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09津島市\"/>
    </mc:Choice>
  </mc:AlternateContent>
  <bookViews>
    <workbookView xWindow="0" yWindow="0" windowWidth="20370" windowHeight="5115" tabRatio="60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s>
  <definedNames>
    <definedName name="_xlnm.Print_Area" localSheetId="5">'経常経費分析表（人件費・公債費・普通建設事業費の分析）'!$A$1:$AT$74</definedName>
  </definedNames>
  <calcPr calcId="162913"/>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s="1"/>
  <c r="AM36" i="10" s="1"/>
  <c r="BW34" i="10"/>
  <c r="BW35" i="10" s="1"/>
  <c r="BW36" i="10" s="1"/>
  <c r="BW37" i="10" s="1"/>
  <c r="CO34" i="10" s="1"/>
</calcChain>
</file>

<file path=xl/sharedStrings.xml><?xml version="1.0" encoding="utf-8"?>
<sst xmlns="http://schemas.openxmlformats.org/spreadsheetml/2006/main" count="1106" uniqueCount="596">
  <si>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</si>
  <si>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</si>
  <si>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</si>
  <si>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</si>
  <si>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</si>
  <si>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</si>
  <si>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</si>
  <si>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</si>
  <si>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</si>
  <si>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</si>
  <si>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</si>
  <si>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</si>
  <si>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</si>
  <si>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</si>
  <si>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</si>
  <si>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</si>
  <si>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</si>
  <si>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</si>
  <si>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</si>
  <si>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</si>
  <si>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</si>
  <si>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</si>
  <si>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</si>
  <si>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</si>
  <si>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</si>
  <si>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</si>
  <si>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</si>
  <si>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</si>
  <si>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</si>
  <si>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</si>
  <si>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</si>
  <si>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</si>
  <si>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</si>
  <si>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</si>
  <si>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</si>
  <si>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</si>
  <si>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</si>
  <si>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</si>
  <si>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</si>
  <si>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</si>
  <si>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</si>
  <si>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</si>
  <si>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</si>
  <si>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</si>
  <si>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</si>
  <si>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</si>
  <si>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</si>
  <si>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</si>
  <si>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</si>
  <si>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</si>
  <si>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</si>
  <si>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</si>
  <si>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</si>
  <si>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</si>
  <si>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</si>
  <si>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</si>
  <si>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</si>
  <si>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</si>
  <si>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</si>
  <si>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</si>
  <si>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</si>
  <si>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</si>
  <si>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</si>
  <si>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</si>
  <si>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</si>
  <si>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</si>
  <si>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</si>
  <si>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</si>
  <si>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</si>
  <si>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</si>
  <si>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</si>
  <si>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</si>
  <si>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</si>
  <si>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</si>
  <si>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</si>
  <si>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</si>
  <si>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</si>
  <si>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</si>
  <si>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</si>
  <si>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</si>
  <si>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</si>
  <si>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</si>
  <si>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</si>
  <si>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</si>
  <si>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</si>
  <si>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</si>
  <si>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</si>
  <si>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</si>
  <si>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</si>
  <si>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</si>
  <si>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</si>
  <si>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</si>
  <si>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</si>
  <si>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</si>
  <si>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</si>
  <si>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</si>
  <si>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</si>
  <si>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</si>
  <si>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</si>
  <si>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</si>
  <si>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</si>
  <si>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</si>
  <si>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</si>
  <si>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</si>
  <si>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</si>
  <si>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</si>
  <si>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</si>
  <si>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</si>
  <si>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</si>
  <si>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</si>
  <si>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</si>
  <si>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</si>
  <si>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</si>
  <si>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</si>
  <si>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</si>
  <si>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</si>
  <si>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</si>
  <si>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</si>
  <si>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</si>
  <si>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</si>
  <si>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</si>
  <si>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</si>
  <si>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</si>
  <si>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</si>
  <si>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</si>
  <si>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</si>
  <si>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</si>
  <si>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</si>
  <si>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</si>
  <si>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</si>
  <si>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</si>
  <si>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</si>
  <si>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</si>
  <si>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</si>
  <si>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</si>
  <si>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</si>
  <si>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</si>
  <si>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</si>
  <si>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</si>
  <si>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</si>
  <si>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</si>
  <si>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</si>
  <si>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</si>
  <si>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</si>
  <si>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</si>
  <si>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</si>
  <si>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津島市民病院事業会計</t>
    <phoneticPr fontId="5"/>
  </si>
  <si>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</si>
  <si>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</si>
  <si>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</si>
  <si>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</si>
  <si>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</si>
  <si>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</si>
  <si>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</si>
  <si>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</si>
  <si>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</si>
  <si>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</si>
  <si>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</si>
  <si>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</si>
  <si>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</si>
  <si>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</si>
  <si>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</si>
  <si>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</si>
  <si>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</si>
  <si>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</si>
  <si>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</si>
  <si>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</si>
  <si>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</si>
  <si>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</si>
  <si>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</si>
  <si>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</si>
  <si>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</si>
  <si>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</si>
  <si>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</si>
  <si>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</si>
  <si>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</si>
  <si>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</si>
  <si>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</si>
  <si>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</si>
  <si>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</si>
  <si>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</si>
  <si>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</si>
  <si>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</si>
  <si>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</si>
  <si>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</si>
  <si>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</si>
  <si>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</si>
  <si>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</si>
  <si>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</si>
  <si>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</si>
  <si>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</si>
  <si>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</si>
  <si>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</si>
  <si>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</si>
  <si>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</si>
  <si>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</si>
  <si>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</si>
  <si>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</si>
  <si>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</si>
  <si>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</si>
  <si>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</si>
  <si>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</si>
  <si>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</si>
  <si>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</si>
  <si>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</si>
  <si>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</si>
  <si>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</si>
  <si>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</si>
  <si>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</si>
  <si>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</si>
  <si>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</si>
  <si>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</si>
  <si>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愛知県津島市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</si>
  <si>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</si>
  <si>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</si>
  <si>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</si>
  <si>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</si>
  <si>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</si>
  <si>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</si>
  <si>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</si>
  <si>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</si>
  <si>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</si>
  <si>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</si>
  <si>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</si>
  <si>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</si>
  <si>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</si>
  <si>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</si>
  <si>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</si>
  <si>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</si>
  <si>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</si>
  <si>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</si>
  <si>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</si>
  <si>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</si>
  <si>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</si>
  <si>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</si>
  <si>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</si>
  <si>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</si>
  <si>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</si>
  <si>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</si>
  <si>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</si>
  <si>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</si>
  <si>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</si>
  <si>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</si>
  <si>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</si>
  <si>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</si>
  <si>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</si>
  <si>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</si>
  <si>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</si>
  <si>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</si>
  <si>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</si>
  <si>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</si>
  <si>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</si>
  <si>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</si>
  <si>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</si>
  <si>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</si>
  <si>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</si>
  <si>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</si>
  <si>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</si>
  <si>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</si>
  <si>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</si>
  <si>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</si>
  <si>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</si>
  <si>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</si>
  <si>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</si>
  <si>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</si>
  <si>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</si>
  <si>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</si>
  <si>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</si>
  <si>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</si>
  <si>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</si>
  <si>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</si>
  <si>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</si>
  <si>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</si>
  <si>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</si>
  <si>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</si>
  <si>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</si>
  <si>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</si>
  <si>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</si>
  <si>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</si>
  <si>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</si>
  <si>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</si>
  <si>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</si>
  <si>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</si>
  <si>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</si>
  <si>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</si>
  <si>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</si>
  <si>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</si>
  <si>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</si>
  <si>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</si>
  <si>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</si>
  <si>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</si>
  <si>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</si>
  <si>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</si>
  <si>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</si>
  <si>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</si>
  <si>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</si>
  <si>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</si>
  <si>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</si>
  <si>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</si>
  <si>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</si>
  <si>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</si>
  <si>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</si>
  <si>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</si>
  <si>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</si>
  <si>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</si>
  <si>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</si>
  <si>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</si>
  <si>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</si>
  <si>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</si>
  <si>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</si>
  <si>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</si>
  <si>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</si>
  <si>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</si>
  <si>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</si>
  <si>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</si>
  <si>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</si>
  <si>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</si>
  <si>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</si>
  <si>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</si>
  <si>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</si>
  <si>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</si>
  <si>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</si>
  <si>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</si>
  <si>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</si>
  <si>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</si>
  <si>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</si>
  <si>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</si>
  <si>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</si>
  <si>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</si>
  <si>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</si>
  <si>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</si>
  <si>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</si>
  <si>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</si>
  <si>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</si>
  <si>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</si>
  <si>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</si>
  <si>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</si>
  <si>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</si>
  <si>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</si>
  <si>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</si>
  <si>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</si>
  <si>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</si>
  <si>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</si>
  <si>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</si>
  <si>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</si>
  <si>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</si>
  <si>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</si>
  <si>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</si>
  <si>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</si>
  <si>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</si>
  <si>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</si>
  <si>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</si>
  <si>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</si>
  <si>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</si>
  <si>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</si>
  <si>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</si>
  <si>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</si>
  <si>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</si>
  <si>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</si>
  <si>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</si>
  <si>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</si>
  <si>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</si>
  <si>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愛知県津島市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</si>
  <si>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</si>
  <si>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</si>
  <si>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</si>
  <si>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</si>
  <si>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</si>
  <si>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</si>
  <si>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</si>
  <si>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</si>
  <si>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</si>
  <si>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</si>
  <si>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</si>
  <si>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</si>
  <si>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</si>
  <si>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</si>
  <si>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</si>
  <si>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</si>
  <si>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</si>
  <si>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</si>
  <si>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</si>
  <si>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</si>
  <si>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</si>
  <si>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</si>
  <si>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</si>
  <si>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</si>
  <si>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</si>
  <si>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</si>
  <si>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</si>
  <si>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</si>
  <si>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</si>
  <si>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</si>
  <si>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</si>
  <si>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</si>
  <si>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</si>
  <si>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</si>
  <si>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</si>
  <si>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</si>
  <si>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</si>
  <si>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</si>
  <si>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</si>
  <si>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</si>
  <si>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</si>
  <si>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</si>
  <si>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法適用企業</t>
    <phoneticPr fontId="5"/>
  </si>
  <si>
    <t>上水道事業会計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</si>
  <si>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</si>
  <si>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</si>
  <si>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</si>
  <si>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</si>
  <si>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</si>
  <si>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</si>
  <si>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</si>
  <si>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</si>
  <si>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</si>
  <si>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</si>
  <si>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</si>
  <si>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</si>
  <si>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</si>
  <si>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</si>
  <si>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</si>
  <si>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</si>
  <si>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</si>
  <si>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</si>
  <si>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</si>
  <si>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</si>
  <si>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</si>
  <si>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</si>
  <si>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</si>
  <si>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</si>
  <si>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</si>
  <si>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</si>
  <si>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</si>
  <si>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</si>
  <si>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</si>
  <si>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</si>
  <si>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</si>
  <si>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</si>
  <si>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</si>
  <si>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</si>
  <si>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</si>
  <si>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</si>
  <si>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</si>
  <si>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</si>
  <si>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</si>
  <si>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</si>
  <si>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</si>
  <si>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</si>
  <si>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</si>
  <si>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</si>
  <si>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</si>
  <si>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</si>
  <si>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</si>
  <si>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</si>
  <si>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</si>
  <si>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</si>
  <si>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</si>
  <si>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</si>
  <si>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</si>
  <si>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</si>
  <si>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</si>
  <si>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津島市民病院事業会計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</si>
  <si>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</si>
  <si>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</si>
  <si>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</si>
  <si>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</si>
  <si>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</si>
  <si>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</si>
  <si>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</si>
  <si>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</si>
  <si>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</si>
  <si>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</si>
  <si>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</si>
  <si>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</si>
  <si>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</si>
  <si>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</si>
  <si>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</si>
  <si>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</si>
  <si>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</si>
  <si>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</si>
  <si>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</si>
  <si>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</si>
  <si>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</si>
  <si>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</si>
  <si>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</si>
  <si>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</si>
  <si>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</si>
  <si>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</si>
  <si>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</si>
  <si>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</si>
  <si>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</si>
  <si>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</si>
  <si>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</si>
  <si>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</si>
  <si>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</si>
  <si>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</si>
  <si>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</si>
  <si>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</si>
  <si>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</si>
  <si>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</si>
  <si>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</si>
  <si>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</si>
  <si>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</si>
  <si>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</si>
  <si>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</si>
  <si>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</si>
  <si>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</si>
  <si>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</si>
  <si>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</si>
  <si>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</si>
  <si>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</si>
  <si>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</si>
  <si>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</si>
  <si>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</si>
  <si>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</si>
  <si>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</si>
  <si>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</si>
  <si>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</si>
  <si>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</si>
  <si>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</si>
  <si>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</si>
  <si>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</si>
  <si>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</si>
  <si>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</si>
  <si>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</si>
  <si>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</si>
  <si>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</si>
  <si>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</si>
  <si>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</si>
  <si>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</si>
  <si>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</si>
  <si>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</si>
  <si>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</si>
  <si>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</si>
  <si>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</si>
  <si>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</si>
  <si>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</si>
  <si>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</si>
  <si>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</si>
  <si>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</si>
  <si>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</si>
  <si>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</si>
  <si>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</si>
  <si>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</si>
  <si>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</si>
  <si>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</si>
  <si>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</si>
  <si>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</si>
  <si>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</si>
  <si>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</si>
  <si>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</si>
  <si>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</si>
  <si>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</si>
  <si>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4.78</t>
  </si>
  <si>
    <t>▲ 4.84</t>
  </si>
  <si>
    <t>津島市民病院事業会計</t>
  </si>
  <si>
    <t>▲ 2.81</t>
  </si>
  <si>
    <t>▲ 4.38</t>
  </si>
  <si>
    <t>▲ 7.79</t>
  </si>
  <si>
    <t>▲ 5.48</t>
  </si>
  <si>
    <t>▲ 2.82</t>
  </si>
  <si>
    <t>上水道事業会計</t>
  </si>
  <si>
    <t>一般会計</t>
  </si>
  <si>
    <t>国民健康保険特別会計</t>
  </si>
  <si>
    <t>▲ 0.44</t>
  </si>
  <si>
    <t>介護保険特別会計</t>
  </si>
  <si>
    <t>下水道事業会計</t>
  </si>
  <si>
    <t>住宅新築資金等貸付事業特別会計</t>
  </si>
  <si>
    <t>後期高齢者医療特別会計</t>
  </si>
  <si>
    <t>その他会計（赤字）</t>
  </si>
  <si>
    <t>その他会計（黒字）</t>
  </si>
  <si>
    <t>美術館建設基金</t>
    <rPh sb="0" eb="3">
      <t>ビジュツカン</t>
    </rPh>
    <rPh sb="3" eb="5">
      <t>ケンセツ</t>
    </rPh>
    <rPh sb="5" eb="7">
      <t>キキン</t>
    </rPh>
    <phoneticPr fontId="2"/>
  </si>
  <si>
    <t>ふるさとつしま応援基金</t>
    <rPh sb="7" eb="9">
      <t>オウエン</t>
    </rPh>
    <rPh sb="9" eb="11">
      <t>キキン</t>
    </rPh>
    <phoneticPr fontId="11"/>
  </si>
  <si>
    <t>国際交流基金</t>
    <rPh sb="0" eb="2">
      <t>コクサイ</t>
    </rPh>
    <rPh sb="2" eb="4">
      <t>コウリュウ</t>
    </rPh>
    <rPh sb="4" eb="6">
      <t>キキン</t>
    </rPh>
    <phoneticPr fontId="11"/>
  </si>
  <si>
    <t>女性会館建設基金</t>
    <rPh sb="0" eb="2">
      <t>ジョセイ</t>
    </rPh>
    <rPh sb="2" eb="4">
      <t>カイカン</t>
    </rPh>
    <rPh sb="4" eb="6">
      <t>ケンセツ</t>
    </rPh>
    <rPh sb="6" eb="8">
      <t>キキン</t>
    </rPh>
    <phoneticPr fontId="11"/>
  </si>
  <si>
    <t>福祉基金</t>
    <rPh sb="0" eb="2">
      <t>フクシ</t>
    </rPh>
    <rPh sb="2" eb="4">
      <t>キキン</t>
    </rPh>
    <phoneticPr fontId="11"/>
  </si>
  <si>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</si>
  <si>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</si>
  <si>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</si>
  <si>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</si>
  <si>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名古屋西流通センター(株)</t>
    <rPh sb="0" eb="3">
      <t>ナゴヤ</t>
    </rPh>
    <rPh sb="3" eb="4">
      <t>ニシ</t>
    </rPh>
    <rPh sb="4" eb="6">
      <t>リュウツウ</t>
    </rPh>
    <rPh sb="10" eb="13">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</si>
  <si>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</si>
  <si>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</si>
  <si>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</si>
  <si>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</si>
  <si>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</si>
  <si>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</si>
  <si>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</si>
  <si>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</si>
  <si>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</si>
  <si>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</si>
  <si>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</si>
  <si>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</si>
  <si>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類似団体と比較して将来負担比率はほぼ同じ水準となっている。実質公債費比率は前年度と比較して横ばいとなっており、類似団体と比較すると低い水準となっている。実質公債費比率が低い要因としては平成7～11年度に行った文化会館・図書館建設の際に借り入れを行った地域総合整備事業債の償還が終了したことが挙げられる。今後は学校施設や公園施設に関する大規模改修に伴い、実質公債費比率の増加することが考えられるため、公債費の適正化に取り組んでいく。</t>
    <rPh sb="0" eb="2">
      <t>ルイジ</t>
    </rPh>
    <rPh sb="2" eb="4">
      <t>ダンタイ</t>
    </rPh>
    <rPh sb="5" eb="7">
      <t>ヒカク</t>
    </rPh>
    <rPh sb="9" eb="11">
      <t>ショウライ</t>
    </rPh>
    <rPh sb="11" eb="13">
      <t>フタン</t>
    </rPh>
    <rPh sb="13" eb="15">
      <t>ヒリツ</t>
    </rPh>
    <rPh sb="18" eb="19">
      <t>オナ</t>
    </rPh>
    <rPh sb="20" eb="22">
      <t>スイジュン</t>
    </rPh>
    <rPh sb="29" eb="31">
      <t>ジッシツ</t>
    </rPh>
    <rPh sb="31" eb="34">
      <t>コウサイヒ</t>
    </rPh>
    <rPh sb="34" eb="36">
      <t>ヒリツ</t>
    </rPh>
    <rPh sb="37" eb="40">
      <t>ゼンネンド</t>
    </rPh>
    <rPh sb="41" eb="43">
      <t>ヒカク</t>
    </rPh>
    <rPh sb="45" eb="46">
      <t>ヨコ</t>
    </rPh>
    <rPh sb="55" eb="57">
      <t>ルイジ</t>
    </rPh>
    <rPh sb="57" eb="59">
      <t>ダンタイ</t>
    </rPh>
    <rPh sb="60" eb="62">
      <t>ヒカク</t>
    </rPh>
    <rPh sb="65" eb="66">
      <t>ヒク</t>
    </rPh>
    <rPh sb="67" eb="69">
      <t>スイジュン</t>
    </rPh>
    <rPh sb="76" eb="78">
      <t>ジッシツ</t>
    </rPh>
    <rPh sb="78" eb="80">
      <t>コウサイ</t>
    </rPh>
    <rPh sb="80" eb="81">
      <t>ヒ</t>
    </rPh>
    <rPh sb="81" eb="83">
      <t>ヒリツ</t>
    </rPh>
    <rPh sb="84" eb="85">
      <t>ヒク</t>
    </rPh>
    <rPh sb="86" eb="88">
      <t>ヨウイン</t>
    </rPh>
    <rPh sb="92" eb="94">
      <t>ヘイセイ</t>
    </rPh>
    <rPh sb="98" eb="99">
      <t>ネン</t>
    </rPh>
    <rPh sb="99" eb="100">
      <t>ド</t>
    </rPh>
    <rPh sb="101" eb="102">
      <t>オコナ</t>
    </rPh>
    <rPh sb="104" eb="106">
      <t>ブンカ</t>
    </rPh>
    <rPh sb="106" eb="108">
      <t>カイカン</t>
    </rPh>
    <rPh sb="109" eb="112">
      <t>トショカン</t>
    </rPh>
    <rPh sb="112" eb="114">
      <t>ケンセツ</t>
    </rPh>
    <rPh sb="115" eb="116">
      <t>サイ</t>
    </rPh>
    <rPh sb="117" eb="118">
      <t>カ</t>
    </rPh>
    <rPh sb="119" eb="120">
      <t>イ</t>
    </rPh>
    <rPh sb="122" eb="123">
      <t>オコナ</t>
    </rPh>
    <rPh sb="125" eb="127">
      <t>チイキ</t>
    </rPh>
    <rPh sb="127" eb="129">
      <t>ソウゴウ</t>
    </rPh>
    <rPh sb="129" eb="131">
      <t>セイビ</t>
    </rPh>
    <rPh sb="131" eb="133">
      <t>ジギョウ</t>
    </rPh>
    <rPh sb="133" eb="134">
      <t>サイ</t>
    </rPh>
    <rPh sb="135" eb="137">
      <t>ショウカン</t>
    </rPh>
    <rPh sb="138" eb="140">
      <t>シュウリョウ</t>
    </rPh>
    <rPh sb="145" eb="146">
      <t>ア</t>
    </rPh>
    <rPh sb="151" eb="153">
      <t>コンゴ</t>
    </rPh>
    <rPh sb="173" eb="174">
      <t>トモナ</t>
    </rPh>
    <rPh sb="184" eb="186">
      <t>ゾウカ</t>
    </rPh>
    <rPh sb="191" eb="192">
      <t>カンガ</t>
    </rPh>
    <rPh sb="199" eb="201">
      <t>コウサイ</t>
    </rPh>
    <rPh sb="201" eb="202">
      <t>ヒ</t>
    </rPh>
    <rPh sb="203" eb="206">
      <t>テキセイカ</t>
    </rPh>
    <rPh sb="207" eb="208">
      <t>ト</t>
    </rPh>
    <rPh sb="209" eb="210">
      <t>ク</t>
    </rPh>
    <phoneticPr fontId="2"/>
  </si>
  <si>
    <t>類似団体と比較して、将来負担比率・有形固定資産減価償却率、共にほぼ同じ水準となっている。将来負担比率については、近年大規模な投資的事業を行っていないことと、その他の地方債の新規発行を抑制してきたことによって前年度と比較して1.5%減少している。ただし充当可能財源となる基金残高が類似団体と比較して低いことから類似団体より0.9%高い結果となった。近年大規模な投資的事業を行っていないことによって有形固定資産減価償却率は増加している。今後は学校施設や公園施設に関する大規模改修が予定されているため、数値が増加することが見込まれる。数値の急激な増減を抑制するため、公共施設等総合管理計画に基づき施設の適正な管理に努めていく。</t>
    <rPh sb="0" eb="2">
      <t>ルイジ</t>
    </rPh>
    <rPh sb="2" eb="4">
      <t>ダンタイ</t>
    </rPh>
    <rPh sb="5" eb="7">
      <t>ヒカク</t>
    </rPh>
    <rPh sb="10" eb="12">
      <t>ショウライ</t>
    </rPh>
    <rPh sb="12" eb="14">
      <t>フタン</t>
    </rPh>
    <rPh sb="14" eb="16">
      <t>ヒリツ</t>
    </rPh>
    <rPh sb="17" eb="19">
      <t>ユウケイ</t>
    </rPh>
    <rPh sb="19" eb="21">
      <t>コテイ</t>
    </rPh>
    <rPh sb="21" eb="23">
      <t>シサン</t>
    </rPh>
    <rPh sb="23" eb="25">
      <t>ゲンカ</t>
    </rPh>
    <rPh sb="25" eb="27">
      <t>ショウキャク</t>
    </rPh>
    <rPh sb="27" eb="28">
      <t>リツ</t>
    </rPh>
    <rPh sb="29" eb="30">
      <t>トモ</t>
    </rPh>
    <rPh sb="33" eb="34">
      <t>オナ</t>
    </rPh>
    <rPh sb="35" eb="37">
      <t>スイジュン</t>
    </rPh>
    <rPh sb="44" eb="46">
      <t>ショウライ</t>
    </rPh>
    <rPh sb="46" eb="48">
      <t>フタン</t>
    </rPh>
    <rPh sb="48" eb="50">
      <t>ヒリツ</t>
    </rPh>
    <rPh sb="56" eb="58">
      <t>キンネン</t>
    </rPh>
    <rPh sb="58" eb="61">
      <t>ダイキボ</t>
    </rPh>
    <rPh sb="62" eb="65">
      <t>トウシテキ</t>
    </rPh>
    <rPh sb="65" eb="67">
      <t>ジギョウ</t>
    </rPh>
    <rPh sb="68" eb="69">
      <t>オコナ</t>
    </rPh>
    <rPh sb="80" eb="81">
      <t>タ</t>
    </rPh>
    <rPh sb="82" eb="85">
      <t>チホウサイ</t>
    </rPh>
    <rPh sb="86" eb="88">
      <t>シンキ</t>
    </rPh>
    <rPh sb="88" eb="90">
      <t>ハッコウ</t>
    </rPh>
    <rPh sb="91" eb="93">
      <t>ヨクセイ</t>
    </rPh>
    <rPh sb="103" eb="105">
      <t>ゼンネン</t>
    </rPh>
    <rPh sb="105" eb="106">
      <t>ド</t>
    </rPh>
    <rPh sb="107" eb="109">
      <t>ヒカク</t>
    </rPh>
    <rPh sb="115" eb="117">
      <t>ゲンショウ</t>
    </rPh>
    <rPh sb="125" eb="127">
      <t>ジュウトウ</t>
    </rPh>
    <rPh sb="127" eb="129">
      <t>カノウ</t>
    </rPh>
    <rPh sb="129" eb="131">
      <t>ザイゲン</t>
    </rPh>
    <rPh sb="134" eb="136">
      <t>キキン</t>
    </rPh>
    <rPh sb="136" eb="138">
      <t>ザンダカ</t>
    </rPh>
    <rPh sb="148" eb="149">
      <t>ヒク</t>
    </rPh>
    <rPh sb="154" eb="156">
      <t>ルイジ</t>
    </rPh>
    <rPh sb="156" eb="158">
      <t>ダンタイ</t>
    </rPh>
    <rPh sb="164" eb="165">
      <t>タカ</t>
    </rPh>
    <rPh sb="166" eb="168">
      <t>ケッカ</t>
    </rPh>
    <rPh sb="173" eb="175">
      <t>キンネン</t>
    </rPh>
    <rPh sb="175" eb="178">
      <t>ダイキボ</t>
    </rPh>
    <rPh sb="179" eb="182">
      <t>トウシテキ</t>
    </rPh>
    <rPh sb="182" eb="184">
      <t>ジギョウ</t>
    </rPh>
    <rPh sb="185" eb="186">
      <t>オコナ</t>
    </rPh>
    <rPh sb="197" eb="199">
      <t>ユウケイ</t>
    </rPh>
    <rPh sb="199" eb="201">
      <t>コテイ</t>
    </rPh>
    <rPh sb="201" eb="203">
      <t>シサン</t>
    </rPh>
    <rPh sb="203" eb="205">
      <t>ゲンカ</t>
    </rPh>
    <rPh sb="205" eb="207">
      <t>ショウキャク</t>
    </rPh>
    <rPh sb="207" eb="208">
      <t>リツ</t>
    </rPh>
    <rPh sb="209" eb="211">
      <t>ゾウカ</t>
    </rPh>
    <rPh sb="216" eb="218">
      <t>コンゴ</t>
    </rPh>
    <rPh sb="219" eb="221">
      <t>ガッコウ</t>
    </rPh>
    <rPh sb="221" eb="223">
      <t>シセツ</t>
    </rPh>
    <rPh sb="224" eb="226">
      <t>コウエン</t>
    </rPh>
    <rPh sb="226" eb="228">
      <t>シセツ</t>
    </rPh>
    <rPh sb="229" eb="230">
      <t>カン</t>
    </rPh>
    <rPh sb="232" eb="235">
      <t>ダイキボ</t>
    </rPh>
    <rPh sb="235" eb="237">
      <t>カイシュウ</t>
    </rPh>
    <rPh sb="238" eb="240">
      <t>ヨテイ</t>
    </rPh>
    <rPh sb="248" eb="250">
      <t>スウチ</t>
    </rPh>
    <rPh sb="251" eb="253">
      <t>ゾウカ</t>
    </rPh>
    <rPh sb="258" eb="260">
      <t>ミコ</t>
    </rPh>
    <rPh sb="264" eb="266">
      <t>スウチ</t>
    </rPh>
    <rPh sb="267" eb="269">
      <t>キュウゲキ</t>
    </rPh>
    <rPh sb="270" eb="272">
      <t>ゾウゲン</t>
    </rPh>
    <rPh sb="273" eb="275">
      <t>ヨクセイ</t>
    </rPh>
    <rPh sb="280" eb="282">
      <t>コウキョウ</t>
    </rPh>
    <rPh sb="282" eb="284">
      <t>シセツ</t>
    </rPh>
    <rPh sb="284" eb="285">
      <t>トウ</t>
    </rPh>
    <rPh sb="285" eb="287">
      <t>ソウゴウ</t>
    </rPh>
    <rPh sb="287" eb="289">
      <t>カンリ</t>
    </rPh>
    <rPh sb="289" eb="291">
      <t>ケイカク</t>
    </rPh>
    <rPh sb="292" eb="293">
      <t>モト</t>
    </rPh>
    <rPh sb="295" eb="297">
      <t>シセツ</t>
    </rPh>
    <rPh sb="298" eb="300">
      <t>テキセイ</t>
    </rPh>
    <rPh sb="301" eb="303">
      <t>カンリ</t>
    </rPh>
    <rPh sb="304" eb="30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</si>
</sst>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4929-4E46-ABF2-006F176DEF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27429</c:v>
                </c:pt>
                <c:pt idx="1">
                  <c:v>38696</c:v>
                </c:pt>
                <c:pt idx="2">
                  <c:v>20595</c:v>
                </c:pt>
                <c:pt idx="3">
                  <c:v>24935</c:v>
                </c:pt>
                <c:pt idx="4">
                  <c:v>17567</c:v>
                </c:pt>
              </c:numCache>
            </c:numRef>
          </c:val>
          <c:smooth val="0"/>
          <c:extLst>
            <c:ext xmlns:c16="http://schemas.microsoft.com/office/drawing/2014/chart" uri="{C3380CC4-5D6E-409C-BE32-E72D297353CC}">
              <c16:uniqueId val="{00000001-4929-4E46-ABF2-006F176DEF8A}"/>
            </c:ext>
          </c:extLst>
        </c:ser>
        <c:dLbls>
          <c:showLegendKey val="0"/>
          <c:showVal val="0"/>
          <c:showCatName val="0"/>
          <c:showSerName val="0"/>
          <c:showPercent val="0"/>
          <c:showBubbleSize val="0"/>
        </c:dLbls>
        <c:marker val="1"/>
        <c:smooth val="0"/>
        <c:axId val="216636416"/>
        <c:axId val="223233152"/>
      </c:lineChart>
      <c:catAx>
        <c:axId val="216636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233152"/>
        <c:crosses val="autoZero"/>
        <c:auto val="1"/>
        <c:lblAlgn val="ctr"/>
        <c:lblOffset val="100"/>
        <c:tickLblSkip val="1"/>
        <c:tickMarkSkip val="1"/>
        <c:noMultiLvlLbl val="0"/>
      </c:catAx>
      <c:valAx>
        <c:axId val="2232331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63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6.74</c:v>
                </c:pt>
                <c:pt idx="1">
                  <c:v>5.85</c:v>
                </c:pt>
                <c:pt idx="2">
                  <c:v>11.05</c:v>
                </c:pt>
                <c:pt idx="3">
                  <c:v>6.77</c:v>
                </c:pt>
                <c:pt idx="4">
                  <c:v>7.33</c:v>
                </c:pt>
              </c:numCache>
            </c:numRef>
          </c:val>
          <c:extLst>
            <c:ext xmlns:c16="http://schemas.microsoft.com/office/drawing/2014/chart" uri="{C3380CC4-5D6E-409C-BE32-E72D297353CC}">
              <c16:uniqueId val="{00000000-DDA7-4A08-9DCA-6BAC173E79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12.19</c:v>
                </c:pt>
                <c:pt idx="1">
                  <c:v>13.49</c:v>
                </c:pt>
                <c:pt idx="2">
                  <c:v>12.5</c:v>
                </c:pt>
                <c:pt idx="3">
                  <c:v>12.55</c:v>
                </c:pt>
                <c:pt idx="4">
                  <c:v>7.4</c:v>
                </c:pt>
              </c:numCache>
            </c:numRef>
          </c:val>
          <c:extLst>
            <c:ext xmlns:c16="http://schemas.microsoft.com/office/drawing/2014/chart" uri="{C3380CC4-5D6E-409C-BE32-E72D297353CC}">
              <c16:uniqueId val="{00000001-DDA7-4A08-9DCA-6BAC173E7930}"/>
            </c:ext>
          </c:extLst>
        </c:ser>
        <c:dLbls>
          <c:showLegendKey val="0"/>
          <c:showVal val="0"/>
          <c:showCatName val="0"/>
          <c:showSerName val="0"/>
          <c:showPercent val="0"/>
          <c:showBubbleSize val="0"/>
        </c:dLbls>
        <c:gapWidth val="250"/>
        <c:overlap val="100"/>
        <c:axId val="232415616"/>
        <c:axId val="23241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0.42</c:v>
                </c:pt>
                <c:pt idx="1">
                  <c:v>0.2</c:v>
                </c:pt>
                <c:pt idx="2">
                  <c:v>4.34</c:v>
                </c:pt>
                <c:pt idx="3">
                  <c:v>-4.78</c:v>
                </c:pt>
                <c:pt idx="4">
                  <c:v>-4.84</c:v>
                </c:pt>
              </c:numCache>
            </c:numRef>
          </c:val>
          <c:smooth val="0"/>
          <c:extLst>
            <c:ext xmlns:c16="http://schemas.microsoft.com/office/drawing/2014/chart" uri="{C3380CC4-5D6E-409C-BE32-E72D297353CC}">
              <c16:uniqueId val="{00000002-DDA7-4A08-9DCA-6BAC173E7930}"/>
            </c:ext>
          </c:extLst>
        </c:ser>
        <c:dLbls>
          <c:showLegendKey val="0"/>
          <c:showVal val="0"/>
          <c:showCatName val="0"/>
          <c:showSerName val="0"/>
          <c:showPercent val="0"/>
          <c:showBubbleSize val="0"/>
        </c:dLbls>
        <c:marker val="1"/>
        <c:smooth val="0"/>
        <c:axId val="232415616"/>
        <c:axId val="232417536"/>
      </c:lineChart>
      <c:catAx>
        <c:axId val="23241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417536"/>
        <c:crosses val="autoZero"/>
        <c:auto val="1"/>
        <c:lblAlgn val="ctr"/>
        <c:lblOffset val="100"/>
        <c:tickLblSkip val="1"/>
        <c:tickMarkSkip val="1"/>
        <c:noMultiLvlLbl val="0"/>
      </c:catAx>
      <c:valAx>
        <c:axId val="23241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41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0.11</c:v>
                </c:pt>
                <c:pt idx="4">
                  <c:v>#N/A</c:v>
                </c:pt>
                <c:pt idx="5">
                  <c:v>0.05</c:v>
                </c:pt>
                <c:pt idx="6">
                  <c:v>#N/A</c:v>
                </c:pt>
                <c:pt idx="7">
                  <c:v>7.0000000000000007E-2</c:v>
                </c:pt>
                <c:pt idx="8">
                  <c:v>#N/A</c:v>
                </c:pt>
                <c:pt idx="9">
                  <c:v>0</c:v>
                </c:pt>
              </c:numCache>
            </c:numRef>
          </c:val>
          <c:extLst>
            <c:ext xmlns:c16="http://schemas.microsoft.com/office/drawing/2014/chart" uri="{C3380CC4-5D6E-409C-BE32-E72D297353CC}">
              <c16:uniqueId val="{00000000-D98B-48AF-9E5D-D88F941237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8B-48AF-9E5D-D88F941237F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0.28999999999999998</c:v>
                </c:pt>
                <c:pt idx="2">
                  <c:v>#N/A</c:v>
                </c:pt>
                <c:pt idx="3">
                  <c:v>0.1</c:v>
                </c:pt>
                <c:pt idx="4">
                  <c:v>#N/A</c:v>
                </c:pt>
                <c:pt idx="5">
                  <c:v>0.11</c:v>
                </c:pt>
                <c:pt idx="6">
                  <c:v>#N/A</c:v>
                </c:pt>
                <c:pt idx="7">
                  <c:v>0.05</c:v>
                </c:pt>
                <c:pt idx="8">
                  <c:v>#N/A</c:v>
                </c:pt>
                <c:pt idx="9">
                  <c:v>0.03</c:v>
                </c:pt>
              </c:numCache>
            </c:numRef>
          </c:val>
          <c:extLst>
            <c:ext xmlns:c16="http://schemas.microsoft.com/office/drawing/2014/chart" uri="{C3380CC4-5D6E-409C-BE32-E72D297353CC}">
              <c16:uniqueId val="{00000002-D98B-48AF-9E5D-D88F941237FB}"/>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7.0000000000000007E-2</c:v>
                </c:pt>
                <c:pt idx="4">
                  <c:v>#N/A</c:v>
                </c:pt>
                <c:pt idx="5">
                  <c:v>7.0000000000000007E-2</c:v>
                </c:pt>
                <c:pt idx="6">
                  <c:v>#N/A</c:v>
                </c:pt>
                <c:pt idx="7">
                  <c:v>0.09</c:v>
                </c:pt>
                <c:pt idx="8">
                  <c:v>#N/A</c:v>
                </c:pt>
                <c:pt idx="9">
                  <c:v>0.1</c:v>
                </c:pt>
              </c:numCache>
            </c:numRef>
          </c:val>
          <c:extLst>
            <c:ext xmlns:c16="http://schemas.microsoft.com/office/drawing/2014/chart" uri="{C3380CC4-5D6E-409C-BE32-E72D297353CC}">
              <c16:uniqueId val="{00000003-D98B-48AF-9E5D-D88F941237FB}"/>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1.18</c:v>
                </c:pt>
                <c:pt idx="2">
                  <c:v>#N/A</c:v>
                </c:pt>
                <c:pt idx="3">
                  <c:v>1.18</c:v>
                </c:pt>
                <c:pt idx="4">
                  <c:v>#N/A</c:v>
                </c:pt>
                <c:pt idx="5">
                  <c:v>1.02</c:v>
                </c:pt>
                <c:pt idx="6">
                  <c:v>#N/A</c:v>
                </c:pt>
                <c:pt idx="7">
                  <c:v>0.83</c:v>
                </c:pt>
                <c:pt idx="8">
                  <c:v>#N/A</c:v>
                </c:pt>
                <c:pt idx="9">
                  <c:v>1.83</c:v>
                </c:pt>
              </c:numCache>
            </c:numRef>
          </c:val>
          <c:extLst>
            <c:ext xmlns:c16="http://schemas.microsoft.com/office/drawing/2014/chart" uri="{C3380CC4-5D6E-409C-BE32-E72D297353CC}">
              <c16:uniqueId val="{00000004-D98B-48AF-9E5D-D88F941237F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1.43</c:v>
                </c:pt>
                <c:pt idx="2">
                  <c:v>#N/A</c:v>
                </c:pt>
                <c:pt idx="3">
                  <c:v>1.4</c:v>
                </c:pt>
                <c:pt idx="4">
                  <c:v>#N/A</c:v>
                </c:pt>
                <c:pt idx="5">
                  <c:v>1.1100000000000001</c:v>
                </c:pt>
                <c:pt idx="6">
                  <c:v>#N/A</c:v>
                </c:pt>
                <c:pt idx="7">
                  <c:v>2.17</c:v>
                </c:pt>
                <c:pt idx="8">
                  <c:v>#N/A</c:v>
                </c:pt>
                <c:pt idx="9">
                  <c:v>2.06</c:v>
                </c:pt>
              </c:numCache>
            </c:numRef>
          </c:val>
          <c:extLst>
            <c:ext xmlns:c16="http://schemas.microsoft.com/office/drawing/2014/chart" uri="{C3380CC4-5D6E-409C-BE32-E72D297353CC}">
              <c16:uniqueId val="{00000005-D98B-48AF-9E5D-D88F941237F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1.17</c:v>
                </c:pt>
                <c:pt idx="2">
                  <c:v>0.44</c:v>
                </c:pt>
                <c:pt idx="3">
                  <c:v>#N/A</c:v>
                </c:pt>
                <c:pt idx="4">
                  <c:v>#N/A</c:v>
                </c:pt>
                <c:pt idx="5">
                  <c:v>1.97</c:v>
                </c:pt>
                <c:pt idx="6">
                  <c:v>#N/A</c:v>
                </c:pt>
                <c:pt idx="7">
                  <c:v>4.16</c:v>
                </c:pt>
                <c:pt idx="8">
                  <c:v>#N/A</c:v>
                </c:pt>
                <c:pt idx="9">
                  <c:v>3.63</c:v>
                </c:pt>
              </c:numCache>
            </c:numRef>
          </c:val>
          <c:extLst>
            <c:ext xmlns:c16="http://schemas.microsoft.com/office/drawing/2014/chart" uri="{C3380CC4-5D6E-409C-BE32-E72D297353CC}">
              <c16:uniqueId val="{00000006-D98B-48AF-9E5D-D88F941237F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6.63</c:v>
                </c:pt>
                <c:pt idx="2">
                  <c:v>#N/A</c:v>
                </c:pt>
                <c:pt idx="3">
                  <c:v>5.76</c:v>
                </c:pt>
                <c:pt idx="4">
                  <c:v>#N/A</c:v>
                </c:pt>
                <c:pt idx="5">
                  <c:v>10.96</c:v>
                </c:pt>
                <c:pt idx="6">
                  <c:v>#N/A</c:v>
                </c:pt>
                <c:pt idx="7">
                  <c:v>6.67</c:v>
                </c:pt>
                <c:pt idx="8">
                  <c:v>#N/A</c:v>
                </c:pt>
                <c:pt idx="9">
                  <c:v>7.22</c:v>
                </c:pt>
              </c:numCache>
            </c:numRef>
          </c:val>
          <c:extLst>
            <c:ext xmlns:c16="http://schemas.microsoft.com/office/drawing/2014/chart" uri="{C3380CC4-5D6E-409C-BE32-E72D297353CC}">
              <c16:uniqueId val="{00000007-D98B-48AF-9E5D-D88F941237FB}"/>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6.99</c:v>
                </c:pt>
                <c:pt idx="2">
                  <c:v>#N/A</c:v>
                </c:pt>
                <c:pt idx="3">
                  <c:v>7.05</c:v>
                </c:pt>
                <c:pt idx="4">
                  <c:v>#N/A</c:v>
                </c:pt>
                <c:pt idx="5">
                  <c:v>8.01</c:v>
                </c:pt>
                <c:pt idx="6">
                  <c:v>#N/A</c:v>
                </c:pt>
                <c:pt idx="7">
                  <c:v>10.47</c:v>
                </c:pt>
                <c:pt idx="8">
                  <c:v>#N/A</c:v>
                </c:pt>
                <c:pt idx="9">
                  <c:v>9.67</c:v>
                </c:pt>
              </c:numCache>
            </c:numRef>
          </c:val>
          <c:extLst>
            <c:ext xmlns:c16="http://schemas.microsoft.com/office/drawing/2014/chart" uri="{C3380CC4-5D6E-409C-BE32-E72D297353CC}">
              <c16:uniqueId val="{00000008-D98B-48AF-9E5D-D88F941237FB}"/>
            </c:ext>
          </c:extLst>
        </c:ser>
        <c:ser>
          <c:idx val="9"/>
          <c:order val="9"/>
          <c:tx>
            <c:strRef>
              <c:f>データシート!$A$36</c:f>
              <c:strCache>
                <c:ptCount val="1"/>
                <c:pt idx="0">
                  <c:v>津島市民病院事業会計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2.81</c:v>
                </c:pt>
                <c:pt idx="1">
                  <c:v>#N/A</c:v>
                </c:pt>
                <c:pt idx="2">
                  <c:v>4.38</c:v>
                </c:pt>
                <c:pt idx="3">
                  <c:v>#N/A</c:v>
                </c:pt>
                <c:pt idx="4">
                  <c:v>7.79</c:v>
                </c:pt>
                <c:pt idx="5">
                  <c:v>#N/A</c:v>
                </c:pt>
                <c:pt idx="6">
                  <c:v>5.48</c:v>
                </c:pt>
                <c:pt idx="7">
                  <c:v>#N/A</c:v>
                </c:pt>
                <c:pt idx="8">
                  <c:v>2.82</c:v>
                </c:pt>
                <c:pt idx="9">
                  <c:v>#N/A</c:v>
                </c:pt>
              </c:numCache>
            </c:numRef>
          </c:val>
          <c:extLst>
            <c:ext xmlns:c16="http://schemas.microsoft.com/office/drawing/2014/chart" uri="{C3380CC4-5D6E-409C-BE32-E72D297353CC}">
              <c16:uniqueId val="{00000009-D98B-48AF-9E5D-D88F941237FB}"/>
            </c:ext>
          </c:extLst>
        </c:ser>
        <c:dLbls>
          <c:showLegendKey val="0"/>
          <c:showVal val="0"/>
          <c:showCatName val="0"/>
          <c:showSerName val="0"/>
          <c:showPercent val="0"/>
          <c:showBubbleSize val="0"/>
        </c:dLbls>
        <c:gapWidth val="150"/>
        <c:overlap val="100"/>
        <c:axId val="340752640"/>
        <c:axId val="340766720"/>
      </c:barChart>
      <c:catAx>
        <c:axId val="34075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766720"/>
        <c:crosses val="autoZero"/>
        <c:auto val="1"/>
        <c:lblAlgn val="ctr"/>
        <c:lblOffset val="100"/>
        <c:tickLblSkip val="1"/>
        <c:tickMarkSkip val="1"/>
        <c:noMultiLvlLbl val="0"/>
      </c:catAx>
      <c:valAx>
        <c:axId val="34076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752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2162</c:v>
                </c:pt>
                <c:pt idx="5">
                  <c:v>2183</c:v>
                </c:pt>
                <c:pt idx="8">
                  <c:v>1919</c:v>
                </c:pt>
                <c:pt idx="11">
                  <c:v>1931</c:v>
                </c:pt>
                <c:pt idx="14">
                  <c:v>1870</c:v>
                </c:pt>
              </c:numCache>
            </c:numRef>
          </c:val>
          <c:extLst>
            <c:ext xmlns:c16="http://schemas.microsoft.com/office/drawing/2014/chart" uri="{C3380CC4-5D6E-409C-BE32-E72D297353CC}">
              <c16:uniqueId val="{00000000-F9FA-4DFF-838C-DE271855D3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FA-4DFF-838C-DE271855D3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FA-4DFF-838C-DE271855D3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269</c:v>
                </c:pt>
                <c:pt idx="3">
                  <c:v>195</c:v>
                </c:pt>
                <c:pt idx="6">
                  <c:v>106</c:v>
                </c:pt>
                <c:pt idx="9">
                  <c:v>37</c:v>
                </c:pt>
                <c:pt idx="12">
                  <c:v>0</c:v>
                </c:pt>
              </c:numCache>
            </c:numRef>
          </c:val>
          <c:extLst>
            <c:ext xmlns:c16="http://schemas.microsoft.com/office/drawing/2014/chart" uri="{C3380CC4-5D6E-409C-BE32-E72D297353CC}">
              <c16:uniqueId val="{00000003-F9FA-4DFF-838C-DE271855D3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733</c:v>
                </c:pt>
                <c:pt idx="3">
                  <c:v>762</c:v>
                </c:pt>
                <c:pt idx="6">
                  <c:v>772</c:v>
                </c:pt>
                <c:pt idx="9">
                  <c:v>814</c:v>
                </c:pt>
                <c:pt idx="12">
                  <c:v>853</c:v>
                </c:pt>
              </c:numCache>
            </c:numRef>
          </c:val>
          <c:extLst>
            <c:ext xmlns:c16="http://schemas.microsoft.com/office/drawing/2014/chart" uri="{C3380CC4-5D6E-409C-BE32-E72D297353CC}">
              <c16:uniqueId val="{00000004-F9FA-4DFF-838C-DE271855D3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FA-4DFF-838C-DE271855D3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FA-4DFF-838C-DE271855D3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2052</c:v>
                </c:pt>
                <c:pt idx="3">
                  <c:v>1868</c:v>
                </c:pt>
                <c:pt idx="6">
                  <c:v>1538</c:v>
                </c:pt>
                <c:pt idx="9">
                  <c:v>1680</c:v>
                </c:pt>
                <c:pt idx="12">
                  <c:v>1616</c:v>
                </c:pt>
              </c:numCache>
            </c:numRef>
          </c:val>
          <c:extLst>
            <c:ext xmlns:c16="http://schemas.microsoft.com/office/drawing/2014/chart" uri="{C3380CC4-5D6E-409C-BE32-E72D297353CC}">
              <c16:uniqueId val="{00000007-F9FA-4DFF-838C-DE271855D34E}"/>
            </c:ext>
          </c:extLst>
        </c:ser>
        <c:dLbls>
          <c:showLegendKey val="0"/>
          <c:showVal val="0"/>
          <c:showCatName val="0"/>
          <c:showSerName val="0"/>
          <c:showPercent val="0"/>
          <c:showBubbleSize val="0"/>
        </c:dLbls>
        <c:gapWidth val="100"/>
        <c:overlap val="100"/>
        <c:axId val="340567552"/>
        <c:axId val="340569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892</c:v>
                </c:pt>
                <c:pt idx="2">
                  <c:v>#N/A</c:v>
                </c:pt>
                <c:pt idx="3">
                  <c:v>#N/A</c:v>
                </c:pt>
                <c:pt idx="4">
                  <c:v>642</c:v>
                </c:pt>
                <c:pt idx="5">
                  <c:v>#N/A</c:v>
                </c:pt>
                <c:pt idx="6">
                  <c:v>#N/A</c:v>
                </c:pt>
                <c:pt idx="7">
                  <c:v>497</c:v>
                </c:pt>
                <c:pt idx="8">
                  <c:v>#N/A</c:v>
                </c:pt>
                <c:pt idx="9">
                  <c:v>#N/A</c:v>
                </c:pt>
                <c:pt idx="10">
                  <c:v>600</c:v>
                </c:pt>
                <c:pt idx="11">
                  <c:v>#N/A</c:v>
                </c:pt>
                <c:pt idx="12">
                  <c:v>#N/A</c:v>
                </c:pt>
                <c:pt idx="13">
                  <c:v>599</c:v>
                </c:pt>
                <c:pt idx="14">
                  <c:v>#N/A</c:v>
                </c:pt>
              </c:numCache>
            </c:numRef>
          </c:val>
          <c:smooth val="0"/>
          <c:extLst>
            <c:ext xmlns:c16="http://schemas.microsoft.com/office/drawing/2014/chart" uri="{C3380CC4-5D6E-409C-BE32-E72D297353CC}">
              <c16:uniqueId val="{00000008-F9FA-4DFF-838C-DE271855D34E}"/>
            </c:ext>
          </c:extLst>
        </c:ser>
        <c:dLbls>
          <c:showLegendKey val="0"/>
          <c:showVal val="0"/>
          <c:showCatName val="0"/>
          <c:showSerName val="0"/>
          <c:showPercent val="0"/>
          <c:showBubbleSize val="0"/>
        </c:dLbls>
        <c:marker val="1"/>
        <c:smooth val="0"/>
        <c:axId val="340567552"/>
        <c:axId val="340569472"/>
      </c:lineChart>
      <c:catAx>
        <c:axId val="34056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0569472"/>
        <c:crosses val="autoZero"/>
        <c:auto val="1"/>
        <c:lblAlgn val="ctr"/>
        <c:lblOffset val="100"/>
        <c:tickLblSkip val="1"/>
        <c:tickMarkSkip val="1"/>
        <c:noMultiLvlLbl val="0"/>
      </c:catAx>
      <c:valAx>
        <c:axId val="34056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56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19445</c:v>
                </c:pt>
                <c:pt idx="5">
                  <c:v>19654</c:v>
                </c:pt>
                <c:pt idx="8">
                  <c:v>19913</c:v>
                </c:pt>
                <c:pt idx="11">
                  <c:v>19871</c:v>
                </c:pt>
                <c:pt idx="14">
                  <c:v>19706</c:v>
                </c:pt>
              </c:numCache>
            </c:numRef>
          </c:val>
          <c:extLst>
            <c:ext xmlns:c16="http://schemas.microsoft.com/office/drawing/2014/chart" uri="{C3380CC4-5D6E-409C-BE32-E72D297353CC}">
              <c16:uniqueId val="{00000000-E936-4D63-B978-9F5886154A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5021</c:v>
                </c:pt>
                <c:pt idx="5">
                  <c:v>5233</c:v>
                </c:pt>
                <c:pt idx="8">
                  <c:v>5351</c:v>
                </c:pt>
                <c:pt idx="11">
                  <c:v>5936</c:v>
                </c:pt>
                <c:pt idx="14">
                  <c:v>3964</c:v>
                </c:pt>
              </c:numCache>
            </c:numRef>
          </c:val>
          <c:extLst>
            <c:ext xmlns:c16="http://schemas.microsoft.com/office/drawing/2014/chart" uri="{C3380CC4-5D6E-409C-BE32-E72D297353CC}">
              <c16:uniqueId val="{00000001-E936-4D63-B978-9F5886154A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1824</c:v>
                </c:pt>
                <c:pt idx="5">
                  <c:v>2002</c:v>
                </c:pt>
                <c:pt idx="8">
                  <c:v>1965</c:v>
                </c:pt>
                <c:pt idx="11">
                  <c:v>2001</c:v>
                </c:pt>
                <c:pt idx="14">
                  <c:v>1449</c:v>
                </c:pt>
              </c:numCache>
            </c:numRef>
          </c:val>
          <c:extLst>
            <c:ext xmlns:c16="http://schemas.microsoft.com/office/drawing/2014/chart" uri="{C3380CC4-5D6E-409C-BE32-E72D297353CC}">
              <c16:uniqueId val="{00000002-E936-4D63-B978-9F5886154A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36-4D63-B978-9F5886154A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36-4D63-B978-9F5886154A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36-4D63-B978-9F5886154A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3387</c:v>
                </c:pt>
                <c:pt idx="3">
                  <c:v>2979</c:v>
                </c:pt>
                <c:pt idx="6">
                  <c:v>2881</c:v>
                </c:pt>
                <c:pt idx="9">
                  <c:v>2728</c:v>
                </c:pt>
                <c:pt idx="12">
                  <c:v>2726</c:v>
                </c:pt>
              </c:numCache>
            </c:numRef>
          </c:val>
          <c:extLst>
            <c:ext xmlns:c16="http://schemas.microsoft.com/office/drawing/2014/chart" uri="{C3380CC4-5D6E-409C-BE32-E72D297353CC}">
              <c16:uniqueId val="{00000006-E936-4D63-B978-9F5886154A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428</c:v>
                </c:pt>
                <c:pt idx="3">
                  <c:v>179</c:v>
                </c:pt>
                <c:pt idx="6">
                  <c:v>42</c:v>
                </c:pt>
                <c:pt idx="9">
                  <c:v>0</c:v>
                </c:pt>
                <c:pt idx="12">
                  <c:v>0</c:v>
                </c:pt>
              </c:numCache>
            </c:numRef>
          </c:val>
          <c:extLst>
            <c:ext xmlns:c16="http://schemas.microsoft.com/office/drawing/2014/chart" uri="{C3380CC4-5D6E-409C-BE32-E72D297353CC}">
              <c16:uniqueId val="{00000007-E936-4D63-B978-9F5886154A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12262</c:v>
                </c:pt>
                <c:pt idx="3">
                  <c:v>12268</c:v>
                </c:pt>
                <c:pt idx="6">
                  <c:v>12345</c:v>
                </c:pt>
                <c:pt idx="9">
                  <c:v>12448</c:v>
                </c:pt>
                <c:pt idx="12">
                  <c:v>9741</c:v>
                </c:pt>
              </c:numCache>
            </c:numRef>
          </c:val>
          <c:extLst>
            <c:ext xmlns:c16="http://schemas.microsoft.com/office/drawing/2014/chart" uri="{C3380CC4-5D6E-409C-BE32-E72D297353CC}">
              <c16:uniqueId val="{00000008-E936-4D63-B978-9F5886154A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936-4D63-B978-9F5886154A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15535</c:v>
                </c:pt>
                <c:pt idx="3">
                  <c:v>16483</c:v>
                </c:pt>
                <c:pt idx="6">
                  <c:v>16591</c:v>
                </c:pt>
                <c:pt idx="9">
                  <c:v>16413</c:v>
                </c:pt>
                <c:pt idx="12">
                  <c:v>16213</c:v>
                </c:pt>
              </c:numCache>
            </c:numRef>
          </c:val>
          <c:extLst>
            <c:ext xmlns:c16="http://schemas.microsoft.com/office/drawing/2014/chart" uri="{C3380CC4-5D6E-409C-BE32-E72D297353CC}">
              <c16:uniqueId val="{0000000A-E936-4D63-B978-9F5886154A2D}"/>
            </c:ext>
          </c:extLst>
        </c:ser>
        <c:dLbls>
          <c:showLegendKey val="0"/>
          <c:showVal val="0"/>
          <c:showCatName val="0"/>
          <c:showSerName val="0"/>
          <c:showPercent val="0"/>
          <c:showBubbleSize val="0"/>
        </c:dLbls>
        <c:gapWidth val="100"/>
        <c:overlap val="100"/>
        <c:axId val="340599168"/>
        <c:axId val="340601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5322</c:v>
                </c:pt>
                <c:pt idx="2">
                  <c:v>#N/A</c:v>
                </c:pt>
                <c:pt idx="3">
                  <c:v>#N/A</c:v>
                </c:pt>
                <c:pt idx="4">
                  <c:v>5020</c:v>
                </c:pt>
                <c:pt idx="5">
                  <c:v>#N/A</c:v>
                </c:pt>
                <c:pt idx="6">
                  <c:v>#N/A</c:v>
                </c:pt>
                <c:pt idx="7">
                  <c:v>4630</c:v>
                </c:pt>
                <c:pt idx="8">
                  <c:v>#N/A</c:v>
                </c:pt>
                <c:pt idx="9">
                  <c:v>#N/A</c:v>
                </c:pt>
                <c:pt idx="10">
                  <c:v>3782</c:v>
                </c:pt>
                <c:pt idx="11">
                  <c:v>#N/A</c:v>
                </c:pt>
                <c:pt idx="12">
                  <c:v>#N/A</c:v>
                </c:pt>
                <c:pt idx="13">
                  <c:v>3561</c:v>
                </c:pt>
                <c:pt idx="14">
                  <c:v>#N/A</c:v>
                </c:pt>
              </c:numCache>
            </c:numRef>
          </c:val>
          <c:smooth val="0"/>
          <c:extLst>
            <c:ext xmlns:c16="http://schemas.microsoft.com/office/drawing/2014/chart" uri="{C3380CC4-5D6E-409C-BE32-E72D297353CC}">
              <c16:uniqueId val="{0000000B-E936-4D63-B978-9F5886154A2D}"/>
            </c:ext>
          </c:extLst>
        </c:ser>
        <c:dLbls>
          <c:showLegendKey val="0"/>
          <c:showVal val="0"/>
          <c:showCatName val="0"/>
          <c:showSerName val="0"/>
          <c:showPercent val="0"/>
          <c:showBubbleSize val="0"/>
        </c:dLbls>
        <c:marker val="1"/>
        <c:smooth val="0"/>
        <c:axId val="340599168"/>
        <c:axId val="340601088"/>
      </c:lineChart>
      <c:catAx>
        <c:axId val="3405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0601088"/>
        <c:crosses val="autoZero"/>
        <c:auto val="1"/>
        <c:lblAlgn val="ctr"/>
        <c:lblOffset val="100"/>
        <c:tickLblSkip val="1"/>
        <c:tickMarkSkip val="1"/>
        <c:noMultiLvlLbl val="0"/>
      </c:catAx>
      <c:valAx>
        <c:axId val="34060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05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1633</c:v>
                </c:pt>
                <c:pt idx="1">
                  <c:v>1602</c:v>
                </c:pt>
                <c:pt idx="2">
                  <c:v>932</c:v>
                </c:pt>
              </c:numCache>
            </c:numRef>
          </c:val>
          <c:extLst>
            <c:ext xmlns:c16="http://schemas.microsoft.com/office/drawing/2014/chart" uri="{C3380CC4-5D6E-409C-BE32-E72D297353CC}">
              <c16:uniqueId val="{00000000-E5EE-4D02-959D-2A58B5988C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E5EE-4D02-959D-2A58B5988C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178</c:v>
                </c:pt>
                <c:pt idx="1">
                  <c:v>175</c:v>
                </c:pt>
                <c:pt idx="2">
                  <c:v>202</c:v>
                </c:pt>
              </c:numCache>
            </c:numRef>
          </c:val>
          <c:extLst>
            <c:ext xmlns:c16="http://schemas.microsoft.com/office/drawing/2014/chart" uri="{C3380CC4-5D6E-409C-BE32-E72D297353CC}">
              <c16:uniqueId val="{00000002-E5EE-4D02-959D-2A58B5988C2D}"/>
            </c:ext>
          </c:extLst>
        </c:ser>
        <c:dLbls>
          <c:showLegendKey val="0"/>
          <c:showVal val="0"/>
          <c:showCatName val="0"/>
          <c:showSerName val="0"/>
          <c:showPercent val="0"/>
          <c:showBubbleSize val="0"/>
        </c:dLbls>
        <c:gapWidth val="120"/>
        <c:overlap val="100"/>
        <c:axId val="340898944"/>
        <c:axId val="340900480"/>
      </c:barChart>
      <c:catAx>
        <c:axId val="3408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0900480"/>
        <c:crosses val="autoZero"/>
        <c:auto val="1"/>
        <c:lblAlgn val="ctr"/>
        <c:lblOffset val="100"/>
        <c:tickLblSkip val="1"/>
        <c:tickMarkSkip val="1"/>
        <c:noMultiLvlLbl val="0"/>
      </c:catAx>
      <c:valAx>
        <c:axId val="340900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089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{22469502-0B15-4625-AB6F-2E44350647CA}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009-4737-AB87-FD9696E9CC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{452FB7E3-2EBD-4A68-823C-37A8382E720F}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09-4737-AB87-FD9696E9CC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{FF7FDB59-9B51-417D-B199-52DFEA89E545}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09-4737-AB87-FD9696E9CC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{7D5095C1-4D6D-4BDE-AE7B-31B9EDE94153}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09-4737-AB87-FD9696E9CC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{69DB843C-EBB8-46A0-B356-6A6E9915B554}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09-4737-AB87-FD9696E9CC7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{F9EDED9A-5026-43FC-8284-1ED5F44B5297}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009-4737-AB87-FD9696E9CC7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{0632276A-C1B6-487A-AED4-A47FCF8390A4}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009-4737-AB87-FD9696E9CC7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{A79AEA45-7E1C-49E2-B73F-5FFD885876EA}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009-4737-AB87-FD9696E9CC7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{D8DD11D4-59D2-4BE7-B6D8-77D9126C9B67}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009-4737-AB87-FD9696E9CC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59.1</c:v>
                </c:pt>
                <c:pt idx="32">
                  <c:v>60.8</c:v>
                </c:pt>
              </c:numCache>
            </c:numRef>
          </c:xVal>
          <c:yVal>
            <c:numRef>
              <c:f>公会計指標分析・財政指標組合せ分析表!$BP$51:$DC$51</c:f>
              <c:numCache>
                <c:formatCode>#,##0.0;"▲ "#,##0.0</c:formatCode>
                <c:ptCount val="40"/>
                <c:pt idx="24">
                  <c:v>33.700000000000003</c:v>
                </c:pt>
                <c:pt idx="32">
                  <c:v>32.200000000000003</c:v>
                </c:pt>
              </c:numCache>
            </c:numRef>
          </c:yVal>
          <c:smooth val="0"/>
          <c:extLst>
            <c:ext xmlns:c16="http://schemas.microsoft.com/office/drawing/2014/chart" uri="{C3380CC4-5D6E-409C-BE32-E72D297353CC}">
              <c16:uniqueId val="{00000009-B009-4737-AB87-FD9696E9CC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{C1FD91DD-62A2-44C7-8D4D-FD2DA7264A00}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009-4737-AB87-FD9696E9CC7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{DA7C3D81-1E30-4746-8FF0-5357A83C868B}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09-4737-AB87-FD9696E9CC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{B819ABD9-9806-4ED6-AC96-C1649C25E282}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09-4737-AB87-FD9696E9CC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{BF27C002-3E23-4488-8749-7DCBBA81C073}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09-4737-AB87-FD9696E9CC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{0B7A1475-18CD-49FB-A9BA-76571548DB2F}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09-4737-AB87-FD9696E9CC7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{45D3D1AB-44EF-4544-AA8C-84E2C570EFDD}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009-4737-AB87-FD9696E9CC7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{5979F229-00DF-4404-B549-FB7C58A232BD}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009-4737-AB87-FD9696E9CC7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{D947A089-2575-4B3F-BECD-097EAFC8D374}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009-4737-AB87-FD9696E9CC7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{8730AF7E-ABD9-4EEE-8205-73D14509F570}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009-4737-AB87-FD9696E9CC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B009-4737-AB87-FD9696E9CC73}"/>
            </c:ext>
          </c:extLst>
        </c:ser>
        <c:dLbls>
          <c:showLegendKey val="0"/>
          <c:showVal val="1"/>
          <c:showCatName val="0"/>
          <c:showSerName val="0"/>
          <c:showPercent val="0"/>
          <c:showBubbleSize val="0"/>
        </c:dLbls>
        <c:axId val="340419712"/>
        <c:axId val="340421632"/>
      </c:scatterChart>
      <c:valAx>
        <c:axId val="340419712"/>
        <c:scaling>
          <c:orientation val="minMax"/>
          <c:max val="61.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0421632"/>
        <c:crosses val="autoZero"/>
        <c:crossBetween val="midCat"/>
      </c:valAx>
      <c:valAx>
        <c:axId val="340421632"/>
        <c:scaling>
          <c:orientation val="minMax"/>
          <c:max val="34.1"/>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0419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231273375972947E-2"/>
                  <c:y val="-6.2416647087793951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{0B3DB7F1-041B-4362-B163-560D0E6A5FAE}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EEB-43F2-A823-1D0EEAE675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{182807C9-77CE-424F-A238-C09B22B8DC16}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EB-43F2-A823-1D0EEAE675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{8ED8236C-15FA-4DCB-91FB-1F081E95E76B}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EB-43F2-A823-1D0EEAE675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{67D64049-32FF-40F6-A961-3C2E65E82898}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EB-43F2-A823-1D0EEAE675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{1EC34E96-4556-4DFA-A8B5-EAD7445765F6}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EB-43F2-A823-1D0EEAE675F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{EDA708BE-3475-42D5-9A65-14D0E89325B3}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EEB-43F2-A823-1D0EEAE675F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{7D10DC29-9A39-48B4-9680-C72F2C4FBBC7}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EEB-43F2-A823-1D0EEAE675F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{43C36B81-855D-42AE-8FA2-3DD8DB9DE9F1}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EEB-43F2-A823-1D0EEAE675F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{3D3F6C24-C627-4E23-9930-64F9B552CE2F}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EEB-43F2-A823-1D0EEAE675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7.4</c:v>
                </c:pt>
                <c:pt idx="16">
                  <c:v>5.9</c:v>
                </c:pt>
                <c:pt idx="24">
                  <c:v>5.0999999999999996</c:v>
                </c:pt>
                <c:pt idx="32">
                  <c:v>5</c:v>
                </c:pt>
              </c:numCache>
            </c:numRef>
          </c:xVal>
          <c:yVal>
            <c:numRef>
              <c:f>公会計指標分析・財政指標組合せ分析表!$BP$73:$DC$73</c:f>
              <c:numCache>
                <c:formatCode>#,##0.0;"▲ "#,##0.0</c:formatCode>
                <c:ptCount val="40"/>
                <c:pt idx="0">
                  <c:v>46.8</c:v>
                </c:pt>
                <c:pt idx="8">
                  <c:v>44.9</c:v>
                </c:pt>
                <c:pt idx="16">
                  <c:v>40.200000000000003</c:v>
                </c:pt>
                <c:pt idx="24">
                  <c:v>33.700000000000003</c:v>
                </c:pt>
                <c:pt idx="32">
                  <c:v>32.200000000000003</c:v>
                </c:pt>
              </c:numCache>
            </c:numRef>
          </c:yVal>
          <c:smooth val="0"/>
          <c:extLst>
            <c:ext xmlns:c16="http://schemas.microsoft.com/office/drawing/2014/chart" uri="{C3380CC4-5D6E-409C-BE32-E72D297353CC}">
              <c16:uniqueId val="{00000009-7EEB-43F2-A823-1D0EEAE675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{03CB9E34-1C01-4213-B396-02C0D38B67B9}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EEB-43F2-A823-1D0EEAE675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{4B59D402-CCAD-4547-A484-F836359ABD6B}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EB-43F2-A823-1D0EEAE675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{D01AEA82-EFE0-47B7-9482-D5516088005A}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EB-43F2-A823-1D0EEAE675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{9CEBC018-DF9C-41AF-8173-F9FC28FC0549}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EB-43F2-A823-1D0EEAE675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{AD2E4E1C-8407-439F-AFBA-860D435AF279}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EB-43F2-A823-1D0EEAE675FD}"/>
                </c:ext>
              </c:extLst>
            </c:dLbl>
            <c:dLbl>
              <c:idx val="8"/>
              <c:layout>
                <c:manualLayout>
                  <c:x val="-3.7164709862248319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{0A8DC753-2DE7-4C7E-834A-AEF6564EB38D}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EEB-43F2-A823-1D0EEAE675F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{8E49477D-6A11-48F8-BC2A-B0C95077FAD9}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EEB-43F2-A823-1D0EEAE675F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{FAAD1E12-CA52-4D3E-851C-746481117856}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EEB-43F2-A823-1D0EEAE675F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{61C84FDE-FA49-4116-8F70-029819046814}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EEB-43F2-A823-1D0EEAE675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7EEB-43F2-A823-1D0EEAE675FD}"/>
            </c:ext>
          </c:extLst>
        </c:ser>
        <c:dLbls>
          <c:showLegendKey val="0"/>
          <c:showVal val="1"/>
          <c:showCatName val="0"/>
          <c:showSerName val="0"/>
          <c:showPercent val="0"/>
          <c:showBubbleSize val="0"/>
        </c:dLbls>
        <c:axId val="341451520"/>
        <c:axId val="341453440"/>
      </c:scatterChart>
      <c:valAx>
        <c:axId val="341451520"/>
        <c:scaling>
          <c:orientation val="minMax"/>
          <c:max val="10"/>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1453440"/>
        <c:crosses val="autoZero"/>
        <c:crossBetween val="midCat"/>
      </c:valAx>
      <c:valAx>
        <c:axId val="341453440"/>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1451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大型投資事業での地方債償還額がピークを過ぎたこと、利率見直しにより利率も下がっていること、海部地区環境事務組合の起こした地方債の償還が終了したこと等により元利償還金等は一旦増加した平成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年度から再度減少した。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近年実施した耐震改修工事等の償還により元利償還金の額が増加する見込みであるので、今後も建設地方債（特に非算入となる地方債）発行額の抑制等により、財政の健全化を図っていく。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退職手当においてはピークを過ぎ、多少の増減はあるものの今後は減少が見込まれる。また、海部地区環境事務組合の起こした地方債は償還が終了した。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また、流域関連公共下水道事業を法適化したことにより、公営企業債等繰入見込額が減少した。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しかし、新たな大型投資事業等により地方債残高の増加が見込まれるため、地方債の計画的な発行、基金の計画的な積立等により財政の健全化を図っていく。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愛知県津島市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百万円の減となっている。主な減要因としては財源不足分として財政調整基金から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百万円の繰入を行ったためだと思われる。その他特定目的基金については、ふるさと納税の寄付額増に伴いふるさとつしま応援基金が増となったがその他は取崩がメインとなり残高が増とはならなかった。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財政調整基金については当面</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を目標としている。厳しい財政状況のなか、事務事業の見直し・施設の統廃合等により経費の削減に取り組み、計画的に積立を行えるよう努めていく。その他基金については積立の主になるのはふるさと応援基金になるため、市外に積極的にアピールすることにより、ふるさと納税の増に努めていく。基金残高は将来負担比率にも大きく関係してくる要素なため、比率が急激に変動しないよう不要な取崩は行わないよう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美術館建設基金：美術館建設のための財源として充てるため。（現状建設の予定はない）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a:t>
          </a:r>
          <a:r>
            <a:rPr lang="ja-JP" altLang="en-US" sz="1400">
              <a:effectLst/>
              <a:latin typeface="ＭＳ ゴシック" panose="020B0609070205080204" pitchFamily="49" charset="-128"/>
              <a:ea typeface="ＭＳ ゴシック" panose="020B0609070205080204" pitchFamily="49" charset="-128"/>
            </a:rPr>
            <a:t>津島市を応援しようとする人々からの寄附金を活用し、個性豊かで活力あるまちづくりに資するため。</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国際交流基金：</a:t>
          </a:r>
          <a:r>
            <a:rPr lang="ja-JP" altLang="en-US" sz="1400">
              <a:effectLst/>
              <a:latin typeface="ＭＳ ゴシック" panose="020B0609070205080204" pitchFamily="49" charset="-128"/>
              <a:ea typeface="ＭＳ ゴシック" panose="020B0609070205080204" pitchFamily="49" charset="-128"/>
            </a:rPr>
            <a:t>市民の国際感覚を高め、もって国際交流の振興を図るため。</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増減の主な要因としてはふるさとつしま応援基金が増となったためである。平成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年度６月よりふるさと応援寄付金返礼品事業を本格的に開始したことから寄付額が前年度と比較して大幅に増加したことから基金残高が増となった。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ふるさとつしま応援基金については返礼品の基準等に配慮しつつ、市外に向けて最大限アピールをし、寄付額の増加に努める。その他危基金ついては大きな積立の予定はないため適切な運用に努める。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年度末の財政調整機器残高は、前年度と比較して△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基金残高が減少した要因としては扶助費等の増及び、市民病院事業会計の資金不足及び一時借入金の早期解消を図るため追加支援として６億円の出資金を支出しているためだと思わ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財政調整基金の必要額としては災害等の緊急的な対応を踏まえ、標準財政規模の２割程度と考えており、当面</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の目標としている。ただ今後についても、市税の増収も見込めず、扶助費等は確実に増加することが予想される。そのような状況のなか今後はあらゆる事業を選択と集中の視点で事務経費の縮減や事務事業の見直しなどを行うとともに行財政改革等による更なる歳出の抑制や財源確保策に向けた検討を行い、計画的に基金への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減債基金に関しては前年度から増減はほぼなかった。近年満期一括償還を行っていないため、積立・取崩しを行っておらず、運用益金の積立のみを行っている。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現状積立は予定していないため、適切な運用を行い運用益金の積み立てを行っていく。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63,233
62,005
25.09
21,181,212
20,253,468
923,326
12,593,911
16,212,651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latin typeface="ＭＳ Ｐゴシック" panose="020B0600070205080204" pitchFamily="50" charset="-128"/>
              <a:ea typeface="ＭＳ Ｐゴシック" panose="020B0600070205080204" pitchFamily="50" charset="-128"/>
            </a:rPr>
            <a:t>比較してほぼ同じ水準となっている。当市では近年、大規模な投資的事業や除却を行っていないため、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latin typeface="ＭＳ Ｐゴシック" panose="020B0600070205080204" pitchFamily="50" charset="-128"/>
              <a:ea typeface="ＭＳ Ｐゴシック" panose="020B0600070205080204" pitchFamily="50" charset="-128"/>
            </a:rPr>
            <a:t>緩やかに上昇している。今後は、平成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月に策定した「津島市公共施設等総合管理計画」に基づき、施設の集約化・複合化や除却に取り組んでいく。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78" name="楕円 77"/>
        <xdr:cNvSpPr/>
      </xdr:nvSpPr>
      <xdr:spPr>
        <a:xfrm>
          <a:off x="47117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60765</xdr:rowOff>
    </xdr:from>
    <xdr:ext cx="405111" cy="259045"/>
    <xdr:sp macro="" textlink="">
      <xdr:nvSpPr>
        <xdr:cNvPr id="79" name="有形固定資産減価償却率該当値テキスト"/>
        <xdr:cNvSpPr txBox="1"/>
      </xdr:nvSpPr>
      <xdr:spPr>
        <a:xfrm>
          <a:off x="4813300" y="580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0" name="楕円 79"/>
        <xdr:cNvSpPr/>
      </xdr:nvSpPr>
      <xdr:spPr>
        <a:xfrm>
          <a:off x="4000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149860</xdr:rowOff>
    </xdr:to>
    <xdr:cxnSp macro="">
      <xdr:nvCxnSpPr>
        <xdr:cNvPr id="81" name="直線コネクタ 80"/>
        <xdr:cNvCxnSpPr/>
      </xdr:nvCxnSpPr>
      <xdr:spPr>
        <a:xfrm flipV="1">
          <a:off x="4051300" y="6003713"/>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2"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45737</xdr:rowOff>
    </xdr:from>
    <xdr:ext cx="405111" cy="259045"/>
    <xdr:sp macro="" textlink="">
      <xdr:nvSpPr>
        <xdr:cNvPr id="84" name="n_1main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ほぼ同水準となっている。当市では、近年大規模な投資的事業を行っていないことから地方債残高も右肩下がりとなっているが今後施設の更新が始まると地方債残高も増加することが見込まれる。また公営企業に関する準元利償還金も今後減となる見込みはなく、一般財源の急増が見込めない現状を踏まえると、債務償還可能年数については大幅に減となることはないと思われ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118180</xdr:rowOff>
    </xdr:from>
    <xdr:to>
      <xdr:col>76</xdr:col>
      <xdr:colOff>73025</xdr:colOff>
      <xdr:row>30</xdr:row>
      <xdr:rowOff>48330</xdr:rowOff>
    </xdr:to>
    <xdr:sp macro="" textlink="">
      <xdr:nvSpPr>
        <xdr:cNvPr id="125" name="楕円 124"/>
        <xdr:cNvSpPr/>
      </xdr:nvSpPr>
      <xdr:spPr>
        <a:xfrm>
          <a:off x="14744700" y="58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141057</xdr:rowOff>
    </xdr:from>
    <xdr:ext cx="340478" cy="259045"/>
    <xdr:sp macro="" textlink="">
      <xdr:nvSpPr>
        <xdr:cNvPr id="126" name="債務償還可能年数該当値テキスト"/>
        <xdr:cNvSpPr txBox="1"/>
      </xdr:nvSpPr>
      <xdr:spPr>
        <a:xfrm>
          <a:off x="14846300" y="5713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63,233
62,005
25.09
21,181,212
20,253,468
923,326
12,593,911
16,212,651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0" name="楕円 69"/>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78757</xdr:rowOff>
    </xdr:from>
    <xdr:ext cx="405111" cy="259045"/>
    <xdr:sp macro="" textlink="">
      <xdr:nvSpPr>
        <xdr:cNvPr id="71" name="【道路】&#10;有形固定資産減価償却率該当値テキスト"/>
        <xdr:cNvSpPr txBox="1"/>
      </xdr:nvSpPr>
      <xdr:spPr>
        <a:xfrm>
          <a:off x="46736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2" name="楕円 71"/>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140970</xdr:rowOff>
    </xdr:to>
    <xdr:cxnSp macro="">
      <xdr:nvCxnSpPr>
        <xdr:cNvPr id="73" name="直線コネクタ 72"/>
        <xdr:cNvCxnSpPr/>
      </xdr:nvCxnSpPr>
      <xdr:spPr>
        <a:xfrm flipV="1">
          <a:off x="3797300" y="6450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36847</xdr:rowOff>
    </xdr:from>
    <xdr:ext cx="405111" cy="259045"/>
    <xdr:sp macro="" textlink="">
      <xdr:nvSpPr>
        <xdr:cNvPr id="76" name="n_1mainValue【道路】&#10;有形固定資産減価償却率"/>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5"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34049</xdr:rowOff>
    </xdr:from>
    <xdr:to>
      <xdr:col>55</xdr:col>
      <xdr:colOff>50800</xdr:colOff>
      <xdr:row>41</xdr:row>
      <xdr:rowOff>135649</xdr:rowOff>
    </xdr:to>
    <xdr:sp macro="" textlink="">
      <xdr:nvSpPr>
        <xdr:cNvPr id="114" name="楕円 113"/>
        <xdr:cNvSpPr/>
      </xdr:nvSpPr>
      <xdr:spPr>
        <a:xfrm>
          <a:off x="10426700" y="70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120426</xdr:rowOff>
    </xdr:from>
    <xdr:ext cx="469744" cy="259045"/>
    <xdr:sp macro="" textlink="">
      <xdr:nvSpPr>
        <xdr:cNvPr id="115" name="【道路】&#10;一人当たり延長該当値テキスト"/>
        <xdr:cNvSpPr txBox="1"/>
      </xdr:nvSpPr>
      <xdr:spPr>
        <a:xfrm>
          <a:off x="10515600" y="69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36811</xdr:rowOff>
    </xdr:from>
    <xdr:to>
      <xdr:col>50</xdr:col>
      <xdr:colOff>165100</xdr:colOff>
      <xdr:row>41</xdr:row>
      <xdr:rowOff>138411</xdr:rowOff>
    </xdr:to>
    <xdr:sp macro="" textlink="">
      <xdr:nvSpPr>
        <xdr:cNvPr id="116" name="楕円 115"/>
        <xdr:cNvSpPr/>
      </xdr:nvSpPr>
      <xdr:spPr>
        <a:xfrm>
          <a:off x="9588500" y="7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84849</xdr:rowOff>
    </xdr:from>
    <xdr:to>
      <xdr:col>55</xdr:col>
      <xdr:colOff>0</xdr:colOff>
      <xdr:row>41</xdr:row>
      <xdr:rowOff>87611</xdr:rowOff>
    </xdr:to>
    <xdr:cxnSp macro="">
      <xdr:nvCxnSpPr>
        <xdr:cNvPr id="117" name="直線コネクタ 116"/>
        <xdr:cNvCxnSpPr/>
      </xdr:nvCxnSpPr>
      <xdr:spPr>
        <a:xfrm flipV="1">
          <a:off x="9639300" y="7114299"/>
          <a:ext cx="8382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8"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129538</xdr:rowOff>
    </xdr:from>
    <xdr:ext cx="469744" cy="259045"/>
    <xdr:sp macro="" textlink="">
      <xdr:nvSpPr>
        <xdr:cNvPr id="120" name="n_1mainValue【道路】&#10;一人当たり延長"/>
        <xdr:cNvSpPr txBox="1"/>
      </xdr:nvSpPr>
      <xdr:spPr>
        <a:xfrm>
          <a:off x="9391727" y="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59" name="楕円 158"/>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60" name="【橋りょう・トンネル】&#10;有形固定資産減価償却率該当値テキスト"/>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57785</xdr:rowOff>
    </xdr:from>
    <xdr:to>
      <xdr:col>20</xdr:col>
      <xdr:colOff>38100</xdr:colOff>
      <xdr:row>60</xdr:row>
      <xdr:rowOff>159385</xdr:rowOff>
    </xdr:to>
    <xdr:sp macro="" textlink="">
      <xdr:nvSpPr>
        <xdr:cNvPr id="161" name="楕円 160"/>
        <xdr:cNvSpPr/>
      </xdr:nvSpPr>
      <xdr:spPr>
        <a:xfrm>
          <a:off x="3746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76200</xdr:rowOff>
    </xdr:from>
    <xdr:to>
      <xdr:col>24</xdr:col>
      <xdr:colOff>63500</xdr:colOff>
      <xdr:row>60</xdr:row>
      <xdr:rowOff>108585</xdr:rowOff>
    </xdr:to>
    <xdr:cxnSp macro="">
      <xdr:nvCxnSpPr>
        <xdr:cNvPr id="162" name="直線コネクタ 161"/>
        <xdr:cNvCxnSpPr/>
      </xdr:nvCxnSpPr>
      <xdr:spPr>
        <a:xfrm flipV="1">
          <a:off x="3797300" y="103632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150512</xdr:rowOff>
    </xdr:from>
    <xdr:ext cx="405111" cy="259045"/>
    <xdr:sp macro="" textlink="">
      <xdr:nvSpPr>
        <xdr:cNvPr id="165" name="n_1mainValue【橋りょう・トンネル】&#10;有形固定資産減価償却率"/>
        <xdr:cNvSpPr txBox="1"/>
      </xdr:nvSpPr>
      <xdr:spPr>
        <a:xfrm>
          <a:off x="3582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167579</xdr:rowOff>
    </xdr:from>
    <xdr:to>
      <xdr:col>55</xdr:col>
      <xdr:colOff>50800</xdr:colOff>
      <xdr:row>61</xdr:row>
      <xdr:rowOff>97729</xdr:rowOff>
    </xdr:to>
    <xdr:sp macro="" textlink="">
      <xdr:nvSpPr>
        <xdr:cNvPr id="201" name="楕円 200"/>
        <xdr:cNvSpPr/>
      </xdr:nvSpPr>
      <xdr:spPr>
        <a:xfrm>
          <a:off x="10426700" y="104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19006</xdr:rowOff>
    </xdr:from>
    <xdr:ext cx="599010" cy="259045"/>
    <xdr:sp macro="" textlink="">
      <xdr:nvSpPr>
        <xdr:cNvPr id="202" name="【橋りょう・トンネル】&#10;一人当たり有形固定資産（償却資産）額該当値テキスト"/>
        <xdr:cNvSpPr txBox="1"/>
      </xdr:nvSpPr>
      <xdr:spPr>
        <a:xfrm>
          <a:off x="10515600" y="103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153150</xdr:rowOff>
    </xdr:from>
    <xdr:to>
      <xdr:col>50</xdr:col>
      <xdr:colOff>165100</xdr:colOff>
      <xdr:row>61</xdr:row>
      <xdr:rowOff>83300</xdr:rowOff>
    </xdr:to>
    <xdr:sp macro="" textlink="">
      <xdr:nvSpPr>
        <xdr:cNvPr id="203" name="楕円 202"/>
        <xdr:cNvSpPr/>
      </xdr:nvSpPr>
      <xdr:spPr>
        <a:xfrm>
          <a:off x="9588500" y="10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32500</xdr:rowOff>
    </xdr:from>
    <xdr:to>
      <xdr:col>55</xdr:col>
      <xdr:colOff>0</xdr:colOff>
      <xdr:row>61</xdr:row>
      <xdr:rowOff>46929</xdr:rowOff>
    </xdr:to>
    <xdr:cxnSp macro="">
      <xdr:nvCxnSpPr>
        <xdr:cNvPr id="204" name="直線コネクタ 203"/>
        <xdr:cNvCxnSpPr/>
      </xdr:nvCxnSpPr>
      <xdr:spPr>
        <a:xfrm>
          <a:off x="9639300" y="10490950"/>
          <a:ext cx="8382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5"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99827</xdr:rowOff>
    </xdr:from>
    <xdr:ext cx="599010" cy="259045"/>
    <xdr:sp macro="" textlink="">
      <xdr:nvSpPr>
        <xdr:cNvPr id="207" name="n_1mainValue【橋りょう・トンネル】&#10;一人当たり有形固定資産（償却資産）額"/>
        <xdr:cNvSpPr txBox="1"/>
      </xdr:nvSpPr>
      <xdr:spPr>
        <a:xfrm>
          <a:off x="9327095" y="1021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38"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54248</xdr:rowOff>
    </xdr:from>
    <xdr:to>
      <xdr:col>24</xdr:col>
      <xdr:colOff>114300</xdr:colOff>
      <xdr:row>81</xdr:row>
      <xdr:rowOff>155848</xdr:rowOff>
    </xdr:to>
    <xdr:sp macro="" textlink="">
      <xdr:nvSpPr>
        <xdr:cNvPr id="247" name="楕円 246"/>
        <xdr:cNvSpPr/>
      </xdr:nvSpPr>
      <xdr:spPr>
        <a:xfrm>
          <a:off x="4584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32675</xdr:rowOff>
    </xdr:from>
    <xdr:ext cx="405111" cy="259045"/>
    <xdr:sp macro="" textlink="">
      <xdr:nvSpPr>
        <xdr:cNvPr id="248" name="【公営住宅】&#10;有形固定資産減価償却率該当値テキスト"/>
        <xdr:cNvSpPr txBox="1"/>
      </xdr:nvSpPr>
      <xdr:spPr>
        <a:xfrm>
          <a:off x="4673600"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72208</xdr:rowOff>
    </xdr:from>
    <xdr:to>
      <xdr:col>20</xdr:col>
      <xdr:colOff>38100</xdr:colOff>
      <xdr:row>82</xdr:row>
      <xdr:rowOff>2358</xdr:rowOff>
    </xdr:to>
    <xdr:sp macro="" textlink="">
      <xdr:nvSpPr>
        <xdr:cNvPr id="249" name="楕円 248"/>
        <xdr:cNvSpPr/>
      </xdr:nvSpPr>
      <xdr:spPr>
        <a:xfrm>
          <a:off x="3746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105048</xdr:rowOff>
    </xdr:from>
    <xdr:to>
      <xdr:col>24</xdr:col>
      <xdr:colOff>63500</xdr:colOff>
      <xdr:row>81</xdr:row>
      <xdr:rowOff>123008</xdr:rowOff>
    </xdr:to>
    <xdr:cxnSp macro="">
      <xdr:nvCxnSpPr>
        <xdr:cNvPr id="250" name="直線コネクタ 249"/>
        <xdr:cNvCxnSpPr/>
      </xdr:nvCxnSpPr>
      <xdr:spPr>
        <a:xfrm flipV="1">
          <a:off x="3797300" y="13992498"/>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51"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164935</xdr:rowOff>
    </xdr:from>
    <xdr:ext cx="405111" cy="259045"/>
    <xdr:sp macro="" textlink="">
      <xdr:nvSpPr>
        <xdr:cNvPr id="253" name="n_1mainValue【公営住宅】&#10;有形固定資産減価償却率"/>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148844</xdr:rowOff>
    </xdr:from>
    <xdr:to>
      <xdr:col>55</xdr:col>
      <xdr:colOff>50800</xdr:colOff>
      <xdr:row>83</xdr:row>
      <xdr:rowOff>78994</xdr:rowOff>
    </xdr:to>
    <xdr:sp macro="" textlink="">
      <xdr:nvSpPr>
        <xdr:cNvPr id="291" name="楕円 290"/>
        <xdr:cNvSpPr/>
      </xdr:nvSpPr>
      <xdr:spPr>
        <a:xfrm>
          <a:off x="10426700" y="1420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271</xdr:rowOff>
    </xdr:from>
    <xdr:ext cx="469744" cy="259045"/>
    <xdr:sp macro="" textlink="">
      <xdr:nvSpPr>
        <xdr:cNvPr id="292" name="【公営住宅】&#10;一人当たり面積該当値テキスト"/>
        <xdr:cNvSpPr txBox="1"/>
      </xdr:nvSpPr>
      <xdr:spPr>
        <a:xfrm>
          <a:off x="10515600"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141224</xdr:rowOff>
    </xdr:from>
    <xdr:to>
      <xdr:col>50</xdr:col>
      <xdr:colOff>165100</xdr:colOff>
      <xdr:row>83</xdr:row>
      <xdr:rowOff>71374</xdr:rowOff>
    </xdr:to>
    <xdr:sp macro="" textlink="">
      <xdr:nvSpPr>
        <xdr:cNvPr id="293" name="楕円 292"/>
        <xdr:cNvSpPr/>
      </xdr:nvSpPr>
      <xdr:spPr>
        <a:xfrm>
          <a:off x="9588500" y="142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20574</xdr:rowOff>
    </xdr:from>
    <xdr:to>
      <xdr:col>55</xdr:col>
      <xdr:colOff>0</xdr:colOff>
      <xdr:row>83</xdr:row>
      <xdr:rowOff>28194</xdr:rowOff>
    </xdr:to>
    <xdr:cxnSp macro="">
      <xdr:nvCxnSpPr>
        <xdr:cNvPr id="294" name="直線コネクタ 293"/>
        <xdr:cNvCxnSpPr/>
      </xdr:nvCxnSpPr>
      <xdr:spPr>
        <a:xfrm>
          <a:off x="9639300" y="1425092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5"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87901</xdr:rowOff>
    </xdr:from>
    <xdr:ext cx="469744" cy="259045"/>
    <xdr:sp macro="" textlink="">
      <xdr:nvSpPr>
        <xdr:cNvPr id="297" name="n_1main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134801</xdr:rowOff>
    </xdr:from>
    <xdr:to>
      <xdr:col>85</xdr:col>
      <xdr:colOff>177800</xdr:colOff>
      <xdr:row>34</xdr:row>
      <xdr:rowOff>64951</xdr:rowOff>
    </xdr:to>
    <xdr:sp macro="" textlink="">
      <xdr:nvSpPr>
        <xdr:cNvPr id="353" name="楕円 352"/>
        <xdr:cNvSpPr/>
      </xdr:nvSpPr>
      <xdr:spPr>
        <a:xfrm>
          <a:off x="162687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49728</xdr:rowOff>
    </xdr:from>
    <xdr:ext cx="405111" cy="259045"/>
    <xdr:sp macro="" textlink="">
      <xdr:nvSpPr>
        <xdr:cNvPr id="354" name="【認定こども園・幼稚園・保育所】&#10;有形固定資産減価償却率該当値テキスト"/>
        <xdr:cNvSpPr txBox="1"/>
      </xdr:nvSpPr>
      <xdr:spPr>
        <a:xfrm>
          <a:off x="16357600"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15603</xdr:rowOff>
    </xdr:from>
    <xdr:to>
      <xdr:col>81</xdr:col>
      <xdr:colOff>101600</xdr:colOff>
      <xdr:row>34</xdr:row>
      <xdr:rowOff>117203</xdr:rowOff>
    </xdr:to>
    <xdr:sp macro="" textlink="">
      <xdr:nvSpPr>
        <xdr:cNvPr id="355" name="楕円 354"/>
        <xdr:cNvSpPr/>
      </xdr:nvSpPr>
      <xdr:spPr>
        <a:xfrm>
          <a:off x="15430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14151</xdr:rowOff>
    </xdr:from>
    <xdr:to>
      <xdr:col>85</xdr:col>
      <xdr:colOff>127000</xdr:colOff>
      <xdr:row>34</xdr:row>
      <xdr:rowOff>66403</xdr:rowOff>
    </xdr:to>
    <xdr:cxnSp macro="">
      <xdr:nvCxnSpPr>
        <xdr:cNvPr id="356" name="直線コネクタ 355"/>
        <xdr:cNvCxnSpPr/>
      </xdr:nvCxnSpPr>
      <xdr:spPr>
        <a:xfrm flipV="1">
          <a:off x="15481300" y="58434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133730</xdr:rowOff>
    </xdr:from>
    <xdr:ext cx="405111" cy="259045"/>
    <xdr:sp macro="" textlink="">
      <xdr:nvSpPr>
        <xdr:cNvPr id="359" name="n_1mainValue【認定こども園・幼稚園・保育所】&#10;有形固定資産減価償却率"/>
        <xdr:cNvSpPr txBox="1"/>
      </xdr:nvSpPr>
      <xdr:spPr>
        <a:xfrm>
          <a:off x="152660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388"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29210</xdr:rowOff>
    </xdr:from>
    <xdr:to>
      <xdr:col>116</xdr:col>
      <xdr:colOff>114300</xdr:colOff>
      <xdr:row>41</xdr:row>
      <xdr:rowOff>130810</xdr:rowOff>
    </xdr:to>
    <xdr:sp macro="" textlink="">
      <xdr:nvSpPr>
        <xdr:cNvPr id="397" name="楕円 396"/>
        <xdr:cNvSpPr/>
      </xdr:nvSpPr>
      <xdr:spPr>
        <a:xfrm>
          <a:off x="22110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115587</xdr:rowOff>
    </xdr:from>
    <xdr:ext cx="469744" cy="259045"/>
    <xdr:sp macro="" textlink="">
      <xdr:nvSpPr>
        <xdr:cNvPr id="398" name="【認定こども園・幼稚園・保育所】&#10;一人当たり面積該当値テキスト"/>
        <xdr:cNvSpPr txBox="1"/>
      </xdr:nvSpPr>
      <xdr:spPr>
        <a:xfrm>
          <a:off x="22199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399" name="楕円 398"/>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80010</xdr:rowOff>
    </xdr:from>
    <xdr:to>
      <xdr:col>116</xdr:col>
      <xdr:colOff>63500</xdr:colOff>
      <xdr:row>41</xdr:row>
      <xdr:rowOff>80010</xdr:rowOff>
    </xdr:to>
    <xdr:cxnSp macro="">
      <xdr:nvCxnSpPr>
        <xdr:cNvPr id="400" name="直線コネクタ 399"/>
        <xdr:cNvCxnSpPr/>
      </xdr:nvCxnSpPr>
      <xdr:spPr>
        <a:xfrm>
          <a:off x="21323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1"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403"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42" name="楕円 441"/>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443" name="【学校施設】&#10;有形固定資産減価償却率該当値テキスト"/>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xdr:rowOff>
    </xdr:from>
    <xdr:to>
      <xdr:col>81</xdr:col>
      <xdr:colOff>101600</xdr:colOff>
      <xdr:row>59</xdr:row>
      <xdr:rowOff>115570</xdr:rowOff>
    </xdr:to>
    <xdr:sp macro="" textlink="">
      <xdr:nvSpPr>
        <xdr:cNvPr id="444" name="楕円 443"/>
        <xdr:cNvSpPr/>
      </xdr:nvSpPr>
      <xdr:spPr>
        <a:xfrm>
          <a:off x="1543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64770</xdr:rowOff>
    </xdr:to>
    <xdr:cxnSp macro="">
      <xdr:nvCxnSpPr>
        <xdr:cNvPr id="445" name="直線コネクタ 444"/>
        <xdr:cNvCxnSpPr/>
      </xdr:nvCxnSpPr>
      <xdr:spPr>
        <a:xfrm flipV="1">
          <a:off x="15481300" y="10104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132097</xdr:rowOff>
    </xdr:from>
    <xdr:ext cx="405111" cy="259045"/>
    <xdr:sp macro="" textlink="">
      <xdr:nvSpPr>
        <xdr:cNvPr id="448" name="n_1mainValue【学校施設】&#10;有形固定資産減価償却率"/>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168656</xdr:rowOff>
    </xdr:from>
    <xdr:to>
      <xdr:col>116</xdr:col>
      <xdr:colOff>114300</xdr:colOff>
      <xdr:row>60</xdr:row>
      <xdr:rowOff>98806</xdr:rowOff>
    </xdr:to>
    <xdr:sp macro="" textlink="">
      <xdr:nvSpPr>
        <xdr:cNvPr id="487" name="楕円 486"/>
        <xdr:cNvSpPr/>
      </xdr:nvSpPr>
      <xdr:spPr>
        <a:xfrm>
          <a:off x="22110700" y="10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147083</xdr:rowOff>
    </xdr:from>
    <xdr:ext cx="469744" cy="259045"/>
    <xdr:sp macro="" textlink="">
      <xdr:nvSpPr>
        <xdr:cNvPr id="488" name="【学校施設】&#10;一人当たり面積該当値テキスト"/>
        <xdr:cNvSpPr txBox="1"/>
      </xdr:nvSpPr>
      <xdr:spPr>
        <a:xfrm>
          <a:off x="22199600" y="102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xdr:rowOff>
    </xdr:from>
    <xdr:to>
      <xdr:col>112</xdr:col>
      <xdr:colOff>38100</xdr:colOff>
      <xdr:row>60</xdr:row>
      <xdr:rowOff>110236</xdr:rowOff>
    </xdr:to>
    <xdr:sp macro="" textlink="">
      <xdr:nvSpPr>
        <xdr:cNvPr id="489" name="楕円 488"/>
        <xdr:cNvSpPr/>
      </xdr:nvSpPr>
      <xdr:spPr>
        <a:xfrm>
          <a:off x="21272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48006</xdr:rowOff>
    </xdr:from>
    <xdr:to>
      <xdr:col>116</xdr:col>
      <xdr:colOff>63500</xdr:colOff>
      <xdr:row>60</xdr:row>
      <xdr:rowOff>59436</xdr:rowOff>
    </xdr:to>
    <xdr:cxnSp macro="">
      <xdr:nvCxnSpPr>
        <xdr:cNvPr id="490" name="直線コネクタ 489"/>
        <xdr:cNvCxnSpPr/>
      </xdr:nvCxnSpPr>
      <xdr:spPr>
        <a:xfrm flipV="1">
          <a:off x="21323300" y="1033500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101363</xdr:rowOff>
    </xdr:from>
    <xdr:ext cx="469744" cy="259045"/>
    <xdr:sp macro="" textlink="">
      <xdr:nvSpPr>
        <xdr:cNvPr id="493" name="n_1mainValue【学校施設】&#10;一人当たり面積"/>
        <xdr:cNvSpPr txBox="1"/>
      </xdr:nvSpPr>
      <xdr:spPr>
        <a:xfrm>
          <a:off x="21075727" y="1038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107314</xdr:rowOff>
    </xdr:from>
    <xdr:to>
      <xdr:col>85</xdr:col>
      <xdr:colOff>177800</xdr:colOff>
      <xdr:row>81</xdr:row>
      <xdr:rowOff>37464</xdr:rowOff>
    </xdr:to>
    <xdr:sp macro="" textlink="">
      <xdr:nvSpPr>
        <xdr:cNvPr id="532" name="楕円 531"/>
        <xdr:cNvSpPr/>
      </xdr:nvSpPr>
      <xdr:spPr>
        <a:xfrm>
          <a:off x="16268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130191</xdr:rowOff>
    </xdr:from>
    <xdr:ext cx="405111" cy="259045"/>
    <xdr:sp macro="" textlink="">
      <xdr:nvSpPr>
        <xdr:cNvPr id="533" name="【児童館】&#10;有形固定資産減価償却率該当値テキスト"/>
        <xdr:cNvSpPr txBox="1"/>
      </xdr:nvSpPr>
      <xdr:spPr>
        <a:xfrm>
          <a:off x="16357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534" name="楕円 533"/>
        <xdr:cNvSpPr/>
      </xdr:nvSpPr>
      <xdr:spPr>
        <a:xfrm>
          <a:off x="1543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158114</xdr:rowOff>
    </xdr:from>
    <xdr:to>
      <xdr:col>85</xdr:col>
      <xdr:colOff>127000</xdr:colOff>
      <xdr:row>80</xdr:row>
      <xdr:rowOff>160020</xdr:rowOff>
    </xdr:to>
    <xdr:cxnSp macro="">
      <xdr:nvCxnSpPr>
        <xdr:cNvPr id="535" name="直線コネクタ 534"/>
        <xdr:cNvCxnSpPr/>
      </xdr:nvCxnSpPr>
      <xdr:spPr>
        <a:xfrm flipV="1">
          <a:off x="15481300" y="138741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538" name="n_1mainValue【児童館】&#10;有形固定資産減価償却率"/>
        <xdr:cNvSpPr txBox="1"/>
      </xdr:nvSpPr>
      <xdr:spPr>
        <a:xfrm>
          <a:off x="15266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569"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77107</xdr:rowOff>
    </xdr:from>
    <xdr:to>
      <xdr:col>116</xdr:col>
      <xdr:colOff>114300</xdr:colOff>
      <xdr:row>86</xdr:row>
      <xdr:rowOff>7257</xdr:rowOff>
    </xdr:to>
    <xdr:sp macro="" textlink="">
      <xdr:nvSpPr>
        <xdr:cNvPr id="578" name="楕円 577"/>
        <xdr:cNvSpPr/>
      </xdr:nvSpPr>
      <xdr:spPr>
        <a:xfrm>
          <a:off x="221107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55534</xdr:rowOff>
    </xdr:from>
    <xdr:ext cx="469744" cy="259045"/>
    <xdr:sp macro="" textlink="">
      <xdr:nvSpPr>
        <xdr:cNvPr id="579" name="【児童館】&#10;一人当たり面積該当値テキスト"/>
        <xdr:cNvSpPr txBox="1"/>
      </xdr:nvSpPr>
      <xdr:spPr>
        <a:xfrm>
          <a:off x="22199600"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93436</xdr:rowOff>
    </xdr:from>
    <xdr:to>
      <xdr:col>112</xdr:col>
      <xdr:colOff>38100</xdr:colOff>
      <xdr:row>86</xdr:row>
      <xdr:rowOff>23586</xdr:rowOff>
    </xdr:to>
    <xdr:sp macro="" textlink="">
      <xdr:nvSpPr>
        <xdr:cNvPr id="580" name="楕円 579"/>
        <xdr:cNvSpPr/>
      </xdr:nvSpPr>
      <xdr:spPr>
        <a:xfrm>
          <a:off x="2127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127907</xdr:rowOff>
    </xdr:from>
    <xdr:to>
      <xdr:col>116</xdr:col>
      <xdr:colOff>63500</xdr:colOff>
      <xdr:row>85</xdr:row>
      <xdr:rowOff>144236</xdr:rowOff>
    </xdr:to>
    <xdr:cxnSp macro="">
      <xdr:nvCxnSpPr>
        <xdr:cNvPr id="581" name="直線コネクタ 580"/>
        <xdr:cNvCxnSpPr/>
      </xdr:nvCxnSpPr>
      <xdr:spPr>
        <a:xfrm flipV="1">
          <a:off x="21323300" y="147011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82"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14713</xdr:rowOff>
    </xdr:from>
    <xdr:ext cx="469744" cy="259045"/>
    <xdr:sp macro="" textlink="">
      <xdr:nvSpPr>
        <xdr:cNvPr id="584" name="n_1mainValue【児童館】&#10;一人当たり面積"/>
        <xdr:cNvSpPr txBox="1"/>
      </xdr:nvSpPr>
      <xdr:spPr>
        <a:xfrm>
          <a:off x="21075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118745</xdr:rowOff>
    </xdr:from>
    <xdr:to>
      <xdr:col>85</xdr:col>
      <xdr:colOff>177800</xdr:colOff>
      <xdr:row>102</xdr:row>
      <xdr:rowOff>48895</xdr:rowOff>
    </xdr:to>
    <xdr:sp macro="" textlink="">
      <xdr:nvSpPr>
        <xdr:cNvPr id="623" name="楕円 622"/>
        <xdr:cNvSpPr/>
      </xdr:nvSpPr>
      <xdr:spPr>
        <a:xfrm>
          <a:off x="162687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141622</xdr:rowOff>
    </xdr:from>
    <xdr:ext cx="405111" cy="259045"/>
    <xdr:sp macro="" textlink="">
      <xdr:nvSpPr>
        <xdr:cNvPr id="624" name="【公民館】&#10;有形固定資産減価償却率該当値テキスト"/>
        <xdr:cNvSpPr txBox="1"/>
      </xdr:nvSpPr>
      <xdr:spPr>
        <a:xfrm>
          <a:off x="16357600"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6350</xdr:rowOff>
    </xdr:from>
    <xdr:to>
      <xdr:col>81</xdr:col>
      <xdr:colOff>101600</xdr:colOff>
      <xdr:row>102</xdr:row>
      <xdr:rowOff>107950</xdr:rowOff>
    </xdr:to>
    <xdr:sp macro="" textlink="">
      <xdr:nvSpPr>
        <xdr:cNvPr id="625" name="楕円 624"/>
        <xdr:cNvSpPr/>
      </xdr:nvSpPr>
      <xdr:spPr>
        <a:xfrm>
          <a:off x="15430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169545</xdr:rowOff>
    </xdr:from>
    <xdr:to>
      <xdr:col>85</xdr:col>
      <xdr:colOff>127000</xdr:colOff>
      <xdr:row>102</xdr:row>
      <xdr:rowOff>57150</xdr:rowOff>
    </xdr:to>
    <xdr:cxnSp macro="">
      <xdr:nvCxnSpPr>
        <xdr:cNvPr id="626" name="直線コネクタ 625"/>
        <xdr:cNvCxnSpPr/>
      </xdr:nvCxnSpPr>
      <xdr:spPr>
        <a:xfrm flipV="1">
          <a:off x="15481300" y="1748599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27"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124477</xdr:rowOff>
    </xdr:from>
    <xdr:ext cx="405111" cy="259045"/>
    <xdr:sp macro="" textlink="">
      <xdr:nvSpPr>
        <xdr:cNvPr id="629" name="n_1mainValue【公民館】&#10;有形固定資産減価償却率"/>
        <xdr:cNvSpPr txBox="1"/>
      </xdr:nvSpPr>
      <xdr:spPr>
        <a:xfrm>
          <a:off x="152660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58"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667" name="楕円 666"/>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668" name="【公民館】&#10;一人当たり面積該当値テキスト"/>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xdr:rowOff>
    </xdr:from>
    <xdr:to>
      <xdr:col>112</xdr:col>
      <xdr:colOff>38100</xdr:colOff>
      <xdr:row>108</xdr:row>
      <xdr:rowOff>115570</xdr:rowOff>
    </xdr:to>
    <xdr:sp macro="" textlink="">
      <xdr:nvSpPr>
        <xdr:cNvPr id="669" name="楕円 668"/>
        <xdr:cNvSpPr/>
      </xdr:nvSpPr>
      <xdr:spPr>
        <a:xfrm>
          <a:off x="21272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64770</xdr:rowOff>
    </xdr:to>
    <xdr:cxnSp macro="">
      <xdr:nvCxnSpPr>
        <xdr:cNvPr id="670" name="直線コネクタ 669"/>
        <xdr:cNvCxnSpPr/>
      </xdr:nvCxnSpPr>
      <xdr:spPr>
        <a:xfrm flipV="1">
          <a:off x="21323300" y="18547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7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106697</xdr:rowOff>
    </xdr:from>
    <xdr:ext cx="469744" cy="259045"/>
    <xdr:sp macro="" textlink="">
      <xdr:nvSpPr>
        <xdr:cNvPr id="673" name="n_1mainValue【公民館】&#10;一人当たり面積"/>
        <xdr:cNvSpPr txBox="1"/>
      </xdr:nvSpPr>
      <xdr:spPr>
        <a:xfrm>
          <a:off x="21075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類似団体と比較して、有形固定資産減価償却率が高くなっている施設は、認定こども園・幼稚園・保育所と、公民館である。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、公民館については、対象施設がいずれも建築後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年を経過しており、必要に応じた修繕は行っているものの、大規模修繕は実施できていないため数値が高くなっている。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幼稚園については市内の私立幼稚園・公立保育所・私立保育所を含めて、認定こども園化することについても検討を行っていき、そのうえで必要とされる施設の長寿命化を図っていく。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公民館については、老朽化が著しいが、一部施設については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年度をもって廃止しているため、有形固定資産減価償却率については若干低くなると思われる。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63,233
62,005
25.09
21,181,212
20,253,468
923,326
12,593,911
16,212,651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62973</xdr:rowOff>
    </xdr:from>
    <xdr:ext cx="405111" cy="259045"/>
    <xdr:sp macro="" textlink="">
      <xdr:nvSpPr>
        <xdr:cNvPr id="62" name="【図書館】&#10;有形固定資産減価償却率平均値テキスト"/>
        <xdr:cNvSpPr txBox="1"/>
      </xdr:nvSpPr>
      <xdr:spPr>
        <a:xfrm>
          <a:off x="4673600" y="6406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1" name="楕円 70"/>
        <xdr:cNvSpPr/>
      </xdr:nvSpPr>
      <xdr:spPr>
        <a:xfrm>
          <a:off x="4584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144253</xdr:rowOff>
    </xdr:from>
    <xdr:ext cx="405111" cy="259045"/>
    <xdr:sp macro="" textlink="">
      <xdr:nvSpPr>
        <xdr:cNvPr id="72" name="【図書館】&#10;有形固定資産減価償却率該当値テキスト"/>
        <xdr:cNvSpPr txBox="1"/>
      </xdr:nvSpPr>
      <xdr:spPr>
        <a:xfrm>
          <a:off x="4673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3" name="楕円 72"/>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84365</xdr:rowOff>
    </xdr:to>
    <xdr:cxnSp macro="">
      <xdr:nvCxnSpPr>
        <xdr:cNvPr id="74" name="直線コネクタ 73"/>
        <xdr:cNvCxnSpPr/>
      </xdr:nvCxnSpPr>
      <xdr:spPr>
        <a:xfrm flipV="1">
          <a:off x="3797300" y="67317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4734</xdr:rowOff>
    </xdr:from>
    <xdr:ext cx="405111" cy="259045"/>
    <xdr:sp macro="" textlink="">
      <xdr:nvSpPr>
        <xdr:cNvPr id="75"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77" name="n_1mainValue【図書館】&#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6350</xdr:rowOff>
    </xdr:from>
    <xdr:to>
      <xdr:col>55</xdr:col>
      <xdr:colOff>50800</xdr:colOff>
      <xdr:row>35</xdr:row>
      <xdr:rowOff>107950</xdr:rowOff>
    </xdr:to>
    <xdr:sp macro="" textlink="">
      <xdr:nvSpPr>
        <xdr:cNvPr id="115" name="楕円 114"/>
        <xdr:cNvSpPr/>
      </xdr:nvSpPr>
      <xdr:spPr>
        <a:xfrm>
          <a:off x="104267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29227</xdr:rowOff>
    </xdr:from>
    <xdr:ext cx="469744" cy="259045"/>
    <xdr:sp macro="" textlink="">
      <xdr:nvSpPr>
        <xdr:cNvPr id="116" name="【図書館】&#10;一人当たり面積該当値テキスト"/>
        <xdr:cNvSpPr txBox="1"/>
      </xdr:nvSpPr>
      <xdr:spPr>
        <a:xfrm>
          <a:off x="10515600"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19050</xdr:rowOff>
    </xdr:from>
    <xdr:to>
      <xdr:col>50</xdr:col>
      <xdr:colOff>165100</xdr:colOff>
      <xdr:row>35</xdr:row>
      <xdr:rowOff>120650</xdr:rowOff>
    </xdr:to>
    <xdr:sp macro="" textlink="">
      <xdr:nvSpPr>
        <xdr:cNvPr id="117" name="楕円 116"/>
        <xdr:cNvSpPr/>
      </xdr:nvSpPr>
      <xdr:spPr>
        <a:xfrm>
          <a:off x="9588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57150</xdr:rowOff>
    </xdr:from>
    <xdr:to>
      <xdr:col>55</xdr:col>
      <xdr:colOff>0</xdr:colOff>
      <xdr:row>35</xdr:row>
      <xdr:rowOff>69850</xdr:rowOff>
    </xdr:to>
    <xdr:cxnSp macro="">
      <xdr:nvCxnSpPr>
        <xdr:cNvPr id="118" name="直線コネクタ 117"/>
        <xdr:cNvCxnSpPr/>
      </xdr:nvCxnSpPr>
      <xdr:spPr>
        <a:xfrm flipV="1">
          <a:off x="9639300" y="6057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1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137177</xdr:rowOff>
    </xdr:from>
    <xdr:ext cx="469744" cy="259045"/>
    <xdr:sp macro="" textlink="">
      <xdr:nvSpPr>
        <xdr:cNvPr id="121" name="n_1mainValue【図書館】&#10;一人当たり面積"/>
        <xdr:cNvSpPr txBox="1"/>
      </xdr:nvSpPr>
      <xdr:spPr>
        <a:xfrm>
          <a:off x="9391727"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60" name="楕円 159"/>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61" name="【体育館・プール】&#10;有形固定資産減価償却率該当値テキスト"/>
        <xdr:cNvSpPr txBox="1"/>
      </xdr:nvSpPr>
      <xdr:spPr>
        <a:xfrm>
          <a:off x="4673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162" name="楕円 161"/>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133350</xdr:rowOff>
    </xdr:to>
    <xdr:cxnSp macro="">
      <xdr:nvCxnSpPr>
        <xdr:cNvPr id="163" name="直線コネクタ 162"/>
        <xdr:cNvCxnSpPr/>
      </xdr:nvCxnSpPr>
      <xdr:spPr>
        <a:xfrm flipV="1">
          <a:off x="3797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166" name="n_1main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195"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90170</xdr:rowOff>
    </xdr:from>
    <xdr:to>
      <xdr:col>55</xdr:col>
      <xdr:colOff>50800</xdr:colOff>
      <xdr:row>64</xdr:row>
      <xdr:rowOff>20320</xdr:rowOff>
    </xdr:to>
    <xdr:sp macro="" textlink="">
      <xdr:nvSpPr>
        <xdr:cNvPr id="204" name="楕円 203"/>
        <xdr:cNvSpPr/>
      </xdr:nvSpPr>
      <xdr:spPr>
        <a:xfrm>
          <a:off x="10426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5097</xdr:rowOff>
    </xdr:from>
    <xdr:ext cx="469744" cy="259045"/>
    <xdr:sp macro="" textlink="">
      <xdr:nvSpPr>
        <xdr:cNvPr id="205" name="【体育館・プール】&#10;一人当たり面積該当値テキスト"/>
        <xdr:cNvSpPr txBox="1"/>
      </xdr:nvSpPr>
      <xdr:spPr>
        <a:xfrm>
          <a:off x="10515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06" name="楕円 205"/>
        <xdr:cNvSpPr/>
      </xdr:nvSpPr>
      <xdr:spPr>
        <a:xfrm>
          <a:off x="958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140970</xdr:rowOff>
    </xdr:from>
    <xdr:to>
      <xdr:col>55</xdr:col>
      <xdr:colOff>0</xdr:colOff>
      <xdr:row>64</xdr:row>
      <xdr:rowOff>0</xdr:rowOff>
    </xdr:to>
    <xdr:cxnSp macro="">
      <xdr:nvCxnSpPr>
        <xdr:cNvPr id="207" name="直線コネクタ 206"/>
        <xdr:cNvCxnSpPr/>
      </xdr:nvCxnSpPr>
      <xdr:spPr>
        <a:xfrm flipV="1">
          <a:off x="9639300" y="10942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0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10" name="n_1mainValue【体育館・プール】&#10;一人当たり面積"/>
        <xdr:cNvSpPr txBox="1"/>
      </xdr:nvSpPr>
      <xdr:spPr>
        <a:xfrm>
          <a:off x="9391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99695</xdr:rowOff>
    </xdr:from>
    <xdr:to>
      <xdr:col>24</xdr:col>
      <xdr:colOff>114300</xdr:colOff>
      <xdr:row>81</xdr:row>
      <xdr:rowOff>29845</xdr:rowOff>
    </xdr:to>
    <xdr:sp macro="" textlink="">
      <xdr:nvSpPr>
        <xdr:cNvPr id="249" name="楕円 248"/>
        <xdr:cNvSpPr/>
      </xdr:nvSpPr>
      <xdr:spPr>
        <a:xfrm>
          <a:off x="4584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122572</xdr:rowOff>
    </xdr:from>
    <xdr:ext cx="405111" cy="259045"/>
    <xdr:sp macro="" textlink="">
      <xdr:nvSpPr>
        <xdr:cNvPr id="250" name="【福祉施設】&#10;有形固定資産減価償却率該当値テキスト"/>
        <xdr:cNvSpPr txBox="1"/>
      </xdr:nvSpPr>
      <xdr:spPr>
        <a:xfrm>
          <a:off x="4673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251" name="楕円 250"/>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17145</xdr:rowOff>
    </xdr:to>
    <xdr:cxnSp macro="">
      <xdr:nvCxnSpPr>
        <xdr:cNvPr id="252" name="直線コネクタ 251"/>
        <xdr:cNvCxnSpPr/>
      </xdr:nvCxnSpPr>
      <xdr:spPr>
        <a:xfrm flipV="1">
          <a:off x="3797300" y="13866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255" name="n_1main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26163</xdr:rowOff>
    </xdr:from>
    <xdr:to>
      <xdr:col>55</xdr:col>
      <xdr:colOff>50800</xdr:colOff>
      <xdr:row>85</xdr:row>
      <xdr:rowOff>127763</xdr:rowOff>
    </xdr:to>
    <xdr:sp macro="" textlink="">
      <xdr:nvSpPr>
        <xdr:cNvPr id="291" name="楕円 290"/>
        <xdr:cNvSpPr/>
      </xdr:nvSpPr>
      <xdr:spPr>
        <a:xfrm>
          <a:off x="10426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112540</xdr:rowOff>
    </xdr:from>
    <xdr:ext cx="469744" cy="259045"/>
    <xdr:sp macro="" textlink="">
      <xdr:nvSpPr>
        <xdr:cNvPr id="292" name="【福祉施設】&#10;一人当たり面積該当値テキスト"/>
        <xdr:cNvSpPr txBox="1"/>
      </xdr:nvSpPr>
      <xdr:spPr>
        <a:xfrm>
          <a:off x="10515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293" name="楕円 292"/>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76963</xdr:rowOff>
    </xdr:from>
    <xdr:to>
      <xdr:col>55</xdr:col>
      <xdr:colOff>0</xdr:colOff>
      <xdr:row>85</xdr:row>
      <xdr:rowOff>81535</xdr:rowOff>
    </xdr:to>
    <xdr:cxnSp macro="">
      <xdr:nvCxnSpPr>
        <xdr:cNvPr id="294" name="直線コネクタ 293"/>
        <xdr:cNvCxnSpPr/>
      </xdr:nvCxnSpPr>
      <xdr:spPr>
        <a:xfrm flipV="1">
          <a:off x="9639300" y="1465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297" name="n_1mainValue【福祉施設】&#10;一人当たり面積"/>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28"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146231</xdr:rowOff>
    </xdr:from>
    <xdr:to>
      <xdr:col>24</xdr:col>
      <xdr:colOff>114300</xdr:colOff>
      <xdr:row>106</xdr:row>
      <xdr:rowOff>76381</xdr:rowOff>
    </xdr:to>
    <xdr:sp macro="" textlink="">
      <xdr:nvSpPr>
        <xdr:cNvPr id="337" name="楕円 336"/>
        <xdr:cNvSpPr/>
      </xdr:nvSpPr>
      <xdr:spPr>
        <a:xfrm>
          <a:off x="45847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124658</xdr:rowOff>
    </xdr:from>
    <xdr:ext cx="405111" cy="259045"/>
    <xdr:sp macro="" textlink="">
      <xdr:nvSpPr>
        <xdr:cNvPr id="338" name="【市民会館】&#10;有形固定資産減価償却率該当値テキスト"/>
        <xdr:cNvSpPr txBox="1"/>
      </xdr:nvSpPr>
      <xdr:spPr>
        <a:xfrm>
          <a:off x="4673600"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7438</xdr:rowOff>
    </xdr:from>
    <xdr:to>
      <xdr:col>20</xdr:col>
      <xdr:colOff>38100</xdr:colOff>
      <xdr:row>106</xdr:row>
      <xdr:rowOff>109038</xdr:rowOff>
    </xdr:to>
    <xdr:sp macro="" textlink="">
      <xdr:nvSpPr>
        <xdr:cNvPr id="339" name="楕円 338"/>
        <xdr:cNvSpPr/>
      </xdr:nvSpPr>
      <xdr:spPr>
        <a:xfrm>
          <a:off x="3746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25581</xdr:rowOff>
    </xdr:from>
    <xdr:to>
      <xdr:col>24</xdr:col>
      <xdr:colOff>63500</xdr:colOff>
      <xdr:row>106</xdr:row>
      <xdr:rowOff>58238</xdr:rowOff>
    </xdr:to>
    <xdr:cxnSp macro="">
      <xdr:nvCxnSpPr>
        <xdr:cNvPr id="340" name="直線コネクタ 339"/>
        <xdr:cNvCxnSpPr/>
      </xdr:nvCxnSpPr>
      <xdr:spPr>
        <a:xfrm flipV="1">
          <a:off x="3797300" y="181992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4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100165</xdr:rowOff>
    </xdr:from>
    <xdr:ext cx="405111" cy="259045"/>
    <xdr:sp macro="" textlink="">
      <xdr:nvSpPr>
        <xdr:cNvPr id="343" name="n_1mainValue【市民会館】&#10;有形固定資産減価償却率"/>
        <xdr:cNvSpPr txBox="1"/>
      </xdr:nvSpPr>
      <xdr:spPr>
        <a:xfrm>
          <a:off x="35820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59689</xdr:rowOff>
    </xdr:from>
    <xdr:to>
      <xdr:col>55</xdr:col>
      <xdr:colOff>50800</xdr:colOff>
      <xdr:row>99</xdr:row>
      <xdr:rowOff>161289</xdr:rowOff>
    </xdr:to>
    <xdr:sp macro="" textlink="">
      <xdr:nvSpPr>
        <xdr:cNvPr id="383" name="楕円 382"/>
        <xdr:cNvSpPr/>
      </xdr:nvSpPr>
      <xdr:spPr>
        <a:xfrm>
          <a:off x="10426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12716</xdr:rowOff>
    </xdr:from>
    <xdr:ext cx="469744" cy="259045"/>
    <xdr:sp macro="" textlink="">
      <xdr:nvSpPr>
        <xdr:cNvPr id="384" name="【市民会館】&#10;一人当たり面積該当値テキスト"/>
        <xdr:cNvSpPr txBox="1"/>
      </xdr:nvSpPr>
      <xdr:spPr>
        <a:xfrm>
          <a:off x="10515600" y="1698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72752</xdr:rowOff>
    </xdr:from>
    <xdr:to>
      <xdr:col>50</xdr:col>
      <xdr:colOff>165100</xdr:colOff>
      <xdr:row>100</xdr:row>
      <xdr:rowOff>2902</xdr:rowOff>
    </xdr:to>
    <xdr:sp macro="" textlink="">
      <xdr:nvSpPr>
        <xdr:cNvPr id="385" name="楕円 384"/>
        <xdr:cNvSpPr/>
      </xdr:nvSpPr>
      <xdr:spPr>
        <a:xfrm>
          <a:off x="9588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110489</xdr:rowOff>
    </xdr:from>
    <xdr:to>
      <xdr:col>55</xdr:col>
      <xdr:colOff>0</xdr:colOff>
      <xdr:row>99</xdr:row>
      <xdr:rowOff>123552</xdr:rowOff>
    </xdr:to>
    <xdr:cxnSp macro="">
      <xdr:nvCxnSpPr>
        <xdr:cNvPr id="386" name="直線コネクタ 385"/>
        <xdr:cNvCxnSpPr/>
      </xdr:nvCxnSpPr>
      <xdr:spPr>
        <a:xfrm flipV="1">
          <a:off x="9639300" y="1708403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87"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19429</xdr:rowOff>
    </xdr:from>
    <xdr:ext cx="469744" cy="259045"/>
    <xdr:sp macro="" textlink="">
      <xdr:nvSpPr>
        <xdr:cNvPr id="389" name="n_1mainValue【市民会館】&#10;一人当たり面積"/>
        <xdr:cNvSpPr txBox="1"/>
      </xdr:nvSpPr>
      <xdr:spPr>
        <a:xfrm>
          <a:off x="9391727" y="168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429" name="楕円 428"/>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128287</xdr:rowOff>
    </xdr:from>
    <xdr:ext cx="405111" cy="259045"/>
    <xdr:sp macro="" textlink="">
      <xdr:nvSpPr>
        <xdr:cNvPr id="430" name="【一般廃棄物処理施設】&#10;有形固定資産減価償却率該当値テキスト"/>
        <xdr:cNvSpPr txBox="1"/>
      </xdr:nvSpPr>
      <xdr:spPr>
        <a:xfrm>
          <a:off x="16357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159294</xdr:rowOff>
    </xdr:from>
    <xdr:to>
      <xdr:col>81</xdr:col>
      <xdr:colOff>101600</xdr:colOff>
      <xdr:row>35</xdr:row>
      <xdr:rowOff>89444</xdr:rowOff>
    </xdr:to>
    <xdr:sp macro="" textlink="">
      <xdr:nvSpPr>
        <xdr:cNvPr id="431" name="楕円 430"/>
        <xdr:cNvSpPr/>
      </xdr:nvSpPr>
      <xdr:spPr>
        <a:xfrm>
          <a:off x="15430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38644</xdr:rowOff>
    </xdr:to>
    <xdr:cxnSp macro="">
      <xdr:nvCxnSpPr>
        <xdr:cNvPr id="432" name="直線コネクタ 431"/>
        <xdr:cNvCxnSpPr/>
      </xdr:nvCxnSpPr>
      <xdr:spPr>
        <a:xfrm flipV="1">
          <a:off x="15481300" y="598551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33"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105971</xdr:rowOff>
    </xdr:from>
    <xdr:ext cx="405111" cy="259045"/>
    <xdr:sp macro="" textlink="">
      <xdr:nvSpPr>
        <xdr:cNvPr id="435" name="n_1mainValue【一般廃棄物処理施設】&#10;有形固定資産減価償却率"/>
        <xdr:cNvSpPr txBox="1"/>
      </xdr:nvSpPr>
      <xdr:spPr>
        <a:xfrm>
          <a:off x="152660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62"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79921</xdr:rowOff>
    </xdr:from>
    <xdr:to>
      <xdr:col>116</xdr:col>
      <xdr:colOff>114300</xdr:colOff>
      <xdr:row>42</xdr:row>
      <xdr:rowOff>10071</xdr:rowOff>
    </xdr:to>
    <xdr:sp macro="" textlink="">
      <xdr:nvSpPr>
        <xdr:cNvPr id="471" name="楕円 470"/>
        <xdr:cNvSpPr/>
      </xdr:nvSpPr>
      <xdr:spPr>
        <a:xfrm>
          <a:off x="22110700" y="71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166298</xdr:rowOff>
    </xdr:from>
    <xdr:ext cx="378565" cy="259045"/>
    <xdr:sp macro="" textlink="">
      <xdr:nvSpPr>
        <xdr:cNvPr id="472" name="【一般廃棄物処理施設】&#10;一人当たり有形固定資産（償却資産）額該当値テキスト"/>
        <xdr:cNvSpPr txBox="1"/>
      </xdr:nvSpPr>
      <xdr:spPr>
        <a:xfrm>
          <a:off x="22199600" y="702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79939</xdr:rowOff>
    </xdr:from>
    <xdr:to>
      <xdr:col>112</xdr:col>
      <xdr:colOff>38100</xdr:colOff>
      <xdr:row>42</xdr:row>
      <xdr:rowOff>10089</xdr:rowOff>
    </xdr:to>
    <xdr:sp macro="" textlink="">
      <xdr:nvSpPr>
        <xdr:cNvPr id="473" name="楕円 472"/>
        <xdr:cNvSpPr/>
      </xdr:nvSpPr>
      <xdr:spPr>
        <a:xfrm>
          <a:off x="21272500" y="71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130721</xdr:rowOff>
    </xdr:from>
    <xdr:to>
      <xdr:col>116</xdr:col>
      <xdr:colOff>63500</xdr:colOff>
      <xdr:row>41</xdr:row>
      <xdr:rowOff>130739</xdr:rowOff>
    </xdr:to>
    <xdr:cxnSp macro="">
      <xdr:nvCxnSpPr>
        <xdr:cNvPr id="474" name="直線コネクタ 473"/>
        <xdr:cNvCxnSpPr/>
      </xdr:nvCxnSpPr>
      <xdr:spPr>
        <a:xfrm flipV="1">
          <a:off x="21323300" y="7160171"/>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475"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1216</xdr:rowOff>
    </xdr:from>
    <xdr:ext cx="378565" cy="259045"/>
    <xdr:sp macro="" textlink="">
      <xdr:nvSpPr>
        <xdr:cNvPr id="477" name="n_1mainValue【一般廃棄物処理施設】&#10;一人当たり有形固定資産（償却資産）額"/>
        <xdr:cNvSpPr txBox="1"/>
      </xdr:nvSpPr>
      <xdr:spPr>
        <a:xfrm>
          <a:off x="21121317" y="7202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0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17" name="楕円 516"/>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18" name="【保健センター・保健所】&#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19" name="楕円 518"/>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89807</xdr:rowOff>
    </xdr:to>
    <xdr:cxnSp macro="">
      <xdr:nvCxnSpPr>
        <xdr:cNvPr id="520" name="直線コネクタ 519"/>
        <xdr:cNvCxnSpPr/>
      </xdr:nvCxnSpPr>
      <xdr:spPr>
        <a:xfrm flipV="1">
          <a:off x="15481300" y="1051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21"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23"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52"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107950</xdr:rowOff>
    </xdr:from>
    <xdr:to>
      <xdr:col>116</xdr:col>
      <xdr:colOff>114300</xdr:colOff>
      <xdr:row>60</xdr:row>
      <xdr:rowOff>38100</xdr:rowOff>
    </xdr:to>
    <xdr:sp macro="" textlink="">
      <xdr:nvSpPr>
        <xdr:cNvPr id="561" name="楕円 560"/>
        <xdr:cNvSpPr/>
      </xdr:nvSpPr>
      <xdr:spPr>
        <a:xfrm>
          <a:off x="221107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130827</xdr:rowOff>
    </xdr:from>
    <xdr:ext cx="469744" cy="259045"/>
    <xdr:sp macro="" textlink="">
      <xdr:nvSpPr>
        <xdr:cNvPr id="562" name="【保健センター・保健所】&#10;一人当たり面積該当値テキスト"/>
        <xdr:cNvSpPr txBox="1"/>
      </xdr:nvSpPr>
      <xdr:spPr>
        <a:xfrm>
          <a:off x="22199600"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563" name="楕円 562"/>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158750</xdr:rowOff>
    </xdr:from>
    <xdr:to>
      <xdr:col>116</xdr:col>
      <xdr:colOff>63500</xdr:colOff>
      <xdr:row>60</xdr:row>
      <xdr:rowOff>0</xdr:rowOff>
    </xdr:to>
    <xdr:cxnSp macro="">
      <xdr:nvCxnSpPr>
        <xdr:cNvPr id="564" name="直線コネクタ 563"/>
        <xdr:cNvCxnSpPr/>
      </xdr:nvCxnSpPr>
      <xdr:spPr>
        <a:xfrm flipV="1">
          <a:off x="21323300" y="1027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565"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567"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97"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116839</xdr:rowOff>
    </xdr:from>
    <xdr:to>
      <xdr:col>85</xdr:col>
      <xdr:colOff>177800</xdr:colOff>
      <xdr:row>83</xdr:row>
      <xdr:rowOff>46989</xdr:rowOff>
    </xdr:to>
    <xdr:sp macro="" textlink="">
      <xdr:nvSpPr>
        <xdr:cNvPr id="606" name="楕円 605"/>
        <xdr:cNvSpPr/>
      </xdr:nvSpPr>
      <xdr:spPr>
        <a:xfrm>
          <a:off x="16268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95266</xdr:rowOff>
    </xdr:from>
    <xdr:ext cx="405111" cy="259045"/>
    <xdr:sp macro="" textlink="">
      <xdr:nvSpPr>
        <xdr:cNvPr id="607" name="【消防施設】&#10;有形固定資産減価償却率該当値テキスト"/>
        <xdr:cNvSpPr txBox="1"/>
      </xdr:nvSpPr>
      <xdr:spPr>
        <a:xfrm>
          <a:off x="16357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154939</xdr:rowOff>
    </xdr:from>
    <xdr:to>
      <xdr:col>81</xdr:col>
      <xdr:colOff>101600</xdr:colOff>
      <xdr:row>83</xdr:row>
      <xdr:rowOff>85089</xdr:rowOff>
    </xdr:to>
    <xdr:sp macro="" textlink="">
      <xdr:nvSpPr>
        <xdr:cNvPr id="608" name="楕円 607"/>
        <xdr:cNvSpPr/>
      </xdr:nvSpPr>
      <xdr:spPr>
        <a:xfrm>
          <a:off x="15430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167639</xdr:rowOff>
    </xdr:from>
    <xdr:to>
      <xdr:col>85</xdr:col>
      <xdr:colOff>127000</xdr:colOff>
      <xdr:row>83</xdr:row>
      <xdr:rowOff>34289</xdr:rowOff>
    </xdr:to>
    <xdr:cxnSp macro="">
      <xdr:nvCxnSpPr>
        <xdr:cNvPr id="609" name="直線コネクタ 608"/>
        <xdr:cNvCxnSpPr/>
      </xdr:nvCxnSpPr>
      <xdr:spPr>
        <a:xfrm flipV="1">
          <a:off x="15481300" y="142265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10"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76216</xdr:rowOff>
    </xdr:from>
    <xdr:ext cx="405111" cy="259045"/>
    <xdr:sp macro="" textlink="">
      <xdr:nvSpPr>
        <xdr:cNvPr id="612" name="n_1main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39"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48" name="楕円 647"/>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649" name="【消防施設】&#10;一人当たり面積該当値テキスト"/>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650" name="楕円 649"/>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115824</xdr:rowOff>
    </xdr:to>
    <xdr:cxnSp macro="">
      <xdr:nvCxnSpPr>
        <xdr:cNvPr id="651" name="直線コネクタ 650"/>
        <xdr:cNvCxnSpPr/>
      </xdr:nvCxnSpPr>
      <xdr:spPr>
        <a:xfrm>
          <a:off x="21323300" y="1451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5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654" name="n_1main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152763</xdr:rowOff>
    </xdr:from>
    <xdr:to>
      <xdr:col>85</xdr:col>
      <xdr:colOff>177800</xdr:colOff>
      <xdr:row>103</xdr:row>
      <xdr:rowOff>82913</xdr:rowOff>
    </xdr:to>
    <xdr:sp macro="" textlink="">
      <xdr:nvSpPr>
        <xdr:cNvPr id="694" name="楕円 693"/>
        <xdr:cNvSpPr/>
      </xdr:nvSpPr>
      <xdr:spPr>
        <a:xfrm>
          <a:off x="162687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4190</xdr:rowOff>
    </xdr:from>
    <xdr:ext cx="405111" cy="259045"/>
    <xdr:sp macro="" textlink="">
      <xdr:nvSpPr>
        <xdr:cNvPr id="695" name="【庁舎】&#10;有形固定資産減価償却率該当値テキスト"/>
        <xdr:cNvSpPr txBox="1"/>
      </xdr:nvSpPr>
      <xdr:spPr>
        <a:xfrm>
          <a:off x="16357600" y="174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696" name="楕円 695"/>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32113</xdr:rowOff>
    </xdr:from>
    <xdr:to>
      <xdr:col>85</xdr:col>
      <xdr:colOff>127000</xdr:colOff>
      <xdr:row>103</xdr:row>
      <xdr:rowOff>63137</xdr:rowOff>
    </xdr:to>
    <xdr:cxnSp macro="">
      <xdr:nvCxnSpPr>
        <xdr:cNvPr id="697" name="直線コネクタ 696"/>
        <xdr:cNvCxnSpPr/>
      </xdr:nvCxnSpPr>
      <xdr:spPr>
        <a:xfrm flipV="1">
          <a:off x="15481300" y="176914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130464</xdr:rowOff>
    </xdr:from>
    <xdr:ext cx="405111" cy="259045"/>
    <xdr:sp macro="" textlink="">
      <xdr:nvSpPr>
        <xdr:cNvPr id="700" name="n_1mainValue【庁舎】&#10;有形固定資産減価償却率"/>
        <xdr:cNvSpPr txBox="1"/>
      </xdr:nvSpPr>
      <xdr:spPr>
        <a:xfrm>
          <a:off x="15266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741" name="楕円 740"/>
        <xdr:cNvSpPr/>
      </xdr:nvSpPr>
      <xdr:spPr>
        <a:xfrm>
          <a:off x="22110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165479</xdr:rowOff>
    </xdr:from>
    <xdr:ext cx="469744" cy="259045"/>
    <xdr:sp macro="" textlink="">
      <xdr:nvSpPr>
        <xdr:cNvPr id="742" name="【庁舎】&#10;一人当たり面積該当値テキスト"/>
        <xdr:cNvSpPr txBox="1"/>
      </xdr:nvSpPr>
      <xdr:spPr>
        <a:xfrm>
          <a:off x="22199600"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18869</xdr:rowOff>
    </xdr:from>
    <xdr:to>
      <xdr:col>112</xdr:col>
      <xdr:colOff>38100</xdr:colOff>
      <xdr:row>108</xdr:row>
      <xdr:rowOff>120469</xdr:rowOff>
    </xdr:to>
    <xdr:sp macro="" textlink="">
      <xdr:nvSpPr>
        <xdr:cNvPr id="743" name="楕円 742"/>
        <xdr:cNvSpPr/>
      </xdr:nvSpPr>
      <xdr:spPr>
        <a:xfrm>
          <a:off x="21272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69669</xdr:rowOff>
    </xdr:to>
    <xdr:cxnSp macro="">
      <xdr:nvCxnSpPr>
        <xdr:cNvPr id="744" name="直線コネクタ 743"/>
        <xdr:cNvCxnSpPr/>
      </xdr:nvCxnSpPr>
      <xdr:spPr>
        <a:xfrm flipV="1">
          <a:off x="21323300" y="185830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111596</xdr:rowOff>
    </xdr:from>
    <xdr:ext cx="469744" cy="259045"/>
    <xdr:sp macro="" textlink="">
      <xdr:nvSpPr>
        <xdr:cNvPr id="747" name="n_1mainValue【庁舎】&#10;一人当たり面積"/>
        <xdr:cNvSpPr txBox="1"/>
      </xdr:nvSpPr>
      <xdr:spPr>
        <a:xfrm>
          <a:off x="21075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類似団体と比較して有形固定資産減価償却率が特に高くなっているものとしては福祉施設、一般廃棄物処理施設であり、特に低くなっているものは市民会館となっている。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年が経過しており、大規模改修を行っていないことが数値が高くなった要因となっている。今後は大規模改修のタイミングで、他施設との統合についても検討を行い、適正な維持管理に努める。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一般廃棄物処理施設については建築後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たっており、大規模改修を行っていないため、数値が高くなっている。今後については、ごみの減量化や分別の実施により、残存耐用年数の延長が見込まれるが、施設の運用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市民会館については</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年度津島市生涯学習センターを県から譲渡されており、取得してからあまり減価償却が進んでいないことから、類似団体と比較して有形固定資産減価償却率が低くなったと思われる。なお建築からは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年近く経過しているため、老朽化が進んでおり、各設備の修繕等やを行う必要があり、また今後は津島市文化会館と機能が重複するホール・会議室の利用率の向上について検討が必要と思われる。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63,233
62,005
25.09
21,181,212
20,253,468
923,326
12,593,911
16,212,651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市内に中心となる企業が少ないこと等により財政基盤は脆弱であるが、景気の変動による影響は受けにくく、数値は類似団体内平均の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年度に津島市行財政改革推進計画を策定し、歳出面では定員管理計画による人件費の削減、事務事業の徹底的な見直し（計画期間全体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５年間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億円の削減）を実施するとともに、歳入面では税収の徴収率向上対策、企業誘致の推進を実施するなど、計画期間全体で約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億円の効果額を目標とし実施していくことで、財政の健全化を図っていく。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170039</xdr:rowOff>
    </xdr:to>
    <xdr:cxnSp macro="">
      <xdr:nvCxnSpPr>
        <xdr:cNvPr id="69" name="直線コネクタ 68"/>
        <xdr:cNvCxnSpPr/>
      </xdr:nvCxnSpPr>
      <xdr:spPr>
        <a:xfrm flipV="1">
          <a:off x="4114800" y="71726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11995</xdr:rowOff>
    </xdr:to>
    <xdr:cxnSp macro="">
      <xdr:nvCxnSpPr>
        <xdr:cNvPr id="72" name="直線コネクタ 71"/>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5" name="直線コネクタ 74"/>
        <xdr:cNvCxnSpPr/>
      </xdr:nvCxnSpPr>
      <xdr:spPr>
        <a:xfrm flipV="1">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％アップの</a:t>
          </a:r>
          <a:r>
            <a:rPr kumimoji="1" lang="en-US" altLang="ja-JP" sz="1200">
              <a:latin typeface="ＭＳ Ｐゴシック" panose="020B0600070205080204" pitchFamily="50" charset="-128"/>
              <a:ea typeface="ＭＳ Ｐゴシック" panose="020B0600070205080204" pitchFamily="50" charset="-128"/>
            </a:rPr>
            <a:t>92.5</a:t>
          </a:r>
          <a:r>
            <a:rPr kumimoji="1" lang="ja-JP" altLang="en-US" sz="1200">
              <a:latin typeface="ＭＳ Ｐゴシック" panose="020B0600070205080204" pitchFamily="50" charset="-128"/>
              <a:ea typeface="ＭＳ Ｐゴシック" panose="020B0600070205080204" pitchFamily="50" charset="-128"/>
            </a:rPr>
            <a:t>％となり類似団体平均を上回る結果となった。数値が上昇した主な要因としては類似団体と比較して扶助費（施設型給付費・生活保護扶助費）や補助費等（市民病院事業や下水道事業に対する補助費割合）が高い傾向にある。また、歳入の面では過去の算定誤りにより普通交付税が３億円のマイナスとなったことも要因のひとつ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今後は、引き続き事務事業見直しを行いつつ、施設の集約化・複合化事業にも取り組み経常経費の削減に努める。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62</xdr:row>
      <xdr:rowOff>44450</xdr:rowOff>
    </xdr:to>
    <xdr:cxnSp macro="">
      <xdr:nvCxnSpPr>
        <xdr:cNvPr id="130" name="直線コネクタ 129"/>
        <xdr:cNvCxnSpPr/>
      </xdr:nvCxnSpPr>
      <xdr:spPr>
        <a:xfrm>
          <a:off x="4114800" y="1059713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109982</xdr:rowOff>
    </xdr:from>
    <xdr:to>
      <xdr:col>19</xdr:col>
      <xdr:colOff>133350</xdr:colOff>
      <xdr:row>61</xdr:row>
      <xdr:rowOff>138684</xdr:rowOff>
    </xdr:to>
    <xdr:cxnSp macro="">
      <xdr:nvCxnSpPr>
        <xdr:cNvPr id="133" name="直線コネクタ 132"/>
        <xdr:cNvCxnSpPr/>
      </xdr:nvCxnSpPr>
      <xdr:spPr>
        <a:xfrm>
          <a:off x="3225800" y="10225532"/>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165608</xdr:rowOff>
    </xdr:from>
    <xdr:to>
      <xdr:col>15</xdr:col>
      <xdr:colOff>82550</xdr:colOff>
      <xdr:row>59</xdr:row>
      <xdr:rowOff>109982</xdr:rowOff>
    </xdr:to>
    <xdr:cxnSp macro="">
      <xdr:nvCxnSpPr>
        <xdr:cNvPr id="136" name="直線コネクタ 135"/>
        <xdr:cNvCxnSpPr/>
      </xdr:nvCxnSpPr>
      <xdr:spPr>
        <a:xfrm>
          <a:off x="2336800" y="101097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165608</xdr:rowOff>
    </xdr:from>
    <xdr:to>
      <xdr:col>11</xdr:col>
      <xdr:colOff>31750</xdr:colOff>
      <xdr:row>59</xdr:row>
      <xdr:rowOff>124460</xdr:rowOff>
    </xdr:to>
    <xdr:cxnSp macro="">
      <xdr:nvCxnSpPr>
        <xdr:cNvPr id="139" name="直線コネクタ 138"/>
        <xdr:cNvCxnSpPr/>
      </xdr:nvCxnSpPr>
      <xdr:spPr>
        <a:xfrm flipV="1">
          <a:off x="1447800" y="1010970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0"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51" name="楕円 150"/>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52" name="テキスト ボックス 151"/>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59182</xdr:rowOff>
    </xdr:from>
    <xdr:to>
      <xdr:col>15</xdr:col>
      <xdr:colOff>133350</xdr:colOff>
      <xdr:row>59</xdr:row>
      <xdr:rowOff>160782</xdr:rowOff>
    </xdr:to>
    <xdr:sp macro="" textlink="">
      <xdr:nvSpPr>
        <xdr:cNvPr id="153" name="楕円 152"/>
        <xdr:cNvSpPr/>
      </xdr:nvSpPr>
      <xdr:spPr>
        <a:xfrm>
          <a:off x="3175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170959</xdr:rowOff>
    </xdr:from>
    <xdr:ext cx="762000" cy="259045"/>
    <xdr:sp macro="" textlink="">
      <xdr:nvSpPr>
        <xdr:cNvPr id="154" name="テキスト ボックス 153"/>
        <xdr:cNvSpPr txBox="1"/>
      </xdr:nvSpPr>
      <xdr:spPr>
        <a:xfrm>
          <a:off x="2844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114808</xdr:rowOff>
    </xdr:from>
    <xdr:to>
      <xdr:col>11</xdr:col>
      <xdr:colOff>82550</xdr:colOff>
      <xdr:row>59</xdr:row>
      <xdr:rowOff>44958</xdr:rowOff>
    </xdr:to>
    <xdr:sp macro="" textlink="">
      <xdr:nvSpPr>
        <xdr:cNvPr id="155" name="楕円 154"/>
        <xdr:cNvSpPr/>
      </xdr:nvSpPr>
      <xdr:spPr>
        <a:xfrm>
          <a:off x="2286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55135</xdr:rowOff>
    </xdr:from>
    <xdr:ext cx="762000" cy="259045"/>
    <xdr:sp macro="" textlink="">
      <xdr:nvSpPr>
        <xdr:cNvPr id="156" name="テキスト ボックス 155"/>
        <xdr:cNvSpPr txBox="1"/>
      </xdr:nvSpPr>
      <xdr:spPr>
        <a:xfrm>
          <a:off x="1955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7" name="楕円 156"/>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58" name="テキスト ボックス 157"/>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[106,354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市税の急激な増収は見込めない中、</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法定扶助費の増に伴う市負担額の増</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加</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など今後も財政基盤の悪化が見込まれることから、人件費については定員管理計画に基づき適正な職員配置を実施していく</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物件費等について</a:t>
          </a:r>
          <a:r>
            <a:rPr lang="ja-JP" altLang="en-US" sz="1200" b="0" i="0">
              <a:solidFill>
                <a:schemeClr val="dk1"/>
              </a:solidFill>
              <a:effectLst/>
              <a:latin typeface="ＭＳ Ｐゴシック" panose="020B0600070205080204" pitchFamily="50" charset="-128"/>
              <a:ea typeface="ＭＳ Ｐゴシック" panose="020B0600070205080204" pitchFamily="50" charset="-128"/>
              <a:cs typeface="+mn-cs"/>
            </a:rPr>
            <a:t>は今後公共施設の老朽化に伴う維持管理・除却費用等が発生することが見込まれるため、施設の集約化・複合化事業に着手するなど、公共施設の適正管理に努めるとともに、に</a:t>
          </a:r>
          <a:r>
            <a:rPr lang="ja-JP" altLang="ja-JP" sz="1200" b="0" i="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事務事業の見直しにより徹底的な削減に努め、財政の適正化を図っていく。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100085</xdr:rowOff>
    </xdr:from>
    <xdr:to>
      <xdr:col>23</xdr:col>
      <xdr:colOff>133350</xdr:colOff>
      <xdr:row>80</xdr:row>
      <xdr:rowOff>110220</xdr:rowOff>
    </xdr:to>
    <xdr:cxnSp macro="">
      <xdr:nvCxnSpPr>
        <xdr:cNvPr id="193" name="直線コネクタ 192"/>
        <xdr:cNvCxnSpPr/>
      </xdr:nvCxnSpPr>
      <xdr:spPr>
        <a:xfrm>
          <a:off x="4114800" y="13816085"/>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91829</xdr:rowOff>
    </xdr:from>
    <xdr:to>
      <xdr:col>19</xdr:col>
      <xdr:colOff>133350</xdr:colOff>
      <xdr:row>80</xdr:row>
      <xdr:rowOff>100085</xdr:rowOff>
    </xdr:to>
    <xdr:cxnSp macro="">
      <xdr:nvCxnSpPr>
        <xdr:cNvPr id="196" name="直線コネクタ 195"/>
        <xdr:cNvCxnSpPr/>
      </xdr:nvCxnSpPr>
      <xdr:spPr>
        <a:xfrm>
          <a:off x="3225800" y="13807829"/>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69642</xdr:rowOff>
    </xdr:from>
    <xdr:to>
      <xdr:col>15</xdr:col>
      <xdr:colOff>82550</xdr:colOff>
      <xdr:row>80</xdr:row>
      <xdr:rowOff>91829</xdr:rowOff>
    </xdr:to>
    <xdr:cxnSp macro="">
      <xdr:nvCxnSpPr>
        <xdr:cNvPr id="199" name="直線コネクタ 198"/>
        <xdr:cNvCxnSpPr/>
      </xdr:nvCxnSpPr>
      <xdr:spPr>
        <a:xfrm>
          <a:off x="2336800" y="13785642"/>
          <a:ext cx="889000" cy="2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63464</xdr:rowOff>
    </xdr:from>
    <xdr:to>
      <xdr:col>11</xdr:col>
      <xdr:colOff>31750</xdr:colOff>
      <xdr:row>80</xdr:row>
      <xdr:rowOff>69642</xdr:rowOff>
    </xdr:to>
    <xdr:cxnSp macro="">
      <xdr:nvCxnSpPr>
        <xdr:cNvPr id="202" name="直線コネクタ 201"/>
        <xdr:cNvCxnSpPr/>
      </xdr:nvCxnSpPr>
      <xdr:spPr>
        <a:xfrm>
          <a:off x="1447800" y="13779464"/>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59420</xdr:rowOff>
    </xdr:from>
    <xdr:to>
      <xdr:col>23</xdr:col>
      <xdr:colOff>184150</xdr:colOff>
      <xdr:row>80</xdr:row>
      <xdr:rowOff>161020</xdr:rowOff>
    </xdr:to>
    <xdr:sp macro="" textlink="">
      <xdr:nvSpPr>
        <xdr:cNvPr id="212" name="楕円 211"/>
        <xdr:cNvSpPr/>
      </xdr:nvSpPr>
      <xdr:spPr>
        <a:xfrm>
          <a:off x="4902200" y="137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152147</xdr:rowOff>
    </xdr:from>
    <xdr:ext cx="762000" cy="259045"/>
    <xdr:sp macro="" textlink="">
      <xdr:nvSpPr>
        <xdr:cNvPr id="213" name="人件費・物件費等の状況該当値テキスト"/>
        <xdr:cNvSpPr txBox="1"/>
      </xdr:nvSpPr>
      <xdr:spPr>
        <a:xfrm>
          <a:off x="5041900" y="136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49285</xdr:rowOff>
    </xdr:from>
    <xdr:to>
      <xdr:col>19</xdr:col>
      <xdr:colOff>184150</xdr:colOff>
      <xdr:row>80</xdr:row>
      <xdr:rowOff>150885</xdr:rowOff>
    </xdr:to>
    <xdr:sp macro="" textlink="">
      <xdr:nvSpPr>
        <xdr:cNvPr id="214" name="楕円 213"/>
        <xdr:cNvSpPr/>
      </xdr:nvSpPr>
      <xdr:spPr>
        <a:xfrm>
          <a:off x="4064000" y="137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161062</xdr:rowOff>
    </xdr:from>
    <xdr:ext cx="736600" cy="259045"/>
    <xdr:sp macro="" textlink="">
      <xdr:nvSpPr>
        <xdr:cNvPr id="215" name="テキスト ボックス 214"/>
        <xdr:cNvSpPr txBox="1"/>
      </xdr:nvSpPr>
      <xdr:spPr>
        <a:xfrm>
          <a:off x="3733800" y="1353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41029</xdr:rowOff>
    </xdr:from>
    <xdr:to>
      <xdr:col>15</xdr:col>
      <xdr:colOff>133350</xdr:colOff>
      <xdr:row>80</xdr:row>
      <xdr:rowOff>142629</xdr:rowOff>
    </xdr:to>
    <xdr:sp macro="" textlink="">
      <xdr:nvSpPr>
        <xdr:cNvPr id="216" name="楕円 215"/>
        <xdr:cNvSpPr/>
      </xdr:nvSpPr>
      <xdr:spPr>
        <a:xfrm>
          <a:off x="3175000" y="137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152806</xdr:rowOff>
    </xdr:from>
    <xdr:ext cx="762000" cy="259045"/>
    <xdr:sp macro="" textlink="">
      <xdr:nvSpPr>
        <xdr:cNvPr id="217" name="テキスト ボックス 216"/>
        <xdr:cNvSpPr txBox="1"/>
      </xdr:nvSpPr>
      <xdr:spPr>
        <a:xfrm>
          <a:off x="2844800" y="1352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18842</xdr:rowOff>
    </xdr:from>
    <xdr:to>
      <xdr:col>11</xdr:col>
      <xdr:colOff>82550</xdr:colOff>
      <xdr:row>80</xdr:row>
      <xdr:rowOff>120442</xdr:rowOff>
    </xdr:to>
    <xdr:sp macro="" textlink="">
      <xdr:nvSpPr>
        <xdr:cNvPr id="218" name="楕円 217"/>
        <xdr:cNvSpPr/>
      </xdr:nvSpPr>
      <xdr:spPr>
        <a:xfrm>
          <a:off x="2286000" y="137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130619</xdr:rowOff>
    </xdr:from>
    <xdr:ext cx="762000" cy="259045"/>
    <xdr:sp macro="" textlink="">
      <xdr:nvSpPr>
        <xdr:cNvPr id="219" name="テキスト ボックス 218"/>
        <xdr:cNvSpPr txBox="1"/>
      </xdr:nvSpPr>
      <xdr:spPr>
        <a:xfrm>
          <a:off x="1955800" y="135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12664</xdr:rowOff>
    </xdr:from>
    <xdr:to>
      <xdr:col>7</xdr:col>
      <xdr:colOff>31750</xdr:colOff>
      <xdr:row>80</xdr:row>
      <xdr:rowOff>114264</xdr:rowOff>
    </xdr:to>
    <xdr:sp macro="" textlink="">
      <xdr:nvSpPr>
        <xdr:cNvPr id="220" name="楕円 219"/>
        <xdr:cNvSpPr/>
      </xdr:nvSpPr>
      <xdr:spPr>
        <a:xfrm>
          <a:off x="1397000" y="137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124441</xdr:rowOff>
    </xdr:from>
    <xdr:ext cx="762000" cy="259045"/>
    <xdr:sp macro="" textlink="">
      <xdr:nvSpPr>
        <xdr:cNvPr id="221" name="テキスト ボックス 220"/>
        <xdr:cNvSpPr txBox="1"/>
      </xdr:nvSpPr>
      <xdr:spPr>
        <a:xfrm>
          <a:off x="1066800" y="1349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数値が下回った要因としては任期付職員を採用していることが考えられる。今後も類似団体や近隣市などの平均給与の状況を踏まえながら、給与水準の適正化に努める。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13759</xdr:rowOff>
    </xdr:from>
    <xdr:to>
      <xdr:col>81</xdr:col>
      <xdr:colOff>44450</xdr:colOff>
      <xdr:row>81</xdr:row>
      <xdr:rowOff>13759</xdr:rowOff>
    </xdr:to>
    <xdr:cxnSp macro="">
      <xdr:nvCxnSpPr>
        <xdr:cNvPr id="255" name="直線コネクタ 254"/>
        <xdr:cNvCxnSpPr/>
      </xdr:nvCxnSpPr>
      <xdr:spPr>
        <a:xfrm>
          <a:off x="16179800" y="13901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13759</xdr:rowOff>
    </xdr:from>
    <xdr:to>
      <xdr:col>77</xdr:col>
      <xdr:colOff>44450</xdr:colOff>
      <xdr:row>81</xdr:row>
      <xdr:rowOff>53975</xdr:rowOff>
    </xdr:to>
    <xdr:cxnSp macro="">
      <xdr:nvCxnSpPr>
        <xdr:cNvPr id="258" name="直線コネクタ 257"/>
        <xdr:cNvCxnSpPr/>
      </xdr:nvCxnSpPr>
      <xdr:spPr>
        <a:xfrm flipV="1">
          <a:off x="15290800" y="139012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53975</xdr:rowOff>
    </xdr:from>
    <xdr:to>
      <xdr:col>72</xdr:col>
      <xdr:colOff>203200</xdr:colOff>
      <xdr:row>81</xdr:row>
      <xdr:rowOff>114300</xdr:rowOff>
    </xdr:to>
    <xdr:cxnSp macro="">
      <xdr:nvCxnSpPr>
        <xdr:cNvPr id="261" name="直線コネクタ 260"/>
        <xdr:cNvCxnSpPr/>
      </xdr:nvCxnSpPr>
      <xdr:spPr>
        <a:xfrm flipV="1">
          <a:off x="14401800" y="139414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84</xdr:row>
      <xdr:rowOff>22225</xdr:rowOff>
    </xdr:to>
    <xdr:cxnSp macro="">
      <xdr:nvCxnSpPr>
        <xdr:cNvPr id="264" name="直線コネクタ 263"/>
        <xdr:cNvCxnSpPr/>
      </xdr:nvCxnSpPr>
      <xdr:spPr>
        <a:xfrm flipV="1">
          <a:off x="13512800" y="14001750"/>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134409</xdr:rowOff>
    </xdr:from>
    <xdr:to>
      <xdr:col>81</xdr:col>
      <xdr:colOff>95250</xdr:colOff>
      <xdr:row>81</xdr:row>
      <xdr:rowOff>64559</xdr:rowOff>
    </xdr:to>
    <xdr:sp macro="" textlink="">
      <xdr:nvSpPr>
        <xdr:cNvPr id="274" name="楕円 273"/>
        <xdr:cNvSpPr/>
      </xdr:nvSpPr>
      <xdr:spPr>
        <a:xfrm>
          <a:off x="169672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55686</xdr:rowOff>
    </xdr:from>
    <xdr:ext cx="762000" cy="259045"/>
    <xdr:sp macro="" textlink="">
      <xdr:nvSpPr>
        <xdr:cNvPr id="275" name="給与水準   （国との比較）該当値テキスト"/>
        <xdr:cNvSpPr txBox="1"/>
      </xdr:nvSpPr>
      <xdr:spPr>
        <a:xfrm>
          <a:off x="17106900" y="1377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134409</xdr:rowOff>
    </xdr:from>
    <xdr:to>
      <xdr:col>77</xdr:col>
      <xdr:colOff>95250</xdr:colOff>
      <xdr:row>81</xdr:row>
      <xdr:rowOff>64559</xdr:rowOff>
    </xdr:to>
    <xdr:sp macro="" textlink="">
      <xdr:nvSpPr>
        <xdr:cNvPr id="276" name="楕円 275"/>
        <xdr:cNvSpPr/>
      </xdr:nvSpPr>
      <xdr:spPr>
        <a:xfrm>
          <a:off x="16129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74736</xdr:rowOff>
    </xdr:from>
    <xdr:ext cx="736600" cy="259045"/>
    <xdr:sp macro="" textlink="">
      <xdr:nvSpPr>
        <xdr:cNvPr id="277" name="テキスト ボックス 276"/>
        <xdr:cNvSpPr txBox="1"/>
      </xdr:nvSpPr>
      <xdr:spPr>
        <a:xfrm>
          <a:off x="15798800" y="1361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3175</xdr:rowOff>
    </xdr:from>
    <xdr:to>
      <xdr:col>73</xdr:col>
      <xdr:colOff>44450</xdr:colOff>
      <xdr:row>81</xdr:row>
      <xdr:rowOff>104775</xdr:rowOff>
    </xdr:to>
    <xdr:sp macro="" textlink="">
      <xdr:nvSpPr>
        <xdr:cNvPr id="278" name="楕円 277"/>
        <xdr:cNvSpPr/>
      </xdr:nvSpPr>
      <xdr:spPr>
        <a:xfrm>
          <a:off x="15240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114952</xdr:rowOff>
    </xdr:from>
    <xdr:ext cx="762000" cy="259045"/>
    <xdr:sp macro="" textlink="">
      <xdr:nvSpPr>
        <xdr:cNvPr id="279" name="テキスト ボックス 278"/>
        <xdr:cNvSpPr txBox="1"/>
      </xdr:nvSpPr>
      <xdr:spPr>
        <a:xfrm>
          <a:off x="14909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0" name="楕円 279"/>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1" name="テキスト ボックス 280"/>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2" name="楕円 281"/>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3" name="テキスト ボックス 282"/>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各部門ともに指定管理者制度を含めた民間委託、施設等の民間移譲などの民間活力の導入、事務事業及び組織の統廃合や縮小・廃止、並びに再任用制度や臨時職員の活用を徹底すること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人の削減となった。</a:t>
          </a:r>
          <a:b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年度に策定した新たな定員適正化計画に基づき、窓口業務の民間委託・事務事業の見直しをはじめ、新規採用職員についても退職者補充を原則とし、最少人数の採用に努め、定員の適正化に図る。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63077</xdr:rowOff>
    </xdr:to>
    <xdr:cxnSp macro="">
      <xdr:nvCxnSpPr>
        <xdr:cNvPr id="318" name="直線コネクタ 317"/>
        <xdr:cNvCxnSpPr/>
      </xdr:nvCxnSpPr>
      <xdr:spPr>
        <a:xfrm>
          <a:off x="16179800" y="1051147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8784</xdr:rowOff>
    </xdr:from>
    <xdr:to>
      <xdr:col>77</xdr:col>
      <xdr:colOff>44450</xdr:colOff>
      <xdr:row>61</xdr:row>
      <xdr:rowOff>53022</xdr:rowOff>
    </xdr:to>
    <xdr:cxnSp macro="">
      <xdr:nvCxnSpPr>
        <xdr:cNvPr id="321" name="直線コネクタ 320"/>
        <xdr:cNvCxnSpPr/>
      </xdr:nvCxnSpPr>
      <xdr:spPr>
        <a:xfrm>
          <a:off x="15290800" y="1046723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99801</xdr:rowOff>
    </xdr:from>
    <xdr:to>
      <xdr:col>72</xdr:col>
      <xdr:colOff>203200</xdr:colOff>
      <xdr:row>61</xdr:row>
      <xdr:rowOff>8784</xdr:rowOff>
    </xdr:to>
    <xdr:cxnSp macro="">
      <xdr:nvCxnSpPr>
        <xdr:cNvPr id="324" name="直線コネクタ 323"/>
        <xdr:cNvCxnSpPr/>
      </xdr:nvCxnSpPr>
      <xdr:spPr>
        <a:xfrm>
          <a:off x="14401800" y="1038680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99801</xdr:rowOff>
    </xdr:to>
    <xdr:cxnSp macro="">
      <xdr:nvCxnSpPr>
        <xdr:cNvPr id="327" name="直線コネクタ 326"/>
        <xdr:cNvCxnSpPr/>
      </xdr:nvCxnSpPr>
      <xdr:spPr>
        <a:xfrm>
          <a:off x="13512800" y="103727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37" name="楕円 336"/>
        <xdr:cNvSpPr/>
      </xdr:nvSpPr>
      <xdr:spPr>
        <a:xfrm>
          <a:off x="16967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28804</xdr:rowOff>
    </xdr:from>
    <xdr:ext cx="762000" cy="259045"/>
    <xdr:sp macro="" textlink="">
      <xdr:nvSpPr>
        <xdr:cNvPr id="338" name="定員管理の状況該当値テキスト"/>
        <xdr:cNvSpPr txBox="1"/>
      </xdr:nvSpPr>
      <xdr:spPr>
        <a:xfrm>
          <a:off x="17106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2222</xdr:rowOff>
    </xdr:from>
    <xdr:to>
      <xdr:col>77</xdr:col>
      <xdr:colOff>95250</xdr:colOff>
      <xdr:row>61</xdr:row>
      <xdr:rowOff>103822</xdr:rowOff>
    </xdr:to>
    <xdr:sp macro="" textlink="">
      <xdr:nvSpPr>
        <xdr:cNvPr id="339" name="楕円 338"/>
        <xdr:cNvSpPr/>
      </xdr:nvSpPr>
      <xdr:spPr>
        <a:xfrm>
          <a:off x="16129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113999</xdr:rowOff>
    </xdr:from>
    <xdr:ext cx="736600" cy="259045"/>
    <xdr:sp macro="" textlink="">
      <xdr:nvSpPr>
        <xdr:cNvPr id="340" name="テキスト ボックス 339"/>
        <xdr:cNvSpPr txBox="1"/>
      </xdr:nvSpPr>
      <xdr:spPr>
        <a:xfrm>
          <a:off x="15798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129434</xdr:rowOff>
    </xdr:from>
    <xdr:to>
      <xdr:col>73</xdr:col>
      <xdr:colOff>44450</xdr:colOff>
      <xdr:row>61</xdr:row>
      <xdr:rowOff>59584</xdr:rowOff>
    </xdr:to>
    <xdr:sp macro="" textlink="">
      <xdr:nvSpPr>
        <xdr:cNvPr id="341" name="楕円 340"/>
        <xdr:cNvSpPr/>
      </xdr:nvSpPr>
      <xdr:spPr>
        <a:xfrm>
          <a:off x="15240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69761</xdr:rowOff>
    </xdr:from>
    <xdr:ext cx="762000" cy="259045"/>
    <xdr:sp macro="" textlink="">
      <xdr:nvSpPr>
        <xdr:cNvPr id="342" name="テキスト ボックス 341"/>
        <xdr:cNvSpPr txBox="1"/>
      </xdr:nvSpPr>
      <xdr:spPr>
        <a:xfrm>
          <a:off x="14909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3" name="楕円 342"/>
        <xdr:cNvSpPr/>
      </xdr:nvSpPr>
      <xdr:spPr>
        <a:xfrm>
          <a:off x="14351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4" name="テキスト ボックス 343"/>
        <xdr:cNvSpPr txBox="1"/>
      </xdr:nvSpPr>
      <xdr:spPr>
        <a:xfrm>
          <a:off x="14020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5" name="楕円 344"/>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6" name="テキスト ボックス 345"/>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主に過去の大型投資事業での地方債償還額のピークがすぎたことにより類似団体平均を下回る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今後も償還額の減少が見込まれるものの、準元利償還金のうち公営企業債の償還財源に充てたと認められるものの額が比較的高いことや近年実施した耐震改修工事等の償還が控えていることにより比率の悪化が見込まれるため、建設地方債（特に非算入となる地方債）発行額の抑制等により、類似団体平均水準を維持できるよう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132987</xdr:rowOff>
    </xdr:to>
    <xdr:cxnSp macro="">
      <xdr:nvCxnSpPr>
        <xdr:cNvPr id="381" name="直線コネクタ 380"/>
        <xdr:cNvCxnSpPr/>
      </xdr:nvCxnSpPr>
      <xdr:spPr>
        <a:xfrm flipV="1">
          <a:off x="16179800" y="681264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132987</xdr:rowOff>
    </xdr:from>
    <xdr:to>
      <xdr:col>77</xdr:col>
      <xdr:colOff>44450</xdr:colOff>
      <xdr:row>40</xdr:row>
      <xdr:rowOff>16691</xdr:rowOff>
    </xdr:to>
    <xdr:cxnSp macro="">
      <xdr:nvCxnSpPr>
        <xdr:cNvPr id="384" name="直線コネクタ 383"/>
        <xdr:cNvCxnSpPr/>
      </xdr:nvCxnSpPr>
      <xdr:spPr>
        <a:xfrm flipV="1">
          <a:off x="15290800" y="68195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16691</xdr:rowOff>
    </xdr:from>
    <xdr:to>
      <xdr:col>72</xdr:col>
      <xdr:colOff>203200</xdr:colOff>
      <xdr:row>40</xdr:row>
      <xdr:rowOff>120106</xdr:rowOff>
    </xdr:to>
    <xdr:cxnSp macro="">
      <xdr:nvCxnSpPr>
        <xdr:cNvPr id="387" name="直線コネクタ 386"/>
        <xdr:cNvCxnSpPr/>
      </xdr:nvCxnSpPr>
      <xdr:spPr>
        <a:xfrm flipV="1">
          <a:off x="14401800" y="687469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120106</xdr:rowOff>
    </xdr:from>
    <xdr:to>
      <xdr:col>68</xdr:col>
      <xdr:colOff>152400</xdr:colOff>
      <xdr:row>41</xdr:row>
      <xdr:rowOff>52070</xdr:rowOff>
    </xdr:to>
    <xdr:cxnSp macro="">
      <xdr:nvCxnSpPr>
        <xdr:cNvPr id="390" name="直線コネクタ 389"/>
        <xdr:cNvCxnSpPr/>
      </xdr:nvCxnSpPr>
      <xdr:spPr>
        <a:xfrm flipV="1">
          <a:off x="13512800" y="697810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0" name="楕円 399"/>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1"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82187</xdr:rowOff>
    </xdr:from>
    <xdr:to>
      <xdr:col>77</xdr:col>
      <xdr:colOff>95250</xdr:colOff>
      <xdr:row>40</xdr:row>
      <xdr:rowOff>12337</xdr:rowOff>
    </xdr:to>
    <xdr:sp macro="" textlink="">
      <xdr:nvSpPr>
        <xdr:cNvPr id="402" name="楕円 401"/>
        <xdr:cNvSpPr/>
      </xdr:nvSpPr>
      <xdr:spPr>
        <a:xfrm>
          <a:off x="16129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22514</xdr:rowOff>
    </xdr:from>
    <xdr:ext cx="736600" cy="259045"/>
    <xdr:sp macro="" textlink="">
      <xdr:nvSpPr>
        <xdr:cNvPr id="403" name="テキスト ボックス 402"/>
        <xdr:cNvSpPr txBox="1"/>
      </xdr:nvSpPr>
      <xdr:spPr>
        <a:xfrm>
          <a:off x="15798800" y="65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137341</xdr:rowOff>
    </xdr:from>
    <xdr:to>
      <xdr:col>73</xdr:col>
      <xdr:colOff>44450</xdr:colOff>
      <xdr:row>40</xdr:row>
      <xdr:rowOff>67491</xdr:rowOff>
    </xdr:to>
    <xdr:sp macro="" textlink="">
      <xdr:nvSpPr>
        <xdr:cNvPr id="404" name="楕円 403"/>
        <xdr:cNvSpPr/>
      </xdr:nvSpPr>
      <xdr:spPr>
        <a:xfrm>
          <a:off x="152400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405" name="テキスト ボックス 404"/>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69306</xdr:rowOff>
    </xdr:from>
    <xdr:to>
      <xdr:col>68</xdr:col>
      <xdr:colOff>203200</xdr:colOff>
      <xdr:row>40</xdr:row>
      <xdr:rowOff>170906</xdr:rowOff>
    </xdr:to>
    <xdr:sp macro="" textlink="">
      <xdr:nvSpPr>
        <xdr:cNvPr id="406" name="楕円 405"/>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9633</xdr:rowOff>
    </xdr:from>
    <xdr:ext cx="762000" cy="259045"/>
    <xdr:sp macro="" textlink="">
      <xdr:nvSpPr>
        <xdr:cNvPr id="407" name="テキスト ボックス 406"/>
        <xdr:cNvSpPr txBox="1"/>
      </xdr:nvSpPr>
      <xdr:spPr>
        <a:xfrm>
          <a:off x="14020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地方債の新規発行の抑制や繰上償還による地方債残高の減少、海部地区環境事務組合の地方債償還の終了による組合負担等見込額の減少等により、平成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年度から年々減少している。今後も後世への負担を少しでも軽減するよう、新規事業の実施等について総点検を図る、充当可能基金の積立に努める等、財政の健全化を図っていく。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57912</xdr:rowOff>
    </xdr:from>
    <xdr:to>
      <xdr:col>81</xdr:col>
      <xdr:colOff>44450</xdr:colOff>
      <xdr:row>15</xdr:row>
      <xdr:rowOff>69977</xdr:rowOff>
    </xdr:to>
    <xdr:cxnSp macro="">
      <xdr:nvCxnSpPr>
        <xdr:cNvPr id="443" name="直線コネクタ 442"/>
        <xdr:cNvCxnSpPr/>
      </xdr:nvCxnSpPr>
      <xdr:spPr>
        <a:xfrm flipV="1">
          <a:off x="16179800" y="262966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69977</xdr:rowOff>
    </xdr:from>
    <xdr:to>
      <xdr:col>77</xdr:col>
      <xdr:colOff>44450</xdr:colOff>
      <xdr:row>15</xdr:row>
      <xdr:rowOff>122259</xdr:rowOff>
    </xdr:to>
    <xdr:cxnSp macro="">
      <xdr:nvCxnSpPr>
        <xdr:cNvPr id="446" name="直線コネクタ 445"/>
        <xdr:cNvCxnSpPr/>
      </xdr:nvCxnSpPr>
      <xdr:spPr>
        <a:xfrm flipV="1">
          <a:off x="15290800" y="264172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122259</xdr:rowOff>
    </xdr:from>
    <xdr:to>
      <xdr:col>72</xdr:col>
      <xdr:colOff>203200</xdr:colOff>
      <xdr:row>15</xdr:row>
      <xdr:rowOff>160062</xdr:rowOff>
    </xdr:to>
    <xdr:cxnSp macro="">
      <xdr:nvCxnSpPr>
        <xdr:cNvPr id="449" name="直線コネクタ 448"/>
        <xdr:cNvCxnSpPr/>
      </xdr:nvCxnSpPr>
      <xdr:spPr>
        <a:xfrm flipV="1">
          <a:off x="14401800" y="2694009"/>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160062</xdr:rowOff>
    </xdr:from>
    <xdr:to>
      <xdr:col>68</xdr:col>
      <xdr:colOff>152400</xdr:colOff>
      <xdr:row>16</xdr:row>
      <xdr:rowOff>3895</xdr:rowOff>
    </xdr:to>
    <xdr:cxnSp macro="">
      <xdr:nvCxnSpPr>
        <xdr:cNvPr id="452" name="直線コネクタ 451"/>
        <xdr:cNvCxnSpPr/>
      </xdr:nvCxnSpPr>
      <xdr:spPr>
        <a:xfrm flipV="1">
          <a:off x="13512800" y="273181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7112</xdr:rowOff>
    </xdr:from>
    <xdr:to>
      <xdr:col>81</xdr:col>
      <xdr:colOff>95250</xdr:colOff>
      <xdr:row>15</xdr:row>
      <xdr:rowOff>108712</xdr:rowOff>
    </xdr:to>
    <xdr:sp macro="" textlink="">
      <xdr:nvSpPr>
        <xdr:cNvPr id="462" name="楕円 461"/>
        <xdr:cNvSpPr/>
      </xdr:nvSpPr>
      <xdr:spPr>
        <a:xfrm>
          <a:off x="169672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150639</xdr:rowOff>
    </xdr:from>
    <xdr:ext cx="762000" cy="259045"/>
    <xdr:sp macro="" textlink="">
      <xdr:nvSpPr>
        <xdr:cNvPr id="463" name="将来負担の状況該当値テキスト"/>
        <xdr:cNvSpPr txBox="1"/>
      </xdr:nvSpPr>
      <xdr:spPr>
        <a:xfrm>
          <a:off x="17106900" y="255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19177</xdr:rowOff>
    </xdr:from>
    <xdr:to>
      <xdr:col>77</xdr:col>
      <xdr:colOff>95250</xdr:colOff>
      <xdr:row>15</xdr:row>
      <xdr:rowOff>120777</xdr:rowOff>
    </xdr:to>
    <xdr:sp macro="" textlink="">
      <xdr:nvSpPr>
        <xdr:cNvPr id="464" name="楕円 463"/>
        <xdr:cNvSpPr/>
      </xdr:nvSpPr>
      <xdr:spPr>
        <a:xfrm>
          <a:off x="16129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105554</xdr:rowOff>
    </xdr:from>
    <xdr:ext cx="736600" cy="259045"/>
    <xdr:sp macro="" textlink="">
      <xdr:nvSpPr>
        <xdr:cNvPr id="465" name="テキスト ボックス 464"/>
        <xdr:cNvSpPr txBox="1"/>
      </xdr:nvSpPr>
      <xdr:spPr>
        <a:xfrm>
          <a:off x="15798800" y="2677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71459</xdr:rowOff>
    </xdr:from>
    <xdr:to>
      <xdr:col>73</xdr:col>
      <xdr:colOff>44450</xdr:colOff>
      <xdr:row>16</xdr:row>
      <xdr:rowOff>1609</xdr:rowOff>
    </xdr:to>
    <xdr:sp macro="" textlink="">
      <xdr:nvSpPr>
        <xdr:cNvPr id="466" name="楕円 465"/>
        <xdr:cNvSpPr/>
      </xdr:nvSpPr>
      <xdr:spPr>
        <a:xfrm>
          <a:off x="15240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157836</xdr:rowOff>
    </xdr:from>
    <xdr:ext cx="762000" cy="259045"/>
    <xdr:sp macro="" textlink="">
      <xdr:nvSpPr>
        <xdr:cNvPr id="467" name="テキスト ボックス 466"/>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109262</xdr:rowOff>
    </xdr:from>
    <xdr:to>
      <xdr:col>68</xdr:col>
      <xdr:colOff>203200</xdr:colOff>
      <xdr:row>16</xdr:row>
      <xdr:rowOff>39412</xdr:rowOff>
    </xdr:to>
    <xdr:sp macro="" textlink="">
      <xdr:nvSpPr>
        <xdr:cNvPr id="468" name="楕円 467"/>
        <xdr:cNvSpPr/>
      </xdr:nvSpPr>
      <xdr:spPr>
        <a:xfrm>
          <a:off x="14351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49589</xdr:rowOff>
    </xdr:from>
    <xdr:ext cx="762000" cy="259045"/>
    <xdr:sp macro="" textlink="">
      <xdr:nvSpPr>
        <xdr:cNvPr id="469" name="テキスト ボックス 468"/>
        <xdr:cNvSpPr txBox="1"/>
      </xdr:nvSpPr>
      <xdr:spPr>
        <a:xfrm>
          <a:off x="14020800" y="244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124545</xdr:rowOff>
    </xdr:from>
    <xdr:to>
      <xdr:col>64</xdr:col>
      <xdr:colOff>152400</xdr:colOff>
      <xdr:row>16</xdr:row>
      <xdr:rowOff>54695</xdr:rowOff>
    </xdr:to>
    <xdr:sp macro="" textlink="">
      <xdr:nvSpPr>
        <xdr:cNvPr id="470" name="楕円 469"/>
        <xdr:cNvSpPr/>
      </xdr:nvSpPr>
      <xdr:spPr>
        <a:xfrm>
          <a:off x="13462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64872</xdr:rowOff>
    </xdr:from>
    <xdr:ext cx="762000" cy="259045"/>
    <xdr:sp macro="" textlink="">
      <xdr:nvSpPr>
        <xdr:cNvPr id="471" name="テキスト ボックス 470"/>
        <xdr:cNvSpPr txBox="1"/>
      </xdr:nvSpPr>
      <xdr:spPr>
        <a:xfrm>
          <a:off x="13131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63,233
62,005
25.09
21,181,212
20,253,468
923,326
12,593,911
16,212,651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a:t>
          </a:r>
          <a:r>
            <a:rPr kumimoji="1" lang="en-US" altLang="ja-JP" sz="1200">
              <a:latin typeface="ＭＳ Ｐゴシック" panose="020B0600070205080204" pitchFamily="50" charset="-128"/>
              <a:ea typeface="ＭＳ Ｐゴシック" panose="020B0600070205080204" pitchFamily="50" charset="-128"/>
            </a:rPr>
            <a:t>24.9</a:t>
          </a:r>
          <a:r>
            <a:rPr kumimoji="1" lang="ja-JP" altLang="en-US" sz="1200">
              <a:latin typeface="ＭＳ Ｐゴシック" panose="020B0600070205080204" pitchFamily="50" charset="-128"/>
              <a:ea typeface="ＭＳ Ｐゴシック" panose="020B0600070205080204" pitchFamily="50" charset="-128"/>
            </a:rPr>
            <a:t>％で前年度と比較し△</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％となったが類似団体平均を上回っている。要因としては退職人数の減（</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人）により人件費総額は減少しているが、普通交付税の錯誤措置（△３億円）により一般財源が減となったことが考えられる。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今後も定員適正化計画に基づき人件費比率の適正化に努める。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138430</xdr:rowOff>
    </xdr:to>
    <xdr:cxnSp macro="">
      <xdr:nvCxnSpPr>
        <xdr:cNvPr id="66" name="直線コネクタ 65"/>
        <xdr:cNvCxnSpPr/>
      </xdr:nvCxnSpPr>
      <xdr:spPr>
        <a:xfrm flipV="1">
          <a:off x="3987800" y="6405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37</xdr:row>
      <xdr:rowOff>138430</xdr:rowOff>
    </xdr:to>
    <xdr:cxnSp macro="">
      <xdr:nvCxnSpPr>
        <xdr:cNvPr id="69" name="直線コネクタ 68"/>
        <xdr:cNvCxnSpPr/>
      </xdr:nvCxnSpPr>
      <xdr:spPr>
        <a:xfrm>
          <a:off x="3098800" y="62230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119380</xdr:rowOff>
    </xdr:to>
    <xdr:cxnSp macro="">
      <xdr:nvCxnSpPr>
        <xdr:cNvPr id="72" name="直線コネクタ 71"/>
        <xdr:cNvCxnSpPr/>
      </xdr:nvCxnSpPr>
      <xdr:spPr>
        <a:xfrm flipV="1">
          <a:off x="2209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39370</xdr:rowOff>
    </xdr:to>
    <xdr:cxnSp macro="">
      <xdr:nvCxnSpPr>
        <xdr:cNvPr id="75" name="直線コネクタ 74"/>
        <xdr:cNvCxnSpPr/>
      </xdr:nvCxnSpPr>
      <xdr:spPr>
        <a:xfrm flipV="1">
          <a:off x="1320800" y="6291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委託料の経常収支比率は前年度と比較してプラス</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％となったが類似団体平均を</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％下回る結果となった。主な要因は委託料が増加していることが考えられる。今後も法定扶助費の市負担額の増加により財政基盤の悪化が見込まれることから、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財政改革推進計画での事務事業の見直しにより、物件費の経常経費について、更なる削減を徹底していく。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51888</xdr:rowOff>
    </xdr:from>
    <xdr:to>
      <xdr:col>82</xdr:col>
      <xdr:colOff>107950</xdr:colOff>
      <xdr:row>16</xdr:row>
      <xdr:rowOff>136797</xdr:rowOff>
    </xdr:to>
    <xdr:cxnSp macro="">
      <xdr:nvCxnSpPr>
        <xdr:cNvPr id="129" name="直線コネクタ 128"/>
        <xdr:cNvCxnSpPr/>
      </xdr:nvCxnSpPr>
      <xdr:spPr>
        <a:xfrm>
          <a:off x="15671800" y="2795088"/>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158024</xdr:rowOff>
    </xdr:from>
    <xdr:to>
      <xdr:col>78</xdr:col>
      <xdr:colOff>69850</xdr:colOff>
      <xdr:row>16</xdr:row>
      <xdr:rowOff>51888</xdr:rowOff>
    </xdr:to>
    <xdr:cxnSp macro="">
      <xdr:nvCxnSpPr>
        <xdr:cNvPr id="132" name="直線コネクタ 131"/>
        <xdr:cNvCxnSpPr/>
      </xdr:nvCxnSpPr>
      <xdr:spPr>
        <a:xfrm>
          <a:off x="14782800" y="27297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158024</xdr:rowOff>
    </xdr:to>
    <xdr:cxnSp macro="">
      <xdr:nvCxnSpPr>
        <xdr:cNvPr id="135" name="直線コネクタ 134"/>
        <xdr:cNvCxnSpPr/>
      </xdr:nvCxnSpPr>
      <xdr:spPr>
        <a:xfrm>
          <a:off x="13893800" y="265792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66584</xdr:rowOff>
    </xdr:from>
    <xdr:to>
      <xdr:col>69</xdr:col>
      <xdr:colOff>92075</xdr:colOff>
      <xdr:row>15</xdr:row>
      <xdr:rowOff>86179</xdr:rowOff>
    </xdr:to>
    <xdr:cxnSp macro="">
      <xdr:nvCxnSpPr>
        <xdr:cNvPr id="138" name="直線コネクタ 137"/>
        <xdr:cNvCxnSpPr/>
      </xdr:nvCxnSpPr>
      <xdr:spPr>
        <a:xfrm>
          <a:off x="13004800" y="26383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85997</xdr:rowOff>
    </xdr:from>
    <xdr:to>
      <xdr:col>82</xdr:col>
      <xdr:colOff>158750</xdr:colOff>
      <xdr:row>17</xdr:row>
      <xdr:rowOff>16147</xdr:rowOff>
    </xdr:to>
    <xdr:sp macro="" textlink="">
      <xdr:nvSpPr>
        <xdr:cNvPr id="148" name="楕円 147"/>
        <xdr:cNvSpPr/>
      </xdr:nvSpPr>
      <xdr:spPr>
        <a:xfrm>
          <a:off x="164592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102524</xdr:rowOff>
    </xdr:from>
    <xdr:ext cx="762000" cy="259045"/>
    <xdr:sp macro="" textlink="">
      <xdr:nvSpPr>
        <xdr:cNvPr id="149" name="物件費該当値テキスト"/>
        <xdr:cNvSpPr txBox="1"/>
      </xdr:nvSpPr>
      <xdr:spPr>
        <a:xfrm>
          <a:off x="16598900" y="267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xdr:rowOff>
    </xdr:from>
    <xdr:to>
      <xdr:col>78</xdr:col>
      <xdr:colOff>120650</xdr:colOff>
      <xdr:row>16</xdr:row>
      <xdr:rowOff>102688</xdr:rowOff>
    </xdr:to>
    <xdr:sp macro="" textlink="">
      <xdr:nvSpPr>
        <xdr:cNvPr id="150" name="楕円 149"/>
        <xdr:cNvSpPr/>
      </xdr:nvSpPr>
      <xdr:spPr>
        <a:xfrm>
          <a:off x="15621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51" name="テキスト ボックス 150"/>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107224</xdr:rowOff>
    </xdr:from>
    <xdr:to>
      <xdr:col>74</xdr:col>
      <xdr:colOff>31750</xdr:colOff>
      <xdr:row>16</xdr:row>
      <xdr:rowOff>37374</xdr:rowOff>
    </xdr:to>
    <xdr:sp macro="" textlink="">
      <xdr:nvSpPr>
        <xdr:cNvPr id="152" name="楕円 151"/>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53" name="テキスト ボックス 152"/>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15784</xdr:rowOff>
    </xdr:from>
    <xdr:to>
      <xdr:col>65</xdr:col>
      <xdr:colOff>53975</xdr:colOff>
      <xdr:row>15</xdr:row>
      <xdr:rowOff>117384</xdr:rowOff>
    </xdr:to>
    <xdr:sp macro="" textlink="">
      <xdr:nvSpPr>
        <xdr:cNvPr id="156" name="楕円 155"/>
        <xdr:cNvSpPr/>
      </xdr:nvSpPr>
      <xdr:spPr>
        <a:xfrm>
          <a:off x="12954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127561</xdr:rowOff>
    </xdr:from>
    <xdr:ext cx="762000" cy="259045"/>
    <xdr:sp macro="" textlink="">
      <xdr:nvSpPr>
        <xdr:cNvPr id="157" name="テキスト ボックス 156"/>
        <xdr:cNvSpPr txBox="1"/>
      </xdr:nvSpPr>
      <xdr:spPr>
        <a:xfrm>
          <a:off x="12623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扶助費の経常収支比率は</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％で前年度と比較しプラス</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となり類似団体平均を上回っている。要因としては自立支援給付の対象者の増及び利用回数の増、医療の高度化による生活保護扶助費等の増加によるものと考えられる。今後も高齢化に伴い扶助費は増加していくことが予想されるため、市単独扶助費等の見直しにより経費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33274</xdr:rowOff>
    </xdr:to>
    <xdr:cxnSp macro="">
      <xdr:nvCxnSpPr>
        <xdr:cNvPr id="188" name="直線コネクタ 187"/>
        <xdr:cNvCxnSpPr/>
      </xdr:nvCxnSpPr>
      <xdr:spPr>
        <a:xfrm>
          <a:off x="3987800" y="9760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122428</xdr:rowOff>
    </xdr:from>
    <xdr:to>
      <xdr:col>19</xdr:col>
      <xdr:colOff>187325</xdr:colOff>
      <xdr:row>56</xdr:row>
      <xdr:rowOff>159004</xdr:rowOff>
    </xdr:to>
    <xdr:cxnSp macro="">
      <xdr:nvCxnSpPr>
        <xdr:cNvPr id="191" name="直線コネクタ 190"/>
        <xdr:cNvCxnSpPr/>
      </xdr:nvCxnSpPr>
      <xdr:spPr>
        <a:xfrm>
          <a:off x="3098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67564</xdr:rowOff>
    </xdr:from>
    <xdr:to>
      <xdr:col>15</xdr:col>
      <xdr:colOff>98425</xdr:colOff>
      <xdr:row>56</xdr:row>
      <xdr:rowOff>122428</xdr:rowOff>
    </xdr:to>
    <xdr:cxnSp macro="">
      <xdr:nvCxnSpPr>
        <xdr:cNvPr id="194" name="直線コネクタ 193"/>
        <xdr:cNvCxnSpPr/>
      </xdr:nvCxnSpPr>
      <xdr:spPr>
        <a:xfrm>
          <a:off x="2209800" y="9668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40132</xdr:rowOff>
    </xdr:from>
    <xdr:to>
      <xdr:col>11</xdr:col>
      <xdr:colOff>9525</xdr:colOff>
      <xdr:row>56</xdr:row>
      <xdr:rowOff>67564</xdr:rowOff>
    </xdr:to>
    <xdr:cxnSp macro="">
      <xdr:nvCxnSpPr>
        <xdr:cNvPr id="197" name="直線コネクタ 196"/>
        <xdr:cNvCxnSpPr/>
      </xdr:nvCxnSpPr>
      <xdr:spPr>
        <a:xfrm>
          <a:off x="1320800" y="9641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153924</xdr:rowOff>
    </xdr:from>
    <xdr:to>
      <xdr:col>24</xdr:col>
      <xdr:colOff>76200</xdr:colOff>
      <xdr:row>57</xdr:row>
      <xdr:rowOff>84074</xdr:rowOff>
    </xdr:to>
    <xdr:sp macro="" textlink="">
      <xdr:nvSpPr>
        <xdr:cNvPr id="207" name="楕円 206"/>
        <xdr:cNvSpPr/>
      </xdr:nvSpPr>
      <xdr:spPr>
        <a:xfrm>
          <a:off x="4775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126001</xdr:rowOff>
    </xdr:from>
    <xdr:ext cx="762000" cy="259045"/>
    <xdr:sp macro="" textlink="">
      <xdr:nvSpPr>
        <xdr:cNvPr id="208" name="扶助費該当値テキスト"/>
        <xdr:cNvSpPr txBox="1"/>
      </xdr:nvSpPr>
      <xdr:spPr>
        <a:xfrm>
          <a:off x="4914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108204</xdr:rowOff>
    </xdr:from>
    <xdr:to>
      <xdr:col>20</xdr:col>
      <xdr:colOff>38100</xdr:colOff>
      <xdr:row>57</xdr:row>
      <xdr:rowOff>38354</xdr:rowOff>
    </xdr:to>
    <xdr:sp macro="" textlink="">
      <xdr:nvSpPr>
        <xdr:cNvPr id="209" name="楕円 208"/>
        <xdr:cNvSpPr/>
      </xdr:nvSpPr>
      <xdr:spPr>
        <a:xfrm>
          <a:off x="3937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23131</xdr:rowOff>
    </xdr:from>
    <xdr:ext cx="736600" cy="259045"/>
    <xdr:sp macro="" textlink="">
      <xdr:nvSpPr>
        <xdr:cNvPr id="210" name="テキスト ボックス 209"/>
        <xdr:cNvSpPr txBox="1"/>
      </xdr:nvSpPr>
      <xdr:spPr>
        <a:xfrm>
          <a:off x="3606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71628</xdr:rowOff>
    </xdr:from>
    <xdr:to>
      <xdr:col>15</xdr:col>
      <xdr:colOff>149225</xdr:colOff>
      <xdr:row>57</xdr:row>
      <xdr:rowOff>1778</xdr:rowOff>
    </xdr:to>
    <xdr:sp macro="" textlink="">
      <xdr:nvSpPr>
        <xdr:cNvPr id="211" name="楕円 210"/>
        <xdr:cNvSpPr/>
      </xdr:nvSpPr>
      <xdr:spPr>
        <a:xfrm>
          <a:off x="3048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158005</xdr:rowOff>
    </xdr:from>
    <xdr:ext cx="762000" cy="259045"/>
    <xdr:sp macro="" textlink="">
      <xdr:nvSpPr>
        <xdr:cNvPr id="212" name="テキスト ボックス 211"/>
        <xdr:cNvSpPr txBox="1"/>
      </xdr:nvSpPr>
      <xdr:spPr>
        <a:xfrm>
          <a:off x="2717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xdr:rowOff>
    </xdr:from>
    <xdr:to>
      <xdr:col>11</xdr:col>
      <xdr:colOff>60325</xdr:colOff>
      <xdr:row>56</xdr:row>
      <xdr:rowOff>118364</xdr:rowOff>
    </xdr:to>
    <xdr:sp macro="" textlink="">
      <xdr:nvSpPr>
        <xdr:cNvPr id="213" name="楕円 212"/>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214" name="テキスト ボックス 213"/>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5" name="楕円 214"/>
        <xdr:cNvSpPr/>
      </xdr:nvSpPr>
      <xdr:spPr>
        <a:xfrm>
          <a:off x="1270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75709</xdr:rowOff>
    </xdr:from>
    <xdr:ext cx="762000" cy="259045"/>
    <xdr:sp macro="" textlink="">
      <xdr:nvSpPr>
        <xdr:cNvPr id="216" name="テキスト ボックス 215"/>
        <xdr:cNvSpPr txBox="1"/>
      </xdr:nvSpPr>
      <xdr:spPr>
        <a:xfrm>
          <a:off x="939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その他経費の経常収支比率は前年度と比較して△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となり類似団体平均を下回る結果となった。要因としては昨年度までその他経費に含まれていた流域関連公共下水道事業特別会計への繰出金が会計の法適化に伴い補助費等で計上されていることが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少子高齢化に伴い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国民健康保険特別会計、介護保険特別会計及び後期高齢者医療特別会計に係る繰出金の増額が見込まれるため、特別会計の経営改善を徹底するなど削減に努めていく。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55</xdr:row>
      <xdr:rowOff>1270</xdr:rowOff>
    </xdr:to>
    <xdr:cxnSp macro="">
      <xdr:nvCxnSpPr>
        <xdr:cNvPr id="249" name="直線コネクタ 248"/>
        <xdr:cNvCxnSpPr/>
      </xdr:nvCxnSpPr>
      <xdr:spPr>
        <a:xfrm flipV="1">
          <a:off x="15671800" y="92633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1270</xdr:rowOff>
    </xdr:to>
    <xdr:cxnSp macro="">
      <xdr:nvCxnSpPr>
        <xdr:cNvPr id="252" name="直線コネクタ 251"/>
        <xdr:cNvCxnSpPr/>
      </xdr:nvCxnSpPr>
      <xdr:spPr>
        <a:xfrm>
          <a:off x="14782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54</xdr:row>
      <xdr:rowOff>127000</xdr:rowOff>
    </xdr:to>
    <xdr:cxnSp macro="">
      <xdr:nvCxnSpPr>
        <xdr:cNvPr id="255" name="直線コネクタ 254"/>
        <xdr:cNvCxnSpPr/>
      </xdr:nvCxnSpPr>
      <xdr:spPr>
        <a:xfrm>
          <a:off x="13893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104140</xdr:rowOff>
    </xdr:to>
    <xdr:cxnSp macro="">
      <xdr:nvCxnSpPr>
        <xdr:cNvPr id="258" name="直線コネクタ 257"/>
        <xdr:cNvCxnSpPr/>
      </xdr:nvCxnSpPr>
      <xdr:spPr>
        <a:xfrm>
          <a:off x="13004800" y="9263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8" name="楕円 267"/>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142257</xdr:rowOff>
    </xdr:from>
    <xdr:ext cx="762000" cy="259045"/>
    <xdr:sp macro="" textlink="">
      <xdr:nvSpPr>
        <xdr:cNvPr id="269" name="その他該当値テキスト"/>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70" name="楕円 269"/>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71" name="テキスト ボックス 270"/>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2" name="楕円 271"/>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3" name="テキスト ボックス 272"/>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4" name="楕円 273"/>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5" name="テキスト ボックス 274"/>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76" name="楕円 275"/>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77" name="テキスト ボックス 276"/>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補助費等の経常収支比率は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前年度と比較してプラス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回る結果となった。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要因としては市民病院事業・上下水道事業（法適）に対する補助費割合が高い傾向にある中、平成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年度に関しては病院事業への補助費が前年度と比べ増加していること及び、流域関連公共下水道事業特別会計が法適化したことに伴い補助費が増加したことが考えられる。</a:t>
          </a:r>
          <a:r>
            <a:rPr kumimoji="1" lang="ja-JP" altLang="en-US" sz="1200" i="0">
              <a:solidFill>
                <a:schemeClr val="dk1"/>
              </a:solidFill>
              <a:effectLst/>
              <a:latin typeface="ＭＳ Ｐゴシック" panose="020B0600070205080204" pitchFamily="50" charset="-128"/>
              <a:ea typeface="ＭＳ Ｐゴシック" panose="020B0600070205080204" pitchFamily="50" charset="-128"/>
              <a:cs typeface="+mn-cs"/>
            </a:rPr>
            <a:t>今後は「投資財政計画」等に基づき、企業会計の経営改善を徹底する等、削減に努めていく。</a:t>
          </a:r>
          <a:endParaRPr kumimoji="1" lang="en-US" altLang="ja-JP" sz="1200" i="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40</xdr:row>
      <xdr:rowOff>115570</xdr:rowOff>
    </xdr:to>
    <xdr:cxnSp macro="">
      <xdr:nvCxnSpPr>
        <xdr:cNvPr id="305" name="直線コネクタ 304"/>
        <xdr:cNvCxnSpPr/>
      </xdr:nvCxnSpPr>
      <xdr:spPr>
        <a:xfrm>
          <a:off x="15671800" y="677926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58420</xdr:rowOff>
    </xdr:from>
    <xdr:to>
      <xdr:col>78</xdr:col>
      <xdr:colOff>69850</xdr:colOff>
      <xdr:row>39</xdr:row>
      <xdr:rowOff>92710</xdr:rowOff>
    </xdr:to>
    <xdr:cxnSp macro="">
      <xdr:nvCxnSpPr>
        <xdr:cNvPr id="308" name="直線コネクタ 307"/>
        <xdr:cNvCxnSpPr/>
      </xdr:nvCxnSpPr>
      <xdr:spPr>
        <a:xfrm>
          <a:off x="14782800" y="6744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xdr:rowOff>
    </xdr:from>
    <xdr:to>
      <xdr:col>73</xdr:col>
      <xdr:colOff>180975</xdr:colOff>
      <xdr:row>39</xdr:row>
      <xdr:rowOff>58420</xdr:rowOff>
    </xdr:to>
    <xdr:cxnSp macro="">
      <xdr:nvCxnSpPr>
        <xdr:cNvPr id="311" name="直線コネクタ 310"/>
        <xdr:cNvCxnSpPr/>
      </xdr:nvCxnSpPr>
      <xdr:spPr>
        <a:xfrm>
          <a:off x="13893800" y="65163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xdr:rowOff>
    </xdr:from>
    <xdr:to>
      <xdr:col>69</xdr:col>
      <xdr:colOff>92075</xdr:colOff>
      <xdr:row>38</xdr:row>
      <xdr:rowOff>98425</xdr:rowOff>
    </xdr:to>
    <xdr:cxnSp macro="">
      <xdr:nvCxnSpPr>
        <xdr:cNvPr id="314" name="直線コネクタ 313"/>
        <xdr:cNvCxnSpPr/>
      </xdr:nvCxnSpPr>
      <xdr:spPr>
        <a:xfrm flipV="1">
          <a:off x="13004800" y="65163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64770</xdr:rowOff>
    </xdr:from>
    <xdr:to>
      <xdr:col>82</xdr:col>
      <xdr:colOff>158750</xdr:colOff>
      <xdr:row>40</xdr:row>
      <xdr:rowOff>166370</xdr:rowOff>
    </xdr:to>
    <xdr:sp macro="" textlink="">
      <xdr:nvSpPr>
        <xdr:cNvPr id="324" name="楕円 323"/>
        <xdr:cNvSpPr/>
      </xdr:nvSpPr>
      <xdr:spPr>
        <a:xfrm>
          <a:off x="164592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36847</xdr:rowOff>
    </xdr:from>
    <xdr:ext cx="762000" cy="259045"/>
    <xdr:sp macro="" textlink="">
      <xdr:nvSpPr>
        <xdr:cNvPr id="325" name="補助費等該当値テキスト"/>
        <xdr:cNvSpPr txBox="1"/>
      </xdr:nvSpPr>
      <xdr:spPr>
        <a:xfrm>
          <a:off x="16598900" y="689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26" name="楕円 325"/>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27" name="テキスト ボックス 326"/>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7620</xdr:rowOff>
    </xdr:from>
    <xdr:to>
      <xdr:col>74</xdr:col>
      <xdr:colOff>31750</xdr:colOff>
      <xdr:row>39</xdr:row>
      <xdr:rowOff>109220</xdr:rowOff>
    </xdr:to>
    <xdr:sp macro="" textlink="">
      <xdr:nvSpPr>
        <xdr:cNvPr id="328" name="楕円 327"/>
        <xdr:cNvSpPr/>
      </xdr:nvSpPr>
      <xdr:spPr>
        <a:xfrm>
          <a:off x="14732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93997</xdr:rowOff>
    </xdr:from>
    <xdr:ext cx="762000" cy="259045"/>
    <xdr:sp macro="" textlink="">
      <xdr:nvSpPr>
        <xdr:cNvPr id="329" name="テキスト ボックス 328"/>
        <xdr:cNvSpPr txBox="1"/>
      </xdr:nvSpPr>
      <xdr:spPr>
        <a:xfrm>
          <a:off x="14401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121920</xdr:rowOff>
    </xdr:from>
    <xdr:to>
      <xdr:col>69</xdr:col>
      <xdr:colOff>142875</xdr:colOff>
      <xdr:row>38</xdr:row>
      <xdr:rowOff>52070</xdr:rowOff>
    </xdr:to>
    <xdr:sp macro="" textlink="">
      <xdr:nvSpPr>
        <xdr:cNvPr id="330" name="楕円 329"/>
        <xdr:cNvSpPr/>
      </xdr:nvSpPr>
      <xdr:spPr>
        <a:xfrm>
          <a:off x="13843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31" name="テキスト ボックス 330"/>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47625</xdr:rowOff>
    </xdr:from>
    <xdr:to>
      <xdr:col>65</xdr:col>
      <xdr:colOff>53975</xdr:colOff>
      <xdr:row>38</xdr:row>
      <xdr:rowOff>149225</xdr:rowOff>
    </xdr:to>
    <xdr:sp macro="" textlink="">
      <xdr:nvSpPr>
        <xdr:cNvPr id="332" name="楕円 331"/>
        <xdr:cNvSpPr/>
      </xdr:nvSpPr>
      <xdr:spPr>
        <a:xfrm>
          <a:off x="12954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134002</xdr:rowOff>
    </xdr:from>
    <xdr:ext cx="762000" cy="259045"/>
    <xdr:sp macro="" textlink="">
      <xdr:nvSpPr>
        <xdr:cNvPr id="333" name="テキスト ボックス 332"/>
        <xdr:cNvSpPr txBox="1"/>
      </xdr:nvSpPr>
      <xdr:spPr>
        <a:xfrm>
          <a:off x="12623800" y="664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公債費の経常収支比率は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大型投資事業での地方債償還額がピークを過ぎたこと、利率見直しにより利率も下がっていること等により元利償還金等は減少傾向にある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、近年実施した耐震改修工事等の償還が控えていることにより比率の悪化が見込まれるため、建設地方債（特に非算入となる地方債）発行額の抑制等により、財政の健全化を図っていく。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140715</xdr:rowOff>
    </xdr:to>
    <xdr:cxnSp macro="">
      <xdr:nvCxnSpPr>
        <xdr:cNvPr id="363" name="直線コネクタ 362"/>
        <xdr:cNvCxnSpPr/>
      </xdr:nvCxnSpPr>
      <xdr:spPr>
        <a:xfrm flipV="1">
          <a:off x="3987800" y="131526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140715</xdr:rowOff>
    </xdr:to>
    <xdr:cxnSp macro="">
      <xdr:nvCxnSpPr>
        <xdr:cNvPr id="366" name="直線コネクタ 365"/>
        <xdr:cNvCxnSpPr/>
      </xdr:nvCxnSpPr>
      <xdr:spPr>
        <a:xfrm>
          <a:off x="3098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77</xdr:row>
      <xdr:rowOff>14987</xdr:rowOff>
    </xdr:to>
    <xdr:cxnSp macro="">
      <xdr:nvCxnSpPr>
        <xdr:cNvPr id="369" name="直線コネクタ 368"/>
        <xdr:cNvCxnSpPr/>
      </xdr:nvCxnSpPr>
      <xdr:spPr>
        <a:xfrm flipV="1">
          <a:off x="2209800" y="13093192"/>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92711</xdr:rowOff>
    </xdr:to>
    <xdr:cxnSp macro="">
      <xdr:nvCxnSpPr>
        <xdr:cNvPr id="372" name="直線コネクタ 371"/>
        <xdr:cNvCxnSpPr/>
      </xdr:nvCxnSpPr>
      <xdr:spPr>
        <a:xfrm flipV="1">
          <a:off x="1320800" y="132166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2" name="楕円 381"/>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3"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4" name="楕円 383"/>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5" name="テキスト ボックス 384"/>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6" name="楕円 385"/>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7" name="テキスト ボックス 386"/>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8" name="楕円 387"/>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9" name="テキスト ボックス 388"/>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1" name="テキスト ボックス 390"/>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公債費以外の経常収支比率は前年度と比較してプラス</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％となり、類似団体平均を上回った。要因としては対象者の増加による扶助費の増と、公営企業に対する補助費等の増及び、地方交付税の錯誤措置による一般財源の減が考えられる。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17272</xdr:rowOff>
    </xdr:to>
    <xdr:cxnSp macro="">
      <xdr:nvCxnSpPr>
        <xdr:cNvPr id="422" name="直線コネクタ 421"/>
        <xdr:cNvCxnSpPr/>
      </xdr:nvCxnSpPr>
      <xdr:spPr>
        <a:xfrm>
          <a:off x="15671800" y="129560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165862</xdr:rowOff>
    </xdr:from>
    <xdr:to>
      <xdr:col>78</xdr:col>
      <xdr:colOff>69850</xdr:colOff>
      <xdr:row>75</xdr:row>
      <xdr:rowOff>97282</xdr:rowOff>
    </xdr:to>
    <xdr:cxnSp macro="">
      <xdr:nvCxnSpPr>
        <xdr:cNvPr id="425" name="直線コネクタ 424"/>
        <xdr:cNvCxnSpPr/>
      </xdr:nvCxnSpPr>
      <xdr:spPr>
        <a:xfrm>
          <a:off x="14782800" y="1268171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104140</xdr:rowOff>
    </xdr:from>
    <xdr:to>
      <xdr:col>73</xdr:col>
      <xdr:colOff>180975</xdr:colOff>
      <xdr:row>73</xdr:row>
      <xdr:rowOff>165862</xdr:rowOff>
    </xdr:to>
    <xdr:cxnSp macro="">
      <xdr:nvCxnSpPr>
        <xdr:cNvPr id="428" name="直線コネクタ 427"/>
        <xdr:cNvCxnSpPr/>
      </xdr:nvCxnSpPr>
      <xdr:spPr>
        <a:xfrm>
          <a:off x="13893800" y="1244854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104140</xdr:rowOff>
    </xdr:from>
    <xdr:to>
      <xdr:col>69</xdr:col>
      <xdr:colOff>92075</xdr:colOff>
      <xdr:row>72</xdr:row>
      <xdr:rowOff>149860</xdr:rowOff>
    </xdr:to>
    <xdr:cxnSp macro="">
      <xdr:nvCxnSpPr>
        <xdr:cNvPr id="431" name="直線コネクタ 430"/>
        <xdr:cNvCxnSpPr/>
      </xdr:nvCxnSpPr>
      <xdr:spPr>
        <a:xfrm flipV="1">
          <a:off x="13004800" y="12448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35" name="テキスト ボックス 434"/>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1" name="楕円 440"/>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109999</xdr:rowOff>
    </xdr:from>
    <xdr:ext cx="762000" cy="259045"/>
    <xdr:sp macro="" textlink="">
      <xdr:nvSpPr>
        <xdr:cNvPr id="442" name="公債費以外該当値テキスト"/>
        <xdr:cNvSpPr txBox="1"/>
      </xdr:nvSpPr>
      <xdr:spPr>
        <a:xfrm>
          <a:off x="165989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43" name="楕円 442"/>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132859</xdr:rowOff>
    </xdr:from>
    <xdr:ext cx="736600" cy="259045"/>
    <xdr:sp macro="" textlink="">
      <xdr:nvSpPr>
        <xdr:cNvPr id="444" name="テキスト ボックス 443"/>
        <xdr:cNvSpPr txBox="1"/>
      </xdr:nvSpPr>
      <xdr:spPr>
        <a:xfrm>
          <a:off x="15290800" y="12991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115062</xdr:rowOff>
    </xdr:from>
    <xdr:to>
      <xdr:col>74</xdr:col>
      <xdr:colOff>31750</xdr:colOff>
      <xdr:row>74</xdr:row>
      <xdr:rowOff>45212</xdr:rowOff>
    </xdr:to>
    <xdr:sp macro="" textlink="">
      <xdr:nvSpPr>
        <xdr:cNvPr id="445" name="楕円 444"/>
        <xdr:cNvSpPr/>
      </xdr:nvSpPr>
      <xdr:spPr>
        <a:xfrm>
          <a:off x="14732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55389</xdr:rowOff>
    </xdr:from>
    <xdr:ext cx="762000" cy="259045"/>
    <xdr:sp macro="" textlink="">
      <xdr:nvSpPr>
        <xdr:cNvPr id="446" name="テキスト ボックス 445"/>
        <xdr:cNvSpPr txBox="1"/>
      </xdr:nvSpPr>
      <xdr:spPr>
        <a:xfrm>
          <a:off x="14401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53340</xdr:rowOff>
    </xdr:from>
    <xdr:to>
      <xdr:col>69</xdr:col>
      <xdr:colOff>142875</xdr:colOff>
      <xdr:row>72</xdr:row>
      <xdr:rowOff>154940</xdr:rowOff>
    </xdr:to>
    <xdr:sp macro="" textlink="">
      <xdr:nvSpPr>
        <xdr:cNvPr id="447" name="楕円 446"/>
        <xdr:cNvSpPr/>
      </xdr:nvSpPr>
      <xdr:spPr>
        <a:xfrm>
          <a:off x="13843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70</xdr:row>
      <xdr:rowOff>165117</xdr:rowOff>
    </xdr:from>
    <xdr:ext cx="762000" cy="259045"/>
    <xdr:sp macro="" textlink="">
      <xdr:nvSpPr>
        <xdr:cNvPr id="448" name="テキスト ボックス 447"/>
        <xdr:cNvSpPr txBox="1"/>
      </xdr:nvSpPr>
      <xdr:spPr>
        <a:xfrm>
          <a:off x="13512800" y="1216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99060</xdr:rowOff>
    </xdr:from>
    <xdr:to>
      <xdr:col>65</xdr:col>
      <xdr:colOff>53975</xdr:colOff>
      <xdr:row>73</xdr:row>
      <xdr:rowOff>29210</xdr:rowOff>
    </xdr:to>
    <xdr:sp macro="" textlink="">
      <xdr:nvSpPr>
        <xdr:cNvPr id="449" name="楕円 448"/>
        <xdr:cNvSpPr/>
      </xdr:nvSpPr>
      <xdr:spPr>
        <a:xfrm>
          <a:off x="12954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39387</xdr:rowOff>
    </xdr:from>
    <xdr:ext cx="762000" cy="259045"/>
    <xdr:sp macro="" textlink="">
      <xdr:nvSpPr>
        <xdr:cNvPr id="450" name="テキスト ボックス 449"/>
        <xdr:cNvSpPr txBox="1"/>
      </xdr:nvSpPr>
      <xdr:spPr>
        <a:xfrm>
          <a:off x="12623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150546</xdr:rowOff>
    </xdr:from>
    <xdr:to>
      <xdr:col>29</xdr:col>
      <xdr:colOff>127000</xdr:colOff>
      <xdr:row>17</xdr:row>
      <xdr:rowOff>37598</xdr:rowOff>
    </xdr:to>
    <xdr:cxnSp macro="">
      <xdr:nvCxnSpPr>
        <xdr:cNvPr id="50" name="直線コネクタ 49"/>
        <xdr:cNvCxnSpPr/>
      </xdr:nvCxnSpPr>
      <xdr:spPr bwMode="auto">
        <a:xfrm flipV="1">
          <a:off x="5003800" y="2941371"/>
          <a:ext cx="647700" cy="58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37598</xdr:rowOff>
    </xdr:from>
    <xdr:to>
      <xdr:col>26</xdr:col>
      <xdr:colOff>50800</xdr:colOff>
      <xdr:row>17</xdr:row>
      <xdr:rowOff>75622</xdr:rowOff>
    </xdr:to>
    <xdr:cxnSp macro="">
      <xdr:nvCxnSpPr>
        <xdr:cNvPr id="53" name="直線コネクタ 52"/>
        <xdr:cNvCxnSpPr/>
      </xdr:nvCxnSpPr>
      <xdr:spPr bwMode="auto">
        <a:xfrm flipV="1">
          <a:off x="4305300" y="2999873"/>
          <a:ext cx="698500" cy="3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75622</xdr:rowOff>
    </xdr:from>
    <xdr:to>
      <xdr:col>22</xdr:col>
      <xdr:colOff>114300</xdr:colOff>
      <xdr:row>17</xdr:row>
      <xdr:rowOff>133534</xdr:rowOff>
    </xdr:to>
    <xdr:cxnSp macro="">
      <xdr:nvCxnSpPr>
        <xdr:cNvPr id="56" name="直線コネクタ 55"/>
        <xdr:cNvCxnSpPr/>
      </xdr:nvCxnSpPr>
      <xdr:spPr bwMode="auto">
        <a:xfrm flipV="1">
          <a:off x="3606800" y="3037897"/>
          <a:ext cx="698500" cy="5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126352</xdr:rowOff>
    </xdr:from>
    <xdr:to>
      <xdr:col>18</xdr:col>
      <xdr:colOff>177800</xdr:colOff>
      <xdr:row>17</xdr:row>
      <xdr:rowOff>133534</xdr:rowOff>
    </xdr:to>
    <xdr:cxnSp macro="">
      <xdr:nvCxnSpPr>
        <xdr:cNvPr id="59" name="直線コネクタ 58"/>
        <xdr:cNvCxnSpPr/>
      </xdr:nvCxnSpPr>
      <xdr:spPr bwMode="auto">
        <a:xfrm>
          <a:off x="2908300" y="3088627"/>
          <a:ext cx="698500" cy="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99746</xdr:rowOff>
    </xdr:from>
    <xdr:to>
      <xdr:col>29</xdr:col>
      <xdr:colOff>177800</xdr:colOff>
      <xdr:row>17</xdr:row>
      <xdr:rowOff>29896</xdr:rowOff>
    </xdr:to>
    <xdr:sp macro="" textlink="">
      <xdr:nvSpPr>
        <xdr:cNvPr id="69" name="楕円 68"/>
        <xdr:cNvSpPr/>
      </xdr:nvSpPr>
      <xdr:spPr bwMode="auto">
        <a:xfrm>
          <a:off x="5600700" y="2890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71823</xdr:rowOff>
    </xdr:from>
    <xdr:ext cx="762000" cy="259045"/>
    <xdr:sp macro="" textlink="">
      <xdr:nvSpPr>
        <xdr:cNvPr id="70" name="人口1人当たり決算額の推移該当値テキスト130"/>
        <xdr:cNvSpPr txBox="1"/>
      </xdr:nvSpPr>
      <xdr:spPr>
        <a:xfrm>
          <a:off x="5740400" y="286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158248</xdr:rowOff>
    </xdr:from>
    <xdr:to>
      <xdr:col>26</xdr:col>
      <xdr:colOff>101600</xdr:colOff>
      <xdr:row>17</xdr:row>
      <xdr:rowOff>88398</xdr:rowOff>
    </xdr:to>
    <xdr:sp macro="" textlink="">
      <xdr:nvSpPr>
        <xdr:cNvPr id="71" name="楕円 70"/>
        <xdr:cNvSpPr/>
      </xdr:nvSpPr>
      <xdr:spPr bwMode="auto">
        <a:xfrm>
          <a:off x="4953000" y="2949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73175</xdr:rowOff>
    </xdr:from>
    <xdr:ext cx="736600" cy="259045"/>
    <xdr:sp macro="" textlink="">
      <xdr:nvSpPr>
        <xdr:cNvPr id="72" name="テキスト ボックス 71"/>
        <xdr:cNvSpPr txBox="1"/>
      </xdr:nvSpPr>
      <xdr:spPr>
        <a:xfrm>
          <a:off x="4622800" y="3035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24822</xdr:rowOff>
    </xdr:from>
    <xdr:to>
      <xdr:col>22</xdr:col>
      <xdr:colOff>165100</xdr:colOff>
      <xdr:row>17</xdr:row>
      <xdr:rowOff>126422</xdr:rowOff>
    </xdr:to>
    <xdr:sp macro="" textlink="">
      <xdr:nvSpPr>
        <xdr:cNvPr id="73" name="楕円 72"/>
        <xdr:cNvSpPr/>
      </xdr:nvSpPr>
      <xdr:spPr bwMode="auto">
        <a:xfrm>
          <a:off x="4254500" y="298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111199</xdr:rowOff>
    </xdr:from>
    <xdr:ext cx="762000" cy="259045"/>
    <xdr:sp macro="" textlink="">
      <xdr:nvSpPr>
        <xdr:cNvPr id="74" name="テキスト ボックス 73"/>
        <xdr:cNvSpPr txBox="1"/>
      </xdr:nvSpPr>
      <xdr:spPr>
        <a:xfrm>
          <a:off x="3924300" y="307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82734</xdr:rowOff>
    </xdr:from>
    <xdr:to>
      <xdr:col>19</xdr:col>
      <xdr:colOff>38100</xdr:colOff>
      <xdr:row>18</xdr:row>
      <xdr:rowOff>12884</xdr:rowOff>
    </xdr:to>
    <xdr:sp macro="" textlink="">
      <xdr:nvSpPr>
        <xdr:cNvPr id="75" name="楕円 74"/>
        <xdr:cNvSpPr/>
      </xdr:nvSpPr>
      <xdr:spPr bwMode="auto">
        <a:xfrm>
          <a:off x="3556000" y="3045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169111</xdr:rowOff>
    </xdr:from>
    <xdr:ext cx="762000" cy="259045"/>
    <xdr:sp macro="" textlink="">
      <xdr:nvSpPr>
        <xdr:cNvPr id="76" name="テキスト ボックス 75"/>
        <xdr:cNvSpPr txBox="1"/>
      </xdr:nvSpPr>
      <xdr:spPr>
        <a:xfrm>
          <a:off x="3225800" y="31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75552</xdr:rowOff>
    </xdr:from>
    <xdr:to>
      <xdr:col>15</xdr:col>
      <xdr:colOff>101600</xdr:colOff>
      <xdr:row>18</xdr:row>
      <xdr:rowOff>5702</xdr:rowOff>
    </xdr:to>
    <xdr:sp macro="" textlink="">
      <xdr:nvSpPr>
        <xdr:cNvPr id="77" name="楕円 76"/>
        <xdr:cNvSpPr/>
      </xdr:nvSpPr>
      <xdr:spPr bwMode="auto">
        <a:xfrm>
          <a:off x="2857500" y="303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161929</xdr:rowOff>
    </xdr:from>
    <xdr:ext cx="762000" cy="259045"/>
    <xdr:sp macro="" textlink="">
      <xdr:nvSpPr>
        <xdr:cNvPr id="78" name="テキスト ボックス 77"/>
        <xdr:cNvSpPr txBox="1"/>
      </xdr:nvSpPr>
      <xdr:spPr>
        <a:xfrm>
          <a:off x="2527300" y="31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21616</xdr:rowOff>
    </xdr:from>
    <xdr:to>
      <xdr:col>29</xdr:col>
      <xdr:colOff>127000</xdr:colOff>
      <xdr:row>36</xdr:row>
      <xdr:rowOff>22823</xdr:rowOff>
    </xdr:to>
    <xdr:cxnSp macro="">
      <xdr:nvCxnSpPr>
        <xdr:cNvPr id="113" name="直線コネクタ 112"/>
        <xdr:cNvCxnSpPr/>
      </xdr:nvCxnSpPr>
      <xdr:spPr bwMode="auto">
        <a:xfrm flipV="1">
          <a:off x="5003800" y="6974866"/>
          <a:ext cx="647700" cy="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22823</xdr:rowOff>
    </xdr:from>
    <xdr:to>
      <xdr:col>26</xdr:col>
      <xdr:colOff>50800</xdr:colOff>
      <xdr:row>36</xdr:row>
      <xdr:rowOff>77753</xdr:rowOff>
    </xdr:to>
    <xdr:cxnSp macro="">
      <xdr:nvCxnSpPr>
        <xdr:cNvPr id="116" name="直線コネクタ 115"/>
        <xdr:cNvCxnSpPr/>
      </xdr:nvCxnSpPr>
      <xdr:spPr bwMode="auto">
        <a:xfrm flipV="1">
          <a:off x="4305300" y="6976073"/>
          <a:ext cx="698500" cy="54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5711</xdr:rowOff>
    </xdr:from>
    <xdr:to>
      <xdr:col>22</xdr:col>
      <xdr:colOff>114300</xdr:colOff>
      <xdr:row>36</xdr:row>
      <xdr:rowOff>77753</xdr:rowOff>
    </xdr:to>
    <xdr:cxnSp macro="">
      <xdr:nvCxnSpPr>
        <xdr:cNvPr id="119" name="直線コネクタ 118"/>
        <xdr:cNvCxnSpPr/>
      </xdr:nvCxnSpPr>
      <xdr:spPr bwMode="auto">
        <a:xfrm>
          <a:off x="3606800" y="6958961"/>
          <a:ext cx="698500" cy="7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226964</xdr:rowOff>
    </xdr:from>
    <xdr:to>
      <xdr:col>18</xdr:col>
      <xdr:colOff>177800</xdr:colOff>
      <xdr:row>36</xdr:row>
      <xdr:rowOff>5711</xdr:rowOff>
    </xdr:to>
    <xdr:cxnSp macro="">
      <xdr:nvCxnSpPr>
        <xdr:cNvPr id="122" name="直線コネクタ 121"/>
        <xdr:cNvCxnSpPr/>
      </xdr:nvCxnSpPr>
      <xdr:spPr bwMode="auto">
        <a:xfrm>
          <a:off x="2908300" y="6837314"/>
          <a:ext cx="698500" cy="121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313716</xdr:rowOff>
    </xdr:from>
    <xdr:to>
      <xdr:col>29</xdr:col>
      <xdr:colOff>177800</xdr:colOff>
      <xdr:row>36</xdr:row>
      <xdr:rowOff>72416</xdr:rowOff>
    </xdr:to>
    <xdr:sp macro="" textlink="">
      <xdr:nvSpPr>
        <xdr:cNvPr id="132" name="楕円 131"/>
        <xdr:cNvSpPr/>
      </xdr:nvSpPr>
      <xdr:spPr bwMode="auto">
        <a:xfrm>
          <a:off x="5600700" y="692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285793</xdr:rowOff>
    </xdr:from>
    <xdr:ext cx="762000" cy="259045"/>
    <xdr:sp macro="" textlink="">
      <xdr:nvSpPr>
        <xdr:cNvPr id="133" name="人口1人当たり決算額の推移該当値テキスト445"/>
        <xdr:cNvSpPr txBox="1"/>
      </xdr:nvSpPr>
      <xdr:spPr>
        <a:xfrm>
          <a:off x="5740400" y="689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314923</xdr:rowOff>
    </xdr:from>
    <xdr:to>
      <xdr:col>26</xdr:col>
      <xdr:colOff>101600</xdr:colOff>
      <xdr:row>36</xdr:row>
      <xdr:rowOff>73623</xdr:rowOff>
    </xdr:to>
    <xdr:sp macro="" textlink="">
      <xdr:nvSpPr>
        <xdr:cNvPr id="134" name="楕円 133"/>
        <xdr:cNvSpPr/>
      </xdr:nvSpPr>
      <xdr:spPr bwMode="auto">
        <a:xfrm>
          <a:off x="4953000" y="6925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58400</xdr:rowOff>
    </xdr:from>
    <xdr:ext cx="736600" cy="259045"/>
    <xdr:sp macro="" textlink="">
      <xdr:nvSpPr>
        <xdr:cNvPr id="135" name="テキスト ボックス 134"/>
        <xdr:cNvSpPr txBox="1"/>
      </xdr:nvSpPr>
      <xdr:spPr>
        <a:xfrm>
          <a:off x="4622800" y="701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26953</xdr:rowOff>
    </xdr:from>
    <xdr:to>
      <xdr:col>22</xdr:col>
      <xdr:colOff>165100</xdr:colOff>
      <xdr:row>36</xdr:row>
      <xdr:rowOff>128553</xdr:rowOff>
    </xdr:to>
    <xdr:sp macro="" textlink="">
      <xdr:nvSpPr>
        <xdr:cNvPr id="136" name="楕円 135"/>
        <xdr:cNvSpPr/>
      </xdr:nvSpPr>
      <xdr:spPr bwMode="auto">
        <a:xfrm>
          <a:off x="42545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113330</xdr:rowOff>
    </xdr:from>
    <xdr:ext cx="762000" cy="259045"/>
    <xdr:sp macro="" textlink="">
      <xdr:nvSpPr>
        <xdr:cNvPr id="137" name="テキスト ボックス 136"/>
        <xdr:cNvSpPr txBox="1"/>
      </xdr:nvSpPr>
      <xdr:spPr>
        <a:xfrm>
          <a:off x="3924300" y="706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297811</xdr:rowOff>
    </xdr:from>
    <xdr:to>
      <xdr:col>19</xdr:col>
      <xdr:colOff>38100</xdr:colOff>
      <xdr:row>36</xdr:row>
      <xdr:rowOff>56511</xdr:rowOff>
    </xdr:to>
    <xdr:sp macro="" textlink="">
      <xdr:nvSpPr>
        <xdr:cNvPr id="138" name="楕円 137"/>
        <xdr:cNvSpPr/>
      </xdr:nvSpPr>
      <xdr:spPr bwMode="auto">
        <a:xfrm>
          <a:off x="3556000" y="690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41288</xdr:rowOff>
    </xdr:from>
    <xdr:ext cx="762000" cy="259045"/>
    <xdr:sp macro="" textlink="">
      <xdr:nvSpPr>
        <xdr:cNvPr id="139" name="テキスト ボックス 138"/>
        <xdr:cNvSpPr txBox="1"/>
      </xdr:nvSpPr>
      <xdr:spPr>
        <a:xfrm>
          <a:off x="3225800" y="699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176164</xdr:rowOff>
    </xdr:from>
    <xdr:to>
      <xdr:col>15</xdr:col>
      <xdr:colOff>101600</xdr:colOff>
      <xdr:row>35</xdr:row>
      <xdr:rowOff>277764</xdr:rowOff>
    </xdr:to>
    <xdr:sp macro="" textlink="">
      <xdr:nvSpPr>
        <xdr:cNvPr id="140" name="楕円 139"/>
        <xdr:cNvSpPr/>
      </xdr:nvSpPr>
      <xdr:spPr bwMode="auto">
        <a:xfrm>
          <a:off x="2857500" y="678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262541</xdr:rowOff>
    </xdr:from>
    <xdr:ext cx="762000" cy="259045"/>
    <xdr:sp macro="" textlink="">
      <xdr:nvSpPr>
        <xdr:cNvPr id="141" name="テキスト ボックス 140"/>
        <xdr:cNvSpPr txBox="1"/>
      </xdr:nvSpPr>
      <xdr:spPr>
        <a:xfrm>
          <a:off x="2527300" y="687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63,233
62,005
25.09
21,181,212
20,253,468
923,326
12,593,911
16,212,651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82962</xdr:rowOff>
    </xdr:from>
    <xdr:to>
      <xdr:col>24</xdr:col>
      <xdr:colOff>63500</xdr:colOff>
      <xdr:row>36</xdr:row>
      <xdr:rowOff>113754</xdr:rowOff>
    </xdr:to>
    <xdr:cxnSp macro="">
      <xdr:nvCxnSpPr>
        <xdr:cNvPr id="59" name="直線コネクタ 58"/>
        <xdr:cNvCxnSpPr/>
      </xdr:nvCxnSpPr>
      <xdr:spPr>
        <a:xfrm>
          <a:off x="3797300" y="6255162"/>
          <a:ext cx="8382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82962</xdr:rowOff>
    </xdr:from>
    <xdr:to>
      <xdr:col>19</xdr:col>
      <xdr:colOff>177800</xdr:colOff>
      <xdr:row>36</xdr:row>
      <xdr:rowOff>157805</xdr:rowOff>
    </xdr:to>
    <xdr:cxnSp macro="">
      <xdr:nvCxnSpPr>
        <xdr:cNvPr id="62" name="直線コネクタ 61"/>
        <xdr:cNvCxnSpPr/>
      </xdr:nvCxnSpPr>
      <xdr:spPr>
        <a:xfrm flipV="1">
          <a:off x="2908300" y="6255162"/>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44397</xdr:rowOff>
    </xdr:from>
    <xdr:to>
      <xdr:col>15</xdr:col>
      <xdr:colOff>50800</xdr:colOff>
      <xdr:row>36</xdr:row>
      <xdr:rowOff>157805</xdr:rowOff>
    </xdr:to>
    <xdr:cxnSp macro="">
      <xdr:nvCxnSpPr>
        <xdr:cNvPr id="65" name="直線コネクタ 64"/>
        <xdr:cNvCxnSpPr/>
      </xdr:nvCxnSpPr>
      <xdr:spPr>
        <a:xfrm>
          <a:off x="2019300" y="6216597"/>
          <a:ext cx="889000" cy="11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44397</xdr:rowOff>
    </xdr:from>
    <xdr:to>
      <xdr:col>10</xdr:col>
      <xdr:colOff>114300</xdr:colOff>
      <xdr:row>36</xdr:row>
      <xdr:rowOff>51186</xdr:rowOff>
    </xdr:to>
    <xdr:cxnSp macro="">
      <xdr:nvCxnSpPr>
        <xdr:cNvPr id="68" name="直線コネクタ 67"/>
        <xdr:cNvCxnSpPr/>
      </xdr:nvCxnSpPr>
      <xdr:spPr>
        <a:xfrm flipV="1">
          <a:off x="1130300" y="6216597"/>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62954</xdr:rowOff>
    </xdr:from>
    <xdr:to>
      <xdr:col>24</xdr:col>
      <xdr:colOff>114300</xdr:colOff>
      <xdr:row>36</xdr:row>
      <xdr:rowOff>164554</xdr:rowOff>
    </xdr:to>
    <xdr:sp macro="" textlink="">
      <xdr:nvSpPr>
        <xdr:cNvPr id="78" name="楕円 77"/>
        <xdr:cNvSpPr/>
      </xdr:nvSpPr>
      <xdr:spPr>
        <a:xfrm>
          <a:off x="4584700" y="62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41381</xdr:rowOff>
    </xdr:from>
    <xdr:ext cx="534377" cy="259045"/>
    <xdr:sp macro="" textlink="">
      <xdr:nvSpPr>
        <xdr:cNvPr id="79" name="人件費該当値テキスト"/>
        <xdr:cNvSpPr txBox="1"/>
      </xdr:nvSpPr>
      <xdr:spPr>
        <a:xfrm>
          <a:off x="4686300" y="62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32162</xdr:rowOff>
    </xdr:from>
    <xdr:to>
      <xdr:col>20</xdr:col>
      <xdr:colOff>38100</xdr:colOff>
      <xdr:row>36</xdr:row>
      <xdr:rowOff>133762</xdr:rowOff>
    </xdr:to>
    <xdr:sp macro="" textlink="">
      <xdr:nvSpPr>
        <xdr:cNvPr id="80" name="楕円 79"/>
        <xdr:cNvSpPr/>
      </xdr:nvSpPr>
      <xdr:spPr>
        <a:xfrm>
          <a:off x="3746500" y="62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124889</xdr:rowOff>
    </xdr:from>
    <xdr:ext cx="534377" cy="259045"/>
    <xdr:sp macro="" textlink="">
      <xdr:nvSpPr>
        <xdr:cNvPr id="81" name="テキスト ボックス 80"/>
        <xdr:cNvSpPr txBox="1"/>
      </xdr:nvSpPr>
      <xdr:spPr>
        <a:xfrm>
          <a:off x="3530111" y="62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107005</xdr:rowOff>
    </xdr:from>
    <xdr:to>
      <xdr:col>15</xdr:col>
      <xdr:colOff>101600</xdr:colOff>
      <xdr:row>37</xdr:row>
      <xdr:rowOff>37155</xdr:rowOff>
    </xdr:to>
    <xdr:sp macro="" textlink="">
      <xdr:nvSpPr>
        <xdr:cNvPr id="82" name="楕円 81"/>
        <xdr:cNvSpPr/>
      </xdr:nvSpPr>
      <xdr:spPr>
        <a:xfrm>
          <a:off x="2857500" y="627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28282</xdr:rowOff>
    </xdr:from>
    <xdr:ext cx="534377" cy="259045"/>
    <xdr:sp macro="" textlink="">
      <xdr:nvSpPr>
        <xdr:cNvPr id="83" name="テキスト ボックス 82"/>
        <xdr:cNvSpPr txBox="1"/>
      </xdr:nvSpPr>
      <xdr:spPr>
        <a:xfrm>
          <a:off x="2641111" y="63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165047</xdr:rowOff>
    </xdr:from>
    <xdr:to>
      <xdr:col>10</xdr:col>
      <xdr:colOff>165100</xdr:colOff>
      <xdr:row>36</xdr:row>
      <xdr:rowOff>95197</xdr:rowOff>
    </xdr:to>
    <xdr:sp macro="" textlink="">
      <xdr:nvSpPr>
        <xdr:cNvPr id="84" name="楕円 83"/>
        <xdr:cNvSpPr/>
      </xdr:nvSpPr>
      <xdr:spPr>
        <a:xfrm>
          <a:off x="1968500" y="61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86324</xdr:rowOff>
    </xdr:from>
    <xdr:ext cx="534377" cy="259045"/>
    <xdr:sp macro="" textlink="">
      <xdr:nvSpPr>
        <xdr:cNvPr id="85" name="テキスト ボックス 84"/>
        <xdr:cNvSpPr txBox="1"/>
      </xdr:nvSpPr>
      <xdr:spPr>
        <a:xfrm>
          <a:off x="1752111" y="62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xdr:rowOff>
    </xdr:from>
    <xdr:to>
      <xdr:col>6</xdr:col>
      <xdr:colOff>38100</xdr:colOff>
      <xdr:row>36</xdr:row>
      <xdr:rowOff>101986</xdr:rowOff>
    </xdr:to>
    <xdr:sp macro="" textlink="">
      <xdr:nvSpPr>
        <xdr:cNvPr id="86" name="楕円 85"/>
        <xdr:cNvSpPr/>
      </xdr:nvSpPr>
      <xdr:spPr>
        <a:xfrm>
          <a:off x="1079500" y="61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93113</xdr:rowOff>
    </xdr:from>
    <xdr:ext cx="534377" cy="259045"/>
    <xdr:sp macro="" textlink="">
      <xdr:nvSpPr>
        <xdr:cNvPr id="87" name="テキスト ボックス 86"/>
        <xdr:cNvSpPr txBox="1"/>
      </xdr:nvSpPr>
      <xdr:spPr>
        <a:xfrm>
          <a:off x="863111" y="626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29446</xdr:rowOff>
    </xdr:from>
    <xdr:to>
      <xdr:col>24</xdr:col>
      <xdr:colOff>63500</xdr:colOff>
      <xdr:row>58</xdr:row>
      <xdr:rowOff>37523</xdr:rowOff>
    </xdr:to>
    <xdr:cxnSp macro="">
      <xdr:nvCxnSpPr>
        <xdr:cNvPr id="116" name="直線コネクタ 115"/>
        <xdr:cNvCxnSpPr/>
      </xdr:nvCxnSpPr>
      <xdr:spPr>
        <a:xfrm flipV="1">
          <a:off x="3797300" y="9973546"/>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37523</xdr:rowOff>
    </xdr:from>
    <xdr:to>
      <xdr:col>19</xdr:col>
      <xdr:colOff>177800</xdr:colOff>
      <xdr:row>58</xdr:row>
      <xdr:rowOff>39467</xdr:rowOff>
    </xdr:to>
    <xdr:cxnSp macro="">
      <xdr:nvCxnSpPr>
        <xdr:cNvPr id="119" name="直線コネクタ 118"/>
        <xdr:cNvCxnSpPr/>
      </xdr:nvCxnSpPr>
      <xdr:spPr>
        <a:xfrm flipV="1">
          <a:off x="2908300" y="9981623"/>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39467</xdr:rowOff>
    </xdr:from>
    <xdr:to>
      <xdr:col>15</xdr:col>
      <xdr:colOff>50800</xdr:colOff>
      <xdr:row>58</xdr:row>
      <xdr:rowOff>55465</xdr:rowOff>
    </xdr:to>
    <xdr:cxnSp macro="">
      <xdr:nvCxnSpPr>
        <xdr:cNvPr id="122" name="直線コネクタ 121"/>
        <xdr:cNvCxnSpPr/>
      </xdr:nvCxnSpPr>
      <xdr:spPr>
        <a:xfrm flipV="1">
          <a:off x="2019300" y="9983567"/>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55465</xdr:rowOff>
    </xdr:from>
    <xdr:to>
      <xdr:col>10</xdr:col>
      <xdr:colOff>114300</xdr:colOff>
      <xdr:row>58</xdr:row>
      <xdr:rowOff>61191</xdr:rowOff>
    </xdr:to>
    <xdr:cxnSp macro="">
      <xdr:nvCxnSpPr>
        <xdr:cNvPr id="125" name="直線コネクタ 124"/>
        <xdr:cNvCxnSpPr/>
      </xdr:nvCxnSpPr>
      <xdr:spPr>
        <a:xfrm flipV="1">
          <a:off x="1130300" y="9999565"/>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150096</xdr:rowOff>
    </xdr:from>
    <xdr:to>
      <xdr:col>24</xdr:col>
      <xdr:colOff>114300</xdr:colOff>
      <xdr:row>58</xdr:row>
      <xdr:rowOff>80246</xdr:rowOff>
    </xdr:to>
    <xdr:sp macro="" textlink="">
      <xdr:nvSpPr>
        <xdr:cNvPr id="135" name="楕円 134"/>
        <xdr:cNvSpPr/>
      </xdr:nvSpPr>
      <xdr:spPr>
        <a:xfrm>
          <a:off x="4584700" y="99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158173</xdr:rowOff>
    </xdr:from>
    <xdr:to>
      <xdr:col>20</xdr:col>
      <xdr:colOff>38100</xdr:colOff>
      <xdr:row>58</xdr:row>
      <xdr:rowOff>88323</xdr:rowOff>
    </xdr:to>
    <xdr:sp macro="" textlink="">
      <xdr:nvSpPr>
        <xdr:cNvPr id="137" name="楕円 136"/>
        <xdr:cNvSpPr/>
      </xdr:nvSpPr>
      <xdr:spPr>
        <a:xfrm>
          <a:off x="3746500" y="99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79450</xdr:rowOff>
    </xdr:from>
    <xdr:ext cx="534377" cy="259045"/>
    <xdr:sp macro="" textlink="">
      <xdr:nvSpPr>
        <xdr:cNvPr id="138" name="テキスト ボックス 137"/>
        <xdr:cNvSpPr txBox="1"/>
      </xdr:nvSpPr>
      <xdr:spPr>
        <a:xfrm>
          <a:off x="3530111" y="100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160117</xdr:rowOff>
    </xdr:from>
    <xdr:to>
      <xdr:col>15</xdr:col>
      <xdr:colOff>101600</xdr:colOff>
      <xdr:row>58</xdr:row>
      <xdr:rowOff>90267</xdr:rowOff>
    </xdr:to>
    <xdr:sp macro="" textlink="">
      <xdr:nvSpPr>
        <xdr:cNvPr id="139" name="楕円 138"/>
        <xdr:cNvSpPr/>
      </xdr:nvSpPr>
      <xdr:spPr>
        <a:xfrm>
          <a:off x="2857500" y="99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81394</xdr:rowOff>
    </xdr:from>
    <xdr:ext cx="534377" cy="259045"/>
    <xdr:sp macro="" textlink="">
      <xdr:nvSpPr>
        <xdr:cNvPr id="140" name="テキスト ボックス 139"/>
        <xdr:cNvSpPr txBox="1"/>
      </xdr:nvSpPr>
      <xdr:spPr>
        <a:xfrm>
          <a:off x="2641111" y="100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4665</xdr:rowOff>
    </xdr:from>
    <xdr:to>
      <xdr:col>10</xdr:col>
      <xdr:colOff>165100</xdr:colOff>
      <xdr:row>58</xdr:row>
      <xdr:rowOff>106265</xdr:rowOff>
    </xdr:to>
    <xdr:sp macro="" textlink="">
      <xdr:nvSpPr>
        <xdr:cNvPr id="141" name="楕円 140"/>
        <xdr:cNvSpPr/>
      </xdr:nvSpPr>
      <xdr:spPr>
        <a:xfrm>
          <a:off x="1968500" y="994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97392</xdr:rowOff>
    </xdr:from>
    <xdr:ext cx="534377" cy="259045"/>
    <xdr:sp macro="" textlink="">
      <xdr:nvSpPr>
        <xdr:cNvPr id="142" name="テキスト ボックス 141"/>
        <xdr:cNvSpPr txBox="1"/>
      </xdr:nvSpPr>
      <xdr:spPr>
        <a:xfrm>
          <a:off x="1752111" y="100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10391</xdr:rowOff>
    </xdr:from>
    <xdr:to>
      <xdr:col>6</xdr:col>
      <xdr:colOff>38100</xdr:colOff>
      <xdr:row>58</xdr:row>
      <xdr:rowOff>111991</xdr:rowOff>
    </xdr:to>
    <xdr:sp macro="" textlink="">
      <xdr:nvSpPr>
        <xdr:cNvPr id="143" name="楕円 142"/>
        <xdr:cNvSpPr/>
      </xdr:nvSpPr>
      <xdr:spPr>
        <a:xfrm>
          <a:off x="1079500" y="99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103118</xdr:rowOff>
    </xdr:from>
    <xdr:ext cx="534377" cy="259045"/>
    <xdr:sp macro="" textlink="">
      <xdr:nvSpPr>
        <xdr:cNvPr id="144" name="テキスト ボックス 143"/>
        <xdr:cNvSpPr txBox="1"/>
      </xdr:nvSpPr>
      <xdr:spPr>
        <a:xfrm>
          <a:off x="863111" y="100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153760</xdr:rowOff>
    </xdr:from>
    <xdr:to>
      <xdr:col>24</xdr:col>
      <xdr:colOff>63500</xdr:colOff>
      <xdr:row>77</xdr:row>
      <xdr:rowOff>39973</xdr:rowOff>
    </xdr:to>
    <xdr:cxnSp macro="">
      <xdr:nvCxnSpPr>
        <xdr:cNvPr id="169" name="直線コネクタ 168"/>
        <xdr:cNvCxnSpPr/>
      </xdr:nvCxnSpPr>
      <xdr:spPr>
        <a:xfrm>
          <a:off x="3797300" y="13183960"/>
          <a:ext cx="838200" cy="5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153760</xdr:rowOff>
    </xdr:from>
    <xdr:to>
      <xdr:col>19</xdr:col>
      <xdr:colOff>177800</xdr:colOff>
      <xdr:row>77</xdr:row>
      <xdr:rowOff>27343</xdr:rowOff>
    </xdr:to>
    <xdr:cxnSp macro="">
      <xdr:nvCxnSpPr>
        <xdr:cNvPr id="172" name="直線コネクタ 171"/>
        <xdr:cNvCxnSpPr/>
      </xdr:nvCxnSpPr>
      <xdr:spPr>
        <a:xfrm flipV="1">
          <a:off x="2908300" y="13183960"/>
          <a:ext cx="8890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27343</xdr:rowOff>
    </xdr:from>
    <xdr:to>
      <xdr:col>15</xdr:col>
      <xdr:colOff>50800</xdr:colOff>
      <xdr:row>77</xdr:row>
      <xdr:rowOff>28487</xdr:rowOff>
    </xdr:to>
    <xdr:cxnSp macro="">
      <xdr:nvCxnSpPr>
        <xdr:cNvPr id="175" name="直線コネクタ 174"/>
        <xdr:cNvCxnSpPr/>
      </xdr:nvCxnSpPr>
      <xdr:spPr>
        <a:xfrm flipV="1">
          <a:off x="2019300" y="1322899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160446</xdr:rowOff>
    </xdr:from>
    <xdr:to>
      <xdr:col>10</xdr:col>
      <xdr:colOff>114300</xdr:colOff>
      <xdr:row>77</xdr:row>
      <xdr:rowOff>28487</xdr:rowOff>
    </xdr:to>
    <xdr:cxnSp macro="">
      <xdr:nvCxnSpPr>
        <xdr:cNvPr id="178" name="直線コネクタ 177"/>
        <xdr:cNvCxnSpPr/>
      </xdr:nvCxnSpPr>
      <xdr:spPr>
        <a:xfrm>
          <a:off x="1130300" y="13190646"/>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160623</xdr:rowOff>
    </xdr:from>
    <xdr:to>
      <xdr:col>24</xdr:col>
      <xdr:colOff>114300</xdr:colOff>
      <xdr:row>77</xdr:row>
      <xdr:rowOff>90773</xdr:rowOff>
    </xdr:to>
    <xdr:sp macro="" textlink="">
      <xdr:nvSpPr>
        <xdr:cNvPr id="188" name="楕円 187"/>
        <xdr:cNvSpPr/>
      </xdr:nvSpPr>
      <xdr:spPr>
        <a:xfrm>
          <a:off x="4584700" y="131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75550</xdr:rowOff>
    </xdr:from>
    <xdr:ext cx="469744" cy="259045"/>
    <xdr:sp macro="" textlink="">
      <xdr:nvSpPr>
        <xdr:cNvPr id="189" name="維持補修費該当値テキスト"/>
        <xdr:cNvSpPr txBox="1"/>
      </xdr:nvSpPr>
      <xdr:spPr>
        <a:xfrm>
          <a:off x="4686300" y="1310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102960</xdr:rowOff>
    </xdr:from>
    <xdr:to>
      <xdr:col>20</xdr:col>
      <xdr:colOff>38100</xdr:colOff>
      <xdr:row>77</xdr:row>
      <xdr:rowOff>33110</xdr:rowOff>
    </xdr:to>
    <xdr:sp macro="" textlink="">
      <xdr:nvSpPr>
        <xdr:cNvPr id="190" name="楕円 189"/>
        <xdr:cNvSpPr/>
      </xdr:nvSpPr>
      <xdr:spPr>
        <a:xfrm>
          <a:off x="3746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24237</xdr:rowOff>
    </xdr:from>
    <xdr:ext cx="469744" cy="259045"/>
    <xdr:sp macro="" textlink="">
      <xdr:nvSpPr>
        <xdr:cNvPr id="191" name="テキスト ボックス 190"/>
        <xdr:cNvSpPr txBox="1"/>
      </xdr:nvSpPr>
      <xdr:spPr>
        <a:xfrm>
          <a:off x="3562428" y="132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147993</xdr:rowOff>
    </xdr:from>
    <xdr:to>
      <xdr:col>15</xdr:col>
      <xdr:colOff>101600</xdr:colOff>
      <xdr:row>77</xdr:row>
      <xdr:rowOff>78143</xdr:rowOff>
    </xdr:to>
    <xdr:sp macro="" textlink="">
      <xdr:nvSpPr>
        <xdr:cNvPr id="192" name="楕円 191"/>
        <xdr:cNvSpPr/>
      </xdr:nvSpPr>
      <xdr:spPr>
        <a:xfrm>
          <a:off x="2857500" y="131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69270</xdr:rowOff>
    </xdr:from>
    <xdr:ext cx="469744" cy="259045"/>
    <xdr:sp macro="" textlink="">
      <xdr:nvSpPr>
        <xdr:cNvPr id="193" name="テキスト ボックス 192"/>
        <xdr:cNvSpPr txBox="1"/>
      </xdr:nvSpPr>
      <xdr:spPr>
        <a:xfrm>
          <a:off x="2673428" y="1327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149137</xdr:rowOff>
    </xdr:from>
    <xdr:to>
      <xdr:col>10</xdr:col>
      <xdr:colOff>165100</xdr:colOff>
      <xdr:row>77</xdr:row>
      <xdr:rowOff>79287</xdr:rowOff>
    </xdr:to>
    <xdr:sp macro="" textlink="">
      <xdr:nvSpPr>
        <xdr:cNvPr id="194" name="楕円 193"/>
        <xdr:cNvSpPr/>
      </xdr:nvSpPr>
      <xdr:spPr>
        <a:xfrm>
          <a:off x="1968500" y="131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70414</xdr:rowOff>
    </xdr:from>
    <xdr:ext cx="469744" cy="259045"/>
    <xdr:sp macro="" textlink="">
      <xdr:nvSpPr>
        <xdr:cNvPr id="195" name="テキスト ボックス 194"/>
        <xdr:cNvSpPr txBox="1"/>
      </xdr:nvSpPr>
      <xdr:spPr>
        <a:xfrm>
          <a:off x="1784428" y="132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109646</xdr:rowOff>
    </xdr:from>
    <xdr:to>
      <xdr:col>6</xdr:col>
      <xdr:colOff>38100</xdr:colOff>
      <xdr:row>77</xdr:row>
      <xdr:rowOff>39796</xdr:rowOff>
    </xdr:to>
    <xdr:sp macro="" textlink="">
      <xdr:nvSpPr>
        <xdr:cNvPr id="196" name="楕円 195"/>
        <xdr:cNvSpPr/>
      </xdr:nvSpPr>
      <xdr:spPr>
        <a:xfrm>
          <a:off x="1079500" y="131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30923</xdr:rowOff>
    </xdr:from>
    <xdr:ext cx="469744" cy="259045"/>
    <xdr:sp macro="" textlink="">
      <xdr:nvSpPr>
        <xdr:cNvPr id="197" name="テキスト ボックス 196"/>
        <xdr:cNvSpPr txBox="1"/>
      </xdr:nvSpPr>
      <xdr:spPr>
        <a:xfrm>
          <a:off x="895428" y="1323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149733</xdr:rowOff>
    </xdr:from>
    <xdr:to>
      <xdr:col>24</xdr:col>
      <xdr:colOff>63500</xdr:colOff>
      <xdr:row>95</xdr:row>
      <xdr:rowOff>164985</xdr:rowOff>
    </xdr:to>
    <xdr:cxnSp macro="">
      <xdr:nvCxnSpPr>
        <xdr:cNvPr id="227" name="直線コネクタ 226"/>
        <xdr:cNvCxnSpPr/>
      </xdr:nvCxnSpPr>
      <xdr:spPr>
        <a:xfrm flipV="1">
          <a:off x="3797300" y="16437483"/>
          <a:ext cx="8382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164985</xdr:rowOff>
    </xdr:from>
    <xdr:to>
      <xdr:col>19</xdr:col>
      <xdr:colOff>177800</xdr:colOff>
      <xdr:row>96</xdr:row>
      <xdr:rowOff>33807</xdr:rowOff>
    </xdr:to>
    <xdr:cxnSp macro="">
      <xdr:nvCxnSpPr>
        <xdr:cNvPr id="230" name="直線コネクタ 229"/>
        <xdr:cNvCxnSpPr/>
      </xdr:nvCxnSpPr>
      <xdr:spPr>
        <a:xfrm flipV="1">
          <a:off x="2908300" y="16452735"/>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33807</xdr:rowOff>
    </xdr:from>
    <xdr:to>
      <xdr:col>15</xdr:col>
      <xdr:colOff>50800</xdr:colOff>
      <xdr:row>96</xdr:row>
      <xdr:rowOff>35928</xdr:rowOff>
    </xdr:to>
    <xdr:cxnSp macro="">
      <xdr:nvCxnSpPr>
        <xdr:cNvPr id="233" name="直線コネクタ 232"/>
        <xdr:cNvCxnSpPr/>
      </xdr:nvCxnSpPr>
      <xdr:spPr>
        <a:xfrm flipV="1">
          <a:off x="2019300" y="16493007"/>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35928</xdr:rowOff>
    </xdr:from>
    <xdr:to>
      <xdr:col>10</xdr:col>
      <xdr:colOff>114300</xdr:colOff>
      <xdr:row>96</xdr:row>
      <xdr:rowOff>130239</xdr:rowOff>
    </xdr:to>
    <xdr:cxnSp macro="">
      <xdr:nvCxnSpPr>
        <xdr:cNvPr id="236" name="直線コネクタ 235"/>
        <xdr:cNvCxnSpPr/>
      </xdr:nvCxnSpPr>
      <xdr:spPr>
        <a:xfrm flipV="1">
          <a:off x="1130300" y="16495128"/>
          <a:ext cx="889000" cy="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98933</xdr:rowOff>
    </xdr:from>
    <xdr:to>
      <xdr:col>24</xdr:col>
      <xdr:colOff>114300</xdr:colOff>
      <xdr:row>96</xdr:row>
      <xdr:rowOff>29083</xdr:rowOff>
    </xdr:to>
    <xdr:sp macro="" textlink="">
      <xdr:nvSpPr>
        <xdr:cNvPr id="246" name="楕円 245"/>
        <xdr:cNvSpPr/>
      </xdr:nvSpPr>
      <xdr:spPr>
        <a:xfrm>
          <a:off x="4584700" y="163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77360</xdr:rowOff>
    </xdr:from>
    <xdr:ext cx="534377" cy="259045"/>
    <xdr:sp macro="" textlink="">
      <xdr:nvSpPr>
        <xdr:cNvPr id="247" name="扶助費該当値テキスト"/>
        <xdr:cNvSpPr txBox="1"/>
      </xdr:nvSpPr>
      <xdr:spPr>
        <a:xfrm>
          <a:off x="4686300" y="163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114185</xdr:rowOff>
    </xdr:from>
    <xdr:to>
      <xdr:col>20</xdr:col>
      <xdr:colOff>38100</xdr:colOff>
      <xdr:row>96</xdr:row>
      <xdr:rowOff>44335</xdr:rowOff>
    </xdr:to>
    <xdr:sp macro="" textlink="">
      <xdr:nvSpPr>
        <xdr:cNvPr id="248" name="楕円 247"/>
        <xdr:cNvSpPr/>
      </xdr:nvSpPr>
      <xdr:spPr>
        <a:xfrm>
          <a:off x="3746500" y="16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35462</xdr:rowOff>
    </xdr:from>
    <xdr:ext cx="534377" cy="259045"/>
    <xdr:sp macro="" textlink="">
      <xdr:nvSpPr>
        <xdr:cNvPr id="249" name="テキスト ボックス 248"/>
        <xdr:cNvSpPr txBox="1"/>
      </xdr:nvSpPr>
      <xdr:spPr>
        <a:xfrm>
          <a:off x="3530111" y="164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154457</xdr:rowOff>
    </xdr:from>
    <xdr:to>
      <xdr:col>15</xdr:col>
      <xdr:colOff>101600</xdr:colOff>
      <xdr:row>96</xdr:row>
      <xdr:rowOff>84607</xdr:rowOff>
    </xdr:to>
    <xdr:sp macro="" textlink="">
      <xdr:nvSpPr>
        <xdr:cNvPr id="250" name="楕円 249"/>
        <xdr:cNvSpPr/>
      </xdr:nvSpPr>
      <xdr:spPr>
        <a:xfrm>
          <a:off x="2857500" y="164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75734</xdr:rowOff>
    </xdr:from>
    <xdr:ext cx="534377" cy="259045"/>
    <xdr:sp macro="" textlink="">
      <xdr:nvSpPr>
        <xdr:cNvPr id="251" name="テキスト ボックス 250"/>
        <xdr:cNvSpPr txBox="1"/>
      </xdr:nvSpPr>
      <xdr:spPr>
        <a:xfrm>
          <a:off x="2641111" y="165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156578</xdr:rowOff>
    </xdr:from>
    <xdr:to>
      <xdr:col>10</xdr:col>
      <xdr:colOff>165100</xdr:colOff>
      <xdr:row>96</xdr:row>
      <xdr:rowOff>86728</xdr:rowOff>
    </xdr:to>
    <xdr:sp macro="" textlink="">
      <xdr:nvSpPr>
        <xdr:cNvPr id="252" name="楕円 251"/>
        <xdr:cNvSpPr/>
      </xdr:nvSpPr>
      <xdr:spPr>
        <a:xfrm>
          <a:off x="1968500" y="164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77855</xdr:rowOff>
    </xdr:from>
    <xdr:ext cx="534377" cy="259045"/>
    <xdr:sp macro="" textlink="">
      <xdr:nvSpPr>
        <xdr:cNvPr id="253" name="テキスト ボックス 252"/>
        <xdr:cNvSpPr txBox="1"/>
      </xdr:nvSpPr>
      <xdr:spPr>
        <a:xfrm>
          <a:off x="1752111" y="1653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79439</xdr:rowOff>
    </xdr:from>
    <xdr:to>
      <xdr:col>6</xdr:col>
      <xdr:colOff>38100</xdr:colOff>
      <xdr:row>97</xdr:row>
      <xdr:rowOff>9589</xdr:rowOff>
    </xdr:to>
    <xdr:sp macro="" textlink="">
      <xdr:nvSpPr>
        <xdr:cNvPr id="254" name="楕円 253"/>
        <xdr:cNvSpPr/>
      </xdr:nvSpPr>
      <xdr:spPr>
        <a:xfrm>
          <a:off x="1079500" y="165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716</xdr:rowOff>
    </xdr:from>
    <xdr:ext cx="534377" cy="259045"/>
    <xdr:sp macro="" textlink="">
      <xdr:nvSpPr>
        <xdr:cNvPr id="255" name="テキスト ボックス 254"/>
        <xdr:cNvSpPr txBox="1"/>
      </xdr:nvSpPr>
      <xdr:spPr>
        <a:xfrm>
          <a:off x="863111" y="166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107848</xdr:rowOff>
    </xdr:from>
    <xdr:to>
      <xdr:col>55</xdr:col>
      <xdr:colOff>0</xdr:colOff>
      <xdr:row>36</xdr:row>
      <xdr:rowOff>42189</xdr:rowOff>
    </xdr:to>
    <xdr:cxnSp macro="">
      <xdr:nvCxnSpPr>
        <xdr:cNvPr id="284" name="直線コネクタ 283"/>
        <xdr:cNvCxnSpPr/>
      </xdr:nvCxnSpPr>
      <xdr:spPr>
        <a:xfrm flipV="1">
          <a:off x="9639300" y="6108598"/>
          <a:ext cx="8382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34366</xdr:rowOff>
    </xdr:from>
    <xdr:to>
      <xdr:col>50</xdr:col>
      <xdr:colOff>114300</xdr:colOff>
      <xdr:row>36</xdr:row>
      <xdr:rowOff>42189</xdr:rowOff>
    </xdr:to>
    <xdr:cxnSp macro="">
      <xdr:nvCxnSpPr>
        <xdr:cNvPr id="287" name="直線コネクタ 286"/>
        <xdr:cNvCxnSpPr/>
      </xdr:nvCxnSpPr>
      <xdr:spPr>
        <a:xfrm>
          <a:off x="8750300" y="6206566"/>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34366</xdr:rowOff>
    </xdr:from>
    <xdr:to>
      <xdr:col>45</xdr:col>
      <xdr:colOff>177800</xdr:colOff>
      <xdr:row>36</xdr:row>
      <xdr:rowOff>39725</xdr:rowOff>
    </xdr:to>
    <xdr:cxnSp macro="">
      <xdr:nvCxnSpPr>
        <xdr:cNvPr id="290" name="直線コネクタ 289"/>
        <xdr:cNvCxnSpPr/>
      </xdr:nvCxnSpPr>
      <xdr:spPr>
        <a:xfrm flipV="1">
          <a:off x="7861300" y="6206566"/>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9525</xdr:rowOff>
    </xdr:from>
    <xdr:to>
      <xdr:col>41</xdr:col>
      <xdr:colOff>50800</xdr:colOff>
      <xdr:row>36</xdr:row>
      <xdr:rowOff>39725</xdr:rowOff>
    </xdr:to>
    <xdr:cxnSp macro="">
      <xdr:nvCxnSpPr>
        <xdr:cNvPr id="293" name="直線コネクタ 292"/>
        <xdr:cNvCxnSpPr/>
      </xdr:nvCxnSpPr>
      <xdr:spPr>
        <a:xfrm>
          <a:off x="6972300" y="6181725"/>
          <a:ext cx="8890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57048</xdr:rowOff>
    </xdr:from>
    <xdr:to>
      <xdr:col>55</xdr:col>
      <xdr:colOff>50800</xdr:colOff>
      <xdr:row>35</xdr:row>
      <xdr:rowOff>158648</xdr:rowOff>
    </xdr:to>
    <xdr:sp macro="" textlink="">
      <xdr:nvSpPr>
        <xdr:cNvPr id="303" name="楕円 302"/>
        <xdr:cNvSpPr/>
      </xdr:nvSpPr>
      <xdr:spPr>
        <a:xfrm>
          <a:off x="10426700" y="60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79925</xdr:rowOff>
    </xdr:from>
    <xdr:ext cx="534377" cy="259045"/>
    <xdr:sp macro="" textlink="">
      <xdr:nvSpPr>
        <xdr:cNvPr id="304" name="補助費等該当値テキスト"/>
        <xdr:cNvSpPr txBox="1"/>
      </xdr:nvSpPr>
      <xdr:spPr>
        <a:xfrm>
          <a:off x="10528300" y="59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162839</xdr:rowOff>
    </xdr:from>
    <xdr:to>
      <xdr:col>50</xdr:col>
      <xdr:colOff>165100</xdr:colOff>
      <xdr:row>36</xdr:row>
      <xdr:rowOff>92989</xdr:rowOff>
    </xdr:to>
    <xdr:sp macro="" textlink="">
      <xdr:nvSpPr>
        <xdr:cNvPr id="305" name="楕円 304"/>
        <xdr:cNvSpPr/>
      </xdr:nvSpPr>
      <xdr:spPr>
        <a:xfrm>
          <a:off x="9588500" y="61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84116</xdr:rowOff>
    </xdr:from>
    <xdr:ext cx="534377" cy="259045"/>
    <xdr:sp macro="" textlink="">
      <xdr:nvSpPr>
        <xdr:cNvPr id="306" name="テキスト ボックス 305"/>
        <xdr:cNvSpPr txBox="1"/>
      </xdr:nvSpPr>
      <xdr:spPr>
        <a:xfrm>
          <a:off x="9372111" y="62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155016</xdr:rowOff>
    </xdr:from>
    <xdr:to>
      <xdr:col>46</xdr:col>
      <xdr:colOff>38100</xdr:colOff>
      <xdr:row>36</xdr:row>
      <xdr:rowOff>85166</xdr:rowOff>
    </xdr:to>
    <xdr:sp macro="" textlink="">
      <xdr:nvSpPr>
        <xdr:cNvPr id="307" name="楕円 306"/>
        <xdr:cNvSpPr/>
      </xdr:nvSpPr>
      <xdr:spPr>
        <a:xfrm>
          <a:off x="8699500" y="61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76293</xdr:rowOff>
    </xdr:from>
    <xdr:ext cx="534377" cy="259045"/>
    <xdr:sp macro="" textlink="">
      <xdr:nvSpPr>
        <xdr:cNvPr id="308" name="テキスト ボックス 307"/>
        <xdr:cNvSpPr txBox="1"/>
      </xdr:nvSpPr>
      <xdr:spPr>
        <a:xfrm>
          <a:off x="8483111" y="62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160375</xdr:rowOff>
    </xdr:from>
    <xdr:to>
      <xdr:col>41</xdr:col>
      <xdr:colOff>101600</xdr:colOff>
      <xdr:row>36</xdr:row>
      <xdr:rowOff>90525</xdr:rowOff>
    </xdr:to>
    <xdr:sp macro="" textlink="">
      <xdr:nvSpPr>
        <xdr:cNvPr id="309" name="楕円 308"/>
        <xdr:cNvSpPr/>
      </xdr:nvSpPr>
      <xdr:spPr>
        <a:xfrm>
          <a:off x="7810500" y="61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107052</xdr:rowOff>
    </xdr:from>
    <xdr:ext cx="534377" cy="259045"/>
    <xdr:sp macro="" textlink="">
      <xdr:nvSpPr>
        <xdr:cNvPr id="310" name="テキスト ボックス 309"/>
        <xdr:cNvSpPr txBox="1"/>
      </xdr:nvSpPr>
      <xdr:spPr>
        <a:xfrm>
          <a:off x="7594111" y="59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130175</xdr:rowOff>
    </xdr:from>
    <xdr:to>
      <xdr:col>36</xdr:col>
      <xdr:colOff>165100</xdr:colOff>
      <xdr:row>36</xdr:row>
      <xdr:rowOff>60325</xdr:rowOff>
    </xdr:to>
    <xdr:sp macro="" textlink="">
      <xdr:nvSpPr>
        <xdr:cNvPr id="311" name="楕円 310"/>
        <xdr:cNvSpPr/>
      </xdr:nvSpPr>
      <xdr:spPr>
        <a:xfrm>
          <a:off x="6921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76852</xdr:rowOff>
    </xdr:from>
    <xdr:ext cx="534377" cy="259045"/>
    <xdr:sp macro="" textlink="">
      <xdr:nvSpPr>
        <xdr:cNvPr id="312" name="テキスト ボックス 311"/>
        <xdr:cNvSpPr txBox="1"/>
      </xdr:nvSpPr>
      <xdr:spPr>
        <a:xfrm>
          <a:off x="6705111" y="59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168399</xdr:rowOff>
    </xdr:from>
    <xdr:to>
      <xdr:col>55</xdr:col>
      <xdr:colOff>0</xdr:colOff>
      <xdr:row>59</xdr:row>
      <xdr:rowOff>10985</xdr:rowOff>
    </xdr:to>
    <xdr:cxnSp macro="">
      <xdr:nvCxnSpPr>
        <xdr:cNvPr id="341" name="直線コネクタ 340"/>
        <xdr:cNvCxnSpPr/>
      </xdr:nvCxnSpPr>
      <xdr:spPr>
        <a:xfrm>
          <a:off x="9639300" y="10112499"/>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168399</xdr:rowOff>
    </xdr:from>
    <xdr:to>
      <xdr:col>50</xdr:col>
      <xdr:colOff>114300</xdr:colOff>
      <xdr:row>59</xdr:row>
      <xdr:rowOff>5217</xdr:rowOff>
    </xdr:to>
    <xdr:cxnSp macro="">
      <xdr:nvCxnSpPr>
        <xdr:cNvPr id="344" name="直線コネクタ 343"/>
        <xdr:cNvCxnSpPr/>
      </xdr:nvCxnSpPr>
      <xdr:spPr>
        <a:xfrm flipV="1">
          <a:off x="8750300" y="10112499"/>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142184</xdr:rowOff>
    </xdr:from>
    <xdr:to>
      <xdr:col>45</xdr:col>
      <xdr:colOff>177800</xdr:colOff>
      <xdr:row>59</xdr:row>
      <xdr:rowOff>5217</xdr:rowOff>
    </xdr:to>
    <xdr:cxnSp macro="">
      <xdr:nvCxnSpPr>
        <xdr:cNvPr id="347" name="直線コネクタ 346"/>
        <xdr:cNvCxnSpPr/>
      </xdr:nvCxnSpPr>
      <xdr:spPr>
        <a:xfrm>
          <a:off x="7861300" y="10086284"/>
          <a:ext cx="889000" cy="3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142184</xdr:rowOff>
    </xdr:from>
    <xdr:to>
      <xdr:col>41</xdr:col>
      <xdr:colOff>50800</xdr:colOff>
      <xdr:row>58</xdr:row>
      <xdr:rowOff>163647</xdr:rowOff>
    </xdr:to>
    <xdr:cxnSp macro="">
      <xdr:nvCxnSpPr>
        <xdr:cNvPr id="350" name="直線コネクタ 349"/>
        <xdr:cNvCxnSpPr/>
      </xdr:nvCxnSpPr>
      <xdr:spPr>
        <a:xfrm flipV="1">
          <a:off x="6972300" y="10086284"/>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131635</xdr:rowOff>
    </xdr:from>
    <xdr:to>
      <xdr:col>55</xdr:col>
      <xdr:colOff>50800</xdr:colOff>
      <xdr:row>59</xdr:row>
      <xdr:rowOff>61785</xdr:rowOff>
    </xdr:to>
    <xdr:sp macro="" textlink="">
      <xdr:nvSpPr>
        <xdr:cNvPr id="360" name="楕円 359"/>
        <xdr:cNvSpPr/>
      </xdr:nvSpPr>
      <xdr:spPr>
        <a:xfrm>
          <a:off x="10426700" y="100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46562</xdr:rowOff>
    </xdr:from>
    <xdr:ext cx="534377" cy="259045"/>
    <xdr:sp macro="" textlink="">
      <xdr:nvSpPr>
        <xdr:cNvPr id="361" name="普通建設事業費該当値テキスト"/>
        <xdr:cNvSpPr txBox="1"/>
      </xdr:nvSpPr>
      <xdr:spPr>
        <a:xfrm>
          <a:off x="10528300" y="999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117599</xdr:rowOff>
    </xdr:from>
    <xdr:to>
      <xdr:col>50</xdr:col>
      <xdr:colOff>165100</xdr:colOff>
      <xdr:row>59</xdr:row>
      <xdr:rowOff>47749</xdr:rowOff>
    </xdr:to>
    <xdr:sp macro="" textlink="">
      <xdr:nvSpPr>
        <xdr:cNvPr id="362" name="楕円 361"/>
        <xdr:cNvSpPr/>
      </xdr:nvSpPr>
      <xdr:spPr>
        <a:xfrm>
          <a:off x="9588500" y="100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38876</xdr:rowOff>
    </xdr:from>
    <xdr:ext cx="534377" cy="259045"/>
    <xdr:sp macro="" textlink="">
      <xdr:nvSpPr>
        <xdr:cNvPr id="363" name="テキスト ボックス 362"/>
        <xdr:cNvSpPr txBox="1"/>
      </xdr:nvSpPr>
      <xdr:spPr>
        <a:xfrm>
          <a:off x="9372111" y="101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125867</xdr:rowOff>
    </xdr:from>
    <xdr:to>
      <xdr:col>46</xdr:col>
      <xdr:colOff>38100</xdr:colOff>
      <xdr:row>59</xdr:row>
      <xdr:rowOff>56017</xdr:rowOff>
    </xdr:to>
    <xdr:sp macro="" textlink="">
      <xdr:nvSpPr>
        <xdr:cNvPr id="364" name="楕円 363"/>
        <xdr:cNvSpPr/>
      </xdr:nvSpPr>
      <xdr:spPr>
        <a:xfrm>
          <a:off x="8699500" y="100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47144</xdr:rowOff>
    </xdr:from>
    <xdr:ext cx="534377" cy="259045"/>
    <xdr:sp macro="" textlink="">
      <xdr:nvSpPr>
        <xdr:cNvPr id="365" name="テキスト ボックス 364"/>
        <xdr:cNvSpPr txBox="1"/>
      </xdr:nvSpPr>
      <xdr:spPr>
        <a:xfrm>
          <a:off x="8483111" y="101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91384</xdr:rowOff>
    </xdr:from>
    <xdr:to>
      <xdr:col>41</xdr:col>
      <xdr:colOff>101600</xdr:colOff>
      <xdr:row>59</xdr:row>
      <xdr:rowOff>21534</xdr:rowOff>
    </xdr:to>
    <xdr:sp macro="" textlink="">
      <xdr:nvSpPr>
        <xdr:cNvPr id="366" name="楕円 365"/>
        <xdr:cNvSpPr/>
      </xdr:nvSpPr>
      <xdr:spPr>
        <a:xfrm>
          <a:off x="7810500" y="100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12661</xdr:rowOff>
    </xdr:from>
    <xdr:ext cx="534377" cy="259045"/>
    <xdr:sp macro="" textlink="">
      <xdr:nvSpPr>
        <xdr:cNvPr id="367" name="テキスト ボックス 366"/>
        <xdr:cNvSpPr txBox="1"/>
      </xdr:nvSpPr>
      <xdr:spPr>
        <a:xfrm>
          <a:off x="7594111" y="101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112847</xdr:rowOff>
    </xdr:from>
    <xdr:to>
      <xdr:col>36</xdr:col>
      <xdr:colOff>165100</xdr:colOff>
      <xdr:row>59</xdr:row>
      <xdr:rowOff>42997</xdr:rowOff>
    </xdr:to>
    <xdr:sp macro="" textlink="">
      <xdr:nvSpPr>
        <xdr:cNvPr id="368" name="楕円 367"/>
        <xdr:cNvSpPr/>
      </xdr:nvSpPr>
      <xdr:spPr>
        <a:xfrm>
          <a:off x="6921500" y="100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34124</xdr:rowOff>
    </xdr:from>
    <xdr:ext cx="534377" cy="259045"/>
    <xdr:sp macro="" textlink="">
      <xdr:nvSpPr>
        <xdr:cNvPr id="369" name="テキスト ボックス 368"/>
        <xdr:cNvSpPr txBox="1"/>
      </xdr:nvSpPr>
      <xdr:spPr>
        <a:xfrm>
          <a:off x="6705111" y="1014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117528</xdr:rowOff>
    </xdr:from>
    <xdr:to>
      <xdr:col>55</xdr:col>
      <xdr:colOff>0</xdr:colOff>
      <xdr:row>78</xdr:row>
      <xdr:rowOff>136488</xdr:rowOff>
    </xdr:to>
    <xdr:cxnSp macro="">
      <xdr:nvCxnSpPr>
        <xdr:cNvPr id="396" name="直線コネクタ 395"/>
        <xdr:cNvCxnSpPr/>
      </xdr:nvCxnSpPr>
      <xdr:spPr>
        <a:xfrm flipV="1">
          <a:off x="9639300" y="13490628"/>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136488</xdr:rowOff>
    </xdr:from>
    <xdr:to>
      <xdr:col>50</xdr:col>
      <xdr:colOff>114300</xdr:colOff>
      <xdr:row>78</xdr:row>
      <xdr:rowOff>137788</xdr:rowOff>
    </xdr:to>
    <xdr:cxnSp macro="">
      <xdr:nvCxnSpPr>
        <xdr:cNvPr id="399" name="直線コネクタ 398"/>
        <xdr:cNvCxnSpPr/>
      </xdr:nvCxnSpPr>
      <xdr:spPr>
        <a:xfrm flipV="1">
          <a:off x="8750300" y="13509588"/>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137788</xdr:rowOff>
    </xdr:from>
    <xdr:to>
      <xdr:col>45</xdr:col>
      <xdr:colOff>177800</xdr:colOff>
      <xdr:row>78</xdr:row>
      <xdr:rowOff>139700</xdr:rowOff>
    </xdr:to>
    <xdr:cxnSp macro="">
      <xdr:nvCxnSpPr>
        <xdr:cNvPr id="402" name="直線コネクタ 401"/>
        <xdr:cNvCxnSpPr/>
      </xdr:nvCxnSpPr>
      <xdr:spPr>
        <a:xfrm flipV="1">
          <a:off x="7861300" y="13510888"/>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66728</xdr:rowOff>
    </xdr:from>
    <xdr:to>
      <xdr:col>55</xdr:col>
      <xdr:colOff>50800</xdr:colOff>
      <xdr:row>78</xdr:row>
      <xdr:rowOff>168328</xdr:rowOff>
    </xdr:to>
    <xdr:sp macro="" textlink="">
      <xdr:nvSpPr>
        <xdr:cNvPr id="412" name="楕円 411"/>
        <xdr:cNvSpPr/>
      </xdr:nvSpPr>
      <xdr:spPr>
        <a:xfrm>
          <a:off x="10426700" y="134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469744" cy="259045"/>
    <xdr:sp macro="" textlink="">
      <xdr:nvSpPr>
        <xdr:cNvPr id="413" name="普通建設事業費 （ うち新規整備　）該当値テキスト"/>
        <xdr:cNvSpPr txBox="1"/>
      </xdr:nvSpPr>
      <xdr:spPr>
        <a:xfrm>
          <a:off x="10528300" y="134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85688</xdr:rowOff>
    </xdr:from>
    <xdr:to>
      <xdr:col>50</xdr:col>
      <xdr:colOff>165100</xdr:colOff>
      <xdr:row>79</xdr:row>
      <xdr:rowOff>15838</xdr:rowOff>
    </xdr:to>
    <xdr:sp macro="" textlink="">
      <xdr:nvSpPr>
        <xdr:cNvPr id="414" name="楕円 413"/>
        <xdr:cNvSpPr/>
      </xdr:nvSpPr>
      <xdr:spPr>
        <a:xfrm>
          <a:off x="9588500" y="134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6965</xdr:rowOff>
    </xdr:from>
    <xdr:ext cx="469744" cy="259045"/>
    <xdr:sp macro="" textlink="">
      <xdr:nvSpPr>
        <xdr:cNvPr id="415" name="テキスト ボックス 414"/>
        <xdr:cNvSpPr txBox="1"/>
      </xdr:nvSpPr>
      <xdr:spPr>
        <a:xfrm>
          <a:off x="9404428" y="135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86988</xdr:rowOff>
    </xdr:from>
    <xdr:to>
      <xdr:col>46</xdr:col>
      <xdr:colOff>38100</xdr:colOff>
      <xdr:row>79</xdr:row>
      <xdr:rowOff>17138</xdr:rowOff>
    </xdr:to>
    <xdr:sp macro="" textlink="">
      <xdr:nvSpPr>
        <xdr:cNvPr id="416" name="楕円 415"/>
        <xdr:cNvSpPr/>
      </xdr:nvSpPr>
      <xdr:spPr>
        <a:xfrm>
          <a:off x="8699500" y="134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8265</xdr:rowOff>
    </xdr:from>
    <xdr:ext cx="378565" cy="259045"/>
    <xdr:sp macro="" textlink="">
      <xdr:nvSpPr>
        <xdr:cNvPr id="417" name="テキスト ボックス 416"/>
        <xdr:cNvSpPr txBox="1"/>
      </xdr:nvSpPr>
      <xdr:spPr>
        <a:xfrm>
          <a:off x="8561017" y="1355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18" name="楕円 417"/>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19" name="テキスト ボックス 418"/>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11340</xdr:rowOff>
    </xdr:from>
    <xdr:to>
      <xdr:col>55</xdr:col>
      <xdr:colOff>0</xdr:colOff>
      <xdr:row>99</xdr:row>
      <xdr:rowOff>30848</xdr:rowOff>
    </xdr:to>
    <xdr:cxnSp macro="">
      <xdr:nvCxnSpPr>
        <xdr:cNvPr id="448" name="直線コネクタ 447"/>
        <xdr:cNvCxnSpPr/>
      </xdr:nvCxnSpPr>
      <xdr:spPr>
        <a:xfrm>
          <a:off x="9639300" y="16641990"/>
          <a:ext cx="838200" cy="3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11340</xdr:rowOff>
    </xdr:from>
    <xdr:to>
      <xdr:col>50</xdr:col>
      <xdr:colOff>114300</xdr:colOff>
      <xdr:row>97</xdr:row>
      <xdr:rowOff>76664</xdr:rowOff>
    </xdr:to>
    <xdr:cxnSp macro="">
      <xdr:nvCxnSpPr>
        <xdr:cNvPr id="451" name="直線コネクタ 450"/>
        <xdr:cNvCxnSpPr/>
      </xdr:nvCxnSpPr>
      <xdr:spPr>
        <a:xfrm flipV="1">
          <a:off x="8750300" y="16641990"/>
          <a:ext cx="889000" cy="6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73654</xdr:rowOff>
    </xdr:from>
    <xdr:to>
      <xdr:col>45</xdr:col>
      <xdr:colOff>177800</xdr:colOff>
      <xdr:row>97</xdr:row>
      <xdr:rowOff>76664</xdr:rowOff>
    </xdr:to>
    <xdr:cxnSp macro="">
      <xdr:nvCxnSpPr>
        <xdr:cNvPr id="454" name="直線コネクタ 453"/>
        <xdr:cNvCxnSpPr/>
      </xdr:nvCxnSpPr>
      <xdr:spPr>
        <a:xfrm>
          <a:off x="7861300" y="16361404"/>
          <a:ext cx="889000" cy="3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151498</xdr:rowOff>
    </xdr:from>
    <xdr:to>
      <xdr:col>55</xdr:col>
      <xdr:colOff>50800</xdr:colOff>
      <xdr:row>99</xdr:row>
      <xdr:rowOff>81648</xdr:rowOff>
    </xdr:to>
    <xdr:sp macro="" textlink="">
      <xdr:nvSpPr>
        <xdr:cNvPr id="464" name="楕円 463"/>
        <xdr:cNvSpPr/>
      </xdr:nvSpPr>
      <xdr:spPr>
        <a:xfrm>
          <a:off x="10426700" y="169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66425</xdr:rowOff>
    </xdr:from>
    <xdr:ext cx="378565" cy="259045"/>
    <xdr:sp macro="" textlink="">
      <xdr:nvSpPr>
        <xdr:cNvPr id="465" name="普通建設事業費 （ うち更新整備　）該当値テキスト"/>
        <xdr:cNvSpPr txBox="1"/>
      </xdr:nvSpPr>
      <xdr:spPr>
        <a:xfrm>
          <a:off x="10528300" y="16868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131990</xdr:rowOff>
    </xdr:from>
    <xdr:to>
      <xdr:col>50</xdr:col>
      <xdr:colOff>165100</xdr:colOff>
      <xdr:row>97</xdr:row>
      <xdr:rowOff>62140</xdr:rowOff>
    </xdr:to>
    <xdr:sp macro="" textlink="">
      <xdr:nvSpPr>
        <xdr:cNvPr id="466" name="楕円 465"/>
        <xdr:cNvSpPr/>
      </xdr:nvSpPr>
      <xdr:spPr>
        <a:xfrm>
          <a:off x="9588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53267</xdr:rowOff>
    </xdr:from>
    <xdr:ext cx="534377" cy="259045"/>
    <xdr:sp macro="" textlink="">
      <xdr:nvSpPr>
        <xdr:cNvPr id="467" name="テキスト ボックス 466"/>
        <xdr:cNvSpPr txBox="1"/>
      </xdr:nvSpPr>
      <xdr:spPr>
        <a:xfrm>
          <a:off x="9372111" y="166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25864</xdr:rowOff>
    </xdr:from>
    <xdr:to>
      <xdr:col>46</xdr:col>
      <xdr:colOff>38100</xdr:colOff>
      <xdr:row>97</xdr:row>
      <xdr:rowOff>127464</xdr:rowOff>
    </xdr:to>
    <xdr:sp macro="" textlink="">
      <xdr:nvSpPr>
        <xdr:cNvPr id="468" name="楕円 467"/>
        <xdr:cNvSpPr/>
      </xdr:nvSpPr>
      <xdr:spPr>
        <a:xfrm>
          <a:off x="8699500" y="166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118591</xdr:rowOff>
    </xdr:from>
    <xdr:ext cx="534377" cy="259045"/>
    <xdr:sp macro="" textlink="">
      <xdr:nvSpPr>
        <xdr:cNvPr id="469" name="テキスト ボックス 468"/>
        <xdr:cNvSpPr txBox="1"/>
      </xdr:nvSpPr>
      <xdr:spPr>
        <a:xfrm>
          <a:off x="8483111" y="1674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22854</xdr:rowOff>
    </xdr:from>
    <xdr:to>
      <xdr:col>41</xdr:col>
      <xdr:colOff>101600</xdr:colOff>
      <xdr:row>95</xdr:row>
      <xdr:rowOff>124454</xdr:rowOff>
    </xdr:to>
    <xdr:sp macro="" textlink="">
      <xdr:nvSpPr>
        <xdr:cNvPr id="470" name="楕円 469"/>
        <xdr:cNvSpPr/>
      </xdr:nvSpPr>
      <xdr:spPr>
        <a:xfrm>
          <a:off x="7810500" y="163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140981</xdr:rowOff>
    </xdr:from>
    <xdr:ext cx="534377" cy="259045"/>
    <xdr:sp macro="" textlink="">
      <xdr:nvSpPr>
        <xdr:cNvPr id="471" name="テキスト ボックス 470"/>
        <xdr:cNvSpPr txBox="1"/>
      </xdr:nvSpPr>
      <xdr:spPr>
        <a:xfrm>
          <a:off x="7594111" y="160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52426</xdr:rowOff>
    </xdr:from>
    <xdr:to>
      <xdr:col>85</xdr:col>
      <xdr:colOff>127000</xdr:colOff>
      <xdr:row>77</xdr:row>
      <xdr:rowOff>62725</xdr:rowOff>
    </xdr:to>
    <xdr:cxnSp macro="">
      <xdr:nvCxnSpPr>
        <xdr:cNvPr id="606" name="直線コネクタ 605"/>
        <xdr:cNvCxnSpPr/>
      </xdr:nvCxnSpPr>
      <xdr:spPr>
        <a:xfrm>
          <a:off x="15481300" y="13254076"/>
          <a:ext cx="8382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52426</xdr:rowOff>
    </xdr:from>
    <xdr:to>
      <xdr:col>81</xdr:col>
      <xdr:colOff>50800</xdr:colOff>
      <xdr:row>77</xdr:row>
      <xdr:rowOff>82538</xdr:rowOff>
    </xdr:to>
    <xdr:cxnSp macro="">
      <xdr:nvCxnSpPr>
        <xdr:cNvPr id="609" name="直線コネクタ 608"/>
        <xdr:cNvCxnSpPr/>
      </xdr:nvCxnSpPr>
      <xdr:spPr>
        <a:xfrm flipV="1">
          <a:off x="14592300" y="13254076"/>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19317</xdr:rowOff>
    </xdr:from>
    <xdr:to>
      <xdr:col>76</xdr:col>
      <xdr:colOff>114300</xdr:colOff>
      <xdr:row>77</xdr:row>
      <xdr:rowOff>82538</xdr:rowOff>
    </xdr:to>
    <xdr:cxnSp macro="">
      <xdr:nvCxnSpPr>
        <xdr:cNvPr id="612" name="直線コネクタ 611"/>
        <xdr:cNvCxnSpPr/>
      </xdr:nvCxnSpPr>
      <xdr:spPr>
        <a:xfrm>
          <a:off x="13703300" y="13220967"/>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152679</xdr:rowOff>
    </xdr:from>
    <xdr:to>
      <xdr:col>71</xdr:col>
      <xdr:colOff>177800</xdr:colOff>
      <xdr:row>77</xdr:row>
      <xdr:rowOff>19317</xdr:rowOff>
    </xdr:to>
    <xdr:cxnSp macro="">
      <xdr:nvCxnSpPr>
        <xdr:cNvPr id="615" name="直線コネクタ 614"/>
        <xdr:cNvCxnSpPr/>
      </xdr:nvCxnSpPr>
      <xdr:spPr>
        <a:xfrm>
          <a:off x="12814300" y="13182879"/>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11925</xdr:rowOff>
    </xdr:from>
    <xdr:to>
      <xdr:col>85</xdr:col>
      <xdr:colOff>177800</xdr:colOff>
      <xdr:row>77</xdr:row>
      <xdr:rowOff>113525</xdr:rowOff>
    </xdr:to>
    <xdr:sp macro="" textlink="">
      <xdr:nvSpPr>
        <xdr:cNvPr id="625" name="楕円 624"/>
        <xdr:cNvSpPr/>
      </xdr:nvSpPr>
      <xdr:spPr>
        <a:xfrm>
          <a:off x="16268700" y="132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161802</xdr:rowOff>
    </xdr:from>
    <xdr:ext cx="534377" cy="259045"/>
    <xdr:sp macro="" textlink="">
      <xdr:nvSpPr>
        <xdr:cNvPr id="626" name="公債費該当値テキスト"/>
        <xdr:cNvSpPr txBox="1"/>
      </xdr:nvSpPr>
      <xdr:spPr>
        <a:xfrm>
          <a:off x="16370300" y="1319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1626</xdr:rowOff>
    </xdr:from>
    <xdr:to>
      <xdr:col>81</xdr:col>
      <xdr:colOff>101600</xdr:colOff>
      <xdr:row>77</xdr:row>
      <xdr:rowOff>103226</xdr:rowOff>
    </xdr:to>
    <xdr:sp macro="" textlink="">
      <xdr:nvSpPr>
        <xdr:cNvPr id="627" name="楕円 626"/>
        <xdr:cNvSpPr/>
      </xdr:nvSpPr>
      <xdr:spPr>
        <a:xfrm>
          <a:off x="15430500" y="132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94353</xdr:rowOff>
    </xdr:from>
    <xdr:ext cx="534377" cy="259045"/>
    <xdr:sp macro="" textlink="">
      <xdr:nvSpPr>
        <xdr:cNvPr id="628" name="テキスト ボックス 627"/>
        <xdr:cNvSpPr txBox="1"/>
      </xdr:nvSpPr>
      <xdr:spPr>
        <a:xfrm>
          <a:off x="15214111" y="132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31738</xdr:rowOff>
    </xdr:from>
    <xdr:to>
      <xdr:col>76</xdr:col>
      <xdr:colOff>165100</xdr:colOff>
      <xdr:row>77</xdr:row>
      <xdr:rowOff>133338</xdr:rowOff>
    </xdr:to>
    <xdr:sp macro="" textlink="">
      <xdr:nvSpPr>
        <xdr:cNvPr id="629" name="楕円 628"/>
        <xdr:cNvSpPr/>
      </xdr:nvSpPr>
      <xdr:spPr>
        <a:xfrm>
          <a:off x="14541500" y="132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124465</xdr:rowOff>
    </xdr:from>
    <xdr:ext cx="534377" cy="259045"/>
    <xdr:sp macro="" textlink="">
      <xdr:nvSpPr>
        <xdr:cNvPr id="630" name="テキスト ボックス 629"/>
        <xdr:cNvSpPr txBox="1"/>
      </xdr:nvSpPr>
      <xdr:spPr>
        <a:xfrm>
          <a:off x="14325111" y="133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139967</xdr:rowOff>
    </xdr:from>
    <xdr:to>
      <xdr:col>72</xdr:col>
      <xdr:colOff>38100</xdr:colOff>
      <xdr:row>77</xdr:row>
      <xdr:rowOff>70117</xdr:rowOff>
    </xdr:to>
    <xdr:sp macro="" textlink="">
      <xdr:nvSpPr>
        <xdr:cNvPr id="631" name="楕円 630"/>
        <xdr:cNvSpPr/>
      </xdr:nvSpPr>
      <xdr:spPr>
        <a:xfrm>
          <a:off x="13652500" y="131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61244</xdr:rowOff>
    </xdr:from>
    <xdr:ext cx="534377" cy="259045"/>
    <xdr:sp macro="" textlink="">
      <xdr:nvSpPr>
        <xdr:cNvPr id="632" name="テキスト ボックス 631"/>
        <xdr:cNvSpPr txBox="1"/>
      </xdr:nvSpPr>
      <xdr:spPr>
        <a:xfrm>
          <a:off x="13436111" y="1326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101879</xdr:rowOff>
    </xdr:from>
    <xdr:to>
      <xdr:col>67</xdr:col>
      <xdr:colOff>101600</xdr:colOff>
      <xdr:row>77</xdr:row>
      <xdr:rowOff>32029</xdr:rowOff>
    </xdr:to>
    <xdr:sp macro="" textlink="">
      <xdr:nvSpPr>
        <xdr:cNvPr id="633" name="楕円 632"/>
        <xdr:cNvSpPr/>
      </xdr:nvSpPr>
      <xdr:spPr>
        <a:xfrm>
          <a:off x="12763500" y="131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23156</xdr:rowOff>
    </xdr:from>
    <xdr:ext cx="534377" cy="259045"/>
    <xdr:sp macro="" textlink="">
      <xdr:nvSpPr>
        <xdr:cNvPr id="634" name="テキスト ボックス 633"/>
        <xdr:cNvSpPr txBox="1"/>
      </xdr:nvSpPr>
      <xdr:spPr>
        <a:xfrm>
          <a:off x="12547111" y="132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136660</xdr:rowOff>
    </xdr:from>
    <xdr:to>
      <xdr:col>85</xdr:col>
      <xdr:colOff>127000</xdr:colOff>
      <xdr:row>98</xdr:row>
      <xdr:rowOff>139444</xdr:rowOff>
    </xdr:to>
    <xdr:cxnSp macro="">
      <xdr:nvCxnSpPr>
        <xdr:cNvPr id="661" name="直線コネクタ 660"/>
        <xdr:cNvCxnSpPr/>
      </xdr:nvCxnSpPr>
      <xdr:spPr>
        <a:xfrm flipV="1">
          <a:off x="15481300" y="16938760"/>
          <a:ext cx="8382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138666</xdr:rowOff>
    </xdr:from>
    <xdr:to>
      <xdr:col>81</xdr:col>
      <xdr:colOff>50800</xdr:colOff>
      <xdr:row>98</xdr:row>
      <xdr:rowOff>139444</xdr:rowOff>
    </xdr:to>
    <xdr:cxnSp macro="">
      <xdr:nvCxnSpPr>
        <xdr:cNvPr id="664" name="直線コネクタ 663"/>
        <xdr:cNvCxnSpPr/>
      </xdr:nvCxnSpPr>
      <xdr:spPr>
        <a:xfrm>
          <a:off x="14592300" y="16940766"/>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128746</xdr:rowOff>
    </xdr:from>
    <xdr:to>
      <xdr:col>76</xdr:col>
      <xdr:colOff>114300</xdr:colOff>
      <xdr:row>98</xdr:row>
      <xdr:rowOff>138666</xdr:rowOff>
    </xdr:to>
    <xdr:cxnSp macro="">
      <xdr:nvCxnSpPr>
        <xdr:cNvPr id="667" name="直線コネクタ 666"/>
        <xdr:cNvCxnSpPr/>
      </xdr:nvCxnSpPr>
      <xdr:spPr>
        <a:xfrm>
          <a:off x="13703300" y="16930846"/>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128746</xdr:rowOff>
    </xdr:from>
    <xdr:to>
      <xdr:col>71</xdr:col>
      <xdr:colOff>177800</xdr:colOff>
      <xdr:row>98</xdr:row>
      <xdr:rowOff>135612</xdr:rowOff>
    </xdr:to>
    <xdr:cxnSp macro="">
      <xdr:nvCxnSpPr>
        <xdr:cNvPr id="670" name="直線コネクタ 669"/>
        <xdr:cNvCxnSpPr/>
      </xdr:nvCxnSpPr>
      <xdr:spPr>
        <a:xfrm flipV="1">
          <a:off x="12814300" y="16930846"/>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85860</xdr:rowOff>
    </xdr:from>
    <xdr:to>
      <xdr:col>85</xdr:col>
      <xdr:colOff>177800</xdr:colOff>
      <xdr:row>99</xdr:row>
      <xdr:rowOff>16010</xdr:rowOff>
    </xdr:to>
    <xdr:sp macro="" textlink="">
      <xdr:nvSpPr>
        <xdr:cNvPr id="680" name="楕円 679"/>
        <xdr:cNvSpPr/>
      </xdr:nvSpPr>
      <xdr:spPr>
        <a:xfrm>
          <a:off x="16268700" y="168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378565" cy="259045"/>
    <xdr:sp macro="" textlink="">
      <xdr:nvSpPr>
        <xdr:cNvPr id="681" name="積立金該当値テキスト"/>
        <xdr:cNvSpPr txBox="1"/>
      </xdr:nvSpPr>
      <xdr:spPr>
        <a:xfrm>
          <a:off x="16370300" y="1681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88644</xdr:rowOff>
    </xdr:from>
    <xdr:to>
      <xdr:col>81</xdr:col>
      <xdr:colOff>101600</xdr:colOff>
      <xdr:row>99</xdr:row>
      <xdr:rowOff>18794</xdr:rowOff>
    </xdr:to>
    <xdr:sp macro="" textlink="">
      <xdr:nvSpPr>
        <xdr:cNvPr id="682" name="楕円 681"/>
        <xdr:cNvSpPr/>
      </xdr:nvSpPr>
      <xdr:spPr>
        <a:xfrm>
          <a:off x="15430500" y="168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9921</xdr:rowOff>
    </xdr:from>
    <xdr:ext cx="313932" cy="259045"/>
    <xdr:sp macro="" textlink="">
      <xdr:nvSpPr>
        <xdr:cNvPr id="683" name="テキスト ボックス 682"/>
        <xdr:cNvSpPr txBox="1"/>
      </xdr:nvSpPr>
      <xdr:spPr>
        <a:xfrm>
          <a:off x="15324333" y="16983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87866</xdr:rowOff>
    </xdr:from>
    <xdr:to>
      <xdr:col>76</xdr:col>
      <xdr:colOff>165100</xdr:colOff>
      <xdr:row>99</xdr:row>
      <xdr:rowOff>18016</xdr:rowOff>
    </xdr:to>
    <xdr:sp macro="" textlink="">
      <xdr:nvSpPr>
        <xdr:cNvPr id="684" name="楕円 683"/>
        <xdr:cNvSpPr/>
      </xdr:nvSpPr>
      <xdr:spPr>
        <a:xfrm>
          <a:off x="14541500" y="1688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9143</xdr:rowOff>
    </xdr:from>
    <xdr:ext cx="378565" cy="259045"/>
    <xdr:sp macro="" textlink="">
      <xdr:nvSpPr>
        <xdr:cNvPr id="685" name="テキスト ボックス 684"/>
        <xdr:cNvSpPr txBox="1"/>
      </xdr:nvSpPr>
      <xdr:spPr>
        <a:xfrm>
          <a:off x="14403017" y="16982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77946</xdr:rowOff>
    </xdr:from>
    <xdr:to>
      <xdr:col>72</xdr:col>
      <xdr:colOff>38100</xdr:colOff>
      <xdr:row>99</xdr:row>
      <xdr:rowOff>8096</xdr:rowOff>
    </xdr:to>
    <xdr:sp macro="" textlink="">
      <xdr:nvSpPr>
        <xdr:cNvPr id="686" name="楕円 685"/>
        <xdr:cNvSpPr/>
      </xdr:nvSpPr>
      <xdr:spPr>
        <a:xfrm>
          <a:off x="13652500" y="1688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170673</xdr:rowOff>
    </xdr:from>
    <xdr:ext cx="469744" cy="259045"/>
    <xdr:sp macro="" textlink="">
      <xdr:nvSpPr>
        <xdr:cNvPr id="687" name="テキスト ボックス 686"/>
        <xdr:cNvSpPr txBox="1"/>
      </xdr:nvSpPr>
      <xdr:spPr>
        <a:xfrm>
          <a:off x="13468428" y="169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84812</xdr:rowOff>
    </xdr:from>
    <xdr:to>
      <xdr:col>67</xdr:col>
      <xdr:colOff>101600</xdr:colOff>
      <xdr:row>99</xdr:row>
      <xdr:rowOff>14962</xdr:rowOff>
    </xdr:to>
    <xdr:sp macro="" textlink="">
      <xdr:nvSpPr>
        <xdr:cNvPr id="688" name="楕円 687"/>
        <xdr:cNvSpPr/>
      </xdr:nvSpPr>
      <xdr:spPr>
        <a:xfrm>
          <a:off x="12763500" y="168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6089</xdr:rowOff>
    </xdr:from>
    <xdr:ext cx="378565" cy="259045"/>
    <xdr:sp macro="" textlink="">
      <xdr:nvSpPr>
        <xdr:cNvPr id="689" name="テキスト ボックス 688"/>
        <xdr:cNvSpPr txBox="1"/>
      </xdr:nvSpPr>
      <xdr:spPr>
        <a:xfrm>
          <a:off x="12625017" y="16979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48763</xdr:rowOff>
    </xdr:from>
    <xdr:to>
      <xdr:col>116</xdr:col>
      <xdr:colOff>63500</xdr:colOff>
      <xdr:row>38</xdr:row>
      <xdr:rowOff>139700</xdr:rowOff>
    </xdr:to>
    <xdr:cxnSp macro="">
      <xdr:nvCxnSpPr>
        <xdr:cNvPr id="716" name="直線コネクタ 715"/>
        <xdr:cNvCxnSpPr/>
      </xdr:nvCxnSpPr>
      <xdr:spPr>
        <a:xfrm flipV="1">
          <a:off x="21323300" y="6220963"/>
          <a:ext cx="838200" cy="4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169413</xdr:rowOff>
    </xdr:from>
    <xdr:to>
      <xdr:col>116</xdr:col>
      <xdr:colOff>114300</xdr:colOff>
      <xdr:row>36</xdr:row>
      <xdr:rowOff>99563</xdr:rowOff>
    </xdr:to>
    <xdr:sp macro="" textlink="">
      <xdr:nvSpPr>
        <xdr:cNvPr id="735" name="楕円 734"/>
        <xdr:cNvSpPr/>
      </xdr:nvSpPr>
      <xdr:spPr>
        <a:xfrm>
          <a:off x="22110700" y="617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20840</xdr:rowOff>
    </xdr:from>
    <xdr:ext cx="469744" cy="259045"/>
    <xdr:sp macro="" textlink="">
      <xdr:nvSpPr>
        <xdr:cNvPr id="736" name="投資及び出資金該当値テキスト"/>
        <xdr:cNvSpPr txBox="1"/>
      </xdr:nvSpPr>
      <xdr:spPr>
        <a:xfrm>
          <a:off x="22212300" y="602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57214</xdr:rowOff>
    </xdr:from>
    <xdr:to>
      <xdr:col>116</xdr:col>
      <xdr:colOff>63500</xdr:colOff>
      <xdr:row>58</xdr:row>
      <xdr:rowOff>139662</xdr:rowOff>
    </xdr:to>
    <xdr:cxnSp macro="">
      <xdr:nvCxnSpPr>
        <xdr:cNvPr id="773" name="直線コネクタ 772"/>
        <xdr:cNvCxnSpPr/>
      </xdr:nvCxnSpPr>
      <xdr:spPr>
        <a:xfrm>
          <a:off x="21323300" y="9829864"/>
          <a:ext cx="838200" cy="2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57214</xdr:rowOff>
    </xdr:from>
    <xdr:to>
      <xdr:col>111</xdr:col>
      <xdr:colOff>177800</xdr:colOff>
      <xdr:row>58</xdr:row>
      <xdr:rowOff>119583</xdr:rowOff>
    </xdr:to>
    <xdr:cxnSp macro="">
      <xdr:nvCxnSpPr>
        <xdr:cNvPr id="776" name="直線コネクタ 775"/>
        <xdr:cNvCxnSpPr/>
      </xdr:nvCxnSpPr>
      <xdr:spPr>
        <a:xfrm flipV="1">
          <a:off x="20434300" y="9829864"/>
          <a:ext cx="889000" cy="23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1892</xdr:rowOff>
    </xdr:from>
    <xdr:to>
      <xdr:col>107</xdr:col>
      <xdr:colOff>50800</xdr:colOff>
      <xdr:row>58</xdr:row>
      <xdr:rowOff>119583</xdr:rowOff>
    </xdr:to>
    <xdr:cxnSp macro="">
      <xdr:nvCxnSpPr>
        <xdr:cNvPr id="779" name="直線コネクタ 778"/>
        <xdr:cNvCxnSpPr/>
      </xdr:nvCxnSpPr>
      <xdr:spPr>
        <a:xfrm>
          <a:off x="19545300" y="9945992"/>
          <a:ext cx="889000" cy="1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1892</xdr:rowOff>
    </xdr:from>
    <xdr:to>
      <xdr:col>102</xdr:col>
      <xdr:colOff>114300</xdr:colOff>
      <xdr:row>58</xdr:row>
      <xdr:rowOff>121107</xdr:rowOff>
    </xdr:to>
    <xdr:cxnSp macro="">
      <xdr:nvCxnSpPr>
        <xdr:cNvPr id="782" name="直線コネクタ 781"/>
        <xdr:cNvCxnSpPr/>
      </xdr:nvCxnSpPr>
      <xdr:spPr>
        <a:xfrm flipV="1">
          <a:off x="18656300" y="9945992"/>
          <a:ext cx="8890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88862</xdr:rowOff>
    </xdr:from>
    <xdr:to>
      <xdr:col>116</xdr:col>
      <xdr:colOff>114300</xdr:colOff>
      <xdr:row>59</xdr:row>
      <xdr:rowOff>19012</xdr:rowOff>
    </xdr:to>
    <xdr:sp macro="" textlink="">
      <xdr:nvSpPr>
        <xdr:cNvPr id="792" name="楕円 791"/>
        <xdr:cNvSpPr/>
      </xdr:nvSpPr>
      <xdr:spPr>
        <a:xfrm>
          <a:off x="22110700" y="100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3789</xdr:rowOff>
    </xdr:from>
    <xdr:ext cx="469744" cy="259045"/>
    <xdr:sp macro="" textlink="">
      <xdr:nvSpPr>
        <xdr:cNvPr id="793" name="貸付金該当値テキスト"/>
        <xdr:cNvSpPr txBox="1"/>
      </xdr:nvSpPr>
      <xdr:spPr>
        <a:xfrm>
          <a:off x="22212300" y="994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6414</xdr:rowOff>
    </xdr:from>
    <xdr:to>
      <xdr:col>112</xdr:col>
      <xdr:colOff>38100</xdr:colOff>
      <xdr:row>57</xdr:row>
      <xdr:rowOff>108014</xdr:rowOff>
    </xdr:to>
    <xdr:sp macro="" textlink="">
      <xdr:nvSpPr>
        <xdr:cNvPr id="794" name="楕円 793"/>
        <xdr:cNvSpPr/>
      </xdr:nvSpPr>
      <xdr:spPr>
        <a:xfrm>
          <a:off x="21272500" y="97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124541</xdr:rowOff>
    </xdr:from>
    <xdr:ext cx="469744" cy="259045"/>
    <xdr:sp macro="" textlink="">
      <xdr:nvSpPr>
        <xdr:cNvPr id="795" name="テキスト ボックス 794"/>
        <xdr:cNvSpPr txBox="1"/>
      </xdr:nvSpPr>
      <xdr:spPr>
        <a:xfrm>
          <a:off x="21088428" y="95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68783</xdr:rowOff>
    </xdr:from>
    <xdr:to>
      <xdr:col>107</xdr:col>
      <xdr:colOff>101600</xdr:colOff>
      <xdr:row>58</xdr:row>
      <xdr:rowOff>170383</xdr:rowOff>
    </xdr:to>
    <xdr:sp macro="" textlink="">
      <xdr:nvSpPr>
        <xdr:cNvPr id="796" name="楕円 795"/>
        <xdr:cNvSpPr/>
      </xdr:nvSpPr>
      <xdr:spPr>
        <a:xfrm>
          <a:off x="20383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161510</xdr:rowOff>
    </xdr:from>
    <xdr:ext cx="469744" cy="259045"/>
    <xdr:sp macro="" textlink="">
      <xdr:nvSpPr>
        <xdr:cNvPr id="797" name="テキスト ボックス 796"/>
        <xdr:cNvSpPr txBox="1"/>
      </xdr:nvSpPr>
      <xdr:spPr>
        <a:xfrm>
          <a:off x="20199428" y="101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122542</xdr:rowOff>
    </xdr:from>
    <xdr:to>
      <xdr:col>102</xdr:col>
      <xdr:colOff>165100</xdr:colOff>
      <xdr:row>58</xdr:row>
      <xdr:rowOff>52692</xdr:rowOff>
    </xdr:to>
    <xdr:sp macro="" textlink="">
      <xdr:nvSpPr>
        <xdr:cNvPr id="798" name="楕円 797"/>
        <xdr:cNvSpPr/>
      </xdr:nvSpPr>
      <xdr:spPr>
        <a:xfrm>
          <a:off x="19494500" y="98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69219</xdr:rowOff>
    </xdr:from>
    <xdr:ext cx="469744" cy="259045"/>
    <xdr:sp macro="" textlink="">
      <xdr:nvSpPr>
        <xdr:cNvPr id="799" name="テキスト ボックス 798"/>
        <xdr:cNvSpPr txBox="1"/>
      </xdr:nvSpPr>
      <xdr:spPr>
        <a:xfrm>
          <a:off x="19310428" y="96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70307</xdr:rowOff>
    </xdr:from>
    <xdr:to>
      <xdr:col>98</xdr:col>
      <xdr:colOff>38100</xdr:colOff>
      <xdr:row>59</xdr:row>
      <xdr:rowOff>457</xdr:rowOff>
    </xdr:to>
    <xdr:sp macro="" textlink="">
      <xdr:nvSpPr>
        <xdr:cNvPr id="800" name="楕円 799"/>
        <xdr:cNvSpPr/>
      </xdr:nvSpPr>
      <xdr:spPr>
        <a:xfrm>
          <a:off x="18605500" y="100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163034</xdr:rowOff>
    </xdr:from>
    <xdr:ext cx="469744" cy="259045"/>
    <xdr:sp macro="" textlink="">
      <xdr:nvSpPr>
        <xdr:cNvPr id="801" name="テキスト ボックス 800"/>
        <xdr:cNvSpPr txBox="1"/>
      </xdr:nvSpPr>
      <xdr:spPr>
        <a:xfrm>
          <a:off x="18421428" y="1010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54966</xdr:rowOff>
    </xdr:from>
    <xdr:to>
      <xdr:col>116</xdr:col>
      <xdr:colOff>63500</xdr:colOff>
      <xdr:row>77</xdr:row>
      <xdr:rowOff>149606</xdr:rowOff>
    </xdr:to>
    <xdr:cxnSp macro="">
      <xdr:nvCxnSpPr>
        <xdr:cNvPr id="831" name="直線コネクタ 830"/>
        <xdr:cNvCxnSpPr/>
      </xdr:nvCxnSpPr>
      <xdr:spPr>
        <a:xfrm>
          <a:off x="21323300" y="13256616"/>
          <a:ext cx="8382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169132</xdr:rowOff>
    </xdr:from>
    <xdr:to>
      <xdr:col>111</xdr:col>
      <xdr:colOff>177800</xdr:colOff>
      <xdr:row>77</xdr:row>
      <xdr:rowOff>54966</xdr:rowOff>
    </xdr:to>
    <xdr:cxnSp macro="">
      <xdr:nvCxnSpPr>
        <xdr:cNvPr id="834" name="直線コネクタ 833"/>
        <xdr:cNvCxnSpPr/>
      </xdr:nvCxnSpPr>
      <xdr:spPr>
        <a:xfrm>
          <a:off x="20434300" y="13199332"/>
          <a:ext cx="8890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169132</xdr:rowOff>
    </xdr:from>
    <xdr:to>
      <xdr:col>107</xdr:col>
      <xdr:colOff>50800</xdr:colOff>
      <xdr:row>78</xdr:row>
      <xdr:rowOff>10161</xdr:rowOff>
    </xdr:to>
    <xdr:cxnSp macro="">
      <xdr:nvCxnSpPr>
        <xdr:cNvPr id="837" name="直線コネクタ 836"/>
        <xdr:cNvCxnSpPr/>
      </xdr:nvCxnSpPr>
      <xdr:spPr>
        <a:xfrm flipV="1">
          <a:off x="19545300" y="13199332"/>
          <a:ext cx="889000" cy="1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10161</xdr:rowOff>
    </xdr:from>
    <xdr:to>
      <xdr:col>102</xdr:col>
      <xdr:colOff>114300</xdr:colOff>
      <xdr:row>78</xdr:row>
      <xdr:rowOff>48813</xdr:rowOff>
    </xdr:to>
    <xdr:cxnSp macro="">
      <xdr:nvCxnSpPr>
        <xdr:cNvPr id="840" name="直線コネクタ 839"/>
        <xdr:cNvCxnSpPr/>
      </xdr:nvCxnSpPr>
      <xdr:spPr>
        <a:xfrm flipV="1">
          <a:off x="18656300" y="13383261"/>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98806</xdr:rowOff>
    </xdr:from>
    <xdr:to>
      <xdr:col>116</xdr:col>
      <xdr:colOff>114300</xdr:colOff>
      <xdr:row>78</xdr:row>
      <xdr:rowOff>28956</xdr:rowOff>
    </xdr:to>
    <xdr:sp macro="" textlink="">
      <xdr:nvSpPr>
        <xdr:cNvPr id="850" name="楕円 849"/>
        <xdr:cNvSpPr/>
      </xdr:nvSpPr>
      <xdr:spPr>
        <a:xfrm>
          <a:off x="22110700" y="133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77233</xdr:rowOff>
    </xdr:from>
    <xdr:ext cx="534377" cy="259045"/>
    <xdr:sp macro="" textlink="">
      <xdr:nvSpPr>
        <xdr:cNvPr id="851" name="繰出金該当値テキスト"/>
        <xdr:cNvSpPr txBox="1"/>
      </xdr:nvSpPr>
      <xdr:spPr>
        <a:xfrm>
          <a:off x="22212300" y="132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4166</xdr:rowOff>
    </xdr:from>
    <xdr:to>
      <xdr:col>112</xdr:col>
      <xdr:colOff>38100</xdr:colOff>
      <xdr:row>77</xdr:row>
      <xdr:rowOff>105766</xdr:rowOff>
    </xdr:to>
    <xdr:sp macro="" textlink="">
      <xdr:nvSpPr>
        <xdr:cNvPr id="852" name="楕円 851"/>
        <xdr:cNvSpPr/>
      </xdr:nvSpPr>
      <xdr:spPr>
        <a:xfrm>
          <a:off x="21272500" y="132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96893</xdr:rowOff>
    </xdr:from>
    <xdr:ext cx="534377" cy="259045"/>
    <xdr:sp macro="" textlink="">
      <xdr:nvSpPr>
        <xdr:cNvPr id="853" name="テキスト ボックス 852"/>
        <xdr:cNvSpPr txBox="1"/>
      </xdr:nvSpPr>
      <xdr:spPr>
        <a:xfrm>
          <a:off x="21056111" y="132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118332</xdr:rowOff>
    </xdr:from>
    <xdr:to>
      <xdr:col>107</xdr:col>
      <xdr:colOff>101600</xdr:colOff>
      <xdr:row>77</xdr:row>
      <xdr:rowOff>48482</xdr:rowOff>
    </xdr:to>
    <xdr:sp macro="" textlink="">
      <xdr:nvSpPr>
        <xdr:cNvPr id="854" name="楕円 853"/>
        <xdr:cNvSpPr/>
      </xdr:nvSpPr>
      <xdr:spPr>
        <a:xfrm>
          <a:off x="20383500" y="131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39609</xdr:rowOff>
    </xdr:from>
    <xdr:ext cx="534377" cy="259045"/>
    <xdr:sp macro="" textlink="">
      <xdr:nvSpPr>
        <xdr:cNvPr id="855" name="テキスト ボックス 854"/>
        <xdr:cNvSpPr txBox="1"/>
      </xdr:nvSpPr>
      <xdr:spPr>
        <a:xfrm>
          <a:off x="20167111" y="132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130811</xdr:rowOff>
    </xdr:from>
    <xdr:to>
      <xdr:col>102</xdr:col>
      <xdr:colOff>165100</xdr:colOff>
      <xdr:row>78</xdr:row>
      <xdr:rowOff>60961</xdr:rowOff>
    </xdr:to>
    <xdr:sp macro="" textlink="">
      <xdr:nvSpPr>
        <xdr:cNvPr id="856" name="楕円 855"/>
        <xdr:cNvSpPr/>
      </xdr:nvSpPr>
      <xdr:spPr>
        <a:xfrm>
          <a:off x="19494500" y="133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52088</xdr:rowOff>
    </xdr:from>
    <xdr:ext cx="534377" cy="259045"/>
    <xdr:sp macro="" textlink="">
      <xdr:nvSpPr>
        <xdr:cNvPr id="857" name="テキスト ボックス 856"/>
        <xdr:cNvSpPr txBox="1"/>
      </xdr:nvSpPr>
      <xdr:spPr>
        <a:xfrm>
          <a:off x="19278111" y="134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169463</xdr:rowOff>
    </xdr:from>
    <xdr:to>
      <xdr:col>98</xdr:col>
      <xdr:colOff>38100</xdr:colOff>
      <xdr:row>78</xdr:row>
      <xdr:rowOff>99613</xdr:rowOff>
    </xdr:to>
    <xdr:sp macro="" textlink="">
      <xdr:nvSpPr>
        <xdr:cNvPr id="858" name="楕円 857"/>
        <xdr:cNvSpPr/>
      </xdr:nvSpPr>
      <xdr:spPr>
        <a:xfrm>
          <a:off x="18605500" y="133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90740</xdr:rowOff>
    </xdr:from>
    <xdr:ext cx="534377" cy="259045"/>
    <xdr:sp macro="" textlink="">
      <xdr:nvSpPr>
        <xdr:cNvPr id="859" name="テキスト ボックス 858"/>
        <xdr:cNvSpPr txBox="1"/>
      </xdr:nvSpPr>
      <xdr:spPr>
        <a:xfrm>
          <a:off x="18389111" y="134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性質別歳出では補助費等・投資及び出資金の２費目が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類似団体と比較して上回ってい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た。補助費等が上回った主な要因としては病院事業会計への繰出金の増及び、平成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年度まで特別会計であった流域関連公共下水道事業会計が法適化し企業会計となったことにより繰出金から補助費等へ費目が替わったことによる。投資及び出資金が上回った主な要因としては、平成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年度では市民病院事業会計に対し追加支援という形で出資金を支出しているためである。企業会計への繰出金については投資財政計画等に基づき一般会計と十分に調整を重ねたうえで支出していく。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お今後については施設の老朽化に伴い、維持補修費・普通建設事業費・公債費が増加することが見込まれる。財政を硬直化させないためにも施設の集約化・複合化事業に着手するなど、公共施設の適正管理に努め、経費の抑制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63,233
62,005
25.09
21,181,212
20,253,468
923,326
12,593,911
16,212,651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132461</xdr:rowOff>
    </xdr:from>
    <xdr:to>
      <xdr:col>24</xdr:col>
      <xdr:colOff>63500</xdr:colOff>
      <xdr:row>34</xdr:row>
      <xdr:rowOff>136271</xdr:rowOff>
    </xdr:to>
    <xdr:cxnSp macro="">
      <xdr:nvCxnSpPr>
        <xdr:cNvPr id="61" name="直線コネクタ 60"/>
        <xdr:cNvCxnSpPr/>
      </xdr:nvCxnSpPr>
      <xdr:spPr>
        <a:xfrm>
          <a:off x="3797300" y="596176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67691</xdr:rowOff>
    </xdr:from>
    <xdr:to>
      <xdr:col>19</xdr:col>
      <xdr:colOff>177800</xdr:colOff>
      <xdr:row>34</xdr:row>
      <xdr:rowOff>132461</xdr:rowOff>
    </xdr:to>
    <xdr:cxnSp macro="">
      <xdr:nvCxnSpPr>
        <xdr:cNvPr id="64" name="直線コネクタ 63"/>
        <xdr:cNvCxnSpPr/>
      </xdr:nvCxnSpPr>
      <xdr:spPr>
        <a:xfrm>
          <a:off x="2908300" y="5896991"/>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67691</xdr:rowOff>
    </xdr:from>
    <xdr:to>
      <xdr:col>15</xdr:col>
      <xdr:colOff>50800</xdr:colOff>
      <xdr:row>34</xdr:row>
      <xdr:rowOff>148082</xdr:rowOff>
    </xdr:to>
    <xdr:cxnSp macro="">
      <xdr:nvCxnSpPr>
        <xdr:cNvPr id="67" name="直線コネクタ 66"/>
        <xdr:cNvCxnSpPr/>
      </xdr:nvCxnSpPr>
      <xdr:spPr>
        <a:xfrm flipV="1">
          <a:off x="2019300" y="5896991"/>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148082</xdr:rowOff>
    </xdr:from>
    <xdr:to>
      <xdr:col>10</xdr:col>
      <xdr:colOff>114300</xdr:colOff>
      <xdr:row>35</xdr:row>
      <xdr:rowOff>25781</xdr:rowOff>
    </xdr:to>
    <xdr:cxnSp macro="">
      <xdr:nvCxnSpPr>
        <xdr:cNvPr id="70" name="直線コネクタ 69"/>
        <xdr:cNvCxnSpPr/>
      </xdr:nvCxnSpPr>
      <xdr:spPr>
        <a:xfrm flipV="1">
          <a:off x="1130300" y="597738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85471</xdr:rowOff>
    </xdr:from>
    <xdr:to>
      <xdr:col>24</xdr:col>
      <xdr:colOff>114300</xdr:colOff>
      <xdr:row>35</xdr:row>
      <xdr:rowOff>15621</xdr:rowOff>
    </xdr:to>
    <xdr:sp macro="" textlink="">
      <xdr:nvSpPr>
        <xdr:cNvPr id="80" name="楕円 79"/>
        <xdr:cNvSpPr/>
      </xdr:nvSpPr>
      <xdr:spPr>
        <a:xfrm>
          <a:off x="45847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108348</xdr:rowOff>
    </xdr:from>
    <xdr:ext cx="469744" cy="259045"/>
    <xdr:sp macro="" textlink="">
      <xdr:nvSpPr>
        <xdr:cNvPr id="81" name="議会費該当値テキスト"/>
        <xdr:cNvSpPr txBox="1"/>
      </xdr:nvSpPr>
      <xdr:spPr>
        <a:xfrm>
          <a:off x="4686300" y="576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81661</xdr:rowOff>
    </xdr:from>
    <xdr:to>
      <xdr:col>20</xdr:col>
      <xdr:colOff>38100</xdr:colOff>
      <xdr:row>35</xdr:row>
      <xdr:rowOff>11811</xdr:rowOff>
    </xdr:to>
    <xdr:sp macro="" textlink="">
      <xdr:nvSpPr>
        <xdr:cNvPr id="82" name="楕円 81"/>
        <xdr:cNvSpPr/>
      </xdr:nvSpPr>
      <xdr:spPr>
        <a:xfrm>
          <a:off x="3746500" y="59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28338</xdr:rowOff>
    </xdr:from>
    <xdr:ext cx="469744" cy="259045"/>
    <xdr:sp macro="" textlink="">
      <xdr:nvSpPr>
        <xdr:cNvPr id="83" name="テキスト ボックス 82"/>
        <xdr:cNvSpPr txBox="1"/>
      </xdr:nvSpPr>
      <xdr:spPr>
        <a:xfrm>
          <a:off x="3562428"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16891</xdr:rowOff>
    </xdr:from>
    <xdr:to>
      <xdr:col>15</xdr:col>
      <xdr:colOff>101600</xdr:colOff>
      <xdr:row>34</xdr:row>
      <xdr:rowOff>118491</xdr:rowOff>
    </xdr:to>
    <xdr:sp macro="" textlink="">
      <xdr:nvSpPr>
        <xdr:cNvPr id="84" name="楕円 83"/>
        <xdr:cNvSpPr/>
      </xdr:nvSpPr>
      <xdr:spPr>
        <a:xfrm>
          <a:off x="2857500" y="584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135018</xdr:rowOff>
    </xdr:from>
    <xdr:ext cx="469744" cy="259045"/>
    <xdr:sp macro="" textlink="">
      <xdr:nvSpPr>
        <xdr:cNvPr id="85" name="テキスト ボックス 84"/>
        <xdr:cNvSpPr txBox="1"/>
      </xdr:nvSpPr>
      <xdr:spPr>
        <a:xfrm>
          <a:off x="2673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97282</xdr:rowOff>
    </xdr:from>
    <xdr:to>
      <xdr:col>10</xdr:col>
      <xdr:colOff>165100</xdr:colOff>
      <xdr:row>35</xdr:row>
      <xdr:rowOff>27432</xdr:rowOff>
    </xdr:to>
    <xdr:sp macro="" textlink="">
      <xdr:nvSpPr>
        <xdr:cNvPr id="86" name="楕円 85"/>
        <xdr:cNvSpPr/>
      </xdr:nvSpPr>
      <xdr:spPr>
        <a:xfrm>
          <a:off x="1968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43959</xdr:rowOff>
    </xdr:from>
    <xdr:ext cx="469744" cy="259045"/>
    <xdr:sp macro="" textlink="">
      <xdr:nvSpPr>
        <xdr:cNvPr id="87" name="テキスト ボックス 86"/>
        <xdr:cNvSpPr txBox="1"/>
      </xdr:nvSpPr>
      <xdr:spPr>
        <a:xfrm>
          <a:off x="1784428" y="570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146431</xdr:rowOff>
    </xdr:from>
    <xdr:to>
      <xdr:col>6</xdr:col>
      <xdr:colOff>38100</xdr:colOff>
      <xdr:row>35</xdr:row>
      <xdr:rowOff>76581</xdr:rowOff>
    </xdr:to>
    <xdr:sp macro="" textlink="">
      <xdr:nvSpPr>
        <xdr:cNvPr id="88" name="楕円 87"/>
        <xdr:cNvSpPr/>
      </xdr:nvSpPr>
      <xdr:spPr>
        <a:xfrm>
          <a:off x="10795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93108</xdr:rowOff>
    </xdr:from>
    <xdr:ext cx="469744" cy="259045"/>
    <xdr:sp macro="" textlink="">
      <xdr:nvSpPr>
        <xdr:cNvPr id="89" name="テキスト ボックス 88"/>
        <xdr:cNvSpPr txBox="1"/>
      </xdr:nvSpPr>
      <xdr:spPr>
        <a:xfrm>
          <a:off x="895428" y="575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126217</xdr:rowOff>
    </xdr:from>
    <xdr:to>
      <xdr:col>24</xdr:col>
      <xdr:colOff>63500</xdr:colOff>
      <xdr:row>57</xdr:row>
      <xdr:rowOff>167297</xdr:rowOff>
    </xdr:to>
    <xdr:cxnSp macro="">
      <xdr:nvCxnSpPr>
        <xdr:cNvPr id="116" name="直線コネクタ 115"/>
        <xdr:cNvCxnSpPr/>
      </xdr:nvCxnSpPr>
      <xdr:spPr>
        <a:xfrm>
          <a:off x="3797300" y="9898867"/>
          <a:ext cx="8382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126217</xdr:rowOff>
    </xdr:from>
    <xdr:to>
      <xdr:col>19</xdr:col>
      <xdr:colOff>177800</xdr:colOff>
      <xdr:row>57</xdr:row>
      <xdr:rowOff>161714</xdr:rowOff>
    </xdr:to>
    <xdr:cxnSp macro="">
      <xdr:nvCxnSpPr>
        <xdr:cNvPr id="119" name="直線コネクタ 118"/>
        <xdr:cNvCxnSpPr/>
      </xdr:nvCxnSpPr>
      <xdr:spPr>
        <a:xfrm flipV="1">
          <a:off x="2908300" y="9898867"/>
          <a:ext cx="8890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102457</xdr:rowOff>
    </xdr:from>
    <xdr:to>
      <xdr:col>15</xdr:col>
      <xdr:colOff>50800</xdr:colOff>
      <xdr:row>57</xdr:row>
      <xdr:rowOff>161714</xdr:rowOff>
    </xdr:to>
    <xdr:cxnSp macro="">
      <xdr:nvCxnSpPr>
        <xdr:cNvPr id="122" name="直線コネクタ 121"/>
        <xdr:cNvCxnSpPr/>
      </xdr:nvCxnSpPr>
      <xdr:spPr>
        <a:xfrm>
          <a:off x="2019300" y="9875107"/>
          <a:ext cx="889000" cy="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102457</xdr:rowOff>
    </xdr:from>
    <xdr:to>
      <xdr:col>10</xdr:col>
      <xdr:colOff>114300</xdr:colOff>
      <xdr:row>57</xdr:row>
      <xdr:rowOff>143115</xdr:rowOff>
    </xdr:to>
    <xdr:cxnSp macro="">
      <xdr:nvCxnSpPr>
        <xdr:cNvPr id="125" name="直線コネクタ 124"/>
        <xdr:cNvCxnSpPr/>
      </xdr:nvCxnSpPr>
      <xdr:spPr>
        <a:xfrm flipV="1">
          <a:off x="1130300" y="9875107"/>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116497</xdr:rowOff>
    </xdr:from>
    <xdr:to>
      <xdr:col>24</xdr:col>
      <xdr:colOff>114300</xdr:colOff>
      <xdr:row>58</xdr:row>
      <xdr:rowOff>46647</xdr:rowOff>
    </xdr:to>
    <xdr:sp macro="" textlink="">
      <xdr:nvSpPr>
        <xdr:cNvPr id="135" name="楕円 134"/>
        <xdr:cNvSpPr/>
      </xdr:nvSpPr>
      <xdr:spPr>
        <a:xfrm>
          <a:off x="4584700" y="98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31424</xdr:rowOff>
    </xdr:from>
    <xdr:ext cx="534377" cy="259045"/>
    <xdr:sp macro="" textlink="">
      <xdr:nvSpPr>
        <xdr:cNvPr id="136" name="総務費該当値テキスト"/>
        <xdr:cNvSpPr txBox="1"/>
      </xdr:nvSpPr>
      <xdr:spPr>
        <a:xfrm>
          <a:off x="4686300" y="98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75417</xdr:rowOff>
    </xdr:from>
    <xdr:to>
      <xdr:col>20</xdr:col>
      <xdr:colOff>38100</xdr:colOff>
      <xdr:row>58</xdr:row>
      <xdr:rowOff>5567</xdr:rowOff>
    </xdr:to>
    <xdr:sp macro="" textlink="">
      <xdr:nvSpPr>
        <xdr:cNvPr id="137" name="楕円 136"/>
        <xdr:cNvSpPr/>
      </xdr:nvSpPr>
      <xdr:spPr>
        <a:xfrm>
          <a:off x="3746500" y="98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168144</xdr:rowOff>
    </xdr:from>
    <xdr:ext cx="534377" cy="259045"/>
    <xdr:sp macro="" textlink="">
      <xdr:nvSpPr>
        <xdr:cNvPr id="138" name="テキスト ボックス 137"/>
        <xdr:cNvSpPr txBox="1"/>
      </xdr:nvSpPr>
      <xdr:spPr>
        <a:xfrm>
          <a:off x="3530111" y="99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110914</xdr:rowOff>
    </xdr:from>
    <xdr:to>
      <xdr:col>15</xdr:col>
      <xdr:colOff>101600</xdr:colOff>
      <xdr:row>58</xdr:row>
      <xdr:rowOff>41064</xdr:rowOff>
    </xdr:to>
    <xdr:sp macro="" textlink="">
      <xdr:nvSpPr>
        <xdr:cNvPr id="139" name="楕円 138"/>
        <xdr:cNvSpPr/>
      </xdr:nvSpPr>
      <xdr:spPr>
        <a:xfrm>
          <a:off x="2857500" y="98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32191</xdr:rowOff>
    </xdr:from>
    <xdr:ext cx="534377" cy="259045"/>
    <xdr:sp macro="" textlink="">
      <xdr:nvSpPr>
        <xdr:cNvPr id="140" name="テキスト ボックス 139"/>
        <xdr:cNvSpPr txBox="1"/>
      </xdr:nvSpPr>
      <xdr:spPr>
        <a:xfrm>
          <a:off x="2641111" y="997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51657</xdr:rowOff>
    </xdr:from>
    <xdr:to>
      <xdr:col>10</xdr:col>
      <xdr:colOff>165100</xdr:colOff>
      <xdr:row>57</xdr:row>
      <xdr:rowOff>153257</xdr:rowOff>
    </xdr:to>
    <xdr:sp macro="" textlink="">
      <xdr:nvSpPr>
        <xdr:cNvPr id="141" name="楕円 140"/>
        <xdr:cNvSpPr/>
      </xdr:nvSpPr>
      <xdr:spPr>
        <a:xfrm>
          <a:off x="19685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144384</xdr:rowOff>
    </xdr:from>
    <xdr:ext cx="534377" cy="259045"/>
    <xdr:sp macro="" textlink="">
      <xdr:nvSpPr>
        <xdr:cNvPr id="142" name="テキスト ボックス 141"/>
        <xdr:cNvSpPr txBox="1"/>
      </xdr:nvSpPr>
      <xdr:spPr>
        <a:xfrm>
          <a:off x="1752111" y="99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92315</xdr:rowOff>
    </xdr:from>
    <xdr:to>
      <xdr:col>6</xdr:col>
      <xdr:colOff>38100</xdr:colOff>
      <xdr:row>58</xdr:row>
      <xdr:rowOff>22465</xdr:rowOff>
    </xdr:to>
    <xdr:sp macro="" textlink="">
      <xdr:nvSpPr>
        <xdr:cNvPr id="143" name="楕円 142"/>
        <xdr:cNvSpPr/>
      </xdr:nvSpPr>
      <xdr:spPr>
        <a:xfrm>
          <a:off x="1079500" y="98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13592</xdr:rowOff>
    </xdr:from>
    <xdr:ext cx="534377" cy="259045"/>
    <xdr:sp macro="" textlink="">
      <xdr:nvSpPr>
        <xdr:cNvPr id="144" name="テキスト ボックス 143"/>
        <xdr:cNvSpPr txBox="1"/>
      </xdr:nvSpPr>
      <xdr:spPr>
        <a:xfrm>
          <a:off x="863111" y="995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12630</xdr:rowOff>
    </xdr:from>
    <xdr:to>
      <xdr:col>24</xdr:col>
      <xdr:colOff>63500</xdr:colOff>
      <xdr:row>78</xdr:row>
      <xdr:rowOff>18624</xdr:rowOff>
    </xdr:to>
    <xdr:cxnSp macro="">
      <xdr:nvCxnSpPr>
        <xdr:cNvPr id="172" name="直線コネクタ 171"/>
        <xdr:cNvCxnSpPr/>
      </xdr:nvCxnSpPr>
      <xdr:spPr>
        <a:xfrm flipV="1">
          <a:off x="3797300" y="13385730"/>
          <a:ext cx="8382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18624</xdr:rowOff>
    </xdr:from>
    <xdr:to>
      <xdr:col>19</xdr:col>
      <xdr:colOff>177800</xdr:colOff>
      <xdr:row>78</xdr:row>
      <xdr:rowOff>32779</xdr:rowOff>
    </xdr:to>
    <xdr:cxnSp macro="">
      <xdr:nvCxnSpPr>
        <xdr:cNvPr id="175" name="直線コネクタ 174"/>
        <xdr:cNvCxnSpPr/>
      </xdr:nvCxnSpPr>
      <xdr:spPr>
        <a:xfrm flipV="1">
          <a:off x="2908300" y="13391724"/>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32779</xdr:rowOff>
    </xdr:from>
    <xdr:to>
      <xdr:col>15</xdr:col>
      <xdr:colOff>50800</xdr:colOff>
      <xdr:row>78</xdr:row>
      <xdr:rowOff>68307</xdr:rowOff>
    </xdr:to>
    <xdr:cxnSp macro="">
      <xdr:nvCxnSpPr>
        <xdr:cNvPr id="178" name="直線コネクタ 177"/>
        <xdr:cNvCxnSpPr/>
      </xdr:nvCxnSpPr>
      <xdr:spPr>
        <a:xfrm flipV="1">
          <a:off x="2019300" y="13405879"/>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68307</xdr:rowOff>
    </xdr:from>
    <xdr:to>
      <xdr:col>10</xdr:col>
      <xdr:colOff>114300</xdr:colOff>
      <xdr:row>78</xdr:row>
      <xdr:rowOff>109813</xdr:rowOff>
    </xdr:to>
    <xdr:cxnSp macro="">
      <xdr:nvCxnSpPr>
        <xdr:cNvPr id="181" name="直線コネクタ 180"/>
        <xdr:cNvCxnSpPr/>
      </xdr:nvCxnSpPr>
      <xdr:spPr>
        <a:xfrm flipV="1">
          <a:off x="1130300" y="13441407"/>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133280</xdr:rowOff>
    </xdr:from>
    <xdr:to>
      <xdr:col>24</xdr:col>
      <xdr:colOff>114300</xdr:colOff>
      <xdr:row>78</xdr:row>
      <xdr:rowOff>63430</xdr:rowOff>
    </xdr:to>
    <xdr:sp macro="" textlink="">
      <xdr:nvSpPr>
        <xdr:cNvPr id="191" name="楕円 190"/>
        <xdr:cNvSpPr/>
      </xdr:nvSpPr>
      <xdr:spPr>
        <a:xfrm>
          <a:off x="4584700" y="133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49304</xdr:rowOff>
    </xdr:from>
    <xdr:ext cx="599010" cy="259045"/>
    <xdr:sp macro="" textlink="">
      <xdr:nvSpPr>
        <xdr:cNvPr id="192" name="民生費該当値テキスト"/>
        <xdr:cNvSpPr txBox="1"/>
      </xdr:nvSpPr>
      <xdr:spPr>
        <a:xfrm>
          <a:off x="4686300" y="1325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139274</xdr:rowOff>
    </xdr:from>
    <xdr:to>
      <xdr:col>20</xdr:col>
      <xdr:colOff>38100</xdr:colOff>
      <xdr:row>78</xdr:row>
      <xdr:rowOff>69424</xdr:rowOff>
    </xdr:to>
    <xdr:sp macro="" textlink="">
      <xdr:nvSpPr>
        <xdr:cNvPr id="193" name="楕円 192"/>
        <xdr:cNvSpPr/>
      </xdr:nvSpPr>
      <xdr:spPr>
        <a:xfrm>
          <a:off x="3746500" y="133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60551</xdr:rowOff>
    </xdr:from>
    <xdr:ext cx="599010" cy="259045"/>
    <xdr:sp macro="" textlink="">
      <xdr:nvSpPr>
        <xdr:cNvPr id="194" name="テキスト ボックス 193"/>
        <xdr:cNvSpPr txBox="1"/>
      </xdr:nvSpPr>
      <xdr:spPr>
        <a:xfrm>
          <a:off x="3497795" y="1343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153429</xdr:rowOff>
    </xdr:from>
    <xdr:to>
      <xdr:col>15</xdr:col>
      <xdr:colOff>101600</xdr:colOff>
      <xdr:row>78</xdr:row>
      <xdr:rowOff>83579</xdr:rowOff>
    </xdr:to>
    <xdr:sp macro="" textlink="">
      <xdr:nvSpPr>
        <xdr:cNvPr id="195" name="楕円 194"/>
        <xdr:cNvSpPr/>
      </xdr:nvSpPr>
      <xdr:spPr>
        <a:xfrm>
          <a:off x="2857500" y="133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74706</xdr:rowOff>
    </xdr:from>
    <xdr:ext cx="599010" cy="259045"/>
    <xdr:sp macro="" textlink="">
      <xdr:nvSpPr>
        <xdr:cNvPr id="196" name="テキスト ボックス 195"/>
        <xdr:cNvSpPr txBox="1"/>
      </xdr:nvSpPr>
      <xdr:spPr>
        <a:xfrm>
          <a:off x="2608795" y="1344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17507</xdr:rowOff>
    </xdr:from>
    <xdr:to>
      <xdr:col>10</xdr:col>
      <xdr:colOff>165100</xdr:colOff>
      <xdr:row>78</xdr:row>
      <xdr:rowOff>119107</xdr:rowOff>
    </xdr:to>
    <xdr:sp macro="" textlink="">
      <xdr:nvSpPr>
        <xdr:cNvPr id="197" name="楕円 196"/>
        <xdr:cNvSpPr/>
      </xdr:nvSpPr>
      <xdr:spPr>
        <a:xfrm>
          <a:off x="1968500" y="133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110234</xdr:rowOff>
    </xdr:from>
    <xdr:ext cx="599010" cy="259045"/>
    <xdr:sp macro="" textlink="">
      <xdr:nvSpPr>
        <xdr:cNvPr id="198" name="テキスト ボックス 197"/>
        <xdr:cNvSpPr txBox="1"/>
      </xdr:nvSpPr>
      <xdr:spPr>
        <a:xfrm>
          <a:off x="1719795" y="1348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59013</xdr:rowOff>
    </xdr:from>
    <xdr:to>
      <xdr:col>6</xdr:col>
      <xdr:colOff>38100</xdr:colOff>
      <xdr:row>78</xdr:row>
      <xdr:rowOff>160613</xdr:rowOff>
    </xdr:to>
    <xdr:sp macro="" textlink="">
      <xdr:nvSpPr>
        <xdr:cNvPr id="199" name="楕円 198"/>
        <xdr:cNvSpPr/>
      </xdr:nvSpPr>
      <xdr:spPr>
        <a:xfrm>
          <a:off x="1079500" y="134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151740</xdr:rowOff>
    </xdr:from>
    <xdr:ext cx="599010" cy="259045"/>
    <xdr:sp macro="" textlink="">
      <xdr:nvSpPr>
        <xdr:cNvPr id="200" name="テキスト ボックス 199"/>
        <xdr:cNvSpPr txBox="1"/>
      </xdr:nvSpPr>
      <xdr:spPr>
        <a:xfrm>
          <a:off x="830795" y="1352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151701</xdr:rowOff>
    </xdr:from>
    <xdr:to>
      <xdr:col>24</xdr:col>
      <xdr:colOff>63500</xdr:colOff>
      <xdr:row>94</xdr:row>
      <xdr:rowOff>149530</xdr:rowOff>
    </xdr:to>
    <xdr:cxnSp macro="">
      <xdr:nvCxnSpPr>
        <xdr:cNvPr id="228" name="直線コネクタ 227"/>
        <xdr:cNvCxnSpPr/>
      </xdr:nvCxnSpPr>
      <xdr:spPr>
        <a:xfrm flipV="1">
          <a:off x="3797300" y="16096551"/>
          <a:ext cx="838200" cy="16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149530</xdr:rowOff>
    </xdr:from>
    <xdr:to>
      <xdr:col>19</xdr:col>
      <xdr:colOff>177800</xdr:colOff>
      <xdr:row>95</xdr:row>
      <xdr:rowOff>109457</xdr:rowOff>
    </xdr:to>
    <xdr:cxnSp macro="">
      <xdr:nvCxnSpPr>
        <xdr:cNvPr id="231" name="直線コネクタ 230"/>
        <xdr:cNvCxnSpPr/>
      </xdr:nvCxnSpPr>
      <xdr:spPr>
        <a:xfrm flipV="1">
          <a:off x="2908300" y="16265830"/>
          <a:ext cx="889000" cy="1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45265</xdr:rowOff>
    </xdr:from>
    <xdr:to>
      <xdr:col>15</xdr:col>
      <xdr:colOff>50800</xdr:colOff>
      <xdr:row>95</xdr:row>
      <xdr:rowOff>109457</xdr:rowOff>
    </xdr:to>
    <xdr:cxnSp macro="">
      <xdr:nvCxnSpPr>
        <xdr:cNvPr id="234" name="直線コネクタ 233"/>
        <xdr:cNvCxnSpPr/>
      </xdr:nvCxnSpPr>
      <xdr:spPr>
        <a:xfrm>
          <a:off x="2019300" y="16333015"/>
          <a:ext cx="889000" cy="6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112108</xdr:rowOff>
    </xdr:from>
    <xdr:to>
      <xdr:col>10</xdr:col>
      <xdr:colOff>114300</xdr:colOff>
      <xdr:row>95</xdr:row>
      <xdr:rowOff>45265</xdr:rowOff>
    </xdr:to>
    <xdr:cxnSp macro="">
      <xdr:nvCxnSpPr>
        <xdr:cNvPr id="237" name="直線コネクタ 236"/>
        <xdr:cNvCxnSpPr/>
      </xdr:nvCxnSpPr>
      <xdr:spPr>
        <a:xfrm>
          <a:off x="1130300" y="16228408"/>
          <a:ext cx="889000" cy="10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100901</xdr:rowOff>
    </xdr:from>
    <xdr:to>
      <xdr:col>24</xdr:col>
      <xdr:colOff>114300</xdr:colOff>
      <xdr:row>94</xdr:row>
      <xdr:rowOff>31051</xdr:rowOff>
    </xdr:to>
    <xdr:sp macro="" textlink="">
      <xdr:nvSpPr>
        <xdr:cNvPr id="247" name="楕円 246"/>
        <xdr:cNvSpPr/>
      </xdr:nvSpPr>
      <xdr:spPr>
        <a:xfrm>
          <a:off x="4584700" y="160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123778</xdr:rowOff>
    </xdr:from>
    <xdr:ext cx="534377" cy="259045"/>
    <xdr:sp macro="" textlink="">
      <xdr:nvSpPr>
        <xdr:cNvPr id="248" name="衛生費該当値テキスト"/>
        <xdr:cNvSpPr txBox="1"/>
      </xdr:nvSpPr>
      <xdr:spPr>
        <a:xfrm>
          <a:off x="4686300" y="158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98730</xdr:rowOff>
    </xdr:from>
    <xdr:to>
      <xdr:col>20</xdr:col>
      <xdr:colOff>38100</xdr:colOff>
      <xdr:row>95</xdr:row>
      <xdr:rowOff>28880</xdr:rowOff>
    </xdr:to>
    <xdr:sp macro="" textlink="">
      <xdr:nvSpPr>
        <xdr:cNvPr id="249" name="楕円 248"/>
        <xdr:cNvSpPr/>
      </xdr:nvSpPr>
      <xdr:spPr>
        <a:xfrm>
          <a:off x="3746500" y="162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45407</xdr:rowOff>
    </xdr:from>
    <xdr:ext cx="534377" cy="259045"/>
    <xdr:sp macro="" textlink="">
      <xdr:nvSpPr>
        <xdr:cNvPr id="250" name="テキスト ボックス 249"/>
        <xdr:cNvSpPr txBox="1"/>
      </xdr:nvSpPr>
      <xdr:spPr>
        <a:xfrm>
          <a:off x="3530111" y="159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58657</xdr:rowOff>
    </xdr:from>
    <xdr:to>
      <xdr:col>15</xdr:col>
      <xdr:colOff>101600</xdr:colOff>
      <xdr:row>95</xdr:row>
      <xdr:rowOff>160257</xdr:rowOff>
    </xdr:to>
    <xdr:sp macro="" textlink="">
      <xdr:nvSpPr>
        <xdr:cNvPr id="251" name="楕円 250"/>
        <xdr:cNvSpPr/>
      </xdr:nvSpPr>
      <xdr:spPr>
        <a:xfrm>
          <a:off x="2857500" y="163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5334</xdr:rowOff>
    </xdr:from>
    <xdr:ext cx="534377" cy="259045"/>
    <xdr:sp macro="" textlink="">
      <xdr:nvSpPr>
        <xdr:cNvPr id="252" name="テキスト ボックス 251"/>
        <xdr:cNvSpPr txBox="1"/>
      </xdr:nvSpPr>
      <xdr:spPr>
        <a:xfrm>
          <a:off x="2641111" y="161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165915</xdr:rowOff>
    </xdr:from>
    <xdr:to>
      <xdr:col>10</xdr:col>
      <xdr:colOff>165100</xdr:colOff>
      <xdr:row>95</xdr:row>
      <xdr:rowOff>96065</xdr:rowOff>
    </xdr:to>
    <xdr:sp macro="" textlink="">
      <xdr:nvSpPr>
        <xdr:cNvPr id="253" name="楕円 252"/>
        <xdr:cNvSpPr/>
      </xdr:nvSpPr>
      <xdr:spPr>
        <a:xfrm>
          <a:off x="1968500" y="162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112592</xdr:rowOff>
    </xdr:from>
    <xdr:ext cx="534377" cy="259045"/>
    <xdr:sp macro="" textlink="">
      <xdr:nvSpPr>
        <xdr:cNvPr id="254" name="テキスト ボックス 253"/>
        <xdr:cNvSpPr txBox="1"/>
      </xdr:nvSpPr>
      <xdr:spPr>
        <a:xfrm>
          <a:off x="1752111" y="1605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61308</xdr:rowOff>
    </xdr:from>
    <xdr:to>
      <xdr:col>6</xdr:col>
      <xdr:colOff>38100</xdr:colOff>
      <xdr:row>94</xdr:row>
      <xdr:rowOff>162908</xdr:rowOff>
    </xdr:to>
    <xdr:sp macro="" textlink="">
      <xdr:nvSpPr>
        <xdr:cNvPr id="255" name="楕円 254"/>
        <xdr:cNvSpPr/>
      </xdr:nvSpPr>
      <xdr:spPr>
        <a:xfrm>
          <a:off x="1079500" y="161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7985</xdr:rowOff>
    </xdr:from>
    <xdr:ext cx="534377" cy="259045"/>
    <xdr:sp macro="" textlink="">
      <xdr:nvSpPr>
        <xdr:cNvPr id="256" name="テキスト ボックス 255"/>
        <xdr:cNvSpPr txBox="1"/>
      </xdr:nvSpPr>
      <xdr:spPr>
        <a:xfrm>
          <a:off x="863111" y="159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103810</xdr:rowOff>
    </xdr:from>
    <xdr:to>
      <xdr:col>55</xdr:col>
      <xdr:colOff>0</xdr:colOff>
      <xdr:row>38</xdr:row>
      <xdr:rowOff>121961</xdr:rowOff>
    </xdr:to>
    <xdr:cxnSp macro="">
      <xdr:nvCxnSpPr>
        <xdr:cNvPr id="283" name="直線コネクタ 282"/>
        <xdr:cNvCxnSpPr/>
      </xdr:nvCxnSpPr>
      <xdr:spPr>
        <a:xfrm>
          <a:off x="9639300" y="6618910"/>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95306</xdr:rowOff>
    </xdr:from>
    <xdr:to>
      <xdr:col>50</xdr:col>
      <xdr:colOff>114300</xdr:colOff>
      <xdr:row>38</xdr:row>
      <xdr:rowOff>103810</xdr:rowOff>
    </xdr:to>
    <xdr:cxnSp macro="">
      <xdr:nvCxnSpPr>
        <xdr:cNvPr id="286" name="直線コネクタ 285"/>
        <xdr:cNvCxnSpPr/>
      </xdr:nvCxnSpPr>
      <xdr:spPr>
        <a:xfrm>
          <a:off x="8750300" y="6610406"/>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94620</xdr:rowOff>
    </xdr:from>
    <xdr:to>
      <xdr:col>45</xdr:col>
      <xdr:colOff>177800</xdr:colOff>
      <xdr:row>38</xdr:row>
      <xdr:rowOff>95306</xdr:rowOff>
    </xdr:to>
    <xdr:cxnSp macro="">
      <xdr:nvCxnSpPr>
        <xdr:cNvPr id="289" name="直線コネクタ 288"/>
        <xdr:cNvCxnSpPr/>
      </xdr:nvCxnSpPr>
      <xdr:spPr>
        <a:xfrm>
          <a:off x="7861300" y="660972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71943</xdr:rowOff>
    </xdr:from>
    <xdr:to>
      <xdr:col>41</xdr:col>
      <xdr:colOff>50800</xdr:colOff>
      <xdr:row>38</xdr:row>
      <xdr:rowOff>94620</xdr:rowOff>
    </xdr:to>
    <xdr:cxnSp macro="">
      <xdr:nvCxnSpPr>
        <xdr:cNvPr id="292" name="直線コネクタ 291"/>
        <xdr:cNvCxnSpPr/>
      </xdr:nvCxnSpPr>
      <xdr:spPr>
        <a:xfrm>
          <a:off x="6972300" y="6587043"/>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71161</xdr:rowOff>
    </xdr:from>
    <xdr:to>
      <xdr:col>55</xdr:col>
      <xdr:colOff>50800</xdr:colOff>
      <xdr:row>39</xdr:row>
      <xdr:rowOff>1311</xdr:rowOff>
    </xdr:to>
    <xdr:sp macro="" textlink="">
      <xdr:nvSpPr>
        <xdr:cNvPr id="302" name="楕円 301"/>
        <xdr:cNvSpPr/>
      </xdr:nvSpPr>
      <xdr:spPr>
        <a:xfrm>
          <a:off x="10426700" y="658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53010</xdr:rowOff>
    </xdr:from>
    <xdr:to>
      <xdr:col>50</xdr:col>
      <xdr:colOff>165100</xdr:colOff>
      <xdr:row>38</xdr:row>
      <xdr:rowOff>154610</xdr:rowOff>
    </xdr:to>
    <xdr:sp macro="" textlink="">
      <xdr:nvSpPr>
        <xdr:cNvPr id="304" name="楕円 303"/>
        <xdr:cNvSpPr/>
      </xdr:nvSpPr>
      <xdr:spPr>
        <a:xfrm>
          <a:off x="9588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145737</xdr:rowOff>
    </xdr:from>
    <xdr:ext cx="378565" cy="259045"/>
    <xdr:sp macro="" textlink="">
      <xdr:nvSpPr>
        <xdr:cNvPr id="305" name="テキスト ボックス 304"/>
        <xdr:cNvSpPr txBox="1"/>
      </xdr:nvSpPr>
      <xdr:spPr>
        <a:xfrm>
          <a:off x="9450017" y="66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44506</xdr:rowOff>
    </xdr:from>
    <xdr:to>
      <xdr:col>46</xdr:col>
      <xdr:colOff>38100</xdr:colOff>
      <xdr:row>38</xdr:row>
      <xdr:rowOff>146106</xdr:rowOff>
    </xdr:to>
    <xdr:sp macro="" textlink="">
      <xdr:nvSpPr>
        <xdr:cNvPr id="306" name="楕円 305"/>
        <xdr:cNvSpPr/>
      </xdr:nvSpPr>
      <xdr:spPr>
        <a:xfrm>
          <a:off x="8699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137233</xdr:rowOff>
    </xdr:from>
    <xdr:ext cx="378565" cy="259045"/>
    <xdr:sp macro="" textlink="">
      <xdr:nvSpPr>
        <xdr:cNvPr id="307" name="テキスト ボックス 306"/>
        <xdr:cNvSpPr txBox="1"/>
      </xdr:nvSpPr>
      <xdr:spPr>
        <a:xfrm>
          <a:off x="8561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43820</xdr:rowOff>
    </xdr:from>
    <xdr:to>
      <xdr:col>41</xdr:col>
      <xdr:colOff>101600</xdr:colOff>
      <xdr:row>38</xdr:row>
      <xdr:rowOff>145420</xdr:rowOff>
    </xdr:to>
    <xdr:sp macro="" textlink="">
      <xdr:nvSpPr>
        <xdr:cNvPr id="308" name="楕円 307"/>
        <xdr:cNvSpPr/>
      </xdr:nvSpPr>
      <xdr:spPr>
        <a:xfrm>
          <a:off x="7810500" y="65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136547</xdr:rowOff>
    </xdr:from>
    <xdr:ext cx="378565" cy="259045"/>
    <xdr:sp macro="" textlink="">
      <xdr:nvSpPr>
        <xdr:cNvPr id="309" name="テキスト ボックス 308"/>
        <xdr:cNvSpPr txBox="1"/>
      </xdr:nvSpPr>
      <xdr:spPr>
        <a:xfrm>
          <a:off x="7672017" y="6651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21143</xdr:rowOff>
    </xdr:from>
    <xdr:to>
      <xdr:col>36</xdr:col>
      <xdr:colOff>165100</xdr:colOff>
      <xdr:row>38</xdr:row>
      <xdr:rowOff>122743</xdr:rowOff>
    </xdr:to>
    <xdr:sp macro="" textlink="">
      <xdr:nvSpPr>
        <xdr:cNvPr id="310" name="楕円 309"/>
        <xdr:cNvSpPr/>
      </xdr:nvSpPr>
      <xdr:spPr>
        <a:xfrm>
          <a:off x="6921500" y="65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113870</xdr:rowOff>
    </xdr:from>
    <xdr:ext cx="469744" cy="259045"/>
    <xdr:sp macro="" textlink="">
      <xdr:nvSpPr>
        <xdr:cNvPr id="311" name="テキスト ボックス 310"/>
        <xdr:cNvSpPr txBox="1"/>
      </xdr:nvSpPr>
      <xdr:spPr>
        <a:xfrm>
          <a:off x="6737428" y="662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161503</xdr:rowOff>
    </xdr:from>
    <xdr:to>
      <xdr:col>55</xdr:col>
      <xdr:colOff>0</xdr:colOff>
      <xdr:row>57</xdr:row>
      <xdr:rowOff>168870</xdr:rowOff>
    </xdr:to>
    <xdr:cxnSp macro="">
      <xdr:nvCxnSpPr>
        <xdr:cNvPr id="336" name="直線コネクタ 335"/>
        <xdr:cNvCxnSpPr/>
      </xdr:nvCxnSpPr>
      <xdr:spPr>
        <a:xfrm flipV="1">
          <a:off x="9639300" y="9934153"/>
          <a:ext cx="8382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168870</xdr:rowOff>
    </xdr:from>
    <xdr:to>
      <xdr:col>50</xdr:col>
      <xdr:colOff>114300</xdr:colOff>
      <xdr:row>58</xdr:row>
      <xdr:rowOff>1112</xdr:rowOff>
    </xdr:to>
    <xdr:cxnSp macro="">
      <xdr:nvCxnSpPr>
        <xdr:cNvPr id="339" name="直線コネクタ 338"/>
        <xdr:cNvCxnSpPr/>
      </xdr:nvCxnSpPr>
      <xdr:spPr>
        <a:xfrm flipV="1">
          <a:off x="8750300" y="9941520"/>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1112</xdr:rowOff>
    </xdr:from>
    <xdr:to>
      <xdr:col>45</xdr:col>
      <xdr:colOff>177800</xdr:colOff>
      <xdr:row>58</xdr:row>
      <xdr:rowOff>10221</xdr:rowOff>
    </xdr:to>
    <xdr:cxnSp macro="">
      <xdr:nvCxnSpPr>
        <xdr:cNvPr id="342" name="直線コネクタ 341"/>
        <xdr:cNvCxnSpPr/>
      </xdr:nvCxnSpPr>
      <xdr:spPr>
        <a:xfrm flipV="1">
          <a:off x="7861300" y="9945212"/>
          <a:ext cx="889000" cy="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9003</xdr:rowOff>
    </xdr:from>
    <xdr:to>
      <xdr:col>41</xdr:col>
      <xdr:colOff>50800</xdr:colOff>
      <xdr:row>58</xdr:row>
      <xdr:rowOff>10221</xdr:rowOff>
    </xdr:to>
    <xdr:cxnSp macro="">
      <xdr:nvCxnSpPr>
        <xdr:cNvPr id="345" name="直線コネクタ 344"/>
        <xdr:cNvCxnSpPr/>
      </xdr:nvCxnSpPr>
      <xdr:spPr>
        <a:xfrm>
          <a:off x="6972300" y="9953103"/>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110703</xdr:rowOff>
    </xdr:from>
    <xdr:to>
      <xdr:col>55</xdr:col>
      <xdr:colOff>50800</xdr:colOff>
      <xdr:row>58</xdr:row>
      <xdr:rowOff>40853</xdr:rowOff>
    </xdr:to>
    <xdr:sp macro="" textlink="">
      <xdr:nvSpPr>
        <xdr:cNvPr id="355" name="楕円 354"/>
        <xdr:cNvSpPr/>
      </xdr:nvSpPr>
      <xdr:spPr>
        <a:xfrm>
          <a:off x="10426700" y="988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118070</xdr:rowOff>
    </xdr:from>
    <xdr:to>
      <xdr:col>50</xdr:col>
      <xdr:colOff>165100</xdr:colOff>
      <xdr:row>58</xdr:row>
      <xdr:rowOff>48220</xdr:rowOff>
    </xdr:to>
    <xdr:sp macro="" textlink="">
      <xdr:nvSpPr>
        <xdr:cNvPr id="357" name="楕円 356"/>
        <xdr:cNvSpPr/>
      </xdr:nvSpPr>
      <xdr:spPr>
        <a:xfrm>
          <a:off x="9588500" y="989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39347</xdr:rowOff>
    </xdr:from>
    <xdr:ext cx="469744" cy="259045"/>
    <xdr:sp macro="" textlink="">
      <xdr:nvSpPr>
        <xdr:cNvPr id="358" name="テキスト ボックス 357"/>
        <xdr:cNvSpPr txBox="1"/>
      </xdr:nvSpPr>
      <xdr:spPr>
        <a:xfrm>
          <a:off x="9404428" y="99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121762</xdr:rowOff>
    </xdr:from>
    <xdr:to>
      <xdr:col>46</xdr:col>
      <xdr:colOff>38100</xdr:colOff>
      <xdr:row>58</xdr:row>
      <xdr:rowOff>51912</xdr:rowOff>
    </xdr:to>
    <xdr:sp macro="" textlink="">
      <xdr:nvSpPr>
        <xdr:cNvPr id="359" name="楕円 358"/>
        <xdr:cNvSpPr/>
      </xdr:nvSpPr>
      <xdr:spPr>
        <a:xfrm>
          <a:off x="8699500" y="98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43039</xdr:rowOff>
    </xdr:from>
    <xdr:ext cx="469744" cy="259045"/>
    <xdr:sp macro="" textlink="">
      <xdr:nvSpPr>
        <xdr:cNvPr id="360" name="テキスト ボックス 359"/>
        <xdr:cNvSpPr txBox="1"/>
      </xdr:nvSpPr>
      <xdr:spPr>
        <a:xfrm>
          <a:off x="8515428" y="998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130871</xdr:rowOff>
    </xdr:from>
    <xdr:to>
      <xdr:col>41</xdr:col>
      <xdr:colOff>101600</xdr:colOff>
      <xdr:row>58</xdr:row>
      <xdr:rowOff>61021</xdr:rowOff>
    </xdr:to>
    <xdr:sp macro="" textlink="">
      <xdr:nvSpPr>
        <xdr:cNvPr id="361" name="楕円 360"/>
        <xdr:cNvSpPr/>
      </xdr:nvSpPr>
      <xdr:spPr>
        <a:xfrm>
          <a:off x="7810500" y="990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52148</xdr:rowOff>
    </xdr:from>
    <xdr:ext cx="469744" cy="259045"/>
    <xdr:sp macro="" textlink="">
      <xdr:nvSpPr>
        <xdr:cNvPr id="362" name="テキスト ボックス 361"/>
        <xdr:cNvSpPr txBox="1"/>
      </xdr:nvSpPr>
      <xdr:spPr>
        <a:xfrm>
          <a:off x="7626428" y="999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129653</xdr:rowOff>
    </xdr:from>
    <xdr:to>
      <xdr:col>36</xdr:col>
      <xdr:colOff>165100</xdr:colOff>
      <xdr:row>58</xdr:row>
      <xdr:rowOff>59803</xdr:rowOff>
    </xdr:to>
    <xdr:sp macro="" textlink="">
      <xdr:nvSpPr>
        <xdr:cNvPr id="363" name="楕円 362"/>
        <xdr:cNvSpPr/>
      </xdr:nvSpPr>
      <xdr:spPr>
        <a:xfrm>
          <a:off x="6921500" y="99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50930</xdr:rowOff>
    </xdr:from>
    <xdr:ext cx="469744" cy="259045"/>
    <xdr:sp macro="" textlink="">
      <xdr:nvSpPr>
        <xdr:cNvPr id="364" name="テキスト ボックス 363"/>
        <xdr:cNvSpPr txBox="1"/>
      </xdr:nvSpPr>
      <xdr:spPr>
        <a:xfrm>
          <a:off x="6737428" y="999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127127</xdr:rowOff>
    </xdr:from>
    <xdr:to>
      <xdr:col>55</xdr:col>
      <xdr:colOff>0</xdr:colOff>
      <xdr:row>78</xdr:row>
      <xdr:rowOff>140309</xdr:rowOff>
    </xdr:to>
    <xdr:cxnSp macro="">
      <xdr:nvCxnSpPr>
        <xdr:cNvPr id="393" name="直線コネクタ 392"/>
        <xdr:cNvCxnSpPr/>
      </xdr:nvCxnSpPr>
      <xdr:spPr>
        <a:xfrm flipV="1">
          <a:off x="9639300" y="13500227"/>
          <a:ext cx="8382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113830</xdr:rowOff>
    </xdr:from>
    <xdr:to>
      <xdr:col>50</xdr:col>
      <xdr:colOff>114300</xdr:colOff>
      <xdr:row>78</xdr:row>
      <xdr:rowOff>140309</xdr:rowOff>
    </xdr:to>
    <xdr:cxnSp macro="">
      <xdr:nvCxnSpPr>
        <xdr:cNvPr id="396" name="直線コネクタ 395"/>
        <xdr:cNvCxnSpPr/>
      </xdr:nvCxnSpPr>
      <xdr:spPr>
        <a:xfrm>
          <a:off x="8750300" y="13486930"/>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113830</xdr:rowOff>
    </xdr:from>
    <xdr:to>
      <xdr:col>45</xdr:col>
      <xdr:colOff>177800</xdr:colOff>
      <xdr:row>78</xdr:row>
      <xdr:rowOff>147929</xdr:rowOff>
    </xdr:to>
    <xdr:cxnSp macro="">
      <xdr:nvCxnSpPr>
        <xdr:cNvPr id="399" name="直線コネクタ 398"/>
        <xdr:cNvCxnSpPr/>
      </xdr:nvCxnSpPr>
      <xdr:spPr>
        <a:xfrm flipV="1">
          <a:off x="7861300" y="13486930"/>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147929</xdr:rowOff>
    </xdr:from>
    <xdr:to>
      <xdr:col>41</xdr:col>
      <xdr:colOff>50800</xdr:colOff>
      <xdr:row>78</xdr:row>
      <xdr:rowOff>152769</xdr:rowOff>
    </xdr:to>
    <xdr:cxnSp macro="">
      <xdr:nvCxnSpPr>
        <xdr:cNvPr id="402" name="直線コネクタ 401"/>
        <xdr:cNvCxnSpPr/>
      </xdr:nvCxnSpPr>
      <xdr:spPr>
        <a:xfrm flipV="1">
          <a:off x="6972300" y="13521029"/>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76327</xdr:rowOff>
    </xdr:from>
    <xdr:to>
      <xdr:col>55</xdr:col>
      <xdr:colOff>50800</xdr:colOff>
      <xdr:row>79</xdr:row>
      <xdr:rowOff>6477</xdr:rowOff>
    </xdr:to>
    <xdr:sp macro="" textlink="">
      <xdr:nvSpPr>
        <xdr:cNvPr id="412" name="楕円 411"/>
        <xdr:cNvSpPr/>
      </xdr:nvSpPr>
      <xdr:spPr>
        <a:xfrm>
          <a:off x="10426700" y="134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162704</xdr:rowOff>
    </xdr:from>
    <xdr:ext cx="469744" cy="259045"/>
    <xdr:sp macro="" textlink="">
      <xdr:nvSpPr>
        <xdr:cNvPr id="413" name="商工費該当値テキスト"/>
        <xdr:cNvSpPr txBox="1"/>
      </xdr:nvSpPr>
      <xdr:spPr>
        <a:xfrm>
          <a:off x="10528300" y="1336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89509</xdr:rowOff>
    </xdr:from>
    <xdr:to>
      <xdr:col>50</xdr:col>
      <xdr:colOff>165100</xdr:colOff>
      <xdr:row>79</xdr:row>
      <xdr:rowOff>19659</xdr:rowOff>
    </xdr:to>
    <xdr:sp macro="" textlink="">
      <xdr:nvSpPr>
        <xdr:cNvPr id="414" name="楕円 413"/>
        <xdr:cNvSpPr/>
      </xdr:nvSpPr>
      <xdr:spPr>
        <a:xfrm>
          <a:off x="9588500" y="134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10786</xdr:rowOff>
    </xdr:from>
    <xdr:ext cx="469744" cy="259045"/>
    <xdr:sp macro="" textlink="">
      <xdr:nvSpPr>
        <xdr:cNvPr id="415" name="テキスト ボックス 414"/>
        <xdr:cNvSpPr txBox="1"/>
      </xdr:nvSpPr>
      <xdr:spPr>
        <a:xfrm>
          <a:off x="9404428" y="135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63030</xdr:rowOff>
    </xdr:from>
    <xdr:to>
      <xdr:col>46</xdr:col>
      <xdr:colOff>38100</xdr:colOff>
      <xdr:row>78</xdr:row>
      <xdr:rowOff>164630</xdr:rowOff>
    </xdr:to>
    <xdr:sp macro="" textlink="">
      <xdr:nvSpPr>
        <xdr:cNvPr id="416" name="楕円 415"/>
        <xdr:cNvSpPr/>
      </xdr:nvSpPr>
      <xdr:spPr>
        <a:xfrm>
          <a:off x="8699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155757</xdr:rowOff>
    </xdr:from>
    <xdr:ext cx="469744" cy="259045"/>
    <xdr:sp macro="" textlink="">
      <xdr:nvSpPr>
        <xdr:cNvPr id="417" name="テキスト ボックス 416"/>
        <xdr:cNvSpPr txBox="1"/>
      </xdr:nvSpPr>
      <xdr:spPr>
        <a:xfrm>
          <a:off x="8515428" y="1352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97129</xdr:rowOff>
    </xdr:from>
    <xdr:to>
      <xdr:col>41</xdr:col>
      <xdr:colOff>101600</xdr:colOff>
      <xdr:row>79</xdr:row>
      <xdr:rowOff>27279</xdr:rowOff>
    </xdr:to>
    <xdr:sp macro="" textlink="">
      <xdr:nvSpPr>
        <xdr:cNvPr id="418" name="楕円 417"/>
        <xdr:cNvSpPr/>
      </xdr:nvSpPr>
      <xdr:spPr>
        <a:xfrm>
          <a:off x="7810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18406</xdr:rowOff>
    </xdr:from>
    <xdr:ext cx="469744" cy="259045"/>
    <xdr:sp macro="" textlink="">
      <xdr:nvSpPr>
        <xdr:cNvPr id="419" name="テキスト ボックス 418"/>
        <xdr:cNvSpPr txBox="1"/>
      </xdr:nvSpPr>
      <xdr:spPr>
        <a:xfrm>
          <a:off x="7626428" y="13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101969</xdr:rowOff>
    </xdr:from>
    <xdr:to>
      <xdr:col>36</xdr:col>
      <xdr:colOff>165100</xdr:colOff>
      <xdr:row>79</xdr:row>
      <xdr:rowOff>32119</xdr:rowOff>
    </xdr:to>
    <xdr:sp macro="" textlink="">
      <xdr:nvSpPr>
        <xdr:cNvPr id="420" name="楕円 419"/>
        <xdr:cNvSpPr/>
      </xdr:nvSpPr>
      <xdr:spPr>
        <a:xfrm>
          <a:off x="6921500" y="134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23246</xdr:rowOff>
    </xdr:from>
    <xdr:ext cx="469744" cy="259045"/>
    <xdr:sp macro="" textlink="">
      <xdr:nvSpPr>
        <xdr:cNvPr id="421" name="テキスト ボックス 420"/>
        <xdr:cNvSpPr txBox="1"/>
      </xdr:nvSpPr>
      <xdr:spPr>
        <a:xfrm>
          <a:off x="6737428" y="135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14711</xdr:rowOff>
    </xdr:from>
    <xdr:to>
      <xdr:col>55</xdr:col>
      <xdr:colOff>0</xdr:colOff>
      <xdr:row>99</xdr:row>
      <xdr:rowOff>19217</xdr:rowOff>
    </xdr:to>
    <xdr:cxnSp macro="">
      <xdr:nvCxnSpPr>
        <xdr:cNvPr id="452" name="直線コネクタ 451"/>
        <xdr:cNvCxnSpPr/>
      </xdr:nvCxnSpPr>
      <xdr:spPr>
        <a:xfrm>
          <a:off x="9639300" y="16988261"/>
          <a:ext cx="8382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14711</xdr:rowOff>
    </xdr:from>
    <xdr:to>
      <xdr:col>50</xdr:col>
      <xdr:colOff>114300</xdr:colOff>
      <xdr:row>99</xdr:row>
      <xdr:rowOff>26539</xdr:rowOff>
    </xdr:to>
    <xdr:cxnSp macro="">
      <xdr:nvCxnSpPr>
        <xdr:cNvPr id="455" name="直線コネクタ 454"/>
        <xdr:cNvCxnSpPr/>
      </xdr:nvCxnSpPr>
      <xdr:spPr>
        <a:xfrm flipV="1">
          <a:off x="8750300" y="16988261"/>
          <a:ext cx="8890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26539</xdr:rowOff>
    </xdr:from>
    <xdr:to>
      <xdr:col>45</xdr:col>
      <xdr:colOff>177800</xdr:colOff>
      <xdr:row>99</xdr:row>
      <xdr:rowOff>33737</xdr:rowOff>
    </xdr:to>
    <xdr:cxnSp macro="">
      <xdr:nvCxnSpPr>
        <xdr:cNvPr id="458" name="直線コネクタ 457"/>
        <xdr:cNvCxnSpPr/>
      </xdr:nvCxnSpPr>
      <xdr:spPr>
        <a:xfrm flipV="1">
          <a:off x="7861300" y="17000089"/>
          <a:ext cx="889000" cy="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29101</xdr:rowOff>
    </xdr:from>
    <xdr:to>
      <xdr:col>41</xdr:col>
      <xdr:colOff>50800</xdr:colOff>
      <xdr:row>99</xdr:row>
      <xdr:rowOff>33737</xdr:rowOff>
    </xdr:to>
    <xdr:cxnSp macro="">
      <xdr:nvCxnSpPr>
        <xdr:cNvPr id="461" name="直線コネクタ 460"/>
        <xdr:cNvCxnSpPr/>
      </xdr:nvCxnSpPr>
      <xdr:spPr>
        <a:xfrm>
          <a:off x="6972300" y="17002651"/>
          <a:ext cx="8890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139867</xdr:rowOff>
    </xdr:from>
    <xdr:to>
      <xdr:col>55</xdr:col>
      <xdr:colOff>50800</xdr:colOff>
      <xdr:row>99</xdr:row>
      <xdr:rowOff>70017</xdr:rowOff>
    </xdr:to>
    <xdr:sp macro="" textlink="">
      <xdr:nvSpPr>
        <xdr:cNvPr id="471" name="楕円 470"/>
        <xdr:cNvSpPr/>
      </xdr:nvSpPr>
      <xdr:spPr>
        <a:xfrm>
          <a:off x="10426700" y="169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54794</xdr:rowOff>
    </xdr:from>
    <xdr:ext cx="534377" cy="259045"/>
    <xdr:sp macro="" textlink="">
      <xdr:nvSpPr>
        <xdr:cNvPr id="472" name="土木費該当値テキスト"/>
        <xdr:cNvSpPr txBox="1"/>
      </xdr:nvSpPr>
      <xdr:spPr>
        <a:xfrm>
          <a:off x="10528300" y="168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135361</xdr:rowOff>
    </xdr:from>
    <xdr:to>
      <xdr:col>50</xdr:col>
      <xdr:colOff>165100</xdr:colOff>
      <xdr:row>99</xdr:row>
      <xdr:rowOff>65511</xdr:rowOff>
    </xdr:to>
    <xdr:sp macro="" textlink="">
      <xdr:nvSpPr>
        <xdr:cNvPr id="473" name="楕円 472"/>
        <xdr:cNvSpPr/>
      </xdr:nvSpPr>
      <xdr:spPr>
        <a:xfrm>
          <a:off x="9588500" y="1693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56638</xdr:rowOff>
    </xdr:from>
    <xdr:ext cx="534377" cy="259045"/>
    <xdr:sp macro="" textlink="">
      <xdr:nvSpPr>
        <xdr:cNvPr id="474" name="テキスト ボックス 473"/>
        <xdr:cNvSpPr txBox="1"/>
      </xdr:nvSpPr>
      <xdr:spPr>
        <a:xfrm>
          <a:off x="9372111" y="1703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147189</xdr:rowOff>
    </xdr:from>
    <xdr:to>
      <xdr:col>46</xdr:col>
      <xdr:colOff>38100</xdr:colOff>
      <xdr:row>99</xdr:row>
      <xdr:rowOff>77339</xdr:rowOff>
    </xdr:to>
    <xdr:sp macro="" textlink="">
      <xdr:nvSpPr>
        <xdr:cNvPr id="475" name="楕円 474"/>
        <xdr:cNvSpPr/>
      </xdr:nvSpPr>
      <xdr:spPr>
        <a:xfrm>
          <a:off x="8699500" y="169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68466</xdr:rowOff>
    </xdr:from>
    <xdr:ext cx="534377" cy="259045"/>
    <xdr:sp macro="" textlink="">
      <xdr:nvSpPr>
        <xdr:cNvPr id="476" name="テキスト ボックス 475"/>
        <xdr:cNvSpPr txBox="1"/>
      </xdr:nvSpPr>
      <xdr:spPr>
        <a:xfrm>
          <a:off x="8483111" y="170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154387</xdr:rowOff>
    </xdr:from>
    <xdr:to>
      <xdr:col>41</xdr:col>
      <xdr:colOff>101600</xdr:colOff>
      <xdr:row>99</xdr:row>
      <xdr:rowOff>84537</xdr:rowOff>
    </xdr:to>
    <xdr:sp macro="" textlink="">
      <xdr:nvSpPr>
        <xdr:cNvPr id="477" name="楕円 476"/>
        <xdr:cNvSpPr/>
      </xdr:nvSpPr>
      <xdr:spPr>
        <a:xfrm>
          <a:off x="7810500" y="1695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75664</xdr:rowOff>
    </xdr:from>
    <xdr:ext cx="534377" cy="259045"/>
    <xdr:sp macro="" textlink="">
      <xdr:nvSpPr>
        <xdr:cNvPr id="478" name="テキスト ボックス 477"/>
        <xdr:cNvSpPr txBox="1"/>
      </xdr:nvSpPr>
      <xdr:spPr>
        <a:xfrm>
          <a:off x="7594111" y="1704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149751</xdr:rowOff>
    </xdr:from>
    <xdr:to>
      <xdr:col>36</xdr:col>
      <xdr:colOff>165100</xdr:colOff>
      <xdr:row>99</xdr:row>
      <xdr:rowOff>79901</xdr:rowOff>
    </xdr:to>
    <xdr:sp macro="" textlink="">
      <xdr:nvSpPr>
        <xdr:cNvPr id="479" name="楕円 478"/>
        <xdr:cNvSpPr/>
      </xdr:nvSpPr>
      <xdr:spPr>
        <a:xfrm>
          <a:off x="6921500" y="169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71028</xdr:rowOff>
    </xdr:from>
    <xdr:ext cx="534377" cy="259045"/>
    <xdr:sp macro="" textlink="">
      <xdr:nvSpPr>
        <xdr:cNvPr id="480" name="テキスト ボックス 479"/>
        <xdr:cNvSpPr txBox="1"/>
      </xdr:nvSpPr>
      <xdr:spPr>
        <a:xfrm>
          <a:off x="6705111" y="170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67783</xdr:rowOff>
    </xdr:from>
    <xdr:to>
      <xdr:col>85</xdr:col>
      <xdr:colOff>127000</xdr:colOff>
      <xdr:row>38</xdr:row>
      <xdr:rowOff>73863</xdr:rowOff>
    </xdr:to>
    <xdr:cxnSp macro="">
      <xdr:nvCxnSpPr>
        <xdr:cNvPr id="508" name="直線コネクタ 507"/>
        <xdr:cNvCxnSpPr/>
      </xdr:nvCxnSpPr>
      <xdr:spPr>
        <a:xfrm flipV="1">
          <a:off x="15481300" y="6582883"/>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152456</xdr:rowOff>
    </xdr:from>
    <xdr:to>
      <xdr:col>81</xdr:col>
      <xdr:colOff>50800</xdr:colOff>
      <xdr:row>38</xdr:row>
      <xdr:rowOff>73863</xdr:rowOff>
    </xdr:to>
    <xdr:cxnSp macro="">
      <xdr:nvCxnSpPr>
        <xdr:cNvPr id="511" name="直線コネクタ 510"/>
        <xdr:cNvCxnSpPr/>
      </xdr:nvCxnSpPr>
      <xdr:spPr>
        <a:xfrm>
          <a:off x="14592300" y="6496106"/>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152456</xdr:rowOff>
    </xdr:from>
    <xdr:to>
      <xdr:col>76</xdr:col>
      <xdr:colOff>114300</xdr:colOff>
      <xdr:row>38</xdr:row>
      <xdr:rowOff>45654</xdr:rowOff>
    </xdr:to>
    <xdr:cxnSp macro="">
      <xdr:nvCxnSpPr>
        <xdr:cNvPr id="514" name="直線コネクタ 513"/>
        <xdr:cNvCxnSpPr/>
      </xdr:nvCxnSpPr>
      <xdr:spPr>
        <a:xfrm flipV="1">
          <a:off x="13703300" y="6496106"/>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45654</xdr:rowOff>
    </xdr:from>
    <xdr:to>
      <xdr:col>71</xdr:col>
      <xdr:colOff>177800</xdr:colOff>
      <xdr:row>38</xdr:row>
      <xdr:rowOff>152364</xdr:rowOff>
    </xdr:to>
    <xdr:cxnSp macro="">
      <xdr:nvCxnSpPr>
        <xdr:cNvPr id="517" name="直線コネクタ 516"/>
        <xdr:cNvCxnSpPr/>
      </xdr:nvCxnSpPr>
      <xdr:spPr>
        <a:xfrm flipV="1">
          <a:off x="12814300" y="6560754"/>
          <a:ext cx="889000" cy="10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16983</xdr:rowOff>
    </xdr:from>
    <xdr:to>
      <xdr:col>85</xdr:col>
      <xdr:colOff>177800</xdr:colOff>
      <xdr:row>38</xdr:row>
      <xdr:rowOff>118583</xdr:rowOff>
    </xdr:to>
    <xdr:sp macro="" textlink="">
      <xdr:nvSpPr>
        <xdr:cNvPr id="527" name="楕円 526"/>
        <xdr:cNvSpPr/>
      </xdr:nvSpPr>
      <xdr:spPr>
        <a:xfrm>
          <a:off x="162687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103359</xdr:rowOff>
    </xdr:from>
    <xdr:ext cx="534377" cy="259045"/>
    <xdr:sp macro="" textlink="">
      <xdr:nvSpPr>
        <xdr:cNvPr id="528" name="消防費該当値テキスト"/>
        <xdr:cNvSpPr txBox="1"/>
      </xdr:nvSpPr>
      <xdr:spPr>
        <a:xfrm>
          <a:off x="16370300" y="64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23063</xdr:rowOff>
    </xdr:from>
    <xdr:to>
      <xdr:col>81</xdr:col>
      <xdr:colOff>101600</xdr:colOff>
      <xdr:row>38</xdr:row>
      <xdr:rowOff>124663</xdr:rowOff>
    </xdr:to>
    <xdr:sp macro="" textlink="">
      <xdr:nvSpPr>
        <xdr:cNvPr id="529" name="楕円 528"/>
        <xdr:cNvSpPr/>
      </xdr:nvSpPr>
      <xdr:spPr>
        <a:xfrm>
          <a:off x="15430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115790</xdr:rowOff>
    </xdr:from>
    <xdr:ext cx="534377" cy="259045"/>
    <xdr:sp macro="" textlink="">
      <xdr:nvSpPr>
        <xdr:cNvPr id="530" name="テキスト ボックス 529"/>
        <xdr:cNvSpPr txBox="1"/>
      </xdr:nvSpPr>
      <xdr:spPr>
        <a:xfrm>
          <a:off x="15214111" y="66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101656</xdr:rowOff>
    </xdr:from>
    <xdr:to>
      <xdr:col>76</xdr:col>
      <xdr:colOff>165100</xdr:colOff>
      <xdr:row>38</xdr:row>
      <xdr:rowOff>31806</xdr:rowOff>
    </xdr:to>
    <xdr:sp macro="" textlink="">
      <xdr:nvSpPr>
        <xdr:cNvPr id="531" name="楕円 530"/>
        <xdr:cNvSpPr/>
      </xdr:nvSpPr>
      <xdr:spPr>
        <a:xfrm>
          <a:off x="14541500" y="64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22933</xdr:rowOff>
    </xdr:from>
    <xdr:ext cx="534377" cy="259045"/>
    <xdr:sp macro="" textlink="">
      <xdr:nvSpPr>
        <xdr:cNvPr id="532" name="テキスト ボックス 531"/>
        <xdr:cNvSpPr txBox="1"/>
      </xdr:nvSpPr>
      <xdr:spPr>
        <a:xfrm>
          <a:off x="14325111" y="65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166304</xdr:rowOff>
    </xdr:from>
    <xdr:to>
      <xdr:col>72</xdr:col>
      <xdr:colOff>38100</xdr:colOff>
      <xdr:row>38</xdr:row>
      <xdr:rowOff>96454</xdr:rowOff>
    </xdr:to>
    <xdr:sp macro="" textlink="">
      <xdr:nvSpPr>
        <xdr:cNvPr id="533" name="楕円 532"/>
        <xdr:cNvSpPr/>
      </xdr:nvSpPr>
      <xdr:spPr>
        <a:xfrm>
          <a:off x="136525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87581</xdr:rowOff>
    </xdr:from>
    <xdr:ext cx="534377" cy="259045"/>
    <xdr:sp macro="" textlink="">
      <xdr:nvSpPr>
        <xdr:cNvPr id="534" name="テキスト ボックス 533"/>
        <xdr:cNvSpPr txBox="1"/>
      </xdr:nvSpPr>
      <xdr:spPr>
        <a:xfrm>
          <a:off x="13436111" y="660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101564</xdr:rowOff>
    </xdr:from>
    <xdr:to>
      <xdr:col>67</xdr:col>
      <xdr:colOff>101600</xdr:colOff>
      <xdr:row>39</xdr:row>
      <xdr:rowOff>31714</xdr:rowOff>
    </xdr:to>
    <xdr:sp macro="" textlink="">
      <xdr:nvSpPr>
        <xdr:cNvPr id="535" name="楕円 534"/>
        <xdr:cNvSpPr/>
      </xdr:nvSpPr>
      <xdr:spPr>
        <a:xfrm>
          <a:off x="12763500" y="66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22841</xdr:rowOff>
    </xdr:from>
    <xdr:ext cx="469744" cy="259045"/>
    <xdr:sp macro="" textlink="">
      <xdr:nvSpPr>
        <xdr:cNvPr id="536" name="テキスト ボックス 535"/>
        <xdr:cNvSpPr txBox="1"/>
      </xdr:nvSpPr>
      <xdr:spPr>
        <a:xfrm>
          <a:off x="12579428" y="670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78778</xdr:rowOff>
    </xdr:from>
    <xdr:to>
      <xdr:col>85</xdr:col>
      <xdr:colOff>127000</xdr:colOff>
      <xdr:row>59</xdr:row>
      <xdr:rowOff>83045</xdr:rowOff>
    </xdr:to>
    <xdr:cxnSp macro="">
      <xdr:nvCxnSpPr>
        <xdr:cNvPr id="566" name="直線コネクタ 565"/>
        <xdr:cNvCxnSpPr/>
      </xdr:nvCxnSpPr>
      <xdr:spPr>
        <a:xfrm flipV="1">
          <a:off x="15481300" y="10194328"/>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49085</xdr:rowOff>
    </xdr:from>
    <xdr:to>
      <xdr:col>81</xdr:col>
      <xdr:colOff>50800</xdr:colOff>
      <xdr:row>59</xdr:row>
      <xdr:rowOff>83045</xdr:rowOff>
    </xdr:to>
    <xdr:cxnSp macro="">
      <xdr:nvCxnSpPr>
        <xdr:cNvPr id="569" name="直線コネクタ 568"/>
        <xdr:cNvCxnSpPr/>
      </xdr:nvCxnSpPr>
      <xdr:spPr>
        <a:xfrm>
          <a:off x="14592300" y="10164635"/>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54687</xdr:rowOff>
    </xdr:from>
    <xdr:to>
      <xdr:col>76</xdr:col>
      <xdr:colOff>114300</xdr:colOff>
      <xdr:row>59</xdr:row>
      <xdr:rowOff>49085</xdr:rowOff>
    </xdr:to>
    <xdr:cxnSp macro="">
      <xdr:nvCxnSpPr>
        <xdr:cNvPr id="572" name="直線コネクタ 571"/>
        <xdr:cNvCxnSpPr/>
      </xdr:nvCxnSpPr>
      <xdr:spPr>
        <a:xfrm>
          <a:off x="13703300" y="9998787"/>
          <a:ext cx="889000" cy="16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54687</xdr:rowOff>
    </xdr:from>
    <xdr:to>
      <xdr:col>71</xdr:col>
      <xdr:colOff>177800</xdr:colOff>
      <xdr:row>59</xdr:row>
      <xdr:rowOff>11544</xdr:rowOff>
    </xdr:to>
    <xdr:cxnSp macro="">
      <xdr:nvCxnSpPr>
        <xdr:cNvPr id="575" name="直線コネクタ 574"/>
        <xdr:cNvCxnSpPr/>
      </xdr:nvCxnSpPr>
      <xdr:spPr>
        <a:xfrm flipV="1">
          <a:off x="12814300" y="9998787"/>
          <a:ext cx="889000" cy="1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27978</xdr:rowOff>
    </xdr:from>
    <xdr:to>
      <xdr:col>85</xdr:col>
      <xdr:colOff>177800</xdr:colOff>
      <xdr:row>59</xdr:row>
      <xdr:rowOff>129578</xdr:rowOff>
    </xdr:to>
    <xdr:sp macro="" textlink="">
      <xdr:nvSpPr>
        <xdr:cNvPr id="585" name="楕円 584"/>
        <xdr:cNvSpPr/>
      </xdr:nvSpPr>
      <xdr:spPr>
        <a:xfrm>
          <a:off x="16268700" y="101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114355</xdr:rowOff>
    </xdr:from>
    <xdr:ext cx="534377" cy="259045"/>
    <xdr:sp macro="" textlink="">
      <xdr:nvSpPr>
        <xdr:cNvPr id="586" name="教育費該当値テキスト"/>
        <xdr:cNvSpPr txBox="1"/>
      </xdr:nvSpPr>
      <xdr:spPr>
        <a:xfrm>
          <a:off x="16370300" y="100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32245</xdr:rowOff>
    </xdr:from>
    <xdr:to>
      <xdr:col>81</xdr:col>
      <xdr:colOff>101600</xdr:colOff>
      <xdr:row>59</xdr:row>
      <xdr:rowOff>133845</xdr:rowOff>
    </xdr:to>
    <xdr:sp macro="" textlink="">
      <xdr:nvSpPr>
        <xdr:cNvPr id="587" name="楕円 586"/>
        <xdr:cNvSpPr/>
      </xdr:nvSpPr>
      <xdr:spPr>
        <a:xfrm>
          <a:off x="15430500" y="101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124972</xdr:rowOff>
    </xdr:from>
    <xdr:ext cx="534377" cy="259045"/>
    <xdr:sp macro="" textlink="">
      <xdr:nvSpPr>
        <xdr:cNvPr id="588" name="テキスト ボックス 587"/>
        <xdr:cNvSpPr txBox="1"/>
      </xdr:nvSpPr>
      <xdr:spPr>
        <a:xfrm>
          <a:off x="15214111" y="1024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169735</xdr:rowOff>
    </xdr:from>
    <xdr:to>
      <xdr:col>76</xdr:col>
      <xdr:colOff>165100</xdr:colOff>
      <xdr:row>59</xdr:row>
      <xdr:rowOff>99885</xdr:rowOff>
    </xdr:to>
    <xdr:sp macro="" textlink="">
      <xdr:nvSpPr>
        <xdr:cNvPr id="589" name="楕円 588"/>
        <xdr:cNvSpPr/>
      </xdr:nvSpPr>
      <xdr:spPr>
        <a:xfrm>
          <a:off x="14541500" y="101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91012</xdr:rowOff>
    </xdr:from>
    <xdr:ext cx="534377" cy="259045"/>
    <xdr:sp macro="" textlink="">
      <xdr:nvSpPr>
        <xdr:cNvPr id="590" name="テキスト ボックス 589"/>
        <xdr:cNvSpPr txBox="1"/>
      </xdr:nvSpPr>
      <xdr:spPr>
        <a:xfrm>
          <a:off x="14325111" y="102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3887</xdr:rowOff>
    </xdr:from>
    <xdr:to>
      <xdr:col>72</xdr:col>
      <xdr:colOff>38100</xdr:colOff>
      <xdr:row>58</xdr:row>
      <xdr:rowOff>105487</xdr:rowOff>
    </xdr:to>
    <xdr:sp macro="" textlink="">
      <xdr:nvSpPr>
        <xdr:cNvPr id="591" name="楕円 590"/>
        <xdr:cNvSpPr/>
      </xdr:nvSpPr>
      <xdr:spPr>
        <a:xfrm>
          <a:off x="13652500" y="99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96614</xdr:rowOff>
    </xdr:from>
    <xdr:ext cx="534377" cy="259045"/>
    <xdr:sp macro="" textlink="">
      <xdr:nvSpPr>
        <xdr:cNvPr id="592" name="テキスト ボックス 591"/>
        <xdr:cNvSpPr txBox="1"/>
      </xdr:nvSpPr>
      <xdr:spPr>
        <a:xfrm>
          <a:off x="13436111" y="1004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132194</xdr:rowOff>
    </xdr:from>
    <xdr:to>
      <xdr:col>67</xdr:col>
      <xdr:colOff>101600</xdr:colOff>
      <xdr:row>59</xdr:row>
      <xdr:rowOff>62344</xdr:rowOff>
    </xdr:to>
    <xdr:sp macro="" textlink="">
      <xdr:nvSpPr>
        <xdr:cNvPr id="593" name="楕円 592"/>
        <xdr:cNvSpPr/>
      </xdr:nvSpPr>
      <xdr:spPr>
        <a:xfrm>
          <a:off x="12763500" y="100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53471</xdr:rowOff>
    </xdr:from>
    <xdr:ext cx="534377" cy="259045"/>
    <xdr:sp macro="" textlink="">
      <xdr:nvSpPr>
        <xdr:cNvPr id="594" name="テキスト ボックス 593"/>
        <xdr:cNvSpPr txBox="1"/>
      </xdr:nvSpPr>
      <xdr:spPr>
        <a:xfrm>
          <a:off x="12547111" y="1016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52426</xdr:rowOff>
    </xdr:from>
    <xdr:to>
      <xdr:col>85</xdr:col>
      <xdr:colOff>127000</xdr:colOff>
      <xdr:row>97</xdr:row>
      <xdr:rowOff>62725</xdr:rowOff>
    </xdr:to>
    <xdr:cxnSp macro="">
      <xdr:nvCxnSpPr>
        <xdr:cNvPr id="680" name="直線コネクタ 679"/>
        <xdr:cNvCxnSpPr/>
      </xdr:nvCxnSpPr>
      <xdr:spPr>
        <a:xfrm>
          <a:off x="15481300" y="16683076"/>
          <a:ext cx="8382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52426</xdr:rowOff>
    </xdr:from>
    <xdr:to>
      <xdr:col>81</xdr:col>
      <xdr:colOff>50800</xdr:colOff>
      <xdr:row>97</xdr:row>
      <xdr:rowOff>82538</xdr:rowOff>
    </xdr:to>
    <xdr:cxnSp macro="">
      <xdr:nvCxnSpPr>
        <xdr:cNvPr id="683" name="直線コネクタ 682"/>
        <xdr:cNvCxnSpPr/>
      </xdr:nvCxnSpPr>
      <xdr:spPr>
        <a:xfrm flipV="1">
          <a:off x="14592300" y="16683076"/>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19317</xdr:rowOff>
    </xdr:from>
    <xdr:to>
      <xdr:col>76</xdr:col>
      <xdr:colOff>114300</xdr:colOff>
      <xdr:row>97</xdr:row>
      <xdr:rowOff>82538</xdr:rowOff>
    </xdr:to>
    <xdr:cxnSp macro="">
      <xdr:nvCxnSpPr>
        <xdr:cNvPr id="686" name="直線コネクタ 685"/>
        <xdr:cNvCxnSpPr/>
      </xdr:nvCxnSpPr>
      <xdr:spPr>
        <a:xfrm>
          <a:off x="13703300" y="16649967"/>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152679</xdr:rowOff>
    </xdr:from>
    <xdr:to>
      <xdr:col>71</xdr:col>
      <xdr:colOff>177800</xdr:colOff>
      <xdr:row>97</xdr:row>
      <xdr:rowOff>19317</xdr:rowOff>
    </xdr:to>
    <xdr:cxnSp macro="">
      <xdr:nvCxnSpPr>
        <xdr:cNvPr id="689" name="直線コネクタ 688"/>
        <xdr:cNvCxnSpPr/>
      </xdr:nvCxnSpPr>
      <xdr:spPr>
        <a:xfrm>
          <a:off x="12814300" y="16611879"/>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11925</xdr:rowOff>
    </xdr:from>
    <xdr:to>
      <xdr:col>85</xdr:col>
      <xdr:colOff>177800</xdr:colOff>
      <xdr:row>97</xdr:row>
      <xdr:rowOff>113525</xdr:rowOff>
    </xdr:to>
    <xdr:sp macro="" textlink="">
      <xdr:nvSpPr>
        <xdr:cNvPr id="699" name="楕円 698"/>
        <xdr:cNvSpPr/>
      </xdr:nvSpPr>
      <xdr:spPr>
        <a:xfrm>
          <a:off x="16268700" y="166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161802</xdr:rowOff>
    </xdr:from>
    <xdr:ext cx="534377" cy="259045"/>
    <xdr:sp macro="" textlink="">
      <xdr:nvSpPr>
        <xdr:cNvPr id="700" name="公債費該当値テキスト"/>
        <xdr:cNvSpPr txBox="1"/>
      </xdr:nvSpPr>
      <xdr:spPr>
        <a:xfrm>
          <a:off x="16370300" y="166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1626</xdr:rowOff>
    </xdr:from>
    <xdr:to>
      <xdr:col>81</xdr:col>
      <xdr:colOff>101600</xdr:colOff>
      <xdr:row>97</xdr:row>
      <xdr:rowOff>103226</xdr:rowOff>
    </xdr:to>
    <xdr:sp macro="" textlink="">
      <xdr:nvSpPr>
        <xdr:cNvPr id="701" name="楕円 700"/>
        <xdr:cNvSpPr/>
      </xdr:nvSpPr>
      <xdr:spPr>
        <a:xfrm>
          <a:off x="15430500" y="166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94353</xdr:rowOff>
    </xdr:from>
    <xdr:ext cx="534377" cy="259045"/>
    <xdr:sp macro="" textlink="">
      <xdr:nvSpPr>
        <xdr:cNvPr id="702" name="テキスト ボックス 701"/>
        <xdr:cNvSpPr txBox="1"/>
      </xdr:nvSpPr>
      <xdr:spPr>
        <a:xfrm>
          <a:off x="15214111" y="167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31738</xdr:rowOff>
    </xdr:from>
    <xdr:to>
      <xdr:col>76</xdr:col>
      <xdr:colOff>165100</xdr:colOff>
      <xdr:row>97</xdr:row>
      <xdr:rowOff>133338</xdr:rowOff>
    </xdr:to>
    <xdr:sp macro="" textlink="">
      <xdr:nvSpPr>
        <xdr:cNvPr id="703" name="楕円 702"/>
        <xdr:cNvSpPr/>
      </xdr:nvSpPr>
      <xdr:spPr>
        <a:xfrm>
          <a:off x="14541500" y="166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124465</xdr:rowOff>
    </xdr:from>
    <xdr:ext cx="534377" cy="259045"/>
    <xdr:sp macro="" textlink="">
      <xdr:nvSpPr>
        <xdr:cNvPr id="704" name="テキスト ボックス 703"/>
        <xdr:cNvSpPr txBox="1"/>
      </xdr:nvSpPr>
      <xdr:spPr>
        <a:xfrm>
          <a:off x="14325111" y="167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139967</xdr:rowOff>
    </xdr:from>
    <xdr:to>
      <xdr:col>72</xdr:col>
      <xdr:colOff>38100</xdr:colOff>
      <xdr:row>97</xdr:row>
      <xdr:rowOff>70117</xdr:rowOff>
    </xdr:to>
    <xdr:sp macro="" textlink="">
      <xdr:nvSpPr>
        <xdr:cNvPr id="705" name="楕円 704"/>
        <xdr:cNvSpPr/>
      </xdr:nvSpPr>
      <xdr:spPr>
        <a:xfrm>
          <a:off x="13652500" y="165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61244</xdr:rowOff>
    </xdr:from>
    <xdr:ext cx="534377" cy="259045"/>
    <xdr:sp macro="" textlink="">
      <xdr:nvSpPr>
        <xdr:cNvPr id="706" name="テキスト ボックス 705"/>
        <xdr:cNvSpPr txBox="1"/>
      </xdr:nvSpPr>
      <xdr:spPr>
        <a:xfrm>
          <a:off x="13436111" y="1669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101879</xdr:rowOff>
    </xdr:from>
    <xdr:to>
      <xdr:col>67</xdr:col>
      <xdr:colOff>101600</xdr:colOff>
      <xdr:row>97</xdr:row>
      <xdr:rowOff>32029</xdr:rowOff>
    </xdr:to>
    <xdr:sp macro="" textlink="">
      <xdr:nvSpPr>
        <xdr:cNvPr id="707" name="楕円 706"/>
        <xdr:cNvSpPr/>
      </xdr:nvSpPr>
      <xdr:spPr>
        <a:xfrm>
          <a:off x="12763500" y="165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23156</xdr:rowOff>
    </xdr:from>
    <xdr:ext cx="534377" cy="259045"/>
    <xdr:sp macro="" textlink="">
      <xdr:nvSpPr>
        <xdr:cNvPr id="708" name="テキスト ボックス 707"/>
        <xdr:cNvSpPr txBox="1"/>
      </xdr:nvSpPr>
      <xdr:spPr>
        <a:xfrm>
          <a:off x="12547111" y="166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住民一人あたりのコストでは議会費・衛生費の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の２費目が類似団体と比較して上回っていた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議会費が上回っている要因としては、他団体と比較して議員に対する報酬等が高い水準にあるためである。平成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年度に行われる津島市議会議員選挙にて定員を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名とするため若干改善される予定である。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latin typeface="ＭＳ Ｐゴシック" panose="020B0600070205080204" pitchFamily="50" charset="-128"/>
              <a:ea typeface="ＭＳ Ｐゴシック" panose="020B0600070205080204" pitchFamily="50" charset="-128"/>
            </a:rPr>
            <a:t>衛生費が上回っている要因としては、市民病院事業会計に支出している繰出金が高い水準にあるためである。平成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では前年度と比較して基準内繰出金が２億増加していること及び、年度途中に資金不足及び一時借入金の早期解消を図るため追加支援として６億円の出資金を支出しているためだと思われる。津島市では、市民病院の資金不足等の解消を市の最重要課題と捉え、市本体と病院が一体となって取組を進めていくこととしている。今後も、病院への支援は、厳しい財政状況に対応しながら、出来る限り行っていく必要があると考えており、病院の資金不足等解消計画において内容を精査し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年度については、扶助費等の増及び市民病院事業会計への出資を行ったが財政調整基金を</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億円取り崩したことで実質単年度収支は前年度とほぼ同じ数値となった。今後は事務事業の見直し・統廃合の実施による施設の適正管理に努め健全な財政運営に努めていく。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津島市民病院事業会計以外の一般会計、特別会計等においては黒字となっており、現在の状況を維持できるよう努めていく。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津島市民病院事業会計については、津島市民病院改革プランに基づく取組により赤字額は減少してきていたが、平成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年度から再び赤字額が増加した。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年度をピークに赤字額は減少傾向にあり、数年以内に経常収支を黒字化することを目指し、積極的に取組を推進していく。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21181212</v>
      </c>
      <c r="BO4" s="410"/>
      <c r="BP4" s="410"/>
      <c r="BQ4" s="410"/>
      <c r="BR4" s="410"/>
      <c r="BS4" s="410"/>
      <c r="BT4" s="410"/>
      <c r="BU4" s="411"/>
      <c r="BV4" s="409">
        <v>21313025</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7.3</v>
      </c>
      <c r="CU4" s="416"/>
      <c r="CV4" s="416"/>
      <c r="CW4" s="416"/>
      <c r="CX4" s="416"/>
      <c r="CY4" s="416"/>
      <c r="CZ4" s="416"/>
      <c r="DA4" s="417"/>
      <c r="DB4" s="415">
        <v>6.8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20253468</v>
      </c>
      <c r="BO5" s="447"/>
      <c r="BP5" s="447"/>
      <c r="BQ5" s="447"/>
      <c r="BR5" s="447"/>
      <c r="BS5" s="447"/>
      <c r="BT5" s="447"/>
      <c r="BU5" s="448"/>
      <c r="BV5" s="446">
        <v>20430195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92.5</v>
      </c>
      <c r="CU5" s="444"/>
      <c r="CV5" s="444"/>
      <c r="CW5" s="444"/>
      <c r="CX5" s="444"/>
      <c r="CY5" s="444"/>
      <c r="CZ5" s="444"/>
      <c r="DA5" s="445"/>
      <c r="DB5" s="443">
        <v>90.9</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927744</v>
      </c>
      <c r="BO6" s="447"/>
      <c r="BP6" s="447"/>
      <c r="BQ6" s="447"/>
      <c r="BR6" s="447"/>
      <c r="BS6" s="447"/>
      <c r="BT6" s="447"/>
      <c r="BU6" s="448"/>
      <c r="BV6" s="446">
        <v>882830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99.3</v>
      </c>
      <c r="CU6" s="484"/>
      <c r="CV6" s="484"/>
      <c r="CW6" s="484"/>
      <c r="CX6" s="484"/>
      <c r="CY6" s="484"/>
      <c r="CZ6" s="484"/>
      <c r="DA6" s="485"/>
      <c r="DB6" s="483">
        <v>97.1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95</v>
      </c>
      <c r="AV7" s="479"/>
      <c r="AW7" s="479"/>
      <c r="AX7" s="479"/>
      <c r="AY7" s="480" t="s">
        <v>99</v>
      </c>
      <c r="AZ7" s="481"/>
      <c r="BA7" s="481"/>
      <c r="BB7" s="481"/>
      <c r="BC7" s="481"/>
      <c r="BD7" s="481"/>
      <c r="BE7" s="481"/>
      <c r="BF7" s="481"/>
      <c r="BG7" s="481"/>
      <c r="BH7" s="481"/>
      <c r="BI7" s="481"/>
      <c r="BJ7" s="481"/>
      <c r="BK7" s="481"/>
      <c r="BL7" s="481"/>
      <c r="BM7" s="482"/>
      <c r="BN7" s="446">
        <v>4418</v>
      </c>
      <c r="BO7" s="447"/>
      <c r="BP7" s="447"/>
      <c r="BQ7" s="447"/>
      <c r="BR7" s="447"/>
      <c r="BS7" s="447"/>
      <c r="BT7" s="447"/>
      <c r="BU7" s="448"/>
      <c r="BV7" s="446">
        <v>19140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12593911</v>
      </c>
      <c r="CU7" s="447"/>
      <c r="CV7" s="447"/>
      <c r="CW7" s="447"/>
      <c r="CX7" s="447"/>
      <c r="CY7" s="447"/>
      <c r="CZ7" s="447"/>
      <c r="DA7" s="448"/>
      <c r="DB7" s="446">
        <v>12765440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95</v>
      </c>
      <c r="AV8" s="479"/>
      <c r="AW8" s="479"/>
      <c r="AX8" s="479"/>
      <c r="AY8" s="480" t="s">
        <v>102</v>
      </c>
      <c r="AZ8" s="481"/>
      <c r="BA8" s="481"/>
      <c r="BB8" s="481"/>
      <c r="BC8" s="481"/>
      <c r="BD8" s="481"/>
      <c r="BE8" s="481"/>
      <c r="BF8" s="481"/>
      <c r="BG8" s="481"/>
      <c r="BH8" s="481"/>
      <c r="BI8" s="481"/>
      <c r="BJ8" s="481"/>
      <c r="BK8" s="481"/>
      <c r="BL8" s="481"/>
      <c r="BM8" s="482"/>
      <c r="BN8" s="446">
        <v>923326</v>
      </c>
      <c r="BO8" s="447"/>
      <c r="BP8" s="447"/>
      <c r="BQ8" s="447"/>
      <c r="BR8" s="447"/>
      <c r="BS8" s="447"/>
      <c r="BT8" s="447"/>
      <c r="BU8" s="448"/>
      <c r="BV8" s="446">
        <v>863690</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0.76</v>
      </c>
      <c r="CU8" s="487"/>
      <c r="CV8" s="487"/>
      <c r="CW8" s="487"/>
      <c r="CX8" s="487"/>
      <c r="CY8" s="487"/>
      <c r="CZ8" s="487"/>
      <c r="DA8" s="488"/>
      <c r="DB8" s="486">
        <v>0.74</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63431</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59636</v>
      </c>
      <c r="BO9" s="447"/>
      <c r="BP9" s="447"/>
      <c r="BQ9" s="447"/>
      <c r="BR9" s="447"/>
      <c r="BS9" s="447"/>
      <c r="BT9" s="447"/>
      <c r="BU9" s="448"/>
      <c r="BV9" s="446">
        <v>-579102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10.3</v>
      </c>
      <c r="CU9" s="444"/>
      <c r="CV9" s="444"/>
      <c r="CW9" s="444"/>
      <c r="CX9" s="444"/>
      <c r="CY9" s="444"/>
      <c r="CZ9" s="444"/>
      <c r="DA9" s="445"/>
      <c r="DB9" s="443">
        <v>10.6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65258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95</v>
      </c>
      <c r="AV10" s="479"/>
      <c r="AW10" s="479"/>
      <c r="AX10" s="479"/>
      <c r="AY10" s="480" t="s">
        <v>113</v>
      </c>
      <c r="AZ10" s="481"/>
      <c r="BA10" s="481"/>
      <c r="BB10" s="481"/>
      <c r="BC10" s="481"/>
      <c r="BD10" s="481"/>
      <c r="BE10" s="481"/>
      <c r="BF10" s="481"/>
      <c r="BG10" s="481"/>
      <c r="BH10" s="481"/>
      <c r="BI10" s="481"/>
      <c r="BJ10" s="481"/>
      <c r="BK10" s="481"/>
      <c r="BL10" s="481"/>
      <c r="BM10" s="482"/>
      <c r="BN10" s="446">
        <v>517</v>
      </c>
      <c r="BO10" s="447"/>
      <c r="BP10" s="447"/>
      <c r="BQ10" s="447"/>
      <c r="BR10" s="447"/>
      <c r="BS10" s="447"/>
      <c r="BT10" s="447"/>
      <c r="BU10" s="448"/>
      <c r="BV10" s="446">
        <v>135</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95</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63233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670000</v>
      </c>
      <c r="BO12" s="447"/>
      <c r="BP12" s="447"/>
      <c r="BQ12" s="447"/>
      <c r="BR12" s="447"/>
      <c r="BS12" s="447"/>
      <c r="BT12" s="447"/>
      <c r="BU12" s="448"/>
      <c r="BV12" s="446">
        <v>31000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62005</v>
      </c>
      <c r="S13" s="528"/>
      <c r="T13" s="528"/>
      <c r="U13" s="528"/>
      <c r="V13" s="529"/>
      <c r="W13" s="462" t="s">
        <v>133</v>
      </c>
      <c r="X13" s="463"/>
      <c r="Y13" s="463"/>
      <c r="Z13" s="463"/>
      <c r="AA13" s="463"/>
      <c r="AB13" s="453"/>
      <c r="AC13" s="497">
        <v>538</v>
      </c>
      <c r="AD13" s="498"/>
      <c r="AE13" s="498"/>
      <c r="AF13" s="498"/>
      <c r="AG13" s="537"/>
      <c r="AH13" s="497">
        <v>591</v>
      </c>
      <c r="AI13" s="498"/>
      <c r="AJ13" s="498"/>
      <c r="AK13" s="498"/>
      <c r="AL13" s="499"/>
      <c r="AM13" s="475" t="s">
        <v>134</v>
      </c>
      <c r="AN13" s="476"/>
      <c r="AO13" s="476"/>
      <c r="AP13" s="476"/>
      <c r="AQ13" s="476"/>
      <c r="AR13" s="476"/>
      <c r="AS13" s="476"/>
      <c r="AT13" s="477"/>
      <c r="AU13" s="478" t="s">
        <v>108</v>
      </c>
      <c r="AV13" s="479"/>
      <c r="AW13" s="479"/>
      <c r="AX13" s="479"/>
      <c r="AY13" s="480" t="s">
        <v>135</v>
      </c>
      <c r="AZ13" s="481"/>
      <c r="BA13" s="481"/>
      <c r="BB13" s="481"/>
      <c r="BC13" s="481"/>
      <c r="BD13" s="481"/>
      <c r="BE13" s="481"/>
      <c r="BF13" s="481"/>
      <c r="BG13" s="481"/>
      <c r="BH13" s="481"/>
      <c r="BI13" s="481"/>
      <c r="BJ13" s="481"/>
      <c r="BK13" s="481"/>
      <c r="BL13" s="481"/>
      <c r="BM13" s="482"/>
      <c r="BN13" s="446">
        <v>-609847</v>
      </c>
      <c r="BO13" s="447"/>
      <c r="BP13" s="447"/>
      <c r="BQ13" s="447"/>
      <c r="BR13" s="447"/>
      <c r="BS13" s="447"/>
      <c r="BT13" s="447"/>
      <c r="BU13" s="448"/>
      <c r="BV13" s="446">
        <v>-609967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5</v>
      </c>
      <c r="CU13" s="444"/>
      <c r="CV13" s="444"/>
      <c r="CW13" s="444"/>
      <c r="CX13" s="444"/>
      <c r="CY13" s="444"/>
      <c r="CZ13" s="444"/>
      <c r="DA13" s="445"/>
      <c r="DB13" s="443">
        <v>5.0999999999999996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63702</v>
      </c>
      <c r="S14" s="528"/>
      <c r="T14" s="528"/>
      <c r="U14" s="528"/>
      <c r="V14" s="529"/>
      <c r="W14" s="436"/>
      <c r="X14" s="437"/>
      <c r="Y14" s="437"/>
      <c r="Z14" s="437"/>
      <c r="AA14" s="437"/>
      <c r="AB14" s="426"/>
      <c r="AC14" s="530">
        <v>1.8</v>
      </c>
      <c r="AD14" s="531"/>
      <c r="AE14" s="531"/>
      <c r="AF14" s="531"/>
      <c r="AG14" s="532"/>
      <c r="AH14" s="530">
        <v>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32.200000000000003</v>
      </c>
      <c r="CU14" s="542"/>
      <c r="CV14" s="542"/>
      <c r="CW14" s="542"/>
      <c r="CX14" s="542"/>
      <c r="CY14" s="542"/>
      <c r="CZ14" s="542"/>
      <c r="DA14" s="543"/>
      <c r="DB14" s="541">
        <v>33.700000000000003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62620</v>
      </c>
      <c r="S15" s="528"/>
      <c r="T15" s="528"/>
      <c r="U15" s="528"/>
      <c r="V15" s="529"/>
      <c r="W15" s="462" t="s">
        <v>140</v>
      </c>
      <c r="X15" s="463"/>
      <c r="Y15" s="463"/>
      <c r="Z15" s="463"/>
      <c r="AA15" s="463"/>
      <c r="AB15" s="453"/>
      <c r="AC15" s="497">
        <v>8917</v>
      </c>
      <c r="AD15" s="498"/>
      <c r="AE15" s="498"/>
      <c r="AF15" s="498"/>
      <c r="AG15" s="537"/>
      <c r="AH15" s="497">
        <v>9021</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7608717</v>
      </c>
      <c r="BO15" s="410"/>
      <c r="BP15" s="410"/>
      <c r="BQ15" s="410"/>
      <c r="BR15" s="410"/>
      <c r="BS15" s="410"/>
      <c r="BT15" s="410"/>
      <c r="BU15" s="411"/>
      <c r="BV15" s="409">
        <v>7601013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30.3</v>
      </c>
      <c r="AD16" s="531"/>
      <c r="AE16" s="531"/>
      <c r="AF16" s="531"/>
      <c r="AG16" s="532"/>
      <c r="AH16" s="530">
        <v>30.5</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9905969</v>
      </c>
      <c r="BO16" s="447"/>
      <c r="BP16" s="447"/>
      <c r="BQ16" s="447"/>
      <c r="BR16" s="447"/>
      <c r="BS16" s="447"/>
      <c r="BT16" s="447"/>
      <c r="BU16" s="448"/>
      <c r="BV16" s="446">
        <v>9937859</v>
      </c>
      <c r="BW16" s="447"/>
      <c r="BX16" s="447"/>
      <c r="BY16" s="447"/>
      <c r="BZ16" s="447"/>
      <c r="CA16" s="447"/>
      <c r="CB16" s="447"/>
      <c r="CC16" s="448"/>
      <c r="CD16" s="180"/>
      <c r="CE16" s="553" t="s">
        <v>146</v>
      </c>
      <c r="CF16" s="553"/>
      <c r="CG16" s="553"/>
      <c r="CH16" s="553"/>
      <c r="CI16" s="553"/>
      <c r="CJ16" s="553"/>
      <c r="CK16" s="553"/>
      <c r="CL16" s="553"/>
      <c r="CM16" s="553"/>
      <c r="CN16" s="553"/>
      <c r="CO16" s="553"/>
      <c r="CP16" s="553"/>
      <c r="CQ16" s="553"/>
      <c r="CR16" s="553"/>
      <c r="CS16" s="554"/>
      <c r="CT16" s="443">
        <v>4.2</v>
      </c>
      <c r="CU16" s="444"/>
      <c r="CV16" s="444"/>
      <c r="CW16" s="444"/>
      <c r="CX16" s="444"/>
      <c r="CY16" s="444"/>
      <c r="CZ16" s="444"/>
      <c r="DA16" s="445"/>
      <c r="DB16" s="443">
        <v>8.4</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20012</v>
      </c>
      <c r="AD17" s="498"/>
      <c r="AE17" s="498"/>
      <c r="AF17" s="498"/>
      <c r="AG17" s="537"/>
      <c r="AH17" s="497">
        <v>19962</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9714168</v>
      </c>
      <c r="BO17" s="447"/>
      <c r="BP17" s="447"/>
      <c r="BQ17" s="447"/>
      <c r="BR17" s="447"/>
      <c r="BS17" s="447"/>
      <c r="BT17" s="447"/>
      <c r="BU17" s="448"/>
      <c r="BV17" s="446">
        <v>9707331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25.09</v>
      </c>
      <c r="M18" s="559"/>
      <c r="N18" s="559"/>
      <c r="O18" s="559"/>
      <c r="P18" s="559"/>
      <c r="Q18" s="559"/>
      <c r="R18" s="560"/>
      <c r="S18" s="560"/>
      <c r="T18" s="560"/>
      <c r="U18" s="560"/>
      <c r="V18" s="561"/>
      <c r="W18" s="464"/>
      <c r="X18" s="465"/>
      <c r="Y18" s="465"/>
      <c r="Z18" s="465"/>
      <c r="AA18" s="465"/>
      <c r="AB18" s="456"/>
      <c r="AC18" s="562">
        <v>67.900000000000006</v>
      </c>
      <c r="AD18" s="563"/>
      <c r="AE18" s="563"/>
      <c r="AF18" s="563"/>
      <c r="AG18" s="564"/>
      <c r="AH18" s="562">
        <v>67.5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11836231</v>
      </c>
      <c r="BO18" s="447"/>
      <c r="BP18" s="447"/>
      <c r="BQ18" s="447"/>
      <c r="BR18" s="447"/>
      <c r="BS18" s="447"/>
      <c r="BT18" s="447"/>
      <c r="BU18" s="448"/>
      <c r="BV18" s="446">
        <v>11611895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2528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15355845</v>
      </c>
      <c r="BO19" s="447"/>
      <c r="BP19" s="447"/>
      <c r="BQ19" s="447"/>
      <c r="BR19" s="447"/>
      <c r="BS19" s="447"/>
      <c r="BT19" s="447"/>
      <c r="BU19" s="448"/>
      <c r="BV19" s="446">
        <v>15391406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23833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16212651</v>
      </c>
      <c r="BO23" s="447"/>
      <c r="BP23" s="447"/>
      <c r="BQ23" s="447"/>
      <c r="BR23" s="447"/>
      <c r="BS23" s="447"/>
      <c r="BT23" s="447"/>
      <c r="BU23" s="448"/>
      <c r="BV23" s="446">
        <v>16413187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9060</v>
      </c>
      <c r="R24" s="498"/>
      <c r="S24" s="498"/>
      <c r="T24" s="498"/>
      <c r="U24" s="498"/>
      <c r="V24" s="537"/>
      <c r="W24" s="596"/>
      <c r="X24" s="584"/>
      <c r="Y24" s="585"/>
      <c r="Z24" s="496" t="s">
        <v>165</v>
      </c>
      <c r="AA24" s="476"/>
      <c r="AB24" s="476"/>
      <c r="AC24" s="476"/>
      <c r="AD24" s="476"/>
      <c r="AE24" s="476"/>
      <c r="AF24" s="476"/>
      <c r="AG24" s="477"/>
      <c r="AH24" s="497">
        <v>405</v>
      </c>
      <c r="AI24" s="498"/>
      <c r="AJ24" s="498"/>
      <c r="AK24" s="498"/>
      <c r="AL24" s="537"/>
      <c r="AM24" s="497">
        <v>1209330</v>
      </c>
      <c r="AN24" s="498"/>
      <c r="AO24" s="498"/>
      <c r="AP24" s="498"/>
      <c r="AQ24" s="498"/>
      <c r="AR24" s="537"/>
      <c r="AS24" s="497">
        <v>2986</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13201390</v>
      </c>
      <c r="BO24" s="447"/>
      <c r="BP24" s="447"/>
      <c r="BQ24" s="447"/>
      <c r="BR24" s="447"/>
      <c r="BS24" s="447"/>
      <c r="BT24" s="447"/>
      <c r="BU24" s="448"/>
      <c r="BV24" s="446">
        <v>13211895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7610</v>
      </c>
      <c r="R25" s="498"/>
      <c r="S25" s="498"/>
      <c r="T25" s="498"/>
      <c r="U25" s="498"/>
      <c r="V25" s="537"/>
      <c r="W25" s="596"/>
      <c r="X25" s="584"/>
      <c r="Y25" s="585"/>
      <c r="Z25" s="496" t="s">
        <v>168</v>
      </c>
      <c r="AA25" s="476"/>
      <c r="AB25" s="476"/>
      <c r="AC25" s="476"/>
      <c r="AD25" s="476"/>
      <c r="AE25" s="476"/>
      <c r="AF25" s="476"/>
      <c r="AG25" s="477"/>
      <c r="AH25" s="497">
        <v>74</v>
      </c>
      <c r="AI25" s="498"/>
      <c r="AJ25" s="498"/>
      <c r="AK25" s="498"/>
      <c r="AL25" s="537"/>
      <c r="AM25" s="497">
        <v>212010</v>
      </c>
      <c r="AN25" s="498"/>
      <c r="AO25" s="498"/>
      <c r="AP25" s="498"/>
      <c r="AQ25" s="498"/>
      <c r="AR25" s="537"/>
      <c r="AS25" s="497">
        <v>2865</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1673764</v>
      </c>
      <c r="BO25" s="410"/>
      <c r="BP25" s="410"/>
      <c r="BQ25" s="410"/>
      <c r="BR25" s="410"/>
      <c r="BS25" s="410"/>
      <c r="BT25" s="410"/>
      <c r="BU25" s="411"/>
      <c r="BV25" s="409">
        <v>1605209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6877</v>
      </c>
      <c r="R26" s="498"/>
      <c r="S26" s="498"/>
      <c r="T26" s="498"/>
      <c r="U26" s="498"/>
      <c r="V26" s="537"/>
      <c r="W26" s="596"/>
      <c r="X26" s="584"/>
      <c r="Y26" s="585"/>
      <c r="Z26" s="496" t="s">
        <v>171</v>
      </c>
      <c r="AA26" s="606"/>
      <c r="AB26" s="606"/>
      <c r="AC26" s="606"/>
      <c r="AD26" s="606"/>
      <c r="AE26" s="606"/>
      <c r="AF26" s="606"/>
      <c r="AG26" s="607"/>
      <c r="AH26" s="497">
        <v>1</v>
      </c>
      <c r="AI26" s="498"/>
      <c r="AJ26" s="498"/>
      <c r="AK26" s="498"/>
      <c r="AL26" s="537"/>
      <c r="AM26" s="497" t="s">
        <v>172</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4810</v>
      </c>
      <c r="R27" s="498"/>
      <c r="S27" s="498"/>
      <c r="T27" s="498"/>
      <c r="U27" s="498"/>
      <c r="V27" s="537"/>
      <c r="W27" s="596"/>
      <c r="X27" s="584"/>
      <c r="Y27" s="585"/>
      <c r="Z27" s="496" t="s">
        <v>176</v>
      </c>
      <c r="AA27" s="476"/>
      <c r="AB27" s="476"/>
      <c r="AC27" s="476"/>
      <c r="AD27" s="476"/>
      <c r="AE27" s="476"/>
      <c r="AF27" s="476"/>
      <c r="AG27" s="477"/>
      <c r="AH27" s="497">
        <v>15</v>
      </c>
      <c r="AI27" s="498"/>
      <c r="AJ27" s="498"/>
      <c r="AK27" s="498"/>
      <c r="AL27" s="537"/>
      <c r="AM27" s="497">
        <v>49690</v>
      </c>
      <c r="AN27" s="498"/>
      <c r="AO27" s="498"/>
      <c r="AP27" s="498"/>
      <c r="AQ27" s="498"/>
      <c r="AR27" s="537"/>
      <c r="AS27" s="497">
        <v>3313</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120</v>
      </c>
      <c r="BO27" s="620"/>
      <c r="BP27" s="620"/>
      <c r="BQ27" s="620"/>
      <c r="BR27" s="620"/>
      <c r="BS27" s="620"/>
      <c r="BT27" s="620"/>
      <c r="BU27" s="621"/>
      <c r="BV27" s="619" t="s">
        <v>121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4410</v>
      </c>
      <c r="R28" s="498"/>
      <c r="S28" s="498"/>
      <c r="T28" s="498"/>
      <c r="U28" s="498"/>
      <c r="V28" s="537"/>
      <c r="W28" s="596"/>
      <c r="X28" s="584"/>
      <c r="Y28" s="585"/>
      <c r="Z28" s="496" t="s">
        <v>179</v>
      </c>
      <c r="AA28" s="476"/>
      <c r="AB28" s="476"/>
      <c r="AC28" s="476"/>
      <c r="AD28" s="476"/>
      <c r="AE28" s="476"/>
      <c r="AF28" s="476"/>
      <c r="AG28" s="477"/>
      <c r="AH28" s="497" t="s">
        <v>131</v>
      </c>
      <c r="AI28" s="498"/>
      <c r="AJ28" s="498"/>
      <c r="AK28" s="498"/>
      <c r="AL28" s="537"/>
      <c r="AM28" s="497" t="s">
        <v>121</v>
      </c>
      <c r="AN28" s="498"/>
      <c r="AO28" s="498"/>
      <c r="AP28" s="498"/>
      <c r="AQ28" s="498"/>
      <c r="AR28" s="537"/>
      <c r="AS28" s="497" t="s">
        <v>180</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932360</v>
      </c>
      <c r="BO28" s="410"/>
      <c r="BP28" s="410"/>
      <c r="BQ28" s="410"/>
      <c r="BR28" s="410"/>
      <c r="BS28" s="410"/>
      <c r="BT28" s="410"/>
      <c r="BU28" s="411"/>
      <c r="BV28" s="409">
        <v>1601843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18</v>
      </c>
      <c r="M29" s="498"/>
      <c r="N29" s="498"/>
      <c r="O29" s="498"/>
      <c r="P29" s="537"/>
      <c r="Q29" s="497">
        <v>4170</v>
      </c>
      <c r="R29" s="498"/>
      <c r="S29" s="498"/>
      <c r="T29" s="498"/>
      <c r="U29" s="498"/>
      <c r="V29" s="537"/>
      <c r="W29" s="597"/>
      <c r="X29" s="598"/>
      <c r="Y29" s="599"/>
      <c r="Z29" s="496" t="s">
        <v>183</v>
      </c>
      <c r="AA29" s="476"/>
      <c r="AB29" s="476"/>
      <c r="AC29" s="476"/>
      <c r="AD29" s="476"/>
      <c r="AE29" s="476"/>
      <c r="AF29" s="476"/>
      <c r="AG29" s="477"/>
      <c r="AH29" s="497">
        <v>420</v>
      </c>
      <c r="AI29" s="498"/>
      <c r="AJ29" s="498"/>
      <c r="AK29" s="498"/>
      <c r="AL29" s="537"/>
      <c r="AM29" s="497">
        <v>1259020</v>
      </c>
      <c r="AN29" s="498"/>
      <c r="AO29" s="498"/>
      <c r="AP29" s="498"/>
      <c r="AQ29" s="498"/>
      <c r="AR29" s="537"/>
      <c r="AS29" s="497">
        <v>2998</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11110</v>
      </c>
      <c r="BO29" s="447"/>
      <c r="BP29" s="447"/>
      <c r="BQ29" s="447"/>
      <c r="BR29" s="447"/>
      <c r="BS29" s="447"/>
      <c r="BT29" s="447"/>
      <c r="BU29" s="448"/>
      <c r="BV29" s="446">
        <v>11108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94.5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201987</v>
      </c>
      <c r="BO30" s="620"/>
      <c r="BP30" s="620"/>
      <c r="BQ30" s="620"/>
      <c r="BR30" s="620"/>
      <c r="BS30" s="620"/>
      <c r="BT30" s="620"/>
      <c r="BU30" s="621"/>
      <c r="BV30" s="619">
        <v>174693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195</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津島市民病院事業会計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海部地区環境事務組合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名古屋西流通センター(株)</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海部地区水防事務組合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コミュニティ・プラント事業特別会計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9</v>
      </c>
      <c r="AN36" s="632"/>
      <c r="AO36" s="633" t="str">
        <f>IF('各会計、関係団体の財政状況及び健全化判断比率'!B33="","",'各会計、関係団体の財政状況及び健全化判断比率'!B33)</f>
        <v>上水道事業会計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愛知県後期高齢者医療広域連合（一般会計）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愛知県後期高齢者医療広域連合（後期高齢者医療特別会計）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Th89jQf0Q0ePbjQDiQHXwZFISDD3dWCRjQqiIYY/oZyjY6B6BhP2qEaxwd+X7UoBdyyWwnKA7ePj0V7NXp3EA==" saltValue="kJhfAPxAElgjqd3DpNJF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556</v>
      </c>
      <c r="D34" s="1224"/>
      <c r="E34" s="1225"/>
      <c r="F34" s="32" t="s">
        <v>557</v>
      </c>
      <c r="G34" s="33" t="s">
        <v>558</v>
      </c>
      <c r="H34" s="33" t="s">
        <v>559</v>
      </c>
      <c r="I34" s="33" t="s">
        <v>560</v>
      </c>
      <c r="J34" s="34" t="s">
        <v>561</v>
      </c>
      <c r="K34" s="22"/>
      <c r="L34" s="22"/>
      <c r="M34" s="22"/>
      <c r="N34" s="22"/>
      <c r="O34" s="22"/>
      <c r="P34" s="22"/>
    </row>
    <row r="35" spans="1:16" ht="39" customHeight="1" x14ac:dyDescent="0.15">
      <c r="A35" s="22"/>
      <c r="B35" s="35"/>
      <c r="C35" s="1218" t="s">
        <v>562</v>
      </c>
      <c r="D35" s="1219"/>
      <c r="E35" s="1220"/>
      <c r="F35" s="36">
        <v>6.99</v>
      </c>
      <c r="G35" s="37">
        <v>7.05</v>
      </c>
      <c r="H35" s="37">
        <v>8.01</v>
      </c>
      <c r="I35" s="37">
        <v>10.47</v>
      </c>
      <c r="J35" s="38">
        <v>9.67</v>
      </c>
      <c r="K35" s="22"/>
      <c r="L35" s="22"/>
      <c r="M35" s="22"/>
      <c r="N35" s="22"/>
      <c r="O35" s="22"/>
      <c r="P35" s="22"/>
    </row>
    <row r="36" spans="1:16" ht="39" customHeight="1" x14ac:dyDescent="0.15">
      <c r="A36" s="22"/>
      <c r="B36" s="35"/>
      <c r="C36" s="1218" t="s">
        <v>563</v>
      </c>
      <c r="D36" s="1219"/>
      <c r="E36" s="1220"/>
      <c r="F36" s="36">
        <v>6.63</v>
      </c>
      <c r="G36" s="37">
        <v>5.76</v>
      </c>
      <c r="H36" s="37">
        <v>10.96</v>
      </c>
      <c r="I36" s="37">
        <v>6.67</v>
      </c>
      <c r="J36" s="38">
        <v>7.22</v>
      </c>
      <c r="K36" s="22"/>
      <c r="L36" s="22"/>
      <c r="M36" s="22"/>
      <c r="N36" s="22"/>
      <c r="O36" s="22"/>
      <c r="P36" s="22"/>
    </row>
    <row r="37" spans="1:16" ht="39" customHeight="1" x14ac:dyDescent="0.15">
      <c r="A37" s="22"/>
      <c r="B37" s="35"/>
      <c r="C37" s="1218" t="s">
        <v>564</v>
      </c>
      <c r="D37" s="1219"/>
      <c r="E37" s="1220"/>
      <c r="F37" s="36">
        <v>1.17</v>
      </c>
      <c r="G37" s="37" t="s">
        <v>565</v>
      </c>
      <c r="H37" s="37">
        <v>1.97</v>
      </c>
      <c r="I37" s="37">
        <v>4.16</v>
      </c>
      <c r="J37" s="38">
        <v>3.63</v>
      </c>
      <c r="K37" s="22"/>
      <c r="L37" s="22"/>
      <c r="M37" s="22"/>
      <c r="N37" s="22"/>
      <c r="O37" s="22"/>
      <c r="P37" s="22"/>
    </row>
    <row r="38" spans="1:16" ht="39" customHeight="1" x14ac:dyDescent="0.15">
      <c r="A38" s="22"/>
      <c r="B38" s="35"/>
      <c r="C38" s="1218" t="s">
        <v>566</v>
      </c>
      <c r="D38" s="1219"/>
      <c r="E38" s="1220"/>
      <c r="F38" s="36">
        <v>1.43</v>
      </c>
      <c r="G38" s="37">
        <v>1.4</v>
      </c>
      <c r="H38" s="37">
        <v>1.1100000000000001</v>
      </c>
      <c r="I38" s="37">
        <v>2.17</v>
      </c>
      <c r="J38" s="38">
        <v>2.06</v>
      </c>
      <c r="K38" s="22"/>
      <c r="L38" s="22"/>
      <c r="M38" s="22"/>
      <c r="N38" s="22"/>
      <c r="O38" s="22"/>
      <c r="P38" s="22"/>
    </row>
    <row r="39" spans="1:16" ht="39" customHeight="1" x14ac:dyDescent="0.15">
      <c r="A39" s="22"/>
      <c r="B39" s="35"/>
      <c r="C39" s="1218" t="s">
        <v>567</v>
      </c>
      <c r="D39" s="1219"/>
      <c r="E39" s="1220"/>
      <c r="F39" s="36">
        <v>1.18</v>
      </c>
      <c r="G39" s="37">
        <v>1.18</v>
      </c>
      <c r="H39" s="37">
        <v>1.02</v>
      </c>
      <c r="I39" s="37">
        <v>0.83</v>
      </c>
      <c r="J39" s="38">
        <v>1.83</v>
      </c>
      <c r="K39" s="22"/>
      <c r="L39" s="22"/>
      <c r="M39" s="22"/>
      <c r="N39" s="22"/>
      <c r="O39" s="22"/>
      <c r="P39" s="22"/>
    </row>
    <row r="40" spans="1:16" ht="39" customHeight="1" x14ac:dyDescent="0.15">
      <c r="A40" s="22"/>
      <c r="B40" s="35"/>
      <c r="C40" s="1218" t="s">
        <v>568</v>
      </c>
      <c r="D40" s="1219"/>
      <c r="E40" s="1220"/>
      <c r="F40" s="36">
        <v>0.05</v>
      </c>
      <c r="G40" s="37">
        <v>7.0000000000000007E-2</v>
      </c>
      <c r="H40" s="37">
        <v>7.0000000000000007E-2</v>
      </c>
      <c r="I40" s="37">
        <v>0.09</v>
      </c>
      <c r="J40" s="38">
        <v>0.1</v>
      </c>
      <c r="K40" s="22"/>
      <c r="L40" s="22"/>
      <c r="M40" s="22"/>
      <c r="N40" s="22"/>
      <c r="O40" s="22"/>
      <c r="P40" s="22"/>
    </row>
    <row r="41" spans="1:16" ht="39" customHeight="1" x14ac:dyDescent="0.15">
      <c r="A41" s="22"/>
      <c r="B41" s="35"/>
      <c r="C41" s="1218" t="s">
        <v>569</v>
      </c>
      <c r="D41" s="1219"/>
      <c r="E41" s="1220"/>
      <c r="F41" s="36">
        <v>0.28999999999999998</v>
      </c>
      <c r="G41" s="37">
        <v>0.1</v>
      </c>
      <c r="H41" s="37">
        <v>0.11</v>
      </c>
      <c r="I41" s="37">
        <v>0.05</v>
      </c>
      <c r="J41" s="38">
        <v>0.03</v>
      </c>
      <c r="K41" s="22"/>
      <c r="L41" s="22"/>
      <c r="M41" s="22"/>
      <c r="N41" s="22"/>
      <c r="O41" s="22"/>
      <c r="P41" s="22"/>
    </row>
    <row r="42" spans="1:16" ht="39" customHeight="1" x14ac:dyDescent="0.15">
      <c r="A42" s="22"/>
      <c r="B42" s="39"/>
      <c r="C42" s="1218" t="s">
        <v>570</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571</v>
      </c>
      <c r="D43" s="1222"/>
      <c r="E43" s="1223"/>
      <c r="F43" s="41">
        <v>0.15</v>
      </c>
      <c r="G43" s="42">
        <v>0.11</v>
      </c>
      <c r="H43" s="42">
        <v>0.05</v>
      </c>
      <c r="I43" s="42">
        <v>7.0000000000000007E-2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gv1v2JcotlD0XSXAo0CYWoZUGfVOOk3ZaEv0Gy5mVddRzIkGAEBNiOPDmH+1jmy+EVz2uVFjaoLyJrkYXG9lw==" saltValue="UpuJFl9vb6Si/4FDgdEH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2052</v>
      </c>
      <c r="L45" s="60">
        <v>1868</v>
      </c>
      <c r="M45" s="60">
        <v>1538</v>
      </c>
      <c r="N45" s="60">
        <v>1680</v>
      </c>
      <c r="O45" s="61">
        <v>1616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733</v>
      </c>
      <c r="L48" s="64">
        <v>762</v>
      </c>
      <c r="M48" s="64">
        <v>772</v>
      </c>
      <c r="N48" s="64">
        <v>814</v>
      </c>
      <c r="O48" s="65">
        <v>853</v>
      </c>
      <c r="P48" s="48"/>
      <c r="Q48" s="48"/>
      <c r="R48" s="48"/>
      <c r="S48" s="48"/>
      <c r="T48" s="48"/>
      <c r="U48" s="48"/>
    </row>
    <row r="49" spans="1:21" ht="30.75" customHeight="1" x14ac:dyDescent="0.15">
      <c r="A49" s="48"/>
      <c r="B49" s="1236"/>
      <c r="C49" s="1237"/>
      <c r="D49" s="62"/>
      <c r="E49" s="1228" t="s">
        <v>16</v>
      </c>
      <c r="F49" s="1228"/>
      <c r="G49" s="1228"/>
      <c r="H49" s="1228"/>
      <c r="I49" s="1228"/>
      <c r="J49" s="1229"/>
      <c r="K49" s="63">
        <v>269</v>
      </c>
      <c r="L49" s="64">
        <v>195</v>
      </c>
      <c r="M49" s="64">
        <v>106</v>
      </c>
      <c r="N49" s="64">
        <v>37</v>
      </c>
      <c r="O49" s="65" t="s">
        <v>507</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507</v>
      </c>
      <c r="L50" s="64" t="s">
        <v>507</v>
      </c>
      <c r="M50" s="64" t="s">
        <v>507</v>
      </c>
      <c r="N50" s="64" t="s">
        <v>507</v>
      </c>
      <c r="O50" s="65" t="s">
        <v>507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507</v>
      </c>
      <c r="L51" s="64">
        <v>0</v>
      </c>
      <c r="M51" s="64" t="s">
        <v>507</v>
      </c>
      <c r="N51" s="64" t="s">
        <v>507</v>
      </c>
      <c r="O51" s="65" t="s">
        <v>507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2162</v>
      </c>
      <c r="L52" s="64">
        <v>2183</v>
      </c>
      <c r="M52" s="64">
        <v>1919</v>
      </c>
      <c r="N52" s="64">
        <v>1931</v>
      </c>
      <c r="O52" s="65">
        <v>1870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892</v>
      </c>
      <c r="L53" s="69">
        <v>642</v>
      </c>
      <c r="M53" s="69">
        <v>497</v>
      </c>
      <c r="N53" s="69">
        <v>600</v>
      </c>
      <c r="O53" s="70">
        <v>599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TfuJHIr1SvLeqTje5Y0pOJJ12CB2k5fpHwHF98HeBjZ37qT5Kf7eA9xbB+0pDvy28xEnHL3HoqqNqmaTf1FzA==" saltValue="69FNQ6H+2//R0j2KJGSUE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42" t="s">
        <v>24</v>
      </c>
      <c r="C41" s="1243"/>
      <c r="D41" s="81"/>
      <c r="E41" s="1248" t="s">
        <v>25</v>
      </c>
      <c r="F41" s="1248"/>
      <c r="G41" s="1248"/>
      <c r="H41" s="1249"/>
      <c r="I41" s="82">
        <v>15535</v>
      </c>
      <c r="J41" s="83">
        <v>16483</v>
      </c>
      <c r="K41" s="83">
        <v>16591</v>
      </c>
      <c r="L41" s="83">
        <v>16413</v>
      </c>
      <c r="M41" s="84">
        <v>16213</v>
      </c>
    </row>
    <row r="42" spans="2:13" ht="27.75" customHeight="1" x14ac:dyDescent="0.15">
      <c r="B42" s="1244"/>
      <c r="C42" s="1245"/>
      <c r="D42" s="85"/>
      <c r="E42" s="1250" t="s">
        <v>26</v>
      </c>
      <c r="F42" s="1250"/>
      <c r="G42" s="1250"/>
      <c r="H42" s="1251"/>
      <c r="I42" s="86" t="s">
        <v>507</v>
      </c>
      <c r="J42" s="87" t="s">
        <v>507</v>
      </c>
      <c r="K42" s="87" t="s">
        <v>507</v>
      </c>
      <c r="L42" s="87" t="s">
        <v>507</v>
      </c>
      <c r="M42" s="88" t="s">
        <v>507</v>
      </c>
    </row>
    <row r="43" spans="2:13" ht="27.75" customHeight="1" x14ac:dyDescent="0.15">
      <c r="B43" s="1244"/>
      <c r="C43" s="1245"/>
      <c r="D43" s="85"/>
      <c r="E43" s="1250" t="s">
        <v>27</v>
      </c>
      <c r="F43" s="1250"/>
      <c r="G43" s="1250"/>
      <c r="H43" s="1251"/>
      <c r="I43" s="86">
        <v>12262</v>
      </c>
      <c r="J43" s="87">
        <v>12268</v>
      </c>
      <c r="K43" s="87">
        <v>12345</v>
      </c>
      <c r="L43" s="87">
        <v>12448</v>
      </c>
      <c r="M43" s="88">
        <v>9741</v>
      </c>
    </row>
    <row r="44" spans="2:13" ht="27.75" customHeight="1" x14ac:dyDescent="0.15">
      <c r="B44" s="1244"/>
      <c r="C44" s="1245"/>
      <c r="D44" s="85"/>
      <c r="E44" s="1250" t="s">
        <v>28</v>
      </c>
      <c r="F44" s="1250"/>
      <c r="G44" s="1250"/>
      <c r="H44" s="1251"/>
      <c r="I44" s="86">
        <v>428</v>
      </c>
      <c r="J44" s="87">
        <v>179</v>
      </c>
      <c r="K44" s="87">
        <v>42</v>
      </c>
      <c r="L44" s="87" t="s">
        <v>507</v>
      </c>
      <c r="M44" s="88" t="s">
        <v>507</v>
      </c>
    </row>
    <row r="45" spans="2:13" ht="27.75" customHeight="1" x14ac:dyDescent="0.15">
      <c r="B45" s="1244"/>
      <c r="C45" s="1245"/>
      <c r="D45" s="85"/>
      <c r="E45" s="1250" t="s">
        <v>29</v>
      </c>
      <c r="F45" s="1250"/>
      <c r="G45" s="1250"/>
      <c r="H45" s="1251"/>
      <c r="I45" s="86">
        <v>3387</v>
      </c>
      <c r="J45" s="87">
        <v>2979</v>
      </c>
      <c r="K45" s="87">
        <v>2881</v>
      </c>
      <c r="L45" s="87">
        <v>2728</v>
      </c>
      <c r="M45" s="88">
        <v>2726</v>
      </c>
    </row>
    <row r="46" spans="2:13" ht="27.75" customHeight="1" x14ac:dyDescent="0.15">
      <c r="B46" s="1244"/>
      <c r="C46" s="1245"/>
      <c r="D46" s="89"/>
      <c r="E46" s="1250" t="s">
        <v>30</v>
      </c>
      <c r="F46" s="1250"/>
      <c r="G46" s="1250"/>
      <c r="H46" s="1251"/>
      <c r="I46" s="86" t="s">
        <v>507</v>
      </c>
      <c r="J46" s="87" t="s">
        <v>507</v>
      </c>
      <c r="K46" s="87" t="s">
        <v>507</v>
      </c>
      <c r="L46" s="87" t="s">
        <v>507</v>
      </c>
      <c r="M46" s="88" t="s">
        <v>507</v>
      </c>
    </row>
    <row r="47" spans="2:13" ht="27.75" customHeight="1" x14ac:dyDescent="0.15">
      <c r="B47" s="1244"/>
      <c r="C47" s="1245"/>
      <c r="D47" s="90"/>
      <c r="E47" s="1252" t="s">
        <v>31</v>
      </c>
      <c r="F47" s="1253"/>
      <c r="G47" s="1253"/>
      <c r="H47" s="1254"/>
      <c r="I47" s="86" t="s">
        <v>507</v>
      </c>
      <c r="J47" s="87" t="s">
        <v>507</v>
      </c>
      <c r="K47" s="87" t="s">
        <v>507</v>
      </c>
      <c r="L47" s="87" t="s">
        <v>507</v>
      </c>
      <c r="M47" s="88" t="s">
        <v>507</v>
      </c>
    </row>
    <row r="48" spans="2:13" ht="27.75" customHeight="1" x14ac:dyDescent="0.15">
      <c r="B48" s="1244"/>
      <c r="C48" s="1245"/>
      <c r="D48" s="85"/>
      <c r="E48" s="1250" t="s">
        <v>32</v>
      </c>
      <c r="F48" s="1250"/>
      <c r="G48" s="1250"/>
      <c r="H48" s="1251"/>
      <c r="I48" s="86" t="s">
        <v>507</v>
      </c>
      <c r="J48" s="87" t="s">
        <v>507</v>
      </c>
      <c r="K48" s="87" t="s">
        <v>507</v>
      </c>
      <c r="L48" s="87" t="s">
        <v>507</v>
      </c>
      <c r="M48" s="88" t="s">
        <v>507</v>
      </c>
    </row>
    <row r="49" spans="2:13" ht="27.75" customHeight="1" x14ac:dyDescent="0.15">
      <c r="B49" s="1246"/>
      <c r="C49" s="1247"/>
      <c r="D49" s="85"/>
      <c r="E49" s="1250" t="s">
        <v>33</v>
      </c>
      <c r="F49" s="1250"/>
      <c r="G49" s="1250"/>
      <c r="H49" s="1251"/>
      <c r="I49" s="86" t="s">
        <v>507</v>
      </c>
      <c r="J49" s="87" t="s">
        <v>507</v>
      </c>
      <c r="K49" s="87" t="s">
        <v>507</v>
      </c>
      <c r="L49" s="87" t="s">
        <v>507</v>
      </c>
      <c r="M49" s="88" t="s">
        <v>507</v>
      </c>
    </row>
    <row r="50" spans="2:13" ht="27.75" customHeight="1" x14ac:dyDescent="0.15">
      <c r="B50" s="1255" t="s">
        <v>34</v>
      </c>
      <c r="C50" s="1256"/>
      <c r="D50" s="91"/>
      <c r="E50" s="1250" t="s">
        <v>35</v>
      </c>
      <c r="F50" s="1250"/>
      <c r="G50" s="1250"/>
      <c r="H50" s="1251"/>
      <c r="I50" s="86">
        <v>1824</v>
      </c>
      <c r="J50" s="87">
        <v>2002</v>
      </c>
      <c r="K50" s="87">
        <v>1965</v>
      </c>
      <c r="L50" s="87">
        <v>2001</v>
      </c>
      <c r="M50" s="88">
        <v>1449</v>
      </c>
    </row>
    <row r="51" spans="2:13" ht="27.75" customHeight="1" x14ac:dyDescent="0.15">
      <c r="B51" s="1244"/>
      <c r="C51" s="1245"/>
      <c r="D51" s="85"/>
      <c r="E51" s="1250" t="s">
        <v>36</v>
      </c>
      <c r="F51" s="1250"/>
      <c r="G51" s="1250"/>
      <c r="H51" s="1251"/>
      <c r="I51" s="86">
        <v>5021</v>
      </c>
      <c r="J51" s="87">
        <v>5233</v>
      </c>
      <c r="K51" s="87">
        <v>5351</v>
      </c>
      <c r="L51" s="87">
        <v>5936</v>
      </c>
      <c r="M51" s="88">
        <v>3964</v>
      </c>
    </row>
    <row r="52" spans="2:13" ht="27.75" customHeight="1" x14ac:dyDescent="0.15">
      <c r="B52" s="1246"/>
      <c r="C52" s="1247"/>
      <c r="D52" s="85"/>
      <c r="E52" s="1250" t="s">
        <v>37</v>
      </c>
      <c r="F52" s="1250"/>
      <c r="G52" s="1250"/>
      <c r="H52" s="1251"/>
      <c r="I52" s="86">
        <v>19445</v>
      </c>
      <c r="J52" s="87">
        <v>19654</v>
      </c>
      <c r="K52" s="87">
        <v>19913</v>
      </c>
      <c r="L52" s="87">
        <v>19871</v>
      </c>
      <c r="M52" s="88">
        <v>19706</v>
      </c>
    </row>
    <row r="53" spans="2:13" ht="27.75" customHeight="1" thickBot="1" x14ac:dyDescent="0.2">
      <c r="B53" s="1257" t="s">
        <v>38</v>
      </c>
      <c r="C53" s="1258"/>
      <c r="D53" s="92"/>
      <c r="E53" s="1259" t="s">
        <v>39</v>
      </c>
      <c r="F53" s="1259"/>
      <c r="G53" s="1259"/>
      <c r="H53" s="1260"/>
      <c r="I53" s="93">
        <v>5322</v>
      </c>
      <c r="J53" s="94">
        <v>5020</v>
      </c>
      <c r="K53" s="94">
        <v>4630</v>
      </c>
      <c r="L53" s="94">
        <v>3782</v>
      </c>
      <c r="M53" s="95">
        <v>3561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Mi1nwab4zR9ejipy06q7NQbHcfLf8F4rl56Vez7ab453vAF2Q8NLCqWnTJoW4LP5csmV+yk+aKjv+WH5si0rQ==" saltValue="9ewZPd6SV7PZRkzTbgmz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42</v>
      </c>
      <c r="D55" s="1269"/>
      <c r="E55" s="1270"/>
      <c r="F55" s="107">
        <v>1633</v>
      </c>
      <c r="G55" s="107">
        <v>1602</v>
      </c>
      <c r="H55" s="108">
        <v>932</v>
      </c>
    </row>
    <row r="56" spans="2:8" ht="52.5" customHeight="1" x14ac:dyDescent="0.15">
      <c r="B56" s="109"/>
      <c r="C56" s="1271" t="s">
        <v>43</v>
      </c>
      <c r="D56" s="1271"/>
      <c r="E56" s="1272"/>
      <c r="F56" s="110">
        <v>11</v>
      </c>
      <c r="G56" s="110">
        <v>11</v>
      </c>
      <c r="H56" s="111">
        <v>11</v>
      </c>
    </row>
    <row r="57" spans="2:8" ht="53.25" customHeight="1" x14ac:dyDescent="0.15">
      <c r="B57" s="109"/>
      <c r="C57" s="1273" t="s">
        <v>44</v>
      </c>
      <c r="D57" s="1273"/>
      <c r="E57" s="1274"/>
      <c r="F57" s="112">
        <v>178</v>
      </c>
      <c r="G57" s="112">
        <v>175</v>
      </c>
      <c r="H57" s="113">
        <v>202</v>
      </c>
    </row>
    <row r="58" spans="2:8" ht="45.75" customHeight="1" x14ac:dyDescent="0.15">
      <c r="B58" s="114"/>
      <c r="C58" s="1261" t="s">
        <v>572</v>
      </c>
      <c r="D58" s="1262"/>
      <c r="E58" s="1263"/>
      <c r="F58" s="115">
        <v>77</v>
      </c>
      <c r="G58" s="115">
        <v>77</v>
      </c>
      <c r="H58" s="116">
        <v>77</v>
      </c>
    </row>
    <row r="59" spans="2:8" ht="45.75" customHeight="1" x14ac:dyDescent="0.15">
      <c r="B59" s="114"/>
      <c r="C59" s="1261" t="s">
        <v>573</v>
      </c>
      <c r="D59" s="1262"/>
      <c r="E59" s="1263"/>
      <c r="F59" s="115">
        <v>18</v>
      </c>
      <c r="G59" s="115">
        <v>19</v>
      </c>
      <c r="H59" s="116">
        <v>48</v>
      </c>
    </row>
    <row r="60" spans="2:8" ht="45.75" customHeight="1" x14ac:dyDescent="0.15">
      <c r="B60" s="114"/>
      <c r="C60" s="1261" t="s">
        <v>574</v>
      </c>
      <c r="D60" s="1262"/>
      <c r="E60" s="1263"/>
      <c r="F60" s="115">
        <v>33</v>
      </c>
      <c r="G60" s="115">
        <v>27</v>
      </c>
      <c r="H60" s="116">
        <v>25</v>
      </c>
    </row>
    <row r="61" spans="2:8" ht="45.75" customHeight="1" x14ac:dyDescent="0.15">
      <c r="B61" s="114"/>
      <c r="C61" s="1261" t="s">
        <v>575</v>
      </c>
      <c r="D61" s="1262"/>
      <c r="E61" s="1263"/>
      <c r="F61" s="115">
        <v>24</v>
      </c>
      <c r="G61" s="115">
        <v>24</v>
      </c>
      <c r="H61" s="116">
        <v>24</v>
      </c>
    </row>
    <row r="62" spans="2:8" ht="45.75" customHeight="1" thickBot="1" x14ac:dyDescent="0.2">
      <c r="B62" s="117"/>
      <c r="C62" s="1264" t="s">
        <v>576</v>
      </c>
      <c r="D62" s="1265"/>
      <c r="E62" s="1266"/>
      <c r="F62" s="118">
        <v>17</v>
      </c>
      <c r="G62" s="118">
        <v>17</v>
      </c>
      <c r="H62" s="119">
        <v>18</v>
      </c>
    </row>
    <row r="63" spans="2:8" ht="52.5" customHeight="1" thickBot="1" x14ac:dyDescent="0.2">
      <c r="B63" s="120"/>
      <c r="C63" s="1267" t="s">
        <v>45</v>
      </c>
      <c r="D63" s="1267"/>
      <c r="E63" s="1268"/>
      <c r="F63" s="121">
        <v>1822</v>
      </c>
      <c r="G63" s="121">
        <v>1788</v>
      </c>
      <c r="H63" s="122">
        <v>1145</v>
      </c>
    </row>
    <row r="64" spans="2:8" ht="15" customHeight="1" x14ac:dyDescent="0.15"/>
    <row r="65" ht="0" hidden="1" customHeight="1" x14ac:dyDescent="0.15"/>
    <row r="66" ht="0" hidden="1" customHeight="1" x14ac:dyDescent="0.15"/>
  </sheetData>
  <sheetProtection algorithmName="SHA-512" hashValue="K+87bv7K87TjLZUbGykNHT4PexuXu457ADopA8LVdixD+V/cQgGl44ETGej0W2EY9vEYpMukOYdNwtO6753evA==" saltValue="v6zyFDFva9skta71fDcL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27429</v>
      </c>
      <c r="E3" s="141"/>
      <c r="F3" s="142">
        <v>63956</v>
      </c>
      <c r="G3" s="143"/>
      <c r="H3" s="144"/>
    </row>
    <row r="4" spans="1:8" x14ac:dyDescent="0.15">
      <c r="A4" s="145"/>
      <c r="B4" s="146"/>
      <c r="C4" s="147"/>
      <c r="D4" s="148">
        <v>13217</v>
      </c>
      <c r="E4" s="149"/>
      <c r="F4" s="150">
        <v>29239</v>
      </c>
      <c r="G4" s="151"/>
      <c r="H4" s="152"/>
    </row>
    <row r="5" spans="1:8" x14ac:dyDescent="0.15">
      <c r="A5" s="133" t="s">
        <v>541</v>
      </c>
      <c r="B5" s="138"/>
      <c r="C5" s="139"/>
      <c r="D5" s="140">
        <v>38696</v>
      </c>
      <c r="E5" s="141"/>
      <c r="F5" s="142">
        <v>66255</v>
      </c>
      <c r="G5" s="143"/>
      <c r="H5" s="144"/>
    </row>
    <row r="6" spans="1:8" x14ac:dyDescent="0.15">
      <c r="A6" s="145"/>
      <c r="B6" s="146"/>
      <c r="C6" s="147"/>
      <c r="D6" s="148">
        <v>29271</v>
      </c>
      <c r="E6" s="149"/>
      <c r="F6" s="150">
        <v>31822</v>
      </c>
      <c r="G6" s="151"/>
      <c r="H6" s="152"/>
    </row>
    <row r="7" spans="1:8" x14ac:dyDescent="0.15">
      <c r="A7" s="133" t="s">
        <v>542</v>
      </c>
      <c r="B7" s="138"/>
      <c r="C7" s="139"/>
      <c r="D7" s="140">
        <v>20595</v>
      </c>
      <c r="E7" s="141"/>
      <c r="F7" s="142">
        <v>54227</v>
      </c>
      <c r="G7" s="143"/>
      <c r="H7" s="144"/>
    </row>
    <row r="8" spans="1:8" x14ac:dyDescent="0.15">
      <c r="A8" s="145"/>
      <c r="B8" s="146"/>
      <c r="C8" s="147"/>
      <c r="D8" s="148">
        <v>13016</v>
      </c>
      <c r="E8" s="149"/>
      <c r="F8" s="150">
        <v>29694</v>
      </c>
      <c r="G8" s="151"/>
      <c r="H8" s="152"/>
    </row>
    <row r="9" spans="1:8" x14ac:dyDescent="0.15">
      <c r="A9" s="133" t="s">
        <v>543</v>
      </c>
      <c r="B9" s="138"/>
      <c r="C9" s="139"/>
      <c r="D9" s="140">
        <v>24935</v>
      </c>
      <c r="E9" s="141"/>
      <c r="F9" s="142">
        <v>57295</v>
      </c>
      <c r="G9" s="143"/>
      <c r="H9" s="144"/>
    </row>
    <row r="10" spans="1:8" x14ac:dyDescent="0.15">
      <c r="A10" s="145"/>
      <c r="B10" s="146"/>
      <c r="C10" s="147"/>
      <c r="D10" s="148">
        <v>11752</v>
      </c>
      <c r="E10" s="149"/>
      <c r="F10" s="150">
        <v>32771</v>
      </c>
      <c r="G10" s="151"/>
      <c r="H10" s="152"/>
    </row>
    <row r="11" spans="1:8" x14ac:dyDescent="0.15">
      <c r="A11" s="133" t="s">
        <v>544</v>
      </c>
      <c r="B11" s="138"/>
      <c r="C11" s="139"/>
      <c r="D11" s="140">
        <v>17567</v>
      </c>
      <c r="E11" s="141"/>
      <c r="F11" s="142">
        <v>54110</v>
      </c>
      <c r="G11" s="143"/>
      <c r="H11" s="144"/>
    </row>
    <row r="12" spans="1:8" x14ac:dyDescent="0.15">
      <c r="A12" s="145"/>
      <c r="B12" s="146"/>
      <c r="C12" s="153"/>
      <c r="D12" s="148">
        <v>4568</v>
      </c>
      <c r="E12" s="149"/>
      <c r="F12" s="150">
        <v>30620</v>
      </c>
      <c r="G12" s="151"/>
      <c r="H12" s="152"/>
    </row>
    <row r="13" spans="1:8" x14ac:dyDescent="0.15">
      <c r="A13" s="133"/>
      <c r="B13" s="138"/>
      <c r="C13" s="154"/>
      <c r="D13" s="155">
        <v>25844</v>
      </c>
      <c r="E13" s="156"/>
      <c r="F13" s="157">
        <v>59169</v>
      </c>
      <c r="G13" s="158"/>
      <c r="H13" s="144"/>
    </row>
    <row r="14" spans="1:8" x14ac:dyDescent="0.15">
      <c r="A14" s="145"/>
      <c r="B14" s="146"/>
      <c r="C14" s="147"/>
      <c r="D14" s="148">
        <v>14365</v>
      </c>
      <c r="E14" s="149"/>
      <c r="F14" s="150">
        <v>30829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6.74</v>
      </c>
      <c r="C19" s="159">
        <f>ROUND(VALUE(SUBSTITUTE(実質収支比率等に係る経年分析!G$48,"▲","-")),2)</f>
        <v>5.85</v>
      </c>
      <c r="D19" s="159">
        <f>ROUND(VALUE(SUBSTITUTE(実質収支比率等に係る経年分析!H$48,"▲","-")),2)</f>
        <v>11.05</v>
      </c>
      <c r="E19" s="159">
        <f>ROUND(VALUE(SUBSTITUTE(実質収支比率等に係る経年分析!I$48,"▲","-")),2)</f>
        <v>6.77</v>
      </c>
      <c r="F19" s="159">
        <f>ROUND(VALUE(SUBSTITUTE(実質収支比率等に係る経年分析!J$48,"▲","-")),2)</f>
        <v>7.33</v>
      </c>
    </row>
    <row r="20" spans="1:11" x14ac:dyDescent="0.15">
      <c r="A20" s="159" t="s">
        <v>49</v>
      </c>
      <c r="B20" s="159">
        <f>ROUND(VALUE(SUBSTITUTE(実質収支比率等に係る経年分析!F$47,"▲","-")),2)</f>
        <v>12.19</v>
      </c>
      <c r="C20" s="159">
        <f>ROUND(VALUE(SUBSTITUTE(実質収支比率等に係る経年分析!G$47,"▲","-")),2)</f>
        <v>13.49</v>
      </c>
      <c r="D20" s="159">
        <f>ROUND(VALUE(SUBSTITUTE(実質収支比率等に係る経年分析!H$47,"▲","-")),2)</f>
        <v>12.5</v>
      </c>
      <c r="E20" s="159">
        <f>ROUND(VALUE(SUBSTITUTE(実質収支比率等に係る経年分析!I$47,"▲","-")),2)</f>
        <v>12.55</v>
      </c>
      <c r="F20" s="159">
        <f>ROUND(VALUE(SUBSTITUTE(実質収支比率等に係る経年分析!J$47,"▲","-")),2)</f>
        <v>7.4</v>
      </c>
    </row>
    <row r="21" spans="1:11" x14ac:dyDescent="0.15">
      <c r="A21" s="159" t="s">
        <v>50</v>
      </c>
      <c r="B21" s="159">
        <f>IF(ISNUMBER(VALUE(SUBSTITUTE(実質収支比率等に係る経年分析!F$49,"▲","-"))),ROUND(VALUE(SUBSTITUTE(実質収支比率等に係る経年分析!F$49,"▲","-")),2),NA())</f>
        <v>0.42</v>
      </c>
      <c r="C21" s="159">
        <f>IF(ISNUMBER(VALUE(SUBSTITUTE(実質収支比率等に係る経年分析!G$49,"▲","-"))),ROUND(VALUE(SUBSTITUTE(実質収支比率等に係る経年分析!G$49,"▲","-")),2),NA())</f>
        <v>0.2</v>
      </c>
      <c r="D21" s="159">
        <f>IF(ISNUMBER(VALUE(SUBSTITUTE(実質収支比率等に係る経年分析!H$49,"▲","-"))),ROUND(VALUE(SUBSTITUTE(実質収支比率等に係る経年分析!H$49,"▲","-")),2),NA())</f>
        <v>4.34</v>
      </c>
      <c r="E21" s="159">
        <f>IF(ISNUMBER(VALUE(SUBSTITUTE(実質収支比率等に係る経年分析!I$49,"▲","-"))),ROUND(VALUE(SUBSTITUTE(実質収支比率等に係る経年分析!I$49,"▲","-")),2),NA())</f>
        <v>-4.78</v>
      </c>
      <c r="F21" s="159">
        <f>IF(ISNUMBER(VALUE(SUBSTITUTE(実質収支比率等に係る経年分析!J$49,"▲","-"))),ROUND(VALUE(SUBSTITUTE(実質収支比率等に係る経年分析!J$49,"▲","-")),2),NA())</f>
        <v>-4.84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0.28999999999999998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1.83</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1.1100000000000001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2.06</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1.17</v>
      </c>
      <c r="D33" s="160">
        <f>IF(ROUND(VALUE(SUBSTITUTE(連結実質赤字比率に係る赤字・黒字の構成分析!G$37,"▲", "-")), 2) &lt; 0, ABS(ROUND(VALUE(SUBSTITUTE(連結実質赤字比率に係る赤字・黒字の構成分析!G$37,"▲", "-")), 2)), NA())</f>
        <v>0.44</v>
      </c>
      <c r="E33" s="160" t="e">
        <f>IF(ROUND(VALUE(SUBSTITUTE(連結実質赤字比率に係る赤字・黒字の構成分析!G$37,"▲", "-")), 2) &gt;= 0, ABS(ROUND(VALUE(SUBSTITUTE(連結実質赤字比率に係る赤字・黒字の構成分析!G$37,"▲", "-")), 2)), NA())</f>
        <v>#N/A</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4.16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3.63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6.63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7.22</v>
      </c>
    </row>
    <row r="35" spans="1:16" x14ac:dyDescent="0.15">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9.67</v>
      </c>
    </row>
    <row r="36" spans="1:16" x14ac:dyDescent="0.15">
      <c r="A36" s="160" t="str">
        <f>IF(連結実質赤字比率に係る赤字・黒字の構成分析!C$34="",NA(),連結実質赤字比率に係る赤字・黒字の構成分析!C$34)</f>
        <v>津島市民病院事業会計</v>
      </c>
      <c r="B36" s="160">
        <f>IF(ROUND(VALUE(SUBSTITUTE(連結実質赤字比率に係る赤字・黒字の構成分析!F$34,"▲", "-")), 2) &lt; 0, ABS(ROUND(VALUE(SUBSTITUTE(連結実質赤字比率に係る赤字・黒字の構成分析!F$34,"▲", "-")), 2)), NA())</f>
        <v>2.81</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4.38</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7.79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5.48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2.82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2162</v>
      </c>
      <c r="E42" s="161"/>
      <c r="F42" s="161"/>
      <c r="G42" s="161">
        <f>'実質公債費比率（分子）の構造'!L$52</f>
        <v>2183</v>
      </c>
      <c r="H42" s="161"/>
      <c r="I42" s="161"/>
      <c r="J42" s="161">
        <f>'実質公債費比率（分子）の構造'!M$52</f>
        <v>1919</v>
      </c>
      <c r="K42" s="161"/>
      <c r="L42" s="161"/>
      <c r="M42" s="161">
        <f>'実質公債費比率（分子）の構造'!N$52</f>
        <v>1931</v>
      </c>
      <c r="N42" s="161"/>
      <c r="O42" s="161"/>
      <c r="P42" s="161">
        <f>'実質公債費比率（分子）の構造'!O$52</f>
        <v>1870</v>
      </c>
    </row>
    <row r="43" spans="1:16" x14ac:dyDescent="0.15">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269</v>
      </c>
      <c r="C45" s="161"/>
      <c r="D45" s="161"/>
      <c r="E45" s="161">
        <f>'実質公債費比率（分子）の構造'!L$49</f>
        <v>195</v>
      </c>
      <c r="F45" s="161"/>
      <c r="G45" s="161"/>
      <c r="H45" s="161">
        <f>'実質公債費比率（分子）の構造'!M$49</f>
        <v>106</v>
      </c>
      <c r="I45" s="161"/>
      <c r="J45" s="161"/>
      <c r="K45" s="161">
        <f>'実質公債費比率（分子）の構造'!N$49</f>
        <v>37</v>
      </c>
      <c r="L45" s="161"/>
      <c r="M45" s="161"/>
      <c r="N45" s="161" t="str">
        <f>'実質公債費比率（分子）の構造'!O$49</f>
        <v>-</v>
      </c>
      <c r="O45" s="161"/>
      <c r="P45" s="161"/>
    </row>
    <row r="46" spans="1:16" x14ac:dyDescent="0.15">
      <c r="A46" s="161" t="s">
        <v>61</v>
      </c>
      <c r="B46" s="161">
        <f>'実質公債費比率（分子）の構造'!K$48</f>
        <v>733</v>
      </c>
      <c r="C46" s="161"/>
      <c r="D46" s="161"/>
      <c r="E46" s="161">
        <f>'実質公債費比率（分子）の構造'!L$48</f>
        <v>762</v>
      </c>
      <c r="F46" s="161"/>
      <c r="G46" s="161"/>
      <c r="H46" s="161">
        <f>'実質公債費比率（分子）の構造'!M$48</f>
        <v>772</v>
      </c>
      <c r="I46" s="161"/>
      <c r="J46" s="161"/>
      <c r="K46" s="161">
        <f>'実質公債費比率（分子）の構造'!N$48</f>
        <v>814</v>
      </c>
      <c r="L46" s="161"/>
      <c r="M46" s="161"/>
      <c r="N46" s="161">
        <f>'実質公債費比率（分子）の構造'!O$48</f>
        <v>853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2052</v>
      </c>
      <c r="C49" s="161"/>
      <c r="D49" s="161"/>
      <c r="E49" s="161">
        <f>'実質公債費比率（分子）の構造'!L$45</f>
        <v>1868</v>
      </c>
      <c r="F49" s="161"/>
      <c r="G49" s="161"/>
      <c r="H49" s="161">
        <f>'実質公債費比率（分子）の構造'!M$45</f>
        <v>1538</v>
      </c>
      <c r="I49" s="161"/>
      <c r="J49" s="161"/>
      <c r="K49" s="161">
        <f>'実質公債費比率（分子）の構造'!N$45</f>
        <v>1680</v>
      </c>
      <c r="L49" s="161"/>
      <c r="M49" s="161"/>
      <c r="N49" s="161">
        <f>'実質公債費比率（分子）の構造'!O$45</f>
        <v>1616</v>
      </c>
      <c r="O49" s="161"/>
      <c r="P49" s="161"/>
    </row>
    <row r="50" spans="1:16" x14ac:dyDescent="0.15">
      <c r="A50" s="161" t="s">
        <v>64</v>
      </c>
      <c r="B50" s="161" t="e">
        <f>NA()</f>
        <v>#N/A</v>
      </c>
      <c r="C50" s="161">
        <f>IF(ISNUMBER('実質公債費比率（分子）の構造'!K$53),'実質公債費比率（分子）の構造'!K$53,NA())</f>
        <v>892</v>
      </c>
      <c r="D50" s="161" t="e">
        <f>NA()</f>
        <v>#N/A</v>
      </c>
      <c r="E50" s="161" t="e">
        <f>NA()</f>
        <v>#N/A</v>
      </c>
      <c r="F50" s="161">
        <f>IF(ISNUMBER('実質公債費比率（分子）の構造'!L$53),'実質公債費比率（分子）の構造'!L$53,NA())</f>
        <v>642</v>
      </c>
      <c r="G50" s="161" t="e">
        <f>NA()</f>
        <v>#N/A</v>
      </c>
      <c r="H50" s="161" t="e">
        <f>NA()</f>
        <v>#N/A</v>
      </c>
      <c r="I50" s="161">
        <f>IF(ISNUMBER('実質公債費比率（分子）の構造'!M$53),'実質公債費比率（分子）の構造'!M$53,NA())</f>
        <v>497</v>
      </c>
      <c r="J50" s="161" t="e">
        <f>NA()</f>
        <v>#N/A</v>
      </c>
      <c r="K50" s="161" t="e">
        <f>NA()</f>
        <v>#N/A</v>
      </c>
      <c r="L50" s="161">
        <f>IF(ISNUMBER('実質公債費比率（分子）の構造'!N$53),'実質公債費比率（分子）の構造'!N$53,NA())</f>
        <v>600</v>
      </c>
      <c r="M50" s="161" t="e">
        <f>NA()</f>
        <v>#N/A</v>
      </c>
      <c r="N50" s="161" t="e">
        <f>NA()</f>
        <v>#N/A</v>
      </c>
      <c r="O50" s="161">
        <f>IF(ISNUMBER('実質公債費比率（分子）の構造'!O$53),'実質公債費比率（分子）の構造'!O$53,NA())</f>
        <v>599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19445</v>
      </c>
      <c r="E56" s="160"/>
      <c r="F56" s="160"/>
      <c r="G56" s="160">
        <f>'将来負担比率（分子）の構造'!J$52</f>
        <v>19654</v>
      </c>
      <c r="H56" s="160"/>
      <c r="I56" s="160"/>
      <c r="J56" s="160">
        <f>'将来負担比率（分子）の構造'!K$52</f>
        <v>19913</v>
      </c>
      <c r="K56" s="160"/>
      <c r="L56" s="160"/>
      <c r="M56" s="160">
        <f>'将来負担比率（分子）の構造'!L$52</f>
        <v>19871</v>
      </c>
      <c r="N56" s="160"/>
      <c r="O56" s="160"/>
      <c r="P56" s="160">
        <f>'将来負担比率（分子）の構造'!M$52</f>
        <v>19706</v>
      </c>
    </row>
    <row r="57" spans="1:16" x14ac:dyDescent="0.15">
      <c r="A57" s="160" t="s">
        <v>36</v>
      </c>
      <c r="B57" s="160"/>
      <c r="C57" s="160"/>
      <c r="D57" s="160">
        <f>'将来負担比率（分子）の構造'!I$51</f>
        <v>5021</v>
      </c>
      <c r="E57" s="160"/>
      <c r="F57" s="160"/>
      <c r="G57" s="160">
        <f>'将来負担比率（分子）の構造'!J$51</f>
        <v>5233</v>
      </c>
      <c r="H57" s="160"/>
      <c r="I57" s="160"/>
      <c r="J57" s="160">
        <f>'将来負担比率（分子）の構造'!K$51</f>
        <v>5351</v>
      </c>
      <c r="K57" s="160"/>
      <c r="L57" s="160"/>
      <c r="M57" s="160">
        <f>'将来負担比率（分子）の構造'!L$51</f>
        <v>5936</v>
      </c>
      <c r="N57" s="160"/>
      <c r="O57" s="160"/>
      <c r="P57" s="160">
        <f>'将来負担比率（分子）の構造'!M$51</f>
        <v>3964</v>
      </c>
    </row>
    <row r="58" spans="1:16" x14ac:dyDescent="0.15">
      <c r="A58" s="160" t="s">
        <v>35</v>
      </c>
      <c r="B58" s="160"/>
      <c r="C58" s="160"/>
      <c r="D58" s="160">
        <f>'将来負担比率（分子）の構造'!I$50</f>
        <v>1824</v>
      </c>
      <c r="E58" s="160"/>
      <c r="F58" s="160"/>
      <c r="G58" s="160">
        <f>'将来負担比率（分子）の構造'!J$50</f>
        <v>2002</v>
      </c>
      <c r="H58" s="160"/>
      <c r="I58" s="160"/>
      <c r="J58" s="160">
        <f>'将来負担比率（分子）の構造'!K$50</f>
        <v>1965</v>
      </c>
      <c r="K58" s="160"/>
      <c r="L58" s="160"/>
      <c r="M58" s="160">
        <f>'将来負担比率（分子）の構造'!L$50</f>
        <v>2001</v>
      </c>
      <c r="N58" s="160"/>
      <c r="O58" s="160"/>
      <c r="P58" s="160">
        <f>'将来負担比率（分子）の構造'!M$50</f>
        <v>1449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3387</v>
      </c>
      <c r="C62" s="160"/>
      <c r="D62" s="160"/>
      <c r="E62" s="160">
        <f>'将来負担比率（分子）の構造'!J$45</f>
        <v>2979</v>
      </c>
      <c r="F62" s="160"/>
      <c r="G62" s="160"/>
      <c r="H62" s="160">
        <f>'将来負担比率（分子）の構造'!K$45</f>
        <v>2881</v>
      </c>
      <c r="I62" s="160"/>
      <c r="J62" s="160"/>
      <c r="K62" s="160">
        <f>'将来負担比率（分子）の構造'!L$45</f>
        <v>2728</v>
      </c>
      <c r="L62" s="160"/>
      <c r="M62" s="160"/>
      <c r="N62" s="160">
        <f>'将来負担比率（分子）の構造'!M$45</f>
        <v>2726</v>
      </c>
      <c r="O62" s="160"/>
      <c r="P62" s="160"/>
    </row>
    <row r="63" spans="1:16" x14ac:dyDescent="0.15">
      <c r="A63" s="160" t="s">
        <v>28</v>
      </c>
      <c r="B63" s="160">
        <f>'将来負担比率（分子）の構造'!I$44</f>
        <v>428</v>
      </c>
      <c r="C63" s="160"/>
      <c r="D63" s="160"/>
      <c r="E63" s="160">
        <f>'将来負担比率（分子）の構造'!J$44</f>
        <v>179</v>
      </c>
      <c r="F63" s="160"/>
      <c r="G63" s="160"/>
      <c r="H63" s="160">
        <f>'将来負担比率（分子）の構造'!K$44</f>
        <v>42</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12262</v>
      </c>
      <c r="C64" s="160"/>
      <c r="D64" s="160"/>
      <c r="E64" s="160">
        <f>'将来負担比率（分子）の構造'!J$43</f>
        <v>12268</v>
      </c>
      <c r="F64" s="160"/>
      <c r="G64" s="160"/>
      <c r="H64" s="160">
        <f>'将来負担比率（分子）の構造'!K$43</f>
        <v>12345</v>
      </c>
      <c r="I64" s="160"/>
      <c r="J64" s="160"/>
      <c r="K64" s="160">
        <f>'将来負担比率（分子）の構造'!L$43</f>
        <v>12448</v>
      </c>
      <c r="L64" s="160"/>
      <c r="M64" s="160"/>
      <c r="N64" s="160">
        <f>'将来負担比率（分子）の構造'!M$43</f>
        <v>9741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15535</v>
      </c>
      <c r="C66" s="160"/>
      <c r="D66" s="160"/>
      <c r="E66" s="160">
        <f>'将来負担比率（分子）の構造'!J$41</f>
        <v>16483</v>
      </c>
      <c r="F66" s="160"/>
      <c r="G66" s="160"/>
      <c r="H66" s="160">
        <f>'将来負担比率（分子）の構造'!K$41</f>
        <v>16591</v>
      </c>
      <c r="I66" s="160"/>
      <c r="J66" s="160"/>
      <c r="K66" s="160">
        <f>'将来負担比率（分子）の構造'!L$41</f>
        <v>16413</v>
      </c>
      <c r="L66" s="160"/>
      <c r="M66" s="160"/>
      <c r="N66" s="160">
        <f>'将来負担比率（分子）の構造'!M$41</f>
        <v>16213</v>
      </c>
      <c r="O66" s="160"/>
      <c r="P66" s="160"/>
    </row>
    <row r="67" spans="1:16" x14ac:dyDescent="0.15">
      <c r="A67" s="160" t="s">
        <v>68</v>
      </c>
      <c r="B67" s="160" t="e">
        <f>NA()</f>
        <v>#N/A</v>
      </c>
      <c r="C67" s="160">
        <f>IF(ISNUMBER('将来負担比率（分子）の構造'!I$53), IF('将来負担比率（分子）の構造'!I$53 &lt; 0, 0, '将来負担比率（分子）の構造'!I$53), NA())</f>
        <v>5322</v>
      </c>
      <c r="D67" s="160" t="e">
        <f>NA()</f>
        <v>#N/A</v>
      </c>
      <c r="E67" s="160" t="e">
        <f>NA()</f>
        <v>#N/A</v>
      </c>
      <c r="F67" s="160">
        <f>IF(ISNUMBER('将来負担比率（分子）の構造'!J$53), IF('将来負担比率（分子）の構造'!J$53 &lt; 0, 0, '将来負担比率（分子）の構造'!J$53), NA())</f>
        <v>5020</v>
      </c>
      <c r="G67" s="160" t="e">
        <f>NA()</f>
        <v>#N/A</v>
      </c>
      <c r="H67" s="160" t="e">
        <f>NA()</f>
        <v>#N/A</v>
      </c>
      <c r="I67" s="160">
        <f>IF(ISNUMBER('将来負担比率（分子）の構造'!K$53), IF('将来負担比率（分子）の構造'!K$53 &lt; 0, 0, '将来負担比率（分子）の構造'!K$53), NA())</f>
        <v>4630</v>
      </c>
      <c r="J67" s="160" t="e">
        <f>NA()</f>
        <v>#N/A</v>
      </c>
      <c r="K67" s="160" t="e">
        <f>NA()</f>
        <v>#N/A</v>
      </c>
      <c r="L67" s="160">
        <f>IF(ISNUMBER('将来負担比率（分子）の構造'!L$53), IF('将来負担比率（分子）の構造'!L$53 &lt; 0, 0, '将来負担比率（分子）の構造'!L$53), NA())</f>
        <v>3782</v>
      </c>
      <c r="M67" s="160" t="e">
        <f>NA()</f>
        <v>#N/A</v>
      </c>
      <c r="N67" s="160" t="e">
        <f>NA()</f>
        <v>#N/A</v>
      </c>
      <c r="O67" s="160">
        <f>IF(ISNUMBER('将来負担比率（分子）の構造'!M$53), IF('将来負担比率（分子）の構造'!M$53 &lt; 0, 0, '将来負担比率（分子）の構造'!M$53), NA())</f>
        <v>3561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1633</v>
      </c>
      <c r="C72" s="164">
        <f>基金残高に係る経年分析!G55</f>
        <v>1602</v>
      </c>
      <c r="D72" s="164">
        <f>基金残高に係る経年分析!H55</f>
        <v>932</v>
      </c>
    </row>
    <row r="73" spans="1:16" x14ac:dyDescent="0.15">
      <c r="A73" s="163" t="s">
        <v>71</v>
      </c>
      <c r="B73" s="164">
        <f>基金残高に係る経年分析!F56</f>
        <v>11</v>
      </c>
      <c r="C73" s="164">
        <f>基金残高に係る経年分析!G56</f>
        <v>11</v>
      </c>
      <c r="D73" s="164">
        <f>基金残高に係る経年分析!H56</f>
        <v>11</v>
      </c>
    </row>
    <row r="74" spans="1:16" x14ac:dyDescent="0.15">
      <c r="A74" s="163" t="s">
        <v>72</v>
      </c>
      <c r="B74" s="164">
        <f>基金残高に係る経年分析!F57</f>
        <v>178</v>
      </c>
      <c r="C74" s="164">
        <f>基金残高に係る経年分析!G57</f>
        <v>175</v>
      </c>
      <c r="D74" s="164">
        <f>基金残高に係る経年分析!H57</f>
        <v>202</v>
      </c>
    </row>
  </sheetData>
  <sheetProtection algorithmName="SHA-512" hashValue="QeFsBi8zDYrrqfpFYF+0q+RyKM4C5YQeZ9FMOdq1rkUGRYPB8+egTIBjuRZV1G9+Sz5XlSNq13YJa538Dtm03A==" saltValue="UXgZW206oLJo8AOpJglR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549</v>
      </c>
      <c r="BQ50" s="1281"/>
      <c r="BR50" s="1281"/>
      <c r="BS50" s="1281"/>
      <c r="BT50" s="1281"/>
      <c r="BU50" s="1281"/>
      <c r="BV50" s="1281"/>
      <c r="BW50" s="1281"/>
      <c r="BX50" s="1281" t="s">
        <v>550</v>
      </c>
      <c r="BY50" s="1281"/>
      <c r="BZ50" s="1281"/>
      <c r="CA50" s="1281"/>
      <c r="CB50" s="1281"/>
      <c r="CC50" s="1281"/>
      <c r="CD50" s="1281"/>
      <c r="CE50" s="1281"/>
      <c r="CF50" s="1281" t="s">
        <v>551</v>
      </c>
      <c r="CG50" s="1281"/>
      <c r="CH50" s="1281"/>
      <c r="CI50" s="1281"/>
      <c r="CJ50" s="1281"/>
      <c r="CK50" s="1281"/>
      <c r="CL50" s="1281"/>
      <c r="CM50" s="1281"/>
      <c r="CN50" s="1281" t="s">
        <v>552</v>
      </c>
      <c r="CO50" s="1281"/>
      <c r="CP50" s="1281"/>
      <c r="CQ50" s="1281"/>
      <c r="CR50" s="1281"/>
      <c r="CS50" s="1281"/>
      <c r="CT50" s="1281"/>
      <c r="CU50" s="1281"/>
      <c r="CV50" s="1281" t="s">
        <v>553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586</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33.700000000000003</v>
      </c>
      <c r="CO51" s="1277"/>
      <c r="CP51" s="1277"/>
      <c r="CQ51" s="1277"/>
      <c r="CR51" s="1277"/>
      <c r="CS51" s="1277"/>
      <c r="CT51" s="1277"/>
      <c r="CU51" s="1277"/>
      <c r="CV51" s="1277">
        <v>32.200000000000003</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59.1</v>
      </c>
      <c r="CO53" s="1277"/>
      <c r="CP53" s="1277"/>
      <c r="CQ53" s="1277"/>
      <c r="CR53" s="1277"/>
      <c r="CS53" s="1277"/>
      <c r="CT53" s="1277"/>
      <c r="CU53" s="1277"/>
      <c r="CV53" s="1277">
        <v>60.8</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589</v>
      </c>
      <c r="AO55" s="1281"/>
      <c r="AP55" s="1281"/>
      <c r="AQ55" s="1281"/>
      <c r="AR55" s="1281"/>
      <c r="AS55" s="1281"/>
      <c r="AT55" s="1281"/>
      <c r="AU55" s="1281"/>
      <c r="AV55" s="1281"/>
      <c r="AW55" s="1281"/>
      <c r="AX55" s="1281"/>
      <c r="AY55" s="1281"/>
      <c r="AZ55" s="1281"/>
      <c r="BA55" s="1281"/>
      <c r="BB55" s="1280" t="s">
        <v>587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549</v>
      </c>
      <c r="BQ72" s="1281"/>
      <c r="BR72" s="1281"/>
      <c r="BS72" s="1281"/>
      <c r="BT72" s="1281"/>
      <c r="BU72" s="1281"/>
      <c r="BV72" s="1281"/>
      <c r="BW72" s="1281"/>
      <c r="BX72" s="1281" t="s">
        <v>550</v>
      </c>
      <c r="BY72" s="1281"/>
      <c r="BZ72" s="1281"/>
      <c r="CA72" s="1281"/>
      <c r="CB72" s="1281"/>
      <c r="CC72" s="1281"/>
      <c r="CD72" s="1281"/>
      <c r="CE72" s="1281"/>
      <c r="CF72" s="1281" t="s">
        <v>551</v>
      </c>
      <c r="CG72" s="1281"/>
      <c r="CH72" s="1281"/>
      <c r="CI72" s="1281"/>
      <c r="CJ72" s="1281"/>
      <c r="CK72" s="1281"/>
      <c r="CL72" s="1281"/>
      <c r="CM72" s="1281"/>
      <c r="CN72" s="1281" t="s">
        <v>552</v>
      </c>
      <c r="CO72" s="1281"/>
      <c r="CP72" s="1281"/>
      <c r="CQ72" s="1281"/>
      <c r="CR72" s="1281"/>
      <c r="CS72" s="1281"/>
      <c r="CT72" s="1281"/>
      <c r="CU72" s="1281"/>
      <c r="CV72" s="1281" t="s">
        <v>553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586</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77">
        <v>46.8</v>
      </c>
      <c r="BQ73" s="1277"/>
      <c r="BR73" s="1277"/>
      <c r="BS73" s="1277"/>
      <c r="BT73" s="1277"/>
      <c r="BU73" s="1277"/>
      <c r="BV73" s="1277"/>
      <c r="BW73" s="1277"/>
      <c r="BX73" s="1277">
        <v>44.9</v>
      </c>
      <c r="BY73" s="1277"/>
      <c r="BZ73" s="1277"/>
      <c r="CA73" s="1277"/>
      <c r="CB73" s="1277"/>
      <c r="CC73" s="1277"/>
      <c r="CD73" s="1277"/>
      <c r="CE73" s="1277"/>
      <c r="CF73" s="1277">
        <v>40.200000000000003</v>
      </c>
      <c r="CG73" s="1277"/>
      <c r="CH73" s="1277"/>
      <c r="CI73" s="1277"/>
      <c r="CJ73" s="1277"/>
      <c r="CK73" s="1277"/>
      <c r="CL73" s="1277"/>
      <c r="CM73" s="1277"/>
      <c r="CN73" s="1277">
        <v>33.700000000000003</v>
      </c>
      <c r="CO73" s="1277"/>
      <c r="CP73" s="1277"/>
      <c r="CQ73" s="1277"/>
      <c r="CR73" s="1277"/>
      <c r="CS73" s="1277"/>
      <c r="CT73" s="1277"/>
      <c r="CU73" s="1277"/>
      <c r="CV73" s="1277">
        <v>32.200000000000003</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591</v>
      </c>
      <c r="BC75" s="1280"/>
      <c r="BD75" s="1280"/>
      <c r="BE75" s="1280"/>
      <c r="BF75" s="1280"/>
      <c r="BG75" s="1280"/>
      <c r="BH75" s="1280"/>
      <c r="BI75" s="1280"/>
      <c r="BJ75" s="1280"/>
      <c r="BK75" s="1280"/>
      <c r="BL75" s="1280"/>
      <c r="BM75" s="1280"/>
      <c r="BN75" s="1280"/>
      <c r="BO75" s="1280"/>
      <c r="BP75" s="1277">
        <v>8.9</v>
      </c>
      <c r="BQ75" s="1277"/>
      <c r="BR75" s="1277"/>
      <c r="BS75" s="1277"/>
      <c r="BT75" s="1277"/>
      <c r="BU75" s="1277"/>
      <c r="BV75" s="1277"/>
      <c r="BW75" s="1277"/>
      <c r="BX75" s="1277">
        <v>7.4</v>
      </c>
      <c r="BY75" s="1277"/>
      <c r="BZ75" s="1277"/>
      <c r="CA75" s="1277"/>
      <c r="CB75" s="1277"/>
      <c r="CC75" s="1277"/>
      <c r="CD75" s="1277"/>
      <c r="CE75" s="1277"/>
      <c r="CF75" s="1277">
        <v>5.9</v>
      </c>
      <c r="CG75" s="1277"/>
      <c r="CH75" s="1277"/>
      <c r="CI75" s="1277"/>
      <c r="CJ75" s="1277"/>
      <c r="CK75" s="1277"/>
      <c r="CL75" s="1277"/>
      <c r="CM75" s="1277"/>
      <c r="CN75" s="1277">
        <v>5.0999999999999996</v>
      </c>
      <c r="CO75" s="1277"/>
      <c r="CP75" s="1277"/>
      <c r="CQ75" s="1277"/>
      <c r="CR75" s="1277"/>
      <c r="CS75" s="1277"/>
      <c r="CT75" s="1277"/>
      <c r="CU75" s="1277"/>
      <c r="CV75" s="1277">
        <v>5</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589</v>
      </c>
      <c r="AO77" s="1281"/>
      <c r="AP77" s="1281"/>
      <c r="AQ77" s="1281"/>
      <c r="AR77" s="1281"/>
      <c r="AS77" s="1281"/>
      <c r="AT77" s="1281"/>
      <c r="AU77" s="1281"/>
      <c r="AV77" s="1281"/>
      <c r="AW77" s="1281"/>
      <c r="AX77" s="1281"/>
      <c r="AY77" s="1281"/>
      <c r="AZ77" s="1281"/>
      <c r="BA77" s="1281"/>
      <c r="BB77" s="1280" t="s">
        <v>587</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591</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c5107R+mwINurmYQ2xJiDb+ypqWNQf5CvL9+aj/PD10aggSqQmQindoUx5AWyopxMsas7KaYWPw3MaBm2KsUw==" saltValue="HWLT2VjknlwW+hNIo7ji0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AGSsjfnyhgI2T68ryxEoUpcOFOQXxb5xXdApJgcZ9dPF58pqsMwo/O18pmueTV/t5yWL5eYTJHXkUg5jzShoA==" saltValue="GtTXs3QfE1dp62tWpSDR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TZvKyeocfrriS1A8slvEeEu80xrlwOSaJfkpDkwzxLL00pie/3eRyuC0ZEbXALg6oryshVuOv3/ASU6TNOHpQ==" saltValue="5pFC11mvtoQHzEg+GPs1i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8715746</v>
      </c>
      <c r="S5" s="649"/>
      <c r="T5" s="649"/>
      <c r="U5" s="649"/>
      <c r="V5" s="649"/>
      <c r="W5" s="649"/>
      <c r="X5" s="649"/>
      <c r="Y5" s="650"/>
      <c r="Z5" s="651">
        <v>41.1</v>
      </c>
      <c r="AA5" s="651"/>
      <c r="AB5" s="651"/>
      <c r="AC5" s="651"/>
      <c r="AD5" s="652">
        <v>8266239</v>
      </c>
      <c r="AE5" s="652"/>
      <c r="AF5" s="652"/>
      <c r="AG5" s="652"/>
      <c r="AH5" s="652"/>
      <c r="AI5" s="652"/>
      <c r="AJ5" s="652"/>
      <c r="AK5" s="652"/>
      <c r="AL5" s="653">
        <v>69.3</v>
      </c>
      <c r="AM5" s="654"/>
      <c r="AN5" s="654"/>
      <c r="AO5" s="655"/>
      <c r="AP5" s="645" t="s">
        <v>225</v>
      </c>
      <c r="AQ5" s="646"/>
      <c r="AR5" s="646"/>
      <c r="AS5" s="646"/>
      <c r="AT5" s="646"/>
      <c r="AU5" s="646"/>
      <c r="AV5" s="646"/>
      <c r="AW5" s="646"/>
      <c r="AX5" s="646"/>
      <c r="AY5" s="646"/>
      <c r="AZ5" s="646"/>
      <c r="BA5" s="646"/>
      <c r="BB5" s="646"/>
      <c r="BC5" s="646"/>
      <c r="BD5" s="646"/>
      <c r="BE5" s="646"/>
      <c r="BF5" s="647"/>
      <c r="BG5" s="659">
        <v>8266239</v>
      </c>
      <c r="BH5" s="660"/>
      <c r="BI5" s="660"/>
      <c r="BJ5" s="660"/>
      <c r="BK5" s="660"/>
      <c r="BL5" s="660"/>
      <c r="BM5" s="660"/>
      <c r="BN5" s="661"/>
      <c r="BO5" s="662">
        <v>94.8</v>
      </c>
      <c r="BP5" s="662"/>
      <c r="BQ5" s="662"/>
      <c r="BR5" s="662"/>
      <c r="BS5" s="663">
        <v>31634</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165650</v>
      </c>
      <c r="S6" s="660"/>
      <c r="T6" s="660"/>
      <c r="U6" s="660"/>
      <c r="V6" s="660"/>
      <c r="W6" s="660"/>
      <c r="X6" s="660"/>
      <c r="Y6" s="661"/>
      <c r="Z6" s="662">
        <v>0.8</v>
      </c>
      <c r="AA6" s="662"/>
      <c r="AB6" s="662"/>
      <c r="AC6" s="662"/>
      <c r="AD6" s="663">
        <v>165650</v>
      </c>
      <c r="AE6" s="663"/>
      <c r="AF6" s="663"/>
      <c r="AG6" s="663"/>
      <c r="AH6" s="663"/>
      <c r="AI6" s="663"/>
      <c r="AJ6" s="663"/>
      <c r="AK6" s="663"/>
      <c r="AL6" s="664">
        <v>1.4</v>
      </c>
      <c r="AM6" s="665"/>
      <c r="AN6" s="665"/>
      <c r="AO6" s="666"/>
      <c r="AP6" s="656" t="s">
        <v>230</v>
      </c>
      <c r="AQ6" s="657"/>
      <c r="AR6" s="657"/>
      <c r="AS6" s="657"/>
      <c r="AT6" s="657"/>
      <c r="AU6" s="657"/>
      <c r="AV6" s="657"/>
      <c r="AW6" s="657"/>
      <c r="AX6" s="657"/>
      <c r="AY6" s="657"/>
      <c r="AZ6" s="657"/>
      <c r="BA6" s="657"/>
      <c r="BB6" s="657"/>
      <c r="BC6" s="657"/>
      <c r="BD6" s="657"/>
      <c r="BE6" s="657"/>
      <c r="BF6" s="658"/>
      <c r="BG6" s="659">
        <v>8266239</v>
      </c>
      <c r="BH6" s="660"/>
      <c r="BI6" s="660"/>
      <c r="BJ6" s="660"/>
      <c r="BK6" s="660"/>
      <c r="BL6" s="660"/>
      <c r="BM6" s="660"/>
      <c r="BN6" s="661"/>
      <c r="BO6" s="662">
        <v>94.8</v>
      </c>
      <c r="BP6" s="662"/>
      <c r="BQ6" s="662"/>
      <c r="BR6" s="662"/>
      <c r="BS6" s="663">
        <v>31634</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253522</v>
      </c>
      <c r="CS6" s="660"/>
      <c r="CT6" s="660"/>
      <c r="CU6" s="660"/>
      <c r="CV6" s="660"/>
      <c r="CW6" s="660"/>
      <c r="CX6" s="660"/>
      <c r="CY6" s="661"/>
      <c r="CZ6" s="653">
        <v>1.3</v>
      </c>
      <c r="DA6" s="654"/>
      <c r="DB6" s="654"/>
      <c r="DC6" s="673"/>
      <c r="DD6" s="668" t="s">
        <v>121</v>
      </c>
      <c r="DE6" s="660"/>
      <c r="DF6" s="660"/>
      <c r="DG6" s="660"/>
      <c r="DH6" s="660"/>
      <c r="DI6" s="660"/>
      <c r="DJ6" s="660"/>
      <c r="DK6" s="660"/>
      <c r="DL6" s="660"/>
      <c r="DM6" s="660"/>
      <c r="DN6" s="660"/>
      <c r="DO6" s="660"/>
      <c r="DP6" s="661"/>
      <c r="DQ6" s="668">
        <v>253522</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17046</v>
      </c>
      <c r="S7" s="660"/>
      <c r="T7" s="660"/>
      <c r="U7" s="660"/>
      <c r="V7" s="660"/>
      <c r="W7" s="660"/>
      <c r="X7" s="660"/>
      <c r="Y7" s="661"/>
      <c r="Z7" s="662">
        <v>0.1</v>
      </c>
      <c r="AA7" s="662"/>
      <c r="AB7" s="662"/>
      <c r="AC7" s="662"/>
      <c r="AD7" s="663">
        <v>17046</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3982129</v>
      </c>
      <c r="BH7" s="660"/>
      <c r="BI7" s="660"/>
      <c r="BJ7" s="660"/>
      <c r="BK7" s="660"/>
      <c r="BL7" s="660"/>
      <c r="BM7" s="660"/>
      <c r="BN7" s="661"/>
      <c r="BO7" s="662">
        <v>45.7</v>
      </c>
      <c r="BP7" s="662"/>
      <c r="BQ7" s="662"/>
      <c r="BR7" s="662"/>
      <c r="BS7" s="663">
        <v>31634</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1989535</v>
      </c>
      <c r="CS7" s="660"/>
      <c r="CT7" s="660"/>
      <c r="CU7" s="660"/>
      <c r="CV7" s="660"/>
      <c r="CW7" s="660"/>
      <c r="CX7" s="660"/>
      <c r="CY7" s="661"/>
      <c r="CZ7" s="662">
        <v>9.8000000000000007</v>
      </c>
      <c r="DA7" s="662"/>
      <c r="DB7" s="662"/>
      <c r="DC7" s="662"/>
      <c r="DD7" s="668">
        <v>10028</v>
      </c>
      <c r="DE7" s="660"/>
      <c r="DF7" s="660"/>
      <c r="DG7" s="660"/>
      <c r="DH7" s="660"/>
      <c r="DI7" s="660"/>
      <c r="DJ7" s="660"/>
      <c r="DK7" s="660"/>
      <c r="DL7" s="660"/>
      <c r="DM7" s="660"/>
      <c r="DN7" s="660"/>
      <c r="DO7" s="660"/>
      <c r="DP7" s="661"/>
      <c r="DQ7" s="668">
        <v>1709322</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58154</v>
      </c>
      <c r="S8" s="660"/>
      <c r="T8" s="660"/>
      <c r="U8" s="660"/>
      <c r="V8" s="660"/>
      <c r="W8" s="660"/>
      <c r="X8" s="660"/>
      <c r="Y8" s="661"/>
      <c r="Z8" s="662">
        <v>0.3</v>
      </c>
      <c r="AA8" s="662"/>
      <c r="AB8" s="662"/>
      <c r="AC8" s="662"/>
      <c r="AD8" s="663">
        <v>58154</v>
      </c>
      <c r="AE8" s="663"/>
      <c r="AF8" s="663"/>
      <c r="AG8" s="663"/>
      <c r="AH8" s="663"/>
      <c r="AI8" s="663"/>
      <c r="AJ8" s="663"/>
      <c r="AK8" s="663"/>
      <c r="AL8" s="664">
        <v>0.5</v>
      </c>
      <c r="AM8" s="665"/>
      <c r="AN8" s="665"/>
      <c r="AO8" s="666"/>
      <c r="AP8" s="656" t="s">
        <v>236</v>
      </c>
      <c r="AQ8" s="657"/>
      <c r="AR8" s="657"/>
      <c r="AS8" s="657"/>
      <c r="AT8" s="657"/>
      <c r="AU8" s="657"/>
      <c r="AV8" s="657"/>
      <c r="AW8" s="657"/>
      <c r="AX8" s="657"/>
      <c r="AY8" s="657"/>
      <c r="AZ8" s="657"/>
      <c r="BA8" s="657"/>
      <c r="BB8" s="657"/>
      <c r="BC8" s="657"/>
      <c r="BD8" s="657"/>
      <c r="BE8" s="657"/>
      <c r="BF8" s="658"/>
      <c r="BG8" s="659">
        <v>112724</v>
      </c>
      <c r="BH8" s="660"/>
      <c r="BI8" s="660"/>
      <c r="BJ8" s="660"/>
      <c r="BK8" s="660"/>
      <c r="BL8" s="660"/>
      <c r="BM8" s="660"/>
      <c r="BN8" s="661"/>
      <c r="BO8" s="662">
        <v>1.3</v>
      </c>
      <c r="BP8" s="662"/>
      <c r="BQ8" s="662"/>
      <c r="BR8" s="662"/>
      <c r="BS8" s="668" t="s">
        <v>180</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8080764</v>
      </c>
      <c r="CS8" s="660"/>
      <c r="CT8" s="660"/>
      <c r="CU8" s="660"/>
      <c r="CV8" s="660"/>
      <c r="CW8" s="660"/>
      <c r="CX8" s="660"/>
      <c r="CY8" s="661"/>
      <c r="CZ8" s="662">
        <v>39.9</v>
      </c>
      <c r="DA8" s="662"/>
      <c r="DB8" s="662"/>
      <c r="DC8" s="662"/>
      <c r="DD8" s="668">
        <v>75384</v>
      </c>
      <c r="DE8" s="660"/>
      <c r="DF8" s="660"/>
      <c r="DG8" s="660"/>
      <c r="DH8" s="660"/>
      <c r="DI8" s="660"/>
      <c r="DJ8" s="660"/>
      <c r="DK8" s="660"/>
      <c r="DL8" s="660"/>
      <c r="DM8" s="660"/>
      <c r="DN8" s="660"/>
      <c r="DO8" s="660"/>
      <c r="DP8" s="661"/>
      <c r="DQ8" s="668">
        <v>4242885</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55977</v>
      </c>
      <c r="S9" s="660"/>
      <c r="T9" s="660"/>
      <c r="U9" s="660"/>
      <c r="V9" s="660"/>
      <c r="W9" s="660"/>
      <c r="X9" s="660"/>
      <c r="Y9" s="661"/>
      <c r="Z9" s="662">
        <v>0.3</v>
      </c>
      <c r="AA9" s="662"/>
      <c r="AB9" s="662"/>
      <c r="AC9" s="662"/>
      <c r="AD9" s="663">
        <v>55977</v>
      </c>
      <c r="AE9" s="663"/>
      <c r="AF9" s="663"/>
      <c r="AG9" s="663"/>
      <c r="AH9" s="663"/>
      <c r="AI9" s="663"/>
      <c r="AJ9" s="663"/>
      <c r="AK9" s="663"/>
      <c r="AL9" s="664">
        <v>0.5</v>
      </c>
      <c r="AM9" s="665"/>
      <c r="AN9" s="665"/>
      <c r="AO9" s="666"/>
      <c r="AP9" s="656" t="s">
        <v>239</v>
      </c>
      <c r="AQ9" s="657"/>
      <c r="AR9" s="657"/>
      <c r="AS9" s="657"/>
      <c r="AT9" s="657"/>
      <c r="AU9" s="657"/>
      <c r="AV9" s="657"/>
      <c r="AW9" s="657"/>
      <c r="AX9" s="657"/>
      <c r="AY9" s="657"/>
      <c r="AZ9" s="657"/>
      <c r="BA9" s="657"/>
      <c r="BB9" s="657"/>
      <c r="BC9" s="657"/>
      <c r="BD9" s="657"/>
      <c r="BE9" s="657"/>
      <c r="BF9" s="658"/>
      <c r="BG9" s="659">
        <v>3247694</v>
      </c>
      <c r="BH9" s="660"/>
      <c r="BI9" s="660"/>
      <c r="BJ9" s="660"/>
      <c r="BK9" s="660"/>
      <c r="BL9" s="660"/>
      <c r="BM9" s="660"/>
      <c r="BN9" s="661"/>
      <c r="BO9" s="662">
        <v>37.299999999999997</v>
      </c>
      <c r="BP9" s="662"/>
      <c r="BQ9" s="662"/>
      <c r="BR9" s="662"/>
      <c r="BS9" s="668" t="s">
        <v>240</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3602686</v>
      </c>
      <c r="CS9" s="660"/>
      <c r="CT9" s="660"/>
      <c r="CU9" s="660"/>
      <c r="CV9" s="660"/>
      <c r="CW9" s="660"/>
      <c r="CX9" s="660"/>
      <c r="CY9" s="661"/>
      <c r="CZ9" s="662">
        <v>17.8</v>
      </c>
      <c r="DA9" s="662"/>
      <c r="DB9" s="662"/>
      <c r="DC9" s="662"/>
      <c r="DD9" s="668">
        <v>5949</v>
      </c>
      <c r="DE9" s="660"/>
      <c r="DF9" s="660"/>
      <c r="DG9" s="660"/>
      <c r="DH9" s="660"/>
      <c r="DI9" s="660"/>
      <c r="DJ9" s="660"/>
      <c r="DK9" s="660"/>
      <c r="DL9" s="660"/>
      <c r="DM9" s="660"/>
      <c r="DN9" s="660"/>
      <c r="DO9" s="660"/>
      <c r="DP9" s="661"/>
      <c r="DQ9" s="668">
        <v>3465955</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180</v>
      </c>
      <c r="AA10" s="662"/>
      <c r="AB10" s="662"/>
      <c r="AC10" s="662"/>
      <c r="AD10" s="663" t="s">
        <v>121</v>
      </c>
      <c r="AE10" s="663"/>
      <c r="AF10" s="663"/>
      <c r="AG10" s="663"/>
      <c r="AH10" s="663"/>
      <c r="AI10" s="663"/>
      <c r="AJ10" s="663"/>
      <c r="AK10" s="663"/>
      <c r="AL10" s="664" t="s">
        <v>121</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182689</v>
      </c>
      <c r="BH10" s="660"/>
      <c r="BI10" s="660"/>
      <c r="BJ10" s="660"/>
      <c r="BK10" s="660"/>
      <c r="BL10" s="660"/>
      <c r="BM10" s="660"/>
      <c r="BN10" s="661"/>
      <c r="BO10" s="662">
        <v>2.1</v>
      </c>
      <c r="BP10" s="662"/>
      <c r="BQ10" s="662"/>
      <c r="BR10" s="662"/>
      <c r="BS10" s="668" t="s">
        <v>121</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24508</v>
      </c>
      <c r="CS10" s="660"/>
      <c r="CT10" s="660"/>
      <c r="CU10" s="660"/>
      <c r="CV10" s="660"/>
      <c r="CW10" s="660"/>
      <c r="CX10" s="660"/>
      <c r="CY10" s="661"/>
      <c r="CZ10" s="662">
        <v>0.1</v>
      </c>
      <c r="DA10" s="662"/>
      <c r="DB10" s="662"/>
      <c r="DC10" s="662"/>
      <c r="DD10" s="668" t="s">
        <v>121</v>
      </c>
      <c r="DE10" s="660"/>
      <c r="DF10" s="660"/>
      <c r="DG10" s="660"/>
      <c r="DH10" s="660"/>
      <c r="DI10" s="660"/>
      <c r="DJ10" s="660"/>
      <c r="DK10" s="660"/>
      <c r="DL10" s="660"/>
      <c r="DM10" s="660"/>
      <c r="DN10" s="660"/>
      <c r="DO10" s="660"/>
      <c r="DP10" s="661"/>
      <c r="DQ10" s="668">
        <v>8</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240</v>
      </c>
      <c r="S11" s="660"/>
      <c r="T11" s="660"/>
      <c r="U11" s="660"/>
      <c r="V11" s="660"/>
      <c r="W11" s="660"/>
      <c r="X11" s="660"/>
      <c r="Y11" s="661"/>
      <c r="Z11" s="662" t="s">
        <v>240</v>
      </c>
      <c r="AA11" s="662"/>
      <c r="AB11" s="662"/>
      <c r="AC11" s="662"/>
      <c r="AD11" s="663" t="s">
        <v>240</v>
      </c>
      <c r="AE11" s="663"/>
      <c r="AF11" s="663"/>
      <c r="AG11" s="663"/>
      <c r="AH11" s="663"/>
      <c r="AI11" s="663"/>
      <c r="AJ11" s="663"/>
      <c r="AK11" s="663"/>
      <c r="AL11" s="664" t="s">
        <v>121</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439022</v>
      </c>
      <c r="BH11" s="660"/>
      <c r="BI11" s="660"/>
      <c r="BJ11" s="660"/>
      <c r="BK11" s="660"/>
      <c r="BL11" s="660"/>
      <c r="BM11" s="660"/>
      <c r="BN11" s="661"/>
      <c r="BO11" s="662">
        <v>5</v>
      </c>
      <c r="BP11" s="662"/>
      <c r="BQ11" s="662"/>
      <c r="BR11" s="662"/>
      <c r="BS11" s="668">
        <v>31634</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391094</v>
      </c>
      <c r="CS11" s="660"/>
      <c r="CT11" s="660"/>
      <c r="CU11" s="660"/>
      <c r="CV11" s="660"/>
      <c r="CW11" s="660"/>
      <c r="CX11" s="660"/>
      <c r="CY11" s="661"/>
      <c r="CZ11" s="662">
        <v>1.9</v>
      </c>
      <c r="DA11" s="662"/>
      <c r="DB11" s="662"/>
      <c r="DC11" s="662"/>
      <c r="DD11" s="668">
        <v>211891</v>
      </c>
      <c r="DE11" s="660"/>
      <c r="DF11" s="660"/>
      <c r="DG11" s="660"/>
      <c r="DH11" s="660"/>
      <c r="DI11" s="660"/>
      <c r="DJ11" s="660"/>
      <c r="DK11" s="660"/>
      <c r="DL11" s="660"/>
      <c r="DM11" s="660"/>
      <c r="DN11" s="660"/>
      <c r="DO11" s="660"/>
      <c r="DP11" s="661"/>
      <c r="DQ11" s="668">
        <v>185967</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1164085</v>
      </c>
      <c r="S12" s="660"/>
      <c r="T12" s="660"/>
      <c r="U12" s="660"/>
      <c r="V12" s="660"/>
      <c r="W12" s="660"/>
      <c r="X12" s="660"/>
      <c r="Y12" s="661"/>
      <c r="Z12" s="662">
        <v>5.5</v>
      </c>
      <c r="AA12" s="662"/>
      <c r="AB12" s="662"/>
      <c r="AC12" s="662"/>
      <c r="AD12" s="663">
        <v>1164085</v>
      </c>
      <c r="AE12" s="663"/>
      <c r="AF12" s="663"/>
      <c r="AG12" s="663"/>
      <c r="AH12" s="663"/>
      <c r="AI12" s="663"/>
      <c r="AJ12" s="663"/>
      <c r="AK12" s="663"/>
      <c r="AL12" s="664">
        <v>9.8000000000000007</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3722371</v>
      </c>
      <c r="BH12" s="660"/>
      <c r="BI12" s="660"/>
      <c r="BJ12" s="660"/>
      <c r="BK12" s="660"/>
      <c r="BL12" s="660"/>
      <c r="BM12" s="660"/>
      <c r="BN12" s="661"/>
      <c r="BO12" s="662">
        <v>42.7</v>
      </c>
      <c r="BP12" s="662"/>
      <c r="BQ12" s="662"/>
      <c r="BR12" s="662"/>
      <c r="BS12" s="668" t="s">
        <v>240</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294694</v>
      </c>
      <c r="CS12" s="660"/>
      <c r="CT12" s="660"/>
      <c r="CU12" s="660"/>
      <c r="CV12" s="660"/>
      <c r="CW12" s="660"/>
      <c r="CX12" s="660"/>
      <c r="CY12" s="661"/>
      <c r="CZ12" s="662">
        <v>1.5</v>
      </c>
      <c r="DA12" s="662"/>
      <c r="DB12" s="662"/>
      <c r="DC12" s="662"/>
      <c r="DD12" s="668">
        <v>41489</v>
      </c>
      <c r="DE12" s="660"/>
      <c r="DF12" s="660"/>
      <c r="DG12" s="660"/>
      <c r="DH12" s="660"/>
      <c r="DI12" s="660"/>
      <c r="DJ12" s="660"/>
      <c r="DK12" s="660"/>
      <c r="DL12" s="660"/>
      <c r="DM12" s="660"/>
      <c r="DN12" s="660"/>
      <c r="DO12" s="660"/>
      <c r="DP12" s="661"/>
      <c r="DQ12" s="668">
        <v>129113</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240</v>
      </c>
      <c r="AE13" s="663"/>
      <c r="AF13" s="663"/>
      <c r="AG13" s="663"/>
      <c r="AH13" s="663"/>
      <c r="AI13" s="663"/>
      <c r="AJ13" s="663"/>
      <c r="AK13" s="663"/>
      <c r="AL13" s="664" t="s">
        <v>121</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3706343</v>
      </c>
      <c r="BH13" s="660"/>
      <c r="BI13" s="660"/>
      <c r="BJ13" s="660"/>
      <c r="BK13" s="660"/>
      <c r="BL13" s="660"/>
      <c r="BM13" s="660"/>
      <c r="BN13" s="661"/>
      <c r="BO13" s="662">
        <v>42.5</v>
      </c>
      <c r="BP13" s="662"/>
      <c r="BQ13" s="662"/>
      <c r="BR13" s="662"/>
      <c r="BS13" s="668" t="s">
        <v>240</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1542470</v>
      </c>
      <c r="CS13" s="660"/>
      <c r="CT13" s="660"/>
      <c r="CU13" s="660"/>
      <c r="CV13" s="660"/>
      <c r="CW13" s="660"/>
      <c r="CX13" s="660"/>
      <c r="CY13" s="661"/>
      <c r="CZ13" s="662">
        <v>7.6</v>
      </c>
      <c r="DA13" s="662"/>
      <c r="DB13" s="662"/>
      <c r="DC13" s="662"/>
      <c r="DD13" s="668">
        <v>668694</v>
      </c>
      <c r="DE13" s="660"/>
      <c r="DF13" s="660"/>
      <c r="DG13" s="660"/>
      <c r="DH13" s="660"/>
      <c r="DI13" s="660"/>
      <c r="DJ13" s="660"/>
      <c r="DK13" s="660"/>
      <c r="DL13" s="660"/>
      <c r="DM13" s="660"/>
      <c r="DN13" s="660"/>
      <c r="DO13" s="660"/>
      <c r="DP13" s="661"/>
      <c r="DQ13" s="668">
        <v>861452</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240</v>
      </c>
      <c r="S14" s="660"/>
      <c r="T14" s="660"/>
      <c r="U14" s="660"/>
      <c r="V14" s="660"/>
      <c r="W14" s="660"/>
      <c r="X14" s="660"/>
      <c r="Y14" s="661"/>
      <c r="Z14" s="662" t="s">
        <v>121</v>
      </c>
      <c r="AA14" s="662"/>
      <c r="AB14" s="662"/>
      <c r="AC14" s="662"/>
      <c r="AD14" s="663" t="s">
        <v>180</v>
      </c>
      <c r="AE14" s="663"/>
      <c r="AF14" s="663"/>
      <c r="AG14" s="663"/>
      <c r="AH14" s="663"/>
      <c r="AI14" s="663"/>
      <c r="AJ14" s="663"/>
      <c r="AK14" s="663"/>
      <c r="AL14" s="664" t="s">
        <v>121</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141710</v>
      </c>
      <c r="BH14" s="660"/>
      <c r="BI14" s="660"/>
      <c r="BJ14" s="660"/>
      <c r="BK14" s="660"/>
      <c r="BL14" s="660"/>
      <c r="BM14" s="660"/>
      <c r="BN14" s="661"/>
      <c r="BO14" s="662">
        <v>1.6</v>
      </c>
      <c r="BP14" s="662"/>
      <c r="BQ14" s="662"/>
      <c r="BR14" s="662"/>
      <c r="BS14" s="668" t="s">
        <v>121</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731807</v>
      </c>
      <c r="CS14" s="660"/>
      <c r="CT14" s="660"/>
      <c r="CU14" s="660"/>
      <c r="CV14" s="660"/>
      <c r="CW14" s="660"/>
      <c r="CX14" s="660"/>
      <c r="CY14" s="661"/>
      <c r="CZ14" s="662">
        <v>3.6</v>
      </c>
      <c r="DA14" s="662"/>
      <c r="DB14" s="662"/>
      <c r="DC14" s="662"/>
      <c r="DD14" s="668">
        <v>65196</v>
      </c>
      <c r="DE14" s="660"/>
      <c r="DF14" s="660"/>
      <c r="DG14" s="660"/>
      <c r="DH14" s="660"/>
      <c r="DI14" s="660"/>
      <c r="DJ14" s="660"/>
      <c r="DK14" s="660"/>
      <c r="DL14" s="660"/>
      <c r="DM14" s="660"/>
      <c r="DN14" s="660"/>
      <c r="DO14" s="660"/>
      <c r="DP14" s="661"/>
      <c r="DQ14" s="668">
        <v>664394</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88526</v>
      </c>
      <c r="S15" s="660"/>
      <c r="T15" s="660"/>
      <c r="U15" s="660"/>
      <c r="V15" s="660"/>
      <c r="W15" s="660"/>
      <c r="X15" s="660"/>
      <c r="Y15" s="661"/>
      <c r="Z15" s="662">
        <v>0.4</v>
      </c>
      <c r="AA15" s="662"/>
      <c r="AB15" s="662"/>
      <c r="AC15" s="662"/>
      <c r="AD15" s="663">
        <v>88526</v>
      </c>
      <c r="AE15" s="663"/>
      <c r="AF15" s="663"/>
      <c r="AG15" s="663"/>
      <c r="AH15" s="663"/>
      <c r="AI15" s="663"/>
      <c r="AJ15" s="663"/>
      <c r="AK15" s="663"/>
      <c r="AL15" s="664">
        <v>0.7</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420029</v>
      </c>
      <c r="BH15" s="660"/>
      <c r="BI15" s="660"/>
      <c r="BJ15" s="660"/>
      <c r="BK15" s="660"/>
      <c r="BL15" s="660"/>
      <c r="BM15" s="660"/>
      <c r="BN15" s="661"/>
      <c r="BO15" s="662">
        <v>4.8</v>
      </c>
      <c r="BP15" s="662"/>
      <c r="BQ15" s="662"/>
      <c r="BR15" s="662"/>
      <c r="BS15" s="668" t="s">
        <v>240</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1726082</v>
      </c>
      <c r="CS15" s="660"/>
      <c r="CT15" s="660"/>
      <c r="CU15" s="660"/>
      <c r="CV15" s="660"/>
      <c r="CW15" s="660"/>
      <c r="CX15" s="660"/>
      <c r="CY15" s="661"/>
      <c r="CZ15" s="662">
        <v>8.5</v>
      </c>
      <c r="DA15" s="662"/>
      <c r="DB15" s="662"/>
      <c r="DC15" s="662"/>
      <c r="DD15" s="668">
        <v>32180</v>
      </c>
      <c r="DE15" s="660"/>
      <c r="DF15" s="660"/>
      <c r="DG15" s="660"/>
      <c r="DH15" s="660"/>
      <c r="DI15" s="660"/>
      <c r="DJ15" s="660"/>
      <c r="DK15" s="660"/>
      <c r="DL15" s="660"/>
      <c r="DM15" s="660"/>
      <c r="DN15" s="660"/>
      <c r="DO15" s="660"/>
      <c r="DP15" s="661"/>
      <c r="DQ15" s="668">
        <v>1330345</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240</v>
      </c>
      <c r="S16" s="660"/>
      <c r="T16" s="660"/>
      <c r="U16" s="660"/>
      <c r="V16" s="660"/>
      <c r="W16" s="660"/>
      <c r="X16" s="660"/>
      <c r="Y16" s="661"/>
      <c r="Z16" s="662" t="s">
        <v>121</v>
      </c>
      <c r="AA16" s="662"/>
      <c r="AB16" s="662"/>
      <c r="AC16" s="662"/>
      <c r="AD16" s="663" t="s">
        <v>121</v>
      </c>
      <c r="AE16" s="663"/>
      <c r="AF16" s="663"/>
      <c r="AG16" s="663"/>
      <c r="AH16" s="663"/>
      <c r="AI16" s="663"/>
      <c r="AJ16" s="663"/>
      <c r="AK16" s="663"/>
      <c r="AL16" s="664" t="s">
        <v>240</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t="s">
        <v>240</v>
      </c>
      <c r="CS16" s="660"/>
      <c r="CT16" s="660"/>
      <c r="CU16" s="660"/>
      <c r="CV16" s="660"/>
      <c r="CW16" s="660"/>
      <c r="CX16" s="660"/>
      <c r="CY16" s="661"/>
      <c r="CZ16" s="662" t="s">
        <v>121</v>
      </c>
      <c r="DA16" s="662"/>
      <c r="DB16" s="662"/>
      <c r="DC16" s="662"/>
      <c r="DD16" s="668" t="s">
        <v>240</v>
      </c>
      <c r="DE16" s="660"/>
      <c r="DF16" s="660"/>
      <c r="DG16" s="660"/>
      <c r="DH16" s="660"/>
      <c r="DI16" s="660"/>
      <c r="DJ16" s="660"/>
      <c r="DK16" s="660"/>
      <c r="DL16" s="660"/>
      <c r="DM16" s="660"/>
      <c r="DN16" s="660"/>
      <c r="DO16" s="660"/>
      <c r="DP16" s="661"/>
      <c r="DQ16" s="668" t="s">
        <v>121</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v>38330</v>
      </c>
      <c r="S17" s="660"/>
      <c r="T17" s="660"/>
      <c r="U17" s="660"/>
      <c r="V17" s="660"/>
      <c r="W17" s="660"/>
      <c r="X17" s="660"/>
      <c r="Y17" s="661"/>
      <c r="Z17" s="662">
        <v>0.2</v>
      </c>
      <c r="AA17" s="662"/>
      <c r="AB17" s="662"/>
      <c r="AC17" s="662"/>
      <c r="AD17" s="663">
        <v>38330</v>
      </c>
      <c r="AE17" s="663"/>
      <c r="AF17" s="663"/>
      <c r="AG17" s="663"/>
      <c r="AH17" s="663"/>
      <c r="AI17" s="663"/>
      <c r="AJ17" s="663"/>
      <c r="AK17" s="663"/>
      <c r="AL17" s="664">
        <v>0.3</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240</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1616306</v>
      </c>
      <c r="CS17" s="660"/>
      <c r="CT17" s="660"/>
      <c r="CU17" s="660"/>
      <c r="CV17" s="660"/>
      <c r="CW17" s="660"/>
      <c r="CX17" s="660"/>
      <c r="CY17" s="661"/>
      <c r="CZ17" s="662">
        <v>8</v>
      </c>
      <c r="DA17" s="662"/>
      <c r="DB17" s="662"/>
      <c r="DC17" s="662"/>
      <c r="DD17" s="668" t="s">
        <v>121</v>
      </c>
      <c r="DE17" s="660"/>
      <c r="DF17" s="660"/>
      <c r="DG17" s="660"/>
      <c r="DH17" s="660"/>
      <c r="DI17" s="660"/>
      <c r="DJ17" s="660"/>
      <c r="DK17" s="660"/>
      <c r="DL17" s="660"/>
      <c r="DM17" s="660"/>
      <c r="DN17" s="660"/>
      <c r="DO17" s="660"/>
      <c r="DP17" s="661"/>
      <c r="DQ17" s="668">
        <v>1585138</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2322983</v>
      </c>
      <c r="S18" s="660"/>
      <c r="T18" s="660"/>
      <c r="U18" s="660"/>
      <c r="V18" s="660"/>
      <c r="W18" s="660"/>
      <c r="X18" s="660"/>
      <c r="Y18" s="661"/>
      <c r="Z18" s="662">
        <v>11</v>
      </c>
      <c r="AA18" s="662"/>
      <c r="AB18" s="662"/>
      <c r="AC18" s="662"/>
      <c r="AD18" s="663">
        <v>1998864</v>
      </c>
      <c r="AE18" s="663"/>
      <c r="AF18" s="663"/>
      <c r="AG18" s="663"/>
      <c r="AH18" s="663"/>
      <c r="AI18" s="663"/>
      <c r="AJ18" s="663"/>
      <c r="AK18" s="663"/>
      <c r="AL18" s="664">
        <v>16.8</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240</v>
      </c>
      <c r="BP18" s="662"/>
      <c r="BQ18" s="662"/>
      <c r="BR18" s="662"/>
      <c r="BS18" s="668" t="s">
        <v>121</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240</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1998864</v>
      </c>
      <c r="S19" s="660"/>
      <c r="T19" s="660"/>
      <c r="U19" s="660"/>
      <c r="V19" s="660"/>
      <c r="W19" s="660"/>
      <c r="X19" s="660"/>
      <c r="Y19" s="661"/>
      <c r="Z19" s="662">
        <v>9.4</v>
      </c>
      <c r="AA19" s="662"/>
      <c r="AB19" s="662"/>
      <c r="AC19" s="662"/>
      <c r="AD19" s="663">
        <v>1998864</v>
      </c>
      <c r="AE19" s="663"/>
      <c r="AF19" s="663"/>
      <c r="AG19" s="663"/>
      <c r="AH19" s="663"/>
      <c r="AI19" s="663"/>
      <c r="AJ19" s="663"/>
      <c r="AK19" s="663"/>
      <c r="AL19" s="664">
        <v>16.8</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v>449507</v>
      </c>
      <c r="BH19" s="660"/>
      <c r="BI19" s="660"/>
      <c r="BJ19" s="660"/>
      <c r="BK19" s="660"/>
      <c r="BL19" s="660"/>
      <c r="BM19" s="660"/>
      <c r="BN19" s="661"/>
      <c r="BO19" s="662">
        <v>5.2</v>
      </c>
      <c r="BP19" s="662"/>
      <c r="BQ19" s="662"/>
      <c r="BR19" s="662"/>
      <c r="BS19" s="668" t="s">
        <v>240</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180</v>
      </c>
      <c r="CS19" s="660"/>
      <c r="CT19" s="660"/>
      <c r="CU19" s="660"/>
      <c r="CV19" s="660"/>
      <c r="CW19" s="660"/>
      <c r="CX19" s="660"/>
      <c r="CY19" s="661"/>
      <c r="CZ19" s="662" t="s">
        <v>121</v>
      </c>
      <c r="DA19" s="662"/>
      <c r="DB19" s="662"/>
      <c r="DC19" s="662"/>
      <c r="DD19" s="668" t="s">
        <v>240</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324119</v>
      </c>
      <c r="S20" s="660"/>
      <c r="T20" s="660"/>
      <c r="U20" s="660"/>
      <c r="V20" s="660"/>
      <c r="W20" s="660"/>
      <c r="X20" s="660"/>
      <c r="Y20" s="661"/>
      <c r="Z20" s="662">
        <v>1.5</v>
      </c>
      <c r="AA20" s="662"/>
      <c r="AB20" s="662"/>
      <c r="AC20" s="662"/>
      <c r="AD20" s="663" t="s">
        <v>121</v>
      </c>
      <c r="AE20" s="663"/>
      <c r="AF20" s="663"/>
      <c r="AG20" s="663"/>
      <c r="AH20" s="663"/>
      <c r="AI20" s="663"/>
      <c r="AJ20" s="663"/>
      <c r="AK20" s="663"/>
      <c r="AL20" s="664" t="s">
        <v>240</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v>449507</v>
      </c>
      <c r="BH20" s="660"/>
      <c r="BI20" s="660"/>
      <c r="BJ20" s="660"/>
      <c r="BK20" s="660"/>
      <c r="BL20" s="660"/>
      <c r="BM20" s="660"/>
      <c r="BN20" s="661"/>
      <c r="BO20" s="662">
        <v>5.2</v>
      </c>
      <c r="BP20" s="662"/>
      <c r="BQ20" s="662"/>
      <c r="BR20" s="662"/>
      <c r="BS20" s="668" t="s">
        <v>240</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20253468</v>
      </c>
      <c r="CS20" s="660"/>
      <c r="CT20" s="660"/>
      <c r="CU20" s="660"/>
      <c r="CV20" s="660"/>
      <c r="CW20" s="660"/>
      <c r="CX20" s="660"/>
      <c r="CY20" s="661"/>
      <c r="CZ20" s="662">
        <v>100</v>
      </c>
      <c r="DA20" s="662"/>
      <c r="DB20" s="662"/>
      <c r="DC20" s="662"/>
      <c r="DD20" s="668">
        <v>1110811</v>
      </c>
      <c r="DE20" s="660"/>
      <c r="DF20" s="660"/>
      <c r="DG20" s="660"/>
      <c r="DH20" s="660"/>
      <c r="DI20" s="660"/>
      <c r="DJ20" s="660"/>
      <c r="DK20" s="660"/>
      <c r="DL20" s="660"/>
      <c r="DM20" s="660"/>
      <c r="DN20" s="660"/>
      <c r="DO20" s="660"/>
      <c r="DP20" s="661"/>
      <c r="DQ20" s="668">
        <v>14428101</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t="s">
        <v>240</v>
      </c>
      <c r="S21" s="660"/>
      <c r="T21" s="660"/>
      <c r="U21" s="660"/>
      <c r="V21" s="660"/>
      <c r="W21" s="660"/>
      <c r="X21" s="660"/>
      <c r="Y21" s="661"/>
      <c r="Z21" s="662" t="s">
        <v>121</v>
      </c>
      <c r="AA21" s="662"/>
      <c r="AB21" s="662"/>
      <c r="AC21" s="662"/>
      <c r="AD21" s="663" t="s">
        <v>121</v>
      </c>
      <c r="AE21" s="663"/>
      <c r="AF21" s="663"/>
      <c r="AG21" s="663"/>
      <c r="AH21" s="663"/>
      <c r="AI21" s="663"/>
      <c r="AJ21" s="663"/>
      <c r="AK21" s="663"/>
      <c r="AL21" s="664" t="s">
        <v>121</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240</v>
      </c>
      <c r="BH21" s="660"/>
      <c r="BI21" s="660"/>
      <c r="BJ21" s="660"/>
      <c r="BK21" s="660"/>
      <c r="BL21" s="660"/>
      <c r="BM21" s="660"/>
      <c r="BN21" s="661"/>
      <c r="BO21" s="662" t="s">
        <v>121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12626497</v>
      </c>
      <c r="S22" s="660"/>
      <c r="T22" s="660"/>
      <c r="U22" s="660"/>
      <c r="V22" s="660"/>
      <c r="W22" s="660"/>
      <c r="X22" s="660"/>
      <c r="Y22" s="661"/>
      <c r="Z22" s="662">
        <v>59.6</v>
      </c>
      <c r="AA22" s="662"/>
      <c r="AB22" s="662"/>
      <c r="AC22" s="662"/>
      <c r="AD22" s="663">
        <v>11852871</v>
      </c>
      <c r="AE22" s="663"/>
      <c r="AF22" s="663"/>
      <c r="AG22" s="663"/>
      <c r="AH22" s="663"/>
      <c r="AI22" s="663"/>
      <c r="AJ22" s="663"/>
      <c r="AK22" s="663"/>
      <c r="AL22" s="664">
        <v>99.4</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180</v>
      </c>
      <c r="BH22" s="660"/>
      <c r="BI22" s="660"/>
      <c r="BJ22" s="660"/>
      <c r="BK22" s="660"/>
      <c r="BL22" s="660"/>
      <c r="BM22" s="660"/>
      <c r="BN22" s="661"/>
      <c r="BO22" s="662" t="s">
        <v>240</v>
      </c>
      <c r="BP22" s="662"/>
      <c r="BQ22" s="662"/>
      <c r="BR22" s="662"/>
      <c r="BS22" s="668" t="s">
        <v>240</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v>9945</v>
      </c>
      <c r="S23" s="660"/>
      <c r="T23" s="660"/>
      <c r="U23" s="660"/>
      <c r="V23" s="660"/>
      <c r="W23" s="660"/>
      <c r="X23" s="660"/>
      <c r="Y23" s="661"/>
      <c r="Z23" s="662">
        <v>0</v>
      </c>
      <c r="AA23" s="662"/>
      <c r="AB23" s="662"/>
      <c r="AC23" s="662"/>
      <c r="AD23" s="663">
        <v>9945</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449507</v>
      </c>
      <c r="BH23" s="660"/>
      <c r="BI23" s="660"/>
      <c r="BJ23" s="660"/>
      <c r="BK23" s="660"/>
      <c r="BL23" s="660"/>
      <c r="BM23" s="660"/>
      <c r="BN23" s="661"/>
      <c r="BO23" s="662">
        <v>5.2</v>
      </c>
      <c r="BP23" s="662"/>
      <c r="BQ23" s="662"/>
      <c r="BR23" s="662"/>
      <c r="BS23" s="668" t="s">
        <v>240</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526516</v>
      </c>
      <c r="S24" s="660"/>
      <c r="T24" s="660"/>
      <c r="U24" s="660"/>
      <c r="V24" s="660"/>
      <c r="W24" s="660"/>
      <c r="X24" s="660"/>
      <c r="Y24" s="661"/>
      <c r="Z24" s="662">
        <v>2.5</v>
      </c>
      <c r="AA24" s="662"/>
      <c r="AB24" s="662"/>
      <c r="AC24" s="662"/>
      <c r="AD24" s="663">
        <v>4365</v>
      </c>
      <c r="AE24" s="663"/>
      <c r="AF24" s="663"/>
      <c r="AG24" s="663"/>
      <c r="AH24" s="663"/>
      <c r="AI24" s="663"/>
      <c r="AJ24" s="663"/>
      <c r="AK24" s="663"/>
      <c r="AL24" s="664">
        <v>0</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9953268</v>
      </c>
      <c r="CS24" s="649"/>
      <c r="CT24" s="649"/>
      <c r="CU24" s="649"/>
      <c r="CV24" s="649"/>
      <c r="CW24" s="649"/>
      <c r="CX24" s="649"/>
      <c r="CY24" s="650"/>
      <c r="CZ24" s="653">
        <v>49.1</v>
      </c>
      <c r="DA24" s="654"/>
      <c r="DB24" s="654"/>
      <c r="DC24" s="673"/>
      <c r="DD24" s="692">
        <v>6379678</v>
      </c>
      <c r="DE24" s="649"/>
      <c r="DF24" s="649"/>
      <c r="DG24" s="649"/>
      <c r="DH24" s="649"/>
      <c r="DI24" s="649"/>
      <c r="DJ24" s="649"/>
      <c r="DK24" s="650"/>
      <c r="DL24" s="692">
        <v>6314142</v>
      </c>
      <c r="DM24" s="649"/>
      <c r="DN24" s="649"/>
      <c r="DO24" s="649"/>
      <c r="DP24" s="649"/>
      <c r="DQ24" s="649"/>
      <c r="DR24" s="649"/>
      <c r="DS24" s="649"/>
      <c r="DT24" s="649"/>
      <c r="DU24" s="649"/>
      <c r="DV24" s="650"/>
      <c r="DW24" s="653">
        <v>49.3</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213197</v>
      </c>
      <c r="S25" s="660"/>
      <c r="T25" s="660"/>
      <c r="U25" s="660"/>
      <c r="V25" s="660"/>
      <c r="W25" s="660"/>
      <c r="X25" s="660"/>
      <c r="Y25" s="661"/>
      <c r="Z25" s="662">
        <v>1</v>
      </c>
      <c r="AA25" s="662"/>
      <c r="AB25" s="662"/>
      <c r="AC25" s="662"/>
      <c r="AD25" s="663">
        <v>43481</v>
      </c>
      <c r="AE25" s="663"/>
      <c r="AF25" s="663"/>
      <c r="AG25" s="663"/>
      <c r="AH25" s="663"/>
      <c r="AI25" s="663"/>
      <c r="AJ25" s="663"/>
      <c r="AK25" s="663"/>
      <c r="AL25" s="664">
        <v>0.4</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3549568</v>
      </c>
      <c r="CS25" s="695"/>
      <c r="CT25" s="695"/>
      <c r="CU25" s="695"/>
      <c r="CV25" s="695"/>
      <c r="CW25" s="695"/>
      <c r="CX25" s="695"/>
      <c r="CY25" s="696"/>
      <c r="CZ25" s="664">
        <v>17.5</v>
      </c>
      <c r="DA25" s="693"/>
      <c r="DB25" s="693"/>
      <c r="DC25" s="697"/>
      <c r="DD25" s="668">
        <v>3243320</v>
      </c>
      <c r="DE25" s="695"/>
      <c r="DF25" s="695"/>
      <c r="DG25" s="695"/>
      <c r="DH25" s="695"/>
      <c r="DI25" s="695"/>
      <c r="DJ25" s="695"/>
      <c r="DK25" s="696"/>
      <c r="DL25" s="668">
        <v>3182377</v>
      </c>
      <c r="DM25" s="695"/>
      <c r="DN25" s="695"/>
      <c r="DO25" s="695"/>
      <c r="DP25" s="695"/>
      <c r="DQ25" s="695"/>
      <c r="DR25" s="695"/>
      <c r="DS25" s="695"/>
      <c r="DT25" s="695"/>
      <c r="DU25" s="695"/>
      <c r="DV25" s="696"/>
      <c r="DW25" s="664">
        <v>24.9</v>
      </c>
      <c r="DX25" s="693"/>
      <c r="DY25" s="693"/>
      <c r="DZ25" s="693"/>
      <c r="EA25" s="693"/>
      <c r="EB25" s="693"/>
      <c r="EC25" s="694"/>
    </row>
    <row r="26" spans="2:133" ht="11.25" customHeight="1" x14ac:dyDescent="0.15">
      <c r="B26" s="656" t="s">
        <v>293</v>
      </c>
      <c r="C26" s="657"/>
      <c r="D26" s="657"/>
      <c r="E26" s="657"/>
      <c r="F26" s="657"/>
      <c r="G26" s="657"/>
      <c r="H26" s="657"/>
      <c r="I26" s="657"/>
      <c r="J26" s="657"/>
      <c r="K26" s="657"/>
      <c r="L26" s="657"/>
      <c r="M26" s="657"/>
      <c r="N26" s="657"/>
      <c r="O26" s="657"/>
      <c r="P26" s="657"/>
      <c r="Q26" s="658"/>
      <c r="R26" s="659">
        <v>38469</v>
      </c>
      <c r="S26" s="660"/>
      <c r="T26" s="660"/>
      <c r="U26" s="660"/>
      <c r="V26" s="660"/>
      <c r="W26" s="660"/>
      <c r="X26" s="660"/>
      <c r="Y26" s="661"/>
      <c r="Z26" s="662">
        <v>0.2</v>
      </c>
      <c r="AA26" s="662"/>
      <c r="AB26" s="662"/>
      <c r="AC26" s="662"/>
      <c r="AD26" s="663" t="s">
        <v>240</v>
      </c>
      <c r="AE26" s="663"/>
      <c r="AF26" s="663"/>
      <c r="AG26" s="663"/>
      <c r="AH26" s="663"/>
      <c r="AI26" s="663"/>
      <c r="AJ26" s="663"/>
      <c r="AK26" s="663"/>
      <c r="AL26" s="664" t="s">
        <v>121</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240</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2504530</v>
      </c>
      <c r="CS26" s="660"/>
      <c r="CT26" s="660"/>
      <c r="CU26" s="660"/>
      <c r="CV26" s="660"/>
      <c r="CW26" s="660"/>
      <c r="CX26" s="660"/>
      <c r="CY26" s="661"/>
      <c r="CZ26" s="664">
        <v>12.4</v>
      </c>
      <c r="DA26" s="693"/>
      <c r="DB26" s="693"/>
      <c r="DC26" s="697"/>
      <c r="DD26" s="668">
        <v>2221153</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296</v>
      </c>
      <c r="C27" s="657"/>
      <c r="D27" s="657"/>
      <c r="E27" s="657"/>
      <c r="F27" s="657"/>
      <c r="G27" s="657"/>
      <c r="H27" s="657"/>
      <c r="I27" s="657"/>
      <c r="J27" s="657"/>
      <c r="K27" s="657"/>
      <c r="L27" s="657"/>
      <c r="M27" s="657"/>
      <c r="N27" s="657"/>
      <c r="O27" s="657"/>
      <c r="P27" s="657"/>
      <c r="Q27" s="658"/>
      <c r="R27" s="659">
        <v>2926944</v>
      </c>
      <c r="S27" s="660"/>
      <c r="T27" s="660"/>
      <c r="U27" s="660"/>
      <c r="V27" s="660"/>
      <c r="W27" s="660"/>
      <c r="X27" s="660"/>
      <c r="Y27" s="661"/>
      <c r="Z27" s="662">
        <v>13.8</v>
      </c>
      <c r="AA27" s="662"/>
      <c r="AB27" s="662"/>
      <c r="AC27" s="662"/>
      <c r="AD27" s="663" t="s">
        <v>121</v>
      </c>
      <c r="AE27" s="663"/>
      <c r="AF27" s="663"/>
      <c r="AG27" s="663"/>
      <c r="AH27" s="663"/>
      <c r="AI27" s="663"/>
      <c r="AJ27" s="663"/>
      <c r="AK27" s="663"/>
      <c r="AL27" s="664" t="s">
        <v>121</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8715746</v>
      </c>
      <c r="BH27" s="660"/>
      <c r="BI27" s="660"/>
      <c r="BJ27" s="660"/>
      <c r="BK27" s="660"/>
      <c r="BL27" s="660"/>
      <c r="BM27" s="660"/>
      <c r="BN27" s="661"/>
      <c r="BO27" s="662">
        <v>100</v>
      </c>
      <c r="BP27" s="662"/>
      <c r="BQ27" s="662"/>
      <c r="BR27" s="662"/>
      <c r="BS27" s="668">
        <v>31634</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4787394</v>
      </c>
      <c r="CS27" s="695"/>
      <c r="CT27" s="695"/>
      <c r="CU27" s="695"/>
      <c r="CV27" s="695"/>
      <c r="CW27" s="695"/>
      <c r="CX27" s="695"/>
      <c r="CY27" s="696"/>
      <c r="CZ27" s="664">
        <v>23.6</v>
      </c>
      <c r="DA27" s="693"/>
      <c r="DB27" s="693"/>
      <c r="DC27" s="697"/>
      <c r="DD27" s="668">
        <v>1551220</v>
      </c>
      <c r="DE27" s="695"/>
      <c r="DF27" s="695"/>
      <c r="DG27" s="695"/>
      <c r="DH27" s="695"/>
      <c r="DI27" s="695"/>
      <c r="DJ27" s="695"/>
      <c r="DK27" s="696"/>
      <c r="DL27" s="668">
        <v>1546627</v>
      </c>
      <c r="DM27" s="695"/>
      <c r="DN27" s="695"/>
      <c r="DO27" s="695"/>
      <c r="DP27" s="695"/>
      <c r="DQ27" s="695"/>
      <c r="DR27" s="695"/>
      <c r="DS27" s="695"/>
      <c r="DT27" s="695"/>
      <c r="DU27" s="695"/>
      <c r="DV27" s="696"/>
      <c r="DW27" s="664">
        <v>12.1</v>
      </c>
      <c r="DX27" s="693"/>
      <c r="DY27" s="693"/>
      <c r="DZ27" s="693"/>
      <c r="EA27" s="693"/>
      <c r="EB27" s="693"/>
      <c r="EC27" s="694"/>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240</v>
      </c>
      <c r="AA28" s="662"/>
      <c r="AB28" s="662"/>
      <c r="AC28" s="662"/>
      <c r="AD28" s="663" t="s">
        <v>240</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1616306</v>
      </c>
      <c r="CS28" s="660"/>
      <c r="CT28" s="660"/>
      <c r="CU28" s="660"/>
      <c r="CV28" s="660"/>
      <c r="CW28" s="660"/>
      <c r="CX28" s="660"/>
      <c r="CY28" s="661"/>
      <c r="CZ28" s="664">
        <v>8</v>
      </c>
      <c r="DA28" s="693"/>
      <c r="DB28" s="693"/>
      <c r="DC28" s="697"/>
      <c r="DD28" s="668">
        <v>1585138</v>
      </c>
      <c r="DE28" s="660"/>
      <c r="DF28" s="660"/>
      <c r="DG28" s="660"/>
      <c r="DH28" s="660"/>
      <c r="DI28" s="660"/>
      <c r="DJ28" s="660"/>
      <c r="DK28" s="661"/>
      <c r="DL28" s="668">
        <v>1585138</v>
      </c>
      <c r="DM28" s="660"/>
      <c r="DN28" s="660"/>
      <c r="DO28" s="660"/>
      <c r="DP28" s="660"/>
      <c r="DQ28" s="660"/>
      <c r="DR28" s="660"/>
      <c r="DS28" s="660"/>
      <c r="DT28" s="660"/>
      <c r="DU28" s="660"/>
      <c r="DV28" s="661"/>
      <c r="DW28" s="664">
        <v>12.4</v>
      </c>
      <c r="DX28" s="693"/>
      <c r="DY28" s="693"/>
      <c r="DZ28" s="693"/>
      <c r="EA28" s="693"/>
      <c r="EB28" s="693"/>
      <c r="EC28" s="694"/>
    </row>
    <row r="29" spans="2:133" ht="11.25" customHeight="1" x14ac:dyDescent="0.15">
      <c r="B29" s="656" t="s">
        <v>301</v>
      </c>
      <c r="C29" s="657"/>
      <c r="D29" s="657"/>
      <c r="E29" s="657"/>
      <c r="F29" s="657"/>
      <c r="G29" s="657"/>
      <c r="H29" s="657"/>
      <c r="I29" s="657"/>
      <c r="J29" s="657"/>
      <c r="K29" s="657"/>
      <c r="L29" s="657"/>
      <c r="M29" s="657"/>
      <c r="N29" s="657"/>
      <c r="O29" s="657"/>
      <c r="P29" s="657"/>
      <c r="Q29" s="658"/>
      <c r="R29" s="659">
        <v>1402433</v>
      </c>
      <c r="S29" s="660"/>
      <c r="T29" s="660"/>
      <c r="U29" s="660"/>
      <c r="V29" s="660"/>
      <c r="W29" s="660"/>
      <c r="X29" s="660"/>
      <c r="Y29" s="661"/>
      <c r="Z29" s="662">
        <v>6.6</v>
      </c>
      <c r="AA29" s="662"/>
      <c r="AB29" s="662"/>
      <c r="AC29" s="662"/>
      <c r="AD29" s="663" t="s">
        <v>240</v>
      </c>
      <c r="AE29" s="663"/>
      <c r="AF29" s="663"/>
      <c r="AG29" s="663"/>
      <c r="AH29" s="663"/>
      <c r="AI29" s="663"/>
      <c r="AJ29" s="663"/>
      <c r="AK29" s="663"/>
      <c r="AL29" s="664" t="s">
        <v>240</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1616303</v>
      </c>
      <c r="CS29" s="695"/>
      <c r="CT29" s="695"/>
      <c r="CU29" s="695"/>
      <c r="CV29" s="695"/>
      <c r="CW29" s="695"/>
      <c r="CX29" s="695"/>
      <c r="CY29" s="696"/>
      <c r="CZ29" s="664">
        <v>8</v>
      </c>
      <c r="DA29" s="693"/>
      <c r="DB29" s="693"/>
      <c r="DC29" s="697"/>
      <c r="DD29" s="668">
        <v>1585135</v>
      </c>
      <c r="DE29" s="695"/>
      <c r="DF29" s="695"/>
      <c r="DG29" s="695"/>
      <c r="DH29" s="695"/>
      <c r="DI29" s="695"/>
      <c r="DJ29" s="695"/>
      <c r="DK29" s="696"/>
      <c r="DL29" s="668">
        <v>1585135</v>
      </c>
      <c r="DM29" s="695"/>
      <c r="DN29" s="695"/>
      <c r="DO29" s="695"/>
      <c r="DP29" s="695"/>
      <c r="DQ29" s="695"/>
      <c r="DR29" s="695"/>
      <c r="DS29" s="695"/>
      <c r="DT29" s="695"/>
      <c r="DU29" s="695"/>
      <c r="DV29" s="696"/>
      <c r="DW29" s="664">
        <v>12.4</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32735</v>
      </c>
      <c r="S30" s="660"/>
      <c r="T30" s="660"/>
      <c r="U30" s="660"/>
      <c r="V30" s="660"/>
      <c r="W30" s="660"/>
      <c r="X30" s="660"/>
      <c r="Y30" s="661"/>
      <c r="Z30" s="662">
        <v>0.2</v>
      </c>
      <c r="AA30" s="662"/>
      <c r="AB30" s="662"/>
      <c r="AC30" s="662"/>
      <c r="AD30" s="663">
        <v>5135</v>
      </c>
      <c r="AE30" s="663"/>
      <c r="AF30" s="663"/>
      <c r="AG30" s="663"/>
      <c r="AH30" s="663"/>
      <c r="AI30" s="663"/>
      <c r="AJ30" s="663"/>
      <c r="AK30" s="663"/>
      <c r="AL30" s="664">
        <v>0</v>
      </c>
      <c r="AM30" s="665"/>
      <c r="AN30" s="665"/>
      <c r="AO30" s="666"/>
      <c r="AP30" s="707" t="s">
        <v>307</v>
      </c>
      <c r="AQ30" s="708"/>
      <c r="AR30" s="708"/>
      <c r="AS30" s="708"/>
      <c r="AT30" s="713" t="s">
        <v>308</v>
      </c>
      <c r="AU30" s="210"/>
      <c r="AV30" s="210"/>
      <c r="AW30" s="210"/>
      <c r="AX30" s="645" t="s">
        <v>183</v>
      </c>
      <c r="AY30" s="646"/>
      <c r="AZ30" s="646"/>
      <c r="BA30" s="646"/>
      <c r="BB30" s="646"/>
      <c r="BC30" s="646"/>
      <c r="BD30" s="646"/>
      <c r="BE30" s="646"/>
      <c r="BF30" s="647"/>
      <c r="BG30" s="719">
        <v>98.7</v>
      </c>
      <c r="BH30" s="720"/>
      <c r="BI30" s="720"/>
      <c r="BJ30" s="720"/>
      <c r="BK30" s="720"/>
      <c r="BL30" s="720"/>
      <c r="BM30" s="654">
        <v>94.7</v>
      </c>
      <c r="BN30" s="720"/>
      <c r="BO30" s="720"/>
      <c r="BP30" s="720"/>
      <c r="BQ30" s="721"/>
      <c r="BR30" s="719">
        <v>98.6</v>
      </c>
      <c r="BS30" s="720"/>
      <c r="BT30" s="720"/>
      <c r="BU30" s="720"/>
      <c r="BV30" s="720"/>
      <c r="BW30" s="720"/>
      <c r="BX30" s="654">
        <v>94.1</v>
      </c>
      <c r="BY30" s="720"/>
      <c r="BZ30" s="720"/>
      <c r="CA30" s="720"/>
      <c r="CB30" s="721"/>
      <c r="CD30" s="724"/>
      <c r="CE30" s="725"/>
      <c r="CF30" s="674" t="s">
        <v>309</v>
      </c>
      <c r="CG30" s="675"/>
      <c r="CH30" s="675"/>
      <c r="CI30" s="675"/>
      <c r="CJ30" s="675"/>
      <c r="CK30" s="675"/>
      <c r="CL30" s="675"/>
      <c r="CM30" s="675"/>
      <c r="CN30" s="675"/>
      <c r="CO30" s="675"/>
      <c r="CP30" s="675"/>
      <c r="CQ30" s="676"/>
      <c r="CR30" s="659">
        <v>1547236</v>
      </c>
      <c r="CS30" s="660"/>
      <c r="CT30" s="660"/>
      <c r="CU30" s="660"/>
      <c r="CV30" s="660"/>
      <c r="CW30" s="660"/>
      <c r="CX30" s="660"/>
      <c r="CY30" s="661"/>
      <c r="CZ30" s="664">
        <v>7.6</v>
      </c>
      <c r="DA30" s="693"/>
      <c r="DB30" s="693"/>
      <c r="DC30" s="697"/>
      <c r="DD30" s="668">
        <v>1516348</v>
      </c>
      <c r="DE30" s="660"/>
      <c r="DF30" s="660"/>
      <c r="DG30" s="660"/>
      <c r="DH30" s="660"/>
      <c r="DI30" s="660"/>
      <c r="DJ30" s="660"/>
      <c r="DK30" s="661"/>
      <c r="DL30" s="668">
        <v>1516348</v>
      </c>
      <c r="DM30" s="660"/>
      <c r="DN30" s="660"/>
      <c r="DO30" s="660"/>
      <c r="DP30" s="660"/>
      <c r="DQ30" s="660"/>
      <c r="DR30" s="660"/>
      <c r="DS30" s="660"/>
      <c r="DT30" s="660"/>
      <c r="DU30" s="660"/>
      <c r="DV30" s="661"/>
      <c r="DW30" s="664">
        <v>11.8</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41580</v>
      </c>
      <c r="S31" s="660"/>
      <c r="T31" s="660"/>
      <c r="U31" s="660"/>
      <c r="V31" s="660"/>
      <c r="W31" s="660"/>
      <c r="X31" s="660"/>
      <c r="Y31" s="661"/>
      <c r="Z31" s="662">
        <v>0.2</v>
      </c>
      <c r="AA31" s="662"/>
      <c r="AB31" s="662"/>
      <c r="AC31" s="662"/>
      <c r="AD31" s="663" t="s">
        <v>121</v>
      </c>
      <c r="AE31" s="663"/>
      <c r="AF31" s="663"/>
      <c r="AG31" s="663"/>
      <c r="AH31" s="663"/>
      <c r="AI31" s="663"/>
      <c r="AJ31" s="663"/>
      <c r="AK31" s="663"/>
      <c r="AL31" s="664" t="s">
        <v>180</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98.7</v>
      </c>
      <c r="BH31" s="695"/>
      <c r="BI31" s="695"/>
      <c r="BJ31" s="695"/>
      <c r="BK31" s="695"/>
      <c r="BL31" s="695"/>
      <c r="BM31" s="665">
        <v>94.1</v>
      </c>
      <c r="BN31" s="717"/>
      <c r="BO31" s="717"/>
      <c r="BP31" s="717"/>
      <c r="BQ31" s="718"/>
      <c r="BR31" s="716">
        <v>98.5</v>
      </c>
      <c r="BS31" s="695"/>
      <c r="BT31" s="695"/>
      <c r="BU31" s="695"/>
      <c r="BV31" s="695"/>
      <c r="BW31" s="695"/>
      <c r="BX31" s="665">
        <v>93.2</v>
      </c>
      <c r="BY31" s="717"/>
      <c r="BZ31" s="717"/>
      <c r="CA31" s="717"/>
      <c r="CB31" s="718"/>
      <c r="CD31" s="724"/>
      <c r="CE31" s="725"/>
      <c r="CF31" s="674" t="s">
        <v>313</v>
      </c>
      <c r="CG31" s="675"/>
      <c r="CH31" s="675"/>
      <c r="CI31" s="675"/>
      <c r="CJ31" s="675"/>
      <c r="CK31" s="675"/>
      <c r="CL31" s="675"/>
      <c r="CM31" s="675"/>
      <c r="CN31" s="675"/>
      <c r="CO31" s="675"/>
      <c r="CP31" s="675"/>
      <c r="CQ31" s="676"/>
      <c r="CR31" s="659">
        <v>69067</v>
      </c>
      <c r="CS31" s="695"/>
      <c r="CT31" s="695"/>
      <c r="CU31" s="695"/>
      <c r="CV31" s="695"/>
      <c r="CW31" s="695"/>
      <c r="CX31" s="695"/>
      <c r="CY31" s="696"/>
      <c r="CZ31" s="664">
        <v>0.3</v>
      </c>
      <c r="DA31" s="693"/>
      <c r="DB31" s="693"/>
      <c r="DC31" s="697"/>
      <c r="DD31" s="668">
        <v>68787</v>
      </c>
      <c r="DE31" s="695"/>
      <c r="DF31" s="695"/>
      <c r="DG31" s="695"/>
      <c r="DH31" s="695"/>
      <c r="DI31" s="695"/>
      <c r="DJ31" s="695"/>
      <c r="DK31" s="696"/>
      <c r="DL31" s="668">
        <v>68787</v>
      </c>
      <c r="DM31" s="695"/>
      <c r="DN31" s="695"/>
      <c r="DO31" s="695"/>
      <c r="DP31" s="695"/>
      <c r="DQ31" s="695"/>
      <c r="DR31" s="695"/>
      <c r="DS31" s="695"/>
      <c r="DT31" s="695"/>
      <c r="DU31" s="695"/>
      <c r="DV31" s="696"/>
      <c r="DW31" s="664">
        <v>0.5</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684262</v>
      </c>
      <c r="S32" s="660"/>
      <c r="T32" s="660"/>
      <c r="U32" s="660"/>
      <c r="V32" s="660"/>
      <c r="W32" s="660"/>
      <c r="X32" s="660"/>
      <c r="Y32" s="661"/>
      <c r="Z32" s="662">
        <v>3.2</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98.6</v>
      </c>
      <c r="BH32" s="729"/>
      <c r="BI32" s="729"/>
      <c r="BJ32" s="729"/>
      <c r="BK32" s="729"/>
      <c r="BL32" s="729"/>
      <c r="BM32" s="730">
        <v>94.9</v>
      </c>
      <c r="BN32" s="729"/>
      <c r="BO32" s="729"/>
      <c r="BP32" s="729"/>
      <c r="BQ32" s="731"/>
      <c r="BR32" s="728">
        <v>98.5</v>
      </c>
      <c r="BS32" s="729"/>
      <c r="BT32" s="729"/>
      <c r="BU32" s="729"/>
      <c r="BV32" s="729"/>
      <c r="BW32" s="729"/>
      <c r="BX32" s="730">
        <v>94.4</v>
      </c>
      <c r="BY32" s="729"/>
      <c r="BZ32" s="729"/>
      <c r="CA32" s="729"/>
      <c r="CB32" s="731"/>
      <c r="CD32" s="726"/>
      <c r="CE32" s="727"/>
      <c r="CF32" s="674" t="s">
        <v>316</v>
      </c>
      <c r="CG32" s="675"/>
      <c r="CH32" s="675"/>
      <c r="CI32" s="675"/>
      <c r="CJ32" s="675"/>
      <c r="CK32" s="675"/>
      <c r="CL32" s="675"/>
      <c r="CM32" s="675"/>
      <c r="CN32" s="675"/>
      <c r="CO32" s="675"/>
      <c r="CP32" s="675"/>
      <c r="CQ32" s="676"/>
      <c r="CR32" s="659">
        <v>3</v>
      </c>
      <c r="CS32" s="660"/>
      <c r="CT32" s="660"/>
      <c r="CU32" s="660"/>
      <c r="CV32" s="660"/>
      <c r="CW32" s="660"/>
      <c r="CX32" s="660"/>
      <c r="CY32" s="661"/>
      <c r="CZ32" s="664">
        <v>0</v>
      </c>
      <c r="DA32" s="693"/>
      <c r="DB32" s="693"/>
      <c r="DC32" s="697"/>
      <c r="DD32" s="668">
        <v>3</v>
      </c>
      <c r="DE32" s="660"/>
      <c r="DF32" s="660"/>
      <c r="DG32" s="660"/>
      <c r="DH32" s="660"/>
      <c r="DI32" s="660"/>
      <c r="DJ32" s="660"/>
      <c r="DK32" s="661"/>
      <c r="DL32" s="668">
        <v>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882830</v>
      </c>
      <c r="S33" s="660"/>
      <c r="T33" s="660"/>
      <c r="U33" s="660"/>
      <c r="V33" s="660"/>
      <c r="W33" s="660"/>
      <c r="X33" s="660"/>
      <c r="Y33" s="661"/>
      <c r="Z33" s="662">
        <v>4.2</v>
      </c>
      <c r="AA33" s="662"/>
      <c r="AB33" s="662"/>
      <c r="AC33" s="662"/>
      <c r="AD33" s="663" t="s">
        <v>240</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9189389</v>
      </c>
      <c r="CS33" s="695"/>
      <c r="CT33" s="695"/>
      <c r="CU33" s="695"/>
      <c r="CV33" s="695"/>
      <c r="CW33" s="695"/>
      <c r="CX33" s="695"/>
      <c r="CY33" s="696"/>
      <c r="CZ33" s="664">
        <v>45.4</v>
      </c>
      <c r="DA33" s="693"/>
      <c r="DB33" s="693"/>
      <c r="DC33" s="697"/>
      <c r="DD33" s="668">
        <v>7786647</v>
      </c>
      <c r="DE33" s="695"/>
      <c r="DF33" s="695"/>
      <c r="DG33" s="695"/>
      <c r="DH33" s="695"/>
      <c r="DI33" s="695"/>
      <c r="DJ33" s="695"/>
      <c r="DK33" s="696"/>
      <c r="DL33" s="668">
        <v>5522089</v>
      </c>
      <c r="DM33" s="695"/>
      <c r="DN33" s="695"/>
      <c r="DO33" s="695"/>
      <c r="DP33" s="695"/>
      <c r="DQ33" s="695"/>
      <c r="DR33" s="695"/>
      <c r="DS33" s="695"/>
      <c r="DT33" s="695"/>
      <c r="DU33" s="695"/>
      <c r="DV33" s="696"/>
      <c r="DW33" s="664">
        <v>43.1</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449104</v>
      </c>
      <c r="S34" s="660"/>
      <c r="T34" s="660"/>
      <c r="U34" s="660"/>
      <c r="V34" s="660"/>
      <c r="W34" s="660"/>
      <c r="X34" s="660"/>
      <c r="Y34" s="661"/>
      <c r="Z34" s="662">
        <v>2.1</v>
      </c>
      <c r="AA34" s="662"/>
      <c r="AB34" s="662"/>
      <c r="AC34" s="662"/>
      <c r="AD34" s="663">
        <v>4241</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3094510</v>
      </c>
      <c r="CS34" s="660"/>
      <c r="CT34" s="660"/>
      <c r="CU34" s="660"/>
      <c r="CV34" s="660"/>
      <c r="CW34" s="660"/>
      <c r="CX34" s="660"/>
      <c r="CY34" s="661"/>
      <c r="CZ34" s="664">
        <v>15.3</v>
      </c>
      <c r="DA34" s="693"/>
      <c r="DB34" s="693"/>
      <c r="DC34" s="697"/>
      <c r="DD34" s="668">
        <v>2404838</v>
      </c>
      <c r="DE34" s="660"/>
      <c r="DF34" s="660"/>
      <c r="DG34" s="660"/>
      <c r="DH34" s="660"/>
      <c r="DI34" s="660"/>
      <c r="DJ34" s="660"/>
      <c r="DK34" s="661"/>
      <c r="DL34" s="668">
        <v>2032504</v>
      </c>
      <c r="DM34" s="660"/>
      <c r="DN34" s="660"/>
      <c r="DO34" s="660"/>
      <c r="DP34" s="660"/>
      <c r="DQ34" s="660"/>
      <c r="DR34" s="660"/>
      <c r="DS34" s="660"/>
      <c r="DT34" s="660"/>
      <c r="DU34" s="660"/>
      <c r="DV34" s="661"/>
      <c r="DW34" s="664">
        <v>15.9</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1346700</v>
      </c>
      <c r="S35" s="660"/>
      <c r="T35" s="660"/>
      <c r="U35" s="660"/>
      <c r="V35" s="660"/>
      <c r="W35" s="660"/>
      <c r="X35" s="660"/>
      <c r="Y35" s="661"/>
      <c r="Z35" s="662">
        <v>6.4</v>
      </c>
      <c r="AA35" s="662"/>
      <c r="AB35" s="662"/>
      <c r="AC35" s="662"/>
      <c r="AD35" s="663" t="s">
        <v>240</v>
      </c>
      <c r="AE35" s="663"/>
      <c r="AF35" s="663"/>
      <c r="AG35" s="663"/>
      <c r="AH35" s="663"/>
      <c r="AI35" s="663"/>
      <c r="AJ35" s="663"/>
      <c r="AK35" s="663"/>
      <c r="AL35" s="664" t="s">
        <v>240</v>
      </c>
      <c r="AM35" s="665"/>
      <c r="AN35" s="665"/>
      <c r="AO35" s="666"/>
      <c r="AP35" s="214"/>
      <c r="AQ35" s="732" t="s">
        <v>324</v>
      </c>
      <c r="AR35" s="733"/>
      <c r="AS35" s="733"/>
      <c r="AT35" s="733"/>
      <c r="AU35" s="733"/>
      <c r="AV35" s="733"/>
      <c r="AW35" s="733"/>
      <c r="AX35" s="733"/>
      <c r="AY35" s="734"/>
      <c r="AZ35" s="648">
        <v>4448045</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458076</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173571</v>
      </c>
      <c r="CS35" s="695"/>
      <c r="CT35" s="695"/>
      <c r="CU35" s="695"/>
      <c r="CV35" s="695"/>
      <c r="CW35" s="695"/>
      <c r="CX35" s="695"/>
      <c r="CY35" s="696"/>
      <c r="CZ35" s="664">
        <v>0.9</v>
      </c>
      <c r="DA35" s="693"/>
      <c r="DB35" s="693"/>
      <c r="DC35" s="697"/>
      <c r="DD35" s="668">
        <v>131867</v>
      </c>
      <c r="DE35" s="695"/>
      <c r="DF35" s="695"/>
      <c r="DG35" s="695"/>
      <c r="DH35" s="695"/>
      <c r="DI35" s="695"/>
      <c r="DJ35" s="695"/>
      <c r="DK35" s="696"/>
      <c r="DL35" s="668">
        <v>131867</v>
      </c>
      <c r="DM35" s="695"/>
      <c r="DN35" s="695"/>
      <c r="DO35" s="695"/>
      <c r="DP35" s="695"/>
      <c r="DQ35" s="695"/>
      <c r="DR35" s="695"/>
      <c r="DS35" s="695"/>
      <c r="DT35" s="695"/>
      <c r="DU35" s="695"/>
      <c r="DV35" s="696"/>
      <c r="DW35" s="664">
        <v>1</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121</v>
      </c>
      <c r="AA36" s="662"/>
      <c r="AB36" s="662"/>
      <c r="AC36" s="662"/>
      <c r="AD36" s="663" t="s">
        <v>121</v>
      </c>
      <c r="AE36" s="663"/>
      <c r="AF36" s="663"/>
      <c r="AG36" s="663"/>
      <c r="AH36" s="663"/>
      <c r="AI36" s="663"/>
      <c r="AJ36" s="663"/>
      <c r="AK36" s="663"/>
      <c r="AL36" s="664" t="s">
        <v>121</v>
      </c>
      <c r="AM36" s="665"/>
      <c r="AN36" s="665"/>
      <c r="AO36" s="666"/>
      <c r="AQ36" s="736" t="s">
        <v>328</v>
      </c>
      <c r="AR36" s="737"/>
      <c r="AS36" s="737"/>
      <c r="AT36" s="737"/>
      <c r="AU36" s="737"/>
      <c r="AV36" s="737"/>
      <c r="AW36" s="737"/>
      <c r="AX36" s="737"/>
      <c r="AY36" s="738"/>
      <c r="AZ36" s="659">
        <v>1979016</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380914</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3098947</v>
      </c>
      <c r="CS36" s="660"/>
      <c r="CT36" s="660"/>
      <c r="CU36" s="660"/>
      <c r="CV36" s="660"/>
      <c r="CW36" s="660"/>
      <c r="CX36" s="660"/>
      <c r="CY36" s="661"/>
      <c r="CZ36" s="664">
        <v>15.3</v>
      </c>
      <c r="DA36" s="693"/>
      <c r="DB36" s="693"/>
      <c r="DC36" s="697"/>
      <c r="DD36" s="668">
        <v>2954313</v>
      </c>
      <c r="DE36" s="660"/>
      <c r="DF36" s="660"/>
      <c r="DG36" s="660"/>
      <c r="DH36" s="660"/>
      <c r="DI36" s="660"/>
      <c r="DJ36" s="660"/>
      <c r="DK36" s="661"/>
      <c r="DL36" s="668">
        <v>2540530</v>
      </c>
      <c r="DM36" s="660"/>
      <c r="DN36" s="660"/>
      <c r="DO36" s="660"/>
      <c r="DP36" s="660"/>
      <c r="DQ36" s="660"/>
      <c r="DR36" s="660"/>
      <c r="DS36" s="660"/>
      <c r="DT36" s="660"/>
      <c r="DU36" s="660"/>
      <c r="DV36" s="661"/>
      <c r="DW36" s="664">
        <v>19.8</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880800</v>
      </c>
      <c r="S37" s="660"/>
      <c r="T37" s="660"/>
      <c r="U37" s="660"/>
      <c r="V37" s="660"/>
      <c r="W37" s="660"/>
      <c r="X37" s="660"/>
      <c r="Y37" s="661"/>
      <c r="Z37" s="662">
        <v>4.2</v>
      </c>
      <c r="AA37" s="662"/>
      <c r="AB37" s="662"/>
      <c r="AC37" s="662"/>
      <c r="AD37" s="663" t="s">
        <v>240</v>
      </c>
      <c r="AE37" s="663"/>
      <c r="AF37" s="663"/>
      <c r="AG37" s="663"/>
      <c r="AH37" s="663"/>
      <c r="AI37" s="663"/>
      <c r="AJ37" s="663"/>
      <c r="AK37" s="663"/>
      <c r="AL37" s="664" t="s">
        <v>121</v>
      </c>
      <c r="AM37" s="665"/>
      <c r="AN37" s="665"/>
      <c r="AO37" s="666"/>
      <c r="AQ37" s="736" t="s">
        <v>332</v>
      </c>
      <c r="AR37" s="737"/>
      <c r="AS37" s="737"/>
      <c r="AT37" s="737"/>
      <c r="AU37" s="737"/>
      <c r="AV37" s="737"/>
      <c r="AW37" s="737"/>
      <c r="AX37" s="737"/>
      <c r="AY37" s="738"/>
      <c r="AZ37" s="659">
        <v>409593</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8655</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478908</v>
      </c>
      <c r="CS37" s="695"/>
      <c r="CT37" s="695"/>
      <c r="CU37" s="695"/>
      <c r="CV37" s="695"/>
      <c r="CW37" s="695"/>
      <c r="CX37" s="695"/>
      <c r="CY37" s="696"/>
      <c r="CZ37" s="664">
        <v>2.4</v>
      </c>
      <c r="DA37" s="693"/>
      <c r="DB37" s="693"/>
      <c r="DC37" s="697"/>
      <c r="DD37" s="668">
        <v>478908</v>
      </c>
      <c r="DE37" s="695"/>
      <c r="DF37" s="695"/>
      <c r="DG37" s="695"/>
      <c r="DH37" s="695"/>
      <c r="DI37" s="695"/>
      <c r="DJ37" s="695"/>
      <c r="DK37" s="696"/>
      <c r="DL37" s="668">
        <v>387151</v>
      </c>
      <c r="DM37" s="695"/>
      <c r="DN37" s="695"/>
      <c r="DO37" s="695"/>
      <c r="DP37" s="695"/>
      <c r="DQ37" s="695"/>
      <c r="DR37" s="695"/>
      <c r="DS37" s="695"/>
      <c r="DT37" s="695"/>
      <c r="DU37" s="695"/>
      <c r="DV37" s="696"/>
      <c r="DW37" s="664">
        <v>3</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21181212</v>
      </c>
      <c r="S38" s="740"/>
      <c r="T38" s="740"/>
      <c r="U38" s="740"/>
      <c r="V38" s="740"/>
      <c r="W38" s="740"/>
      <c r="X38" s="740"/>
      <c r="Y38" s="741"/>
      <c r="Z38" s="742">
        <v>100</v>
      </c>
      <c r="AA38" s="742"/>
      <c r="AB38" s="742"/>
      <c r="AC38" s="742"/>
      <c r="AD38" s="743">
        <v>11920038</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5650</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14249</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2053786</v>
      </c>
      <c r="CS38" s="660"/>
      <c r="CT38" s="660"/>
      <c r="CU38" s="660"/>
      <c r="CV38" s="660"/>
      <c r="CW38" s="660"/>
      <c r="CX38" s="660"/>
      <c r="CY38" s="661"/>
      <c r="CZ38" s="664">
        <v>10.1</v>
      </c>
      <c r="DA38" s="693"/>
      <c r="DB38" s="693"/>
      <c r="DC38" s="697"/>
      <c r="DD38" s="668">
        <v>1695629</v>
      </c>
      <c r="DE38" s="660"/>
      <c r="DF38" s="660"/>
      <c r="DG38" s="660"/>
      <c r="DH38" s="660"/>
      <c r="DI38" s="660"/>
      <c r="DJ38" s="660"/>
      <c r="DK38" s="661"/>
      <c r="DL38" s="668">
        <v>817188</v>
      </c>
      <c r="DM38" s="660"/>
      <c r="DN38" s="660"/>
      <c r="DO38" s="660"/>
      <c r="DP38" s="660"/>
      <c r="DQ38" s="660"/>
      <c r="DR38" s="660"/>
      <c r="DS38" s="660"/>
      <c r="DT38" s="660"/>
      <c r="DU38" s="660"/>
      <c r="DV38" s="661"/>
      <c r="DW38" s="664">
        <v>6.4</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t="s">
        <v>121</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97</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42075</v>
      </c>
      <c r="CS39" s="695"/>
      <c r="CT39" s="695"/>
      <c r="CU39" s="695"/>
      <c r="CV39" s="695"/>
      <c r="CW39" s="695"/>
      <c r="CX39" s="695"/>
      <c r="CY39" s="696"/>
      <c r="CZ39" s="664">
        <v>0.2</v>
      </c>
      <c r="DA39" s="693"/>
      <c r="DB39" s="693"/>
      <c r="DC39" s="697"/>
      <c r="DD39" s="668" t="s">
        <v>121</v>
      </c>
      <c r="DE39" s="695"/>
      <c r="DF39" s="695"/>
      <c r="DG39" s="695"/>
      <c r="DH39" s="695"/>
      <c r="DI39" s="695"/>
      <c r="DJ39" s="695"/>
      <c r="DK39" s="696"/>
      <c r="DL39" s="668" t="s">
        <v>180</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531633</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96</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726500</v>
      </c>
      <c r="CS40" s="660"/>
      <c r="CT40" s="660"/>
      <c r="CU40" s="660"/>
      <c r="CV40" s="660"/>
      <c r="CW40" s="660"/>
      <c r="CX40" s="660"/>
      <c r="CY40" s="661"/>
      <c r="CZ40" s="664">
        <v>3.6</v>
      </c>
      <c r="DA40" s="693"/>
      <c r="DB40" s="693"/>
      <c r="DC40" s="697"/>
      <c r="DD40" s="668">
        <v>600000</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1522153</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297</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1110811</v>
      </c>
      <c r="CS42" s="660"/>
      <c r="CT42" s="660"/>
      <c r="CU42" s="660"/>
      <c r="CV42" s="660"/>
      <c r="CW42" s="660"/>
      <c r="CX42" s="660"/>
      <c r="CY42" s="661"/>
      <c r="CZ42" s="664">
        <v>5.5</v>
      </c>
      <c r="DA42" s="665"/>
      <c r="DB42" s="665"/>
      <c r="DC42" s="760"/>
      <c r="DD42" s="668">
        <v>261776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91596</v>
      </c>
      <c r="CS43" s="695"/>
      <c r="CT43" s="695"/>
      <c r="CU43" s="695"/>
      <c r="CV43" s="695"/>
      <c r="CW43" s="695"/>
      <c r="CX43" s="695"/>
      <c r="CY43" s="696"/>
      <c r="CZ43" s="664">
        <v>0.5</v>
      </c>
      <c r="DA43" s="693"/>
      <c r="DB43" s="693"/>
      <c r="DC43" s="697"/>
      <c r="DD43" s="668">
        <v>91596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1110811</v>
      </c>
      <c r="CS44" s="660"/>
      <c r="CT44" s="660"/>
      <c r="CU44" s="660"/>
      <c r="CV44" s="660"/>
      <c r="CW44" s="660"/>
      <c r="CX44" s="660"/>
      <c r="CY44" s="661"/>
      <c r="CZ44" s="664">
        <v>5.5</v>
      </c>
      <c r="DA44" s="665"/>
      <c r="DB44" s="665"/>
      <c r="DC44" s="760"/>
      <c r="DD44" s="668">
        <v>261776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708831</v>
      </c>
      <c r="CS45" s="695"/>
      <c r="CT45" s="695"/>
      <c r="CU45" s="695"/>
      <c r="CV45" s="695"/>
      <c r="CW45" s="695"/>
      <c r="CX45" s="695"/>
      <c r="CY45" s="696"/>
      <c r="CZ45" s="664">
        <v>3.5</v>
      </c>
      <c r="DA45" s="693"/>
      <c r="DB45" s="693"/>
      <c r="DC45" s="697"/>
      <c r="DD45" s="668">
        <v>53401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288848</v>
      </c>
      <c r="CS46" s="660"/>
      <c r="CT46" s="660"/>
      <c r="CU46" s="660"/>
      <c r="CV46" s="660"/>
      <c r="CW46" s="660"/>
      <c r="CX46" s="660"/>
      <c r="CY46" s="661"/>
      <c r="CZ46" s="664">
        <v>1.4</v>
      </c>
      <c r="DA46" s="665"/>
      <c r="DB46" s="665"/>
      <c r="DC46" s="760"/>
      <c r="DD46" s="668">
        <v>184804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t="s">
        <v>121</v>
      </c>
      <c r="CS47" s="695"/>
      <c r="CT47" s="695"/>
      <c r="CU47" s="695"/>
      <c r="CV47" s="695"/>
      <c r="CW47" s="695"/>
      <c r="CX47" s="695"/>
      <c r="CY47" s="696"/>
      <c r="CZ47" s="664" t="s">
        <v>121</v>
      </c>
      <c r="DA47" s="693"/>
      <c r="DB47" s="693"/>
      <c r="DC47" s="697"/>
      <c r="DD47" s="668" t="s">
        <v>180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20253468</v>
      </c>
      <c r="CS49" s="729"/>
      <c r="CT49" s="729"/>
      <c r="CU49" s="729"/>
      <c r="CV49" s="729"/>
      <c r="CW49" s="729"/>
      <c r="CX49" s="729"/>
      <c r="CY49" s="761"/>
      <c r="CZ49" s="744">
        <v>100</v>
      </c>
      <c r="DA49" s="762"/>
      <c r="DB49" s="762"/>
      <c r="DC49" s="763"/>
      <c r="DD49" s="764">
        <v>14428101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BlJPbxaCwqL1N55uEoRcnMkqUIORE1rsOBEOlJpwx7mwKdmbktceXGXA28W0s39K5kLrzTnGfXuvFMh2vBhXAg==" saltValue="ww5BVsamks+9UWSMy+SOG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21163</v>
      </c>
      <c r="R7" s="795"/>
      <c r="S7" s="795"/>
      <c r="T7" s="795"/>
      <c r="U7" s="795"/>
      <c r="V7" s="795">
        <v>20248</v>
      </c>
      <c r="W7" s="795"/>
      <c r="X7" s="795"/>
      <c r="Y7" s="795"/>
      <c r="Z7" s="795"/>
      <c r="AA7" s="795">
        <v>915</v>
      </c>
      <c r="AB7" s="795"/>
      <c r="AC7" s="795"/>
      <c r="AD7" s="795"/>
      <c r="AE7" s="796"/>
      <c r="AF7" s="797">
        <v>910</v>
      </c>
      <c r="AG7" s="798"/>
      <c r="AH7" s="798"/>
      <c r="AI7" s="798"/>
      <c r="AJ7" s="799"/>
      <c r="AK7" s="834">
        <v>684</v>
      </c>
      <c r="AL7" s="835"/>
      <c r="AM7" s="835"/>
      <c r="AN7" s="835"/>
      <c r="AO7" s="835"/>
      <c r="AP7" s="835">
        <v>16197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581</v>
      </c>
      <c r="BT7" s="839"/>
      <c r="BU7" s="839"/>
      <c r="BV7" s="839"/>
      <c r="BW7" s="839"/>
      <c r="BX7" s="839"/>
      <c r="BY7" s="839"/>
      <c r="BZ7" s="839"/>
      <c r="CA7" s="839"/>
      <c r="CB7" s="839"/>
      <c r="CC7" s="839"/>
      <c r="CD7" s="839"/>
      <c r="CE7" s="839"/>
      <c r="CF7" s="839"/>
      <c r="CG7" s="840"/>
      <c r="CH7" s="831">
        <v>140</v>
      </c>
      <c r="CI7" s="832"/>
      <c r="CJ7" s="832"/>
      <c r="CK7" s="832"/>
      <c r="CL7" s="833"/>
      <c r="CM7" s="831">
        <v>796</v>
      </c>
      <c r="CN7" s="832"/>
      <c r="CO7" s="832"/>
      <c r="CP7" s="832"/>
      <c r="CQ7" s="833"/>
      <c r="CR7" s="831">
        <v>100</v>
      </c>
      <c r="CS7" s="832"/>
      <c r="CT7" s="832"/>
      <c r="CU7" s="832"/>
      <c r="CV7" s="833"/>
      <c r="CW7" s="831" t="s">
        <v>507</v>
      </c>
      <c r="CX7" s="832"/>
      <c r="CY7" s="832"/>
      <c r="CZ7" s="832"/>
      <c r="DA7" s="833"/>
      <c r="DB7" s="831" t="s">
        <v>507</v>
      </c>
      <c r="DC7" s="832"/>
      <c r="DD7" s="832"/>
      <c r="DE7" s="832"/>
      <c r="DF7" s="833"/>
      <c r="DG7" s="831" t="s">
        <v>507</v>
      </c>
      <c r="DH7" s="832"/>
      <c r="DI7" s="832"/>
      <c r="DJ7" s="832"/>
      <c r="DK7" s="833"/>
      <c r="DL7" s="831" t="s">
        <v>507</v>
      </c>
      <c r="DM7" s="832"/>
      <c r="DN7" s="832"/>
      <c r="DO7" s="832"/>
      <c r="DP7" s="833"/>
      <c r="DQ7" s="831" t="s">
        <v>507</v>
      </c>
      <c r="DR7" s="832"/>
      <c r="DS7" s="832"/>
      <c r="DT7" s="832"/>
      <c r="DU7" s="833"/>
      <c r="DV7" s="812"/>
      <c r="DW7" s="813"/>
      <c r="DX7" s="813"/>
      <c r="DY7" s="813"/>
      <c r="DZ7" s="814"/>
      <c r="EA7" s="234"/>
    </row>
    <row r="8" spans="1:131" s="235" customFormat="1" ht="26.25" customHeight="1" x14ac:dyDescent="0.15">
      <c r="A8" s="241">
        <v>2</v>
      </c>
      <c r="B8" s="815" t="s">
        <v>383</v>
      </c>
      <c r="C8" s="816"/>
      <c r="D8" s="816"/>
      <c r="E8" s="816"/>
      <c r="F8" s="816"/>
      <c r="G8" s="816"/>
      <c r="H8" s="816"/>
      <c r="I8" s="816"/>
      <c r="J8" s="816"/>
      <c r="K8" s="816"/>
      <c r="L8" s="816"/>
      <c r="M8" s="816"/>
      <c r="N8" s="816"/>
      <c r="O8" s="816"/>
      <c r="P8" s="817"/>
      <c r="Q8" s="818">
        <v>17</v>
      </c>
      <c r="R8" s="819"/>
      <c r="S8" s="819"/>
      <c r="T8" s="819"/>
      <c r="U8" s="819"/>
      <c r="V8" s="819">
        <v>4</v>
      </c>
      <c r="W8" s="819"/>
      <c r="X8" s="819"/>
      <c r="Y8" s="819"/>
      <c r="Z8" s="819"/>
      <c r="AA8" s="819">
        <v>13</v>
      </c>
      <c r="AB8" s="819"/>
      <c r="AC8" s="819"/>
      <c r="AD8" s="819"/>
      <c r="AE8" s="820"/>
      <c r="AF8" s="821">
        <v>13</v>
      </c>
      <c r="AG8" s="822"/>
      <c r="AH8" s="822"/>
      <c r="AI8" s="822"/>
      <c r="AJ8" s="823"/>
      <c r="AK8" s="824" t="s">
        <v>507</v>
      </c>
      <c r="AL8" s="825"/>
      <c r="AM8" s="825"/>
      <c r="AN8" s="825"/>
      <c r="AO8" s="825"/>
      <c r="AP8" s="825">
        <v>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384</v>
      </c>
      <c r="C9" s="816"/>
      <c r="D9" s="816"/>
      <c r="E9" s="816"/>
      <c r="F9" s="816"/>
      <c r="G9" s="816"/>
      <c r="H9" s="816"/>
      <c r="I9" s="816"/>
      <c r="J9" s="816"/>
      <c r="K9" s="816"/>
      <c r="L9" s="816"/>
      <c r="M9" s="816"/>
      <c r="N9" s="816"/>
      <c r="O9" s="816"/>
      <c r="P9" s="817"/>
      <c r="Q9" s="818">
        <v>53</v>
      </c>
      <c r="R9" s="819"/>
      <c r="S9" s="819"/>
      <c r="T9" s="819"/>
      <c r="U9" s="819"/>
      <c r="V9" s="819">
        <v>53</v>
      </c>
      <c r="W9" s="819"/>
      <c r="X9" s="819"/>
      <c r="Y9" s="819"/>
      <c r="Z9" s="819"/>
      <c r="AA9" s="819" t="s">
        <v>507</v>
      </c>
      <c r="AB9" s="819"/>
      <c r="AC9" s="819"/>
      <c r="AD9" s="819"/>
      <c r="AE9" s="820"/>
      <c r="AF9" s="821" t="s">
        <v>385</v>
      </c>
      <c r="AG9" s="822"/>
      <c r="AH9" s="822"/>
      <c r="AI9" s="822"/>
      <c r="AJ9" s="823"/>
      <c r="AK9" s="824">
        <v>32</v>
      </c>
      <c r="AL9" s="825"/>
      <c r="AM9" s="825"/>
      <c r="AN9" s="825"/>
      <c r="AO9" s="825"/>
      <c r="AP9" s="825">
        <v>11</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v>21181</v>
      </c>
      <c r="R23" s="854"/>
      <c r="S23" s="854"/>
      <c r="T23" s="854"/>
      <c r="U23" s="854"/>
      <c r="V23" s="854">
        <v>20253</v>
      </c>
      <c r="W23" s="854"/>
      <c r="X23" s="854"/>
      <c r="Y23" s="854"/>
      <c r="Z23" s="854"/>
      <c r="AA23" s="854">
        <v>928</v>
      </c>
      <c r="AB23" s="854"/>
      <c r="AC23" s="854"/>
      <c r="AD23" s="854"/>
      <c r="AE23" s="855"/>
      <c r="AF23" s="856">
        <v>923</v>
      </c>
      <c r="AG23" s="854"/>
      <c r="AH23" s="854"/>
      <c r="AI23" s="854"/>
      <c r="AJ23" s="857"/>
      <c r="AK23" s="858"/>
      <c r="AL23" s="859"/>
      <c r="AM23" s="859"/>
      <c r="AN23" s="859"/>
      <c r="AO23" s="859"/>
      <c r="AP23" s="854">
        <v>16213</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399</v>
      </c>
      <c r="C28" s="792"/>
      <c r="D28" s="792"/>
      <c r="E28" s="792"/>
      <c r="F28" s="792"/>
      <c r="G28" s="792"/>
      <c r="H28" s="792"/>
      <c r="I28" s="792"/>
      <c r="J28" s="792"/>
      <c r="K28" s="792"/>
      <c r="L28" s="792"/>
      <c r="M28" s="792"/>
      <c r="N28" s="792"/>
      <c r="O28" s="792"/>
      <c r="P28" s="793"/>
      <c r="Q28" s="882">
        <v>7588</v>
      </c>
      <c r="R28" s="883"/>
      <c r="S28" s="883"/>
      <c r="T28" s="883"/>
      <c r="U28" s="883"/>
      <c r="V28" s="883">
        <v>7130</v>
      </c>
      <c r="W28" s="883"/>
      <c r="X28" s="883"/>
      <c r="Y28" s="883"/>
      <c r="Z28" s="883"/>
      <c r="AA28" s="883">
        <v>458</v>
      </c>
      <c r="AB28" s="883"/>
      <c r="AC28" s="883"/>
      <c r="AD28" s="883"/>
      <c r="AE28" s="884"/>
      <c r="AF28" s="885">
        <v>458</v>
      </c>
      <c r="AG28" s="883"/>
      <c r="AH28" s="883"/>
      <c r="AI28" s="883"/>
      <c r="AJ28" s="886"/>
      <c r="AK28" s="887">
        <v>532</v>
      </c>
      <c r="AL28" s="878"/>
      <c r="AM28" s="878"/>
      <c r="AN28" s="878"/>
      <c r="AO28" s="878"/>
      <c r="AP28" s="878" t="s">
        <v>507</v>
      </c>
      <c r="AQ28" s="878"/>
      <c r="AR28" s="878"/>
      <c r="AS28" s="878"/>
      <c r="AT28" s="878"/>
      <c r="AU28" s="878" t="s">
        <v>507</v>
      </c>
      <c r="AV28" s="878"/>
      <c r="AW28" s="878"/>
      <c r="AX28" s="878"/>
      <c r="AY28" s="878"/>
      <c r="AZ28" s="879" t="s">
        <v>507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400</v>
      </c>
      <c r="C29" s="816"/>
      <c r="D29" s="816"/>
      <c r="E29" s="816"/>
      <c r="F29" s="816"/>
      <c r="G29" s="816"/>
      <c r="H29" s="816"/>
      <c r="I29" s="816"/>
      <c r="J29" s="816"/>
      <c r="K29" s="816"/>
      <c r="L29" s="816"/>
      <c r="M29" s="816"/>
      <c r="N29" s="816"/>
      <c r="O29" s="816"/>
      <c r="P29" s="817"/>
      <c r="Q29" s="818">
        <v>5085</v>
      </c>
      <c r="R29" s="819"/>
      <c r="S29" s="819"/>
      <c r="T29" s="819"/>
      <c r="U29" s="819"/>
      <c r="V29" s="819">
        <v>4825</v>
      </c>
      <c r="W29" s="819"/>
      <c r="X29" s="819"/>
      <c r="Y29" s="819"/>
      <c r="Z29" s="819"/>
      <c r="AA29" s="819">
        <v>260</v>
      </c>
      <c r="AB29" s="819"/>
      <c r="AC29" s="819"/>
      <c r="AD29" s="819"/>
      <c r="AE29" s="820"/>
      <c r="AF29" s="821">
        <v>260</v>
      </c>
      <c r="AG29" s="822"/>
      <c r="AH29" s="822"/>
      <c r="AI29" s="822"/>
      <c r="AJ29" s="823"/>
      <c r="AK29" s="890">
        <v>712</v>
      </c>
      <c r="AL29" s="891"/>
      <c r="AM29" s="891"/>
      <c r="AN29" s="891"/>
      <c r="AO29" s="891"/>
      <c r="AP29" s="891" t="s">
        <v>507</v>
      </c>
      <c r="AQ29" s="891"/>
      <c r="AR29" s="891"/>
      <c r="AS29" s="891"/>
      <c r="AT29" s="891"/>
      <c r="AU29" s="891" t="s">
        <v>507</v>
      </c>
      <c r="AV29" s="891"/>
      <c r="AW29" s="891"/>
      <c r="AX29" s="891"/>
      <c r="AY29" s="891"/>
      <c r="AZ29" s="892" t="s">
        <v>507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401</v>
      </c>
      <c r="C30" s="816"/>
      <c r="D30" s="816"/>
      <c r="E30" s="816"/>
      <c r="F30" s="816"/>
      <c r="G30" s="816"/>
      <c r="H30" s="816"/>
      <c r="I30" s="816"/>
      <c r="J30" s="816"/>
      <c r="K30" s="816"/>
      <c r="L30" s="816"/>
      <c r="M30" s="816"/>
      <c r="N30" s="816"/>
      <c r="O30" s="816"/>
      <c r="P30" s="817"/>
      <c r="Q30" s="818">
        <v>1514</v>
      </c>
      <c r="R30" s="819"/>
      <c r="S30" s="819"/>
      <c r="T30" s="819"/>
      <c r="U30" s="819"/>
      <c r="V30" s="819">
        <v>1510</v>
      </c>
      <c r="W30" s="819"/>
      <c r="X30" s="819"/>
      <c r="Y30" s="819"/>
      <c r="Z30" s="819"/>
      <c r="AA30" s="819">
        <v>4</v>
      </c>
      <c r="AB30" s="819"/>
      <c r="AC30" s="819"/>
      <c r="AD30" s="819"/>
      <c r="AE30" s="820"/>
      <c r="AF30" s="821">
        <v>4</v>
      </c>
      <c r="AG30" s="822"/>
      <c r="AH30" s="822"/>
      <c r="AI30" s="822"/>
      <c r="AJ30" s="823"/>
      <c r="AK30" s="890">
        <v>823</v>
      </c>
      <c r="AL30" s="891"/>
      <c r="AM30" s="891"/>
      <c r="AN30" s="891"/>
      <c r="AO30" s="891"/>
      <c r="AP30" s="891" t="s">
        <v>507</v>
      </c>
      <c r="AQ30" s="891"/>
      <c r="AR30" s="891"/>
      <c r="AS30" s="891"/>
      <c r="AT30" s="891"/>
      <c r="AU30" s="891" t="s">
        <v>507</v>
      </c>
      <c r="AV30" s="891"/>
      <c r="AW30" s="891"/>
      <c r="AX30" s="891"/>
      <c r="AY30" s="891"/>
      <c r="AZ30" s="892" t="s">
        <v>507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402</v>
      </c>
      <c r="C31" s="816"/>
      <c r="D31" s="816"/>
      <c r="E31" s="816"/>
      <c r="F31" s="816"/>
      <c r="G31" s="816"/>
      <c r="H31" s="816"/>
      <c r="I31" s="816"/>
      <c r="J31" s="816"/>
      <c r="K31" s="816"/>
      <c r="L31" s="816"/>
      <c r="M31" s="816"/>
      <c r="N31" s="816"/>
      <c r="O31" s="816"/>
      <c r="P31" s="817"/>
      <c r="Q31" s="818">
        <v>9362</v>
      </c>
      <c r="R31" s="819"/>
      <c r="S31" s="819"/>
      <c r="T31" s="819"/>
      <c r="U31" s="819"/>
      <c r="V31" s="819">
        <v>9184</v>
      </c>
      <c r="W31" s="819"/>
      <c r="X31" s="819"/>
      <c r="Y31" s="819"/>
      <c r="Z31" s="819"/>
      <c r="AA31" s="819">
        <v>178</v>
      </c>
      <c r="AB31" s="819"/>
      <c r="AC31" s="819"/>
      <c r="AD31" s="819"/>
      <c r="AE31" s="820"/>
      <c r="AF31" s="821">
        <v>-355</v>
      </c>
      <c r="AG31" s="822"/>
      <c r="AH31" s="822"/>
      <c r="AI31" s="822"/>
      <c r="AJ31" s="823"/>
      <c r="AK31" s="890">
        <v>1980</v>
      </c>
      <c r="AL31" s="891"/>
      <c r="AM31" s="891"/>
      <c r="AN31" s="891"/>
      <c r="AO31" s="891"/>
      <c r="AP31" s="891">
        <v>8949</v>
      </c>
      <c r="AQ31" s="891"/>
      <c r="AR31" s="891"/>
      <c r="AS31" s="891"/>
      <c r="AT31" s="891"/>
      <c r="AU31" s="891">
        <v>5557</v>
      </c>
      <c r="AV31" s="891"/>
      <c r="AW31" s="891"/>
      <c r="AX31" s="891"/>
      <c r="AY31" s="891"/>
      <c r="AZ31" s="892">
        <v>4.2</v>
      </c>
      <c r="BA31" s="892"/>
      <c r="BB31" s="892"/>
      <c r="BC31" s="892"/>
      <c r="BD31" s="892"/>
      <c r="BE31" s="888" t="s">
        <v>403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404</v>
      </c>
      <c r="C32" s="816"/>
      <c r="D32" s="816"/>
      <c r="E32" s="816"/>
      <c r="F32" s="816"/>
      <c r="G32" s="816"/>
      <c r="H32" s="816"/>
      <c r="I32" s="816"/>
      <c r="J32" s="816"/>
      <c r="K32" s="816"/>
      <c r="L32" s="816"/>
      <c r="M32" s="816"/>
      <c r="N32" s="816"/>
      <c r="O32" s="816"/>
      <c r="P32" s="817"/>
      <c r="Q32" s="818">
        <v>668</v>
      </c>
      <c r="R32" s="819"/>
      <c r="S32" s="819"/>
      <c r="T32" s="819"/>
      <c r="U32" s="819"/>
      <c r="V32" s="819">
        <v>649</v>
      </c>
      <c r="W32" s="819"/>
      <c r="X32" s="819"/>
      <c r="Y32" s="819"/>
      <c r="Z32" s="819"/>
      <c r="AA32" s="819">
        <v>19</v>
      </c>
      <c r="AB32" s="819"/>
      <c r="AC32" s="819"/>
      <c r="AD32" s="819"/>
      <c r="AE32" s="820"/>
      <c r="AF32" s="821">
        <v>232</v>
      </c>
      <c r="AG32" s="822"/>
      <c r="AH32" s="822"/>
      <c r="AI32" s="822"/>
      <c r="AJ32" s="823"/>
      <c r="AK32" s="890">
        <v>410</v>
      </c>
      <c r="AL32" s="891"/>
      <c r="AM32" s="891"/>
      <c r="AN32" s="891"/>
      <c r="AO32" s="891"/>
      <c r="AP32" s="891">
        <v>7565</v>
      </c>
      <c r="AQ32" s="891"/>
      <c r="AR32" s="891"/>
      <c r="AS32" s="891"/>
      <c r="AT32" s="891"/>
      <c r="AU32" s="891">
        <v>4168</v>
      </c>
      <c r="AV32" s="891"/>
      <c r="AW32" s="891"/>
      <c r="AX32" s="891"/>
      <c r="AY32" s="891"/>
      <c r="AZ32" s="892" t="s">
        <v>507</v>
      </c>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406</v>
      </c>
      <c r="C33" s="816"/>
      <c r="D33" s="816"/>
      <c r="E33" s="816"/>
      <c r="F33" s="816"/>
      <c r="G33" s="816"/>
      <c r="H33" s="816"/>
      <c r="I33" s="816"/>
      <c r="J33" s="816"/>
      <c r="K33" s="816"/>
      <c r="L33" s="816"/>
      <c r="M33" s="816"/>
      <c r="N33" s="816"/>
      <c r="O33" s="816"/>
      <c r="P33" s="817"/>
      <c r="Q33" s="818">
        <v>1272</v>
      </c>
      <c r="R33" s="819"/>
      <c r="S33" s="819"/>
      <c r="T33" s="819"/>
      <c r="U33" s="819"/>
      <c r="V33" s="819">
        <v>1188</v>
      </c>
      <c r="W33" s="819"/>
      <c r="X33" s="819"/>
      <c r="Y33" s="819"/>
      <c r="Z33" s="819"/>
      <c r="AA33" s="819">
        <v>84</v>
      </c>
      <c r="AB33" s="819"/>
      <c r="AC33" s="819"/>
      <c r="AD33" s="819"/>
      <c r="AE33" s="820"/>
      <c r="AF33" s="821">
        <v>1218</v>
      </c>
      <c r="AG33" s="822"/>
      <c r="AH33" s="822"/>
      <c r="AI33" s="822"/>
      <c r="AJ33" s="823"/>
      <c r="AK33" s="890">
        <v>6</v>
      </c>
      <c r="AL33" s="891"/>
      <c r="AM33" s="891"/>
      <c r="AN33" s="891"/>
      <c r="AO33" s="891"/>
      <c r="AP33" s="891">
        <v>3101</v>
      </c>
      <c r="AQ33" s="891"/>
      <c r="AR33" s="891"/>
      <c r="AS33" s="891"/>
      <c r="AT33" s="891"/>
      <c r="AU33" s="891">
        <v>16</v>
      </c>
      <c r="AV33" s="891"/>
      <c r="AW33" s="891"/>
      <c r="AX33" s="891"/>
      <c r="AY33" s="891"/>
      <c r="AZ33" s="892" t="s">
        <v>507</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1817</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392</v>
      </c>
      <c r="W66" s="778"/>
      <c r="X66" s="778"/>
      <c r="Y66" s="778"/>
      <c r="Z66" s="779"/>
      <c r="AA66" s="777" t="s">
        <v>393</v>
      </c>
      <c r="AB66" s="778"/>
      <c r="AC66" s="778"/>
      <c r="AD66" s="778"/>
      <c r="AE66" s="779"/>
      <c r="AF66" s="912" t="s">
        <v>394</v>
      </c>
      <c r="AG66" s="873"/>
      <c r="AH66" s="873"/>
      <c r="AI66" s="873"/>
      <c r="AJ66" s="913"/>
      <c r="AK66" s="777" t="s">
        <v>412</v>
      </c>
      <c r="AL66" s="801"/>
      <c r="AM66" s="801"/>
      <c r="AN66" s="801"/>
      <c r="AO66" s="802"/>
      <c r="AP66" s="777" t="s">
        <v>396</v>
      </c>
      <c r="AQ66" s="778"/>
      <c r="AR66" s="778"/>
      <c r="AS66" s="778"/>
      <c r="AT66" s="779"/>
      <c r="AU66" s="777" t="s">
        <v>413</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577</v>
      </c>
      <c r="C68" s="930"/>
      <c r="D68" s="930"/>
      <c r="E68" s="930"/>
      <c r="F68" s="930"/>
      <c r="G68" s="930"/>
      <c r="H68" s="930"/>
      <c r="I68" s="930"/>
      <c r="J68" s="930"/>
      <c r="K68" s="930"/>
      <c r="L68" s="930"/>
      <c r="M68" s="930"/>
      <c r="N68" s="930"/>
      <c r="O68" s="930"/>
      <c r="P68" s="931"/>
      <c r="Q68" s="932">
        <v>2853</v>
      </c>
      <c r="R68" s="926"/>
      <c r="S68" s="926"/>
      <c r="T68" s="926"/>
      <c r="U68" s="926"/>
      <c r="V68" s="926">
        <v>2695</v>
      </c>
      <c r="W68" s="926"/>
      <c r="X68" s="926"/>
      <c r="Y68" s="926"/>
      <c r="Z68" s="926"/>
      <c r="AA68" s="926">
        <v>158</v>
      </c>
      <c r="AB68" s="926"/>
      <c r="AC68" s="926"/>
      <c r="AD68" s="926"/>
      <c r="AE68" s="926"/>
      <c r="AF68" s="926">
        <v>158</v>
      </c>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578</v>
      </c>
      <c r="C69" s="934"/>
      <c r="D69" s="934"/>
      <c r="E69" s="934"/>
      <c r="F69" s="934"/>
      <c r="G69" s="934"/>
      <c r="H69" s="934"/>
      <c r="I69" s="934"/>
      <c r="J69" s="934"/>
      <c r="K69" s="934"/>
      <c r="L69" s="934"/>
      <c r="M69" s="934"/>
      <c r="N69" s="934"/>
      <c r="O69" s="934"/>
      <c r="P69" s="935"/>
      <c r="Q69" s="936">
        <v>30</v>
      </c>
      <c r="R69" s="891"/>
      <c r="S69" s="891"/>
      <c r="T69" s="891"/>
      <c r="U69" s="891"/>
      <c r="V69" s="891">
        <v>29</v>
      </c>
      <c r="W69" s="891"/>
      <c r="X69" s="891"/>
      <c r="Y69" s="891"/>
      <c r="Z69" s="891"/>
      <c r="AA69" s="891">
        <v>1</v>
      </c>
      <c r="AB69" s="891"/>
      <c r="AC69" s="891"/>
      <c r="AD69" s="891"/>
      <c r="AE69" s="891"/>
      <c r="AF69" s="891">
        <v>1</v>
      </c>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579</v>
      </c>
      <c r="C70" s="934"/>
      <c r="D70" s="934"/>
      <c r="E70" s="934"/>
      <c r="F70" s="934"/>
      <c r="G70" s="934"/>
      <c r="H70" s="934"/>
      <c r="I70" s="934"/>
      <c r="J70" s="934"/>
      <c r="K70" s="934"/>
      <c r="L70" s="934"/>
      <c r="M70" s="934"/>
      <c r="N70" s="934"/>
      <c r="O70" s="934"/>
      <c r="P70" s="935"/>
      <c r="Q70" s="936">
        <v>1636</v>
      </c>
      <c r="R70" s="891"/>
      <c r="S70" s="891"/>
      <c r="T70" s="891"/>
      <c r="U70" s="891"/>
      <c r="V70" s="891">
        <v>1535</v>
      </c>
      <c r="W70" s="891"/>
      <c r="X70" s="891"/>
      <c r="Y70" s="891"/>
      <c r="Z70" s="891"/>
      <c r="AA70" s="891">
        <v>100</v>
      </c>
      <c r="AB70" s="891"/>
      <c r="AC70" s="891"/>
      <c r="AD70" s="891"/>
      <c r="AE70" s="891"/>
      <c r="AF70" s="891">
        <v>100</v>
      </c>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580</v>
      </c>
      <c r="C71" s="934"/>
      <c r="D71" s="934"/>
      <c r="E71" s="934"/>
      <c r="F71" s="934"/>
      <c r="G71" s="934"/>
      <c r="H71" s="934"/>
      <c r="I71" s="934"/>
      <c r="J71" s="934"/>
      <c r="K71" s="934"/>
      <c r="L71" s="934"/>
      <c r="M71" s="934"/>
      <c r="N71" s="934"/>
      <c r="O71" s="934"/>
      <c r="P71" s="935"/>
      <c r="Q71" s="936">
        <v>830487</v>
      </c>
      <c r="R71" s="891"/>
      <c r="S71" s="891"/>
      <c r="T71" s="891"/>
      <c r="U71" s="891"/>
      <c r="V71" s="891">
        <v>800586</v>
      </c>
      <c r="W71" s="891"/>
      <c r="X71" s="891"/>
      <c r="Y71" s="891"/>
      <c r="Z71" s="891"/>
      <c r="AA71" s="891">
        <v>29902</v>
      </c>
      <c r="AB71" s="891"/>
      <c r="AC71" s="891"/>
      <c r="AD71" s="891"/>
      <c r="AE71" s="891"/>
      <c r="AF71" s="891">
        <v>29900</v>
      </c>
      <c r="AG71" s="891"/>
      <c r="AH71" s="891"/>
      <c r="AI71" s="891"/>
      <c r="AJ71" s="891"/>
      <c r="AK71" s="891">
        <v>5</v>
      </c>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30159</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100</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303</v>
      </c>
      <c r="AG109" s="955"/>
      <c r="AH109" s="955"/>
      <c r="AI109" s="955"/>
      <c r="AJ109" s="956"/>
      <c r="AK109" s="954" t="s">
        <v>302</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303</v>
      </c>
      <c r="BW109" s="955"/>
      <c r="BX109" s="955"/>
      <c r="BY109" s="955"/>
      <c r="BZ109" s="956"/>
      <c r="CA109" s="954" t="s">
        <v>302</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303</v>
      </c>
      <c r="DM109" s="955"/>
      <c r="DN109" s="955"/>
      <c r="DO109" s="955"/>
      <c r="DP109" s="956"/>
      <c r="DQ109" s="954" t="s">
        <v>302</v>
      </c>
      <c r="DR109" s="955"/>
      <c r="DS109" s="955"/>
      <c r="DT109" s="955"/>
      <c r="DU109" s="956"/>
      <c r="DV109" s="954" t="s">
        <v>424</v>
      </c>
      <c r="DW109" s="955"/>
      <c r="DX109" s="955"/>
      <c r="DY109" s="955"/>
      <c r="DZ109" s="957"/>
    </row>
    <row r="110" spans="1:131" s="226" customFormat="1" ht="26.25" customHeight="1" x14ac:dyDescent="0.15">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1537830</v>
      </c>
      <c r="AB110" s="962"/>
      <c r="AC110" s="962"/>
      <c r="AD110" s="962"/>
      <c r="AE110" s="963"/>
      <c r="AF110" s="964">
        <v>1679936</v>
      </c>
      <c r="AG110" s="962"/>
      <c r="AH110" s="962"/>
      <c r="AI110" s="962"/>
      <c r="AJ110" s="963"/>
      <c r="AK110" s="964">
        <v>1616303</v>
      </c>
      <c r="AL110" s="962"/>
      <c r="AM110" s="962"/>
      <c r="AN110" s="962"/>
      <c r="AO110" s="963"/>
      <c r="AP110" s="965">
        <v>14.6</v>
      </c>
      <c r="AQ110" s="966"/>
      <c r="AR110" s="966"/>
      <c r="AS110" s="966"/>
      <c r="AT110" s="967"/>
      <c r="AU110" s="968" t="s">
        <v>66</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16591033</v>
      </c>
      <c r="BR110" s="997"/>
      <c r="BS110" s="997"/>
      <c r="BT110" s="997"/>
      <c r="BU110" s="997"/>
      <c r="BV110" s="997">
        <v>16413187</v>
      </c>
      <c r="BW110" s="997"/>
      <c r="BX110" s="997"/>
      <c r="BY110" s="997"/>
      <c r="BZ110" s="997"/>
      <c r="CA110" s="997">
        <v>16212651</v>
      </c>
      <c r="CB110" s="997"/>
      <c r="CC110" s="997"/>
      <c r="CD110" s="997"/>
      <c r="CE110" s="997"/>
      <c r="CF110" s="1011">
        <v>146.9</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430</v>
      </c>
      <c r="DM110" s="997"/>
      <c r="DN110" s="997"/>
      <c r="DO110" s="997"/>
      <c r="DP110" s="997"/>
      <c r="DQ110" s="997" t="s">
        <v>431</v>
      </c>
      <c r="DR110" s="997"/>
      <c r="DS110" s="997"/>
      <c r="DT110" s="997"/>
      <c r="DU110" s="997"/>
      <c r="DV110" s="998" t="s">
        <v>430</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431</v>
      </c>
      <c r="AG111" s="1004"/>
      <c r="AH111" s="1004"/>
      <c r="AI111" s="1004"/>
      <c r="AJ111" s="1005"/>
      <c r="AK111" s="1006" t="s">
        <v>121</v>
      </c>
      <c r="AL111" s="1004"/>
      <c r="AM111" s="1004"/>
      <c r="AN111" s="1004"/>
      <c r="AO111" s="1005"/>
      <c r="AP111" s="1007" t="s">
        <v>385</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t="s">
        <v>431</v>
      </c>
      <c r="BR111" s="990"/>
      <c r="BS111" s="990"/>
      <c r="BT111" s="990"/>
      <c r="BU111" s="990"/>
      <c r="BV111" s="990" t="s">
        <v>121</v>
      </c>
      <c r="BW111" s="990"/>
      <c r="BX111" s="990"/>
      <c r="BY111" s="990"/>
      <c r="BZ111" s="990"/>
      <c r="CA111" s="990" t="s">
        <v>431</v>
      </c>
      <c r="CB111" s="990"/>
      <c r="CC111" s="990"/>
      <c r="CD111" s="990"/>
      <c r="CE111" s="990"/>
      <c r="CF111" s="984" t="s">
        <v>430</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385</v>
      </c>
      <c r="DM111" s="990"/>
      <c r="DN111" s="990"/>
      <c r="DO111" s="990"/>
      <c r="DP111" s="990"/>
      <c r="DQ111" s="990" t="s">
        <v>431</v>
      </c>
      <c r="DR111" s="990"/>
      <c r="DS111" s="990"/>
      <c r="DT111" s="990"/>
      <c r="DU111" s="990"/>
      <c r="DV111" s="991" t="s">
        <v>385</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385</v>
      </c>
      <c r="AB112" s="1029"/>
      <c r="AC112" s="1029"/>
      <c r="AD112" s="1029"/>
      <c r="AE112" s="1030"/>
      <c r="AF112" s="1031" t="s">
        <v>385</v>
      </c>
      <c r="AG112" s="1029"/>
      <c r="AH112" s="1029"/>
      <c r="AI112" s="1029"/>
      <c r="AJ112" s="1030"/>
      <c r="AK112" s="1031" t="s">
        <v>385</v>
      </c>
      <c r="AL112" s="1029"/>
      <c r="AM112" s="1029"/>
      <c r="AN112" s="1029"/>
      <c r="AO112" s="1030"/>
      <c r="AP112" s="1032" t="s">
        <v>430</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12345294</v>
      </c>
      <c r="BR112" s="990"/>
      <c r="BS112" s="990"/>
      <c r="BT112" s="990"/>
      <c r="BU112" s="990"/>
      <c r="BV112" s="990">
        <v>12448111</v>
      </c>
      <c r="BW112" s="990"/>
      <c r="BX112" s="990"/>
      <c r="BY112" s="990"/>
      <c r="BZ112" s="990"/>
      <c r="CA112" s="990">
        <v>9741146</v>
      </c>
      <c r="CB112" s="990"/>
      <c r="CC112" s="990"/>
      <c r="CD112" s="990"/>
      <c r="CE112" s="990"/>
      <c r="CF112" s="984">
        <v>88.3</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385</v>
      </c>
      <c r="DH112" s="990"/>
      <c r="DI112" s="990"/>
      <c r="DJ112" s="990"/>
      <c r="DK112" s="990"/>
      <c r="DL112" s="990" t="s">
        <v>430</v>
      </c>
      <c r="DM112" s="990"/>
      <c r="DN112" s="990"/>
      <c r="DO112" s="990"/>
      <c r="DP112" s="990"/>
      <c r="DQ112" s="990" t="s">
        <v>431</v>
      </c>
      <c r="DR112" s="990"/>
      <c r="DS112" s="990"/>
      <c r="DT112" s="990"/>
      <c r="DU112" s="990"/>
      <c r="DV112" s="991" t="s">
        <v>430</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771875</v>
      </c>
      <c r="AB113" s="1004"/>
      <c r="AC113" s="1004"/>
      <c r="AD113" s="1004"/>
      <c r="AE113" s="1005"/>
      <c r="AF113" s="1006">
        <v>814462</v>
      </c>
      <c r="AG113" s="1004"/>
      <c r="AH113" s="1004"/>
      <c r="AI113" s="1004"/>
      <c r="AJ113" s="1005"/>
      <c r="AK113" s="1006">
        <v>852537</v>
      </c>
      <c r="AL113" s="1004"/>
      <c r="AM113" s="1004"/>
      <c r="AN113" s="1004"/>
      <c r="AO113" s="1005"/>
      <c r="AP113" s="1007">
        <v>7.7</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41835</v>
      </c>
      <c r="BR113" s="990"/>
      <c r="BS113" s="990"/>
      <c r="BT113" s="990"/>
      <c r="BU113" s="990"/>
      <c r="BV113" s="990" t="s">
        <v>430</v>
      </c>
      <c r="BW113" s="990"/>
      <c r="BX113" s="990"/>
      <c r="BY113" s="990"/>
      <c r="BZ113" s="990"/>
      <c r="CA113" s="990" t="s">
        <v>385</v>
      </c>
      <c r="CB113" s="990"/>
      <c r="CC113" s="990"/>
      <c r="CD113" s="990"/>
      <c r="CE113" s="990"/>
      <c r="CF113" s="984" t="s">
        <v>431</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385</v>
      </c>
      <c r="DM113" s="1029"/>
      <c r="DN113" s="1029"/>
      <c r="DO113" s="1029"/>
      <c r="DP113" s="1030"/>
      <c r="DQ113" s="1031" t="s">
        <v>430</v>
      </c>
      <c r="DR113" s="1029"/>
      <c r="DS113" s="1029"/>
      <c r="DT113" s="1029"/>
      <c r="DU113" s="1030"/>
      <c r="DV113" s="1032" t="s">
        <v>385</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105820</v>
      </c>
      <c r="AB114" s="1029"/>
      <c r="AC114" s="1029"/>
      <c r="AD114" s="1029"/>
      <c r="AE114" s="1030"/>
      <c r="AF114" s="1031">
        <v>37046</v>
      </c>
      <c r="AG114" s="1029"/>
      <c r="AH114" s="1029"/>
      <c r="AI114" s="1029"/>
      <c r="AJ114" s="1030"/>
      <c r="AK114" s="1031" t="s">
        <v>430</v>
      </c>
      <c r="AL114" s="1029"/>
      <c r="AM114" s="1029"/>
      <c r="AN114" s="1029"/>
      <c r="AO114" s="1030"/>
      <c r="AP114" s="1032" t="s">
        <v>385</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2881034</v>
      </c>
      <c r="BR114" s="990"/>
      <c r="BS114" s="990"/>
      <c r="BT114" s="990"/>
      <c r="BU114" s="990"/>
      <c r="BV114" s="990">
        <v>2728015</v>
      </c>
      <c r="BW114" s="990"/>
      <c r="BX114" s="990"/>
      <c r="BY114" s="990"/>
      <c r="BZ114" s="990"/>
      <c r="CA114" s="990">
        <v>2726416</v>
      </c>
      <c r="CB114" s="990"/>
      <c r="CC114" s="990"/>
      <c r="CD114" s="990"/>
      <c r="CE114" s="990"/>
      <c r="CF114" s="984">
        <v>24.7</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385</v>
      </c>
      <c r="DM114" s="1029"/>
      <c r="DN114" s="1029"/>
      <c r="DO114" s="1029"/>
      <c r="DP114" s="1030"/>
      <c r="DQ114" s="1031" t="s">
        <v>385</v>
      </c>
      <c r="DR114" s="1029"/>
      <c r="DS114" s="1029"/>
      <c r="DT114" s="1029"/>
      <c r="DU114" s="1030"/>
      <c r="DV114" s="1032" t="s">
        <v>121</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431</v>
      </c>
      <c r="AB115" s="1004"/>
      <c r="AC115" s="1004"/>
      <c r="AD115" s="1004"/>
      <c r="AE115" s="1005"/>
      <c r="AF115" s="1006" t="s">
        <v>430</v>
      </c>
      <c r="AG115" s="1004"/>
      <c r="AH115" s="1004"/>
      <c r="AI115" s="1004"/>
      <c r="AJ115" s="1005"/>
      <c r="AK115" s="1006" t="s">
        <v>385</v>
      </c>
      <c r="AL115" s="1004"/>
      <c r="AM115" s="1004"/>
      <c r="AN115" s="1004"/>
      <c r="AO115" s="1005"/>
      <c r="AP115" s="1007" t="s">
        <v>431</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431</v>
      </c>
      <c r="BW115" s="990"/>
      <c r="BX115" s="990"/>
      <c r="BY115" s="990"/>
      <c r="BZ115" s="990"/>
      <c r="CA115" s="990" t="s">
        <v>385</v>
      </c>
      <c r="CB115" s="990"/>
      <c r="CC115" s="990"/>
      <c r="CD115" s="990"/>
      <c r="CE115" s="990"/>
      <c r="CF115" s="984" t="s">
        <v>431</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385</v>
      </c>
      <c r="DM115" s="1029"/>
      <c r="DN115" s="1029"/>
      <c r="DO115" s="1029"/>
      <c r="DP115" s="1030"/>
      <c r="DQ115" s="1031" t="s">
        <v>431</v>
      </c>
      <c r="DR115" s="1029"/>
      <c r="DS115" s="1029"/>
      <c r="DT115" s="1029"/>
      <c r="DU115" s="1030"/>
      <c r="DV115" s="1032" t="s">
        <v>385</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430</v>
      </c>
      <c r="AG116" s="1029"/>
      <c r="AH116" s="1029"/>
      <c r="AI116" s="1029"/>
      <c r="AJ116" s="1030"/>
      <c r="AK116" s="1031" t="s">
        <v>430</v>
      </c>
      <c r="AL116" s="1029"/>
      <c r="AM116" s="1029"/>
      <c r="AN116" s="1029"/>
      <c r="AO116" s="1030"/>
      <c r="AP116" s="1032" t="s">
        <v>385</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385</v>
      </c>
      <c r="BR116" s="990"/>
      <c r="BS116" s="990"/>
      <c r="BT116" s="990"/>
      <c r="BU116" s="990"/>
      <c r="BV116" s="990" t="s">
        <v>430</v>
      </c>
      <c r="BW116" s="990"/>
      <c r="BX116" s="990"/>
      <c r="BY116" s="990"/>
      <c r="BZ116" s="990"/>
      <c r="CA116" s="990" t="s">
        <v>430</v>
      </c>
      <c r="CB116" s="990"/>
      <c r="CC116" s="990"/>
      <c r="CD116" s="990"/>
      <c r="CE116" s="990"/>
      <c r="CF116" s="984" t="s">
        <v>431</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385</v>
      </c>
      <c r="DH116" s="1029"/>
      <c r="DI116" s="1029"/>
      <c r="DJ116" s="1029"/>
      <c r="DK116" s="1030"/>
      <c r="DL116" s="1031" t="s">
        <v>385</v>
      </c>
      <c r="DM116" s="1029"/>
      <c r="DN116" s="1029"/>
      <c r="DO116" s="1029"/>
      <c r="DP116" s="1030"/>
      <c r="DQ116" s="1031" t="s">
        <v>385</v>
      </c>
      <c r="DR116" s="1029"/>
      <c r="DS116" s="1029"/>
      <c r="DT116" s="1029"/>
      <c r="DU116" s="1030"/>
      <c r="DV116" s="1032" t="s">
        <v>385</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2415525</v>
      </c>
      <c r="AB117" s="1047"/>
      <c r="AC117" s="1047"/>
      <c r="AD117" s="1047"/>
      <c r="AE117" s="1048"/>
      <c r="AF117" s="1049">
        <v>2531444</v>
      </c>
      <c r="AG117" s="1047"/>
      <c r="AH117" s="1047"/>
      <c r="AI117" s="1047"/>
      <c r="AJ117" s="1048"/>
      <c r="AK117" s="1049">
        <v>2468840</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430</v>
      </c>
      <c r="BW117" s="990"/>
      <c r="BX117" s="990"/>
      <c r="BY117" s="990"/>
      <c r="BZ117" s="990"/>
      <c r="CA117" s="990" t="s">
        <v>430</v>
      </c>
      <c r="CB117" s="990"/>
      <c r="CC117" s="990"/>
      <c r="CD117" s="990"/>
      <c r="CE117" s="990"/>
      <c r="CF117" s="984" t="s">
        <v>430</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430</v>
      </c>
      <c r="DM117" s="1029"/>
      <c r="DN117" s="1029"/>
      <c r="DO117" s="1029"/>
      <c r="DP117" s="1030"/>
      <c r="DQ117" s="1031" t="s">
        <v>430</v>
      </c>
      <c r="DR117" s="1029"/>
      <c r="DS117" s="1029"/>
      <c r="DT117" s="1029"/>
      <c r="DU117" s="1030"/>
      <c r="DV117" s="1032" t="s">
        <v>121</v>
      </c>
      <c r="DW117" s="1033"/>
      <c r="DX117" s="1033"/>
      <c r="DY117" s="1033"/>
      <c r="DZ117" s="1034"/>
    </row>
    <row r="118" spans="1:130" s="226" customFormat="1" ht="26.25" customHeight="1" x14ac:dyDescent="0.15">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303</v>
      </c>
      <c r="AG118" s="955"/>
      <c r="AH118" s="955"/>
      <c r="AI118" s="955"/>
      <c r="AJ118" s="956"/>
      <c r="AK118" s="954" t="s">
        <v>302</v>
      </c>
      <c r="AL118" s="955"/>
      <c r="AM118" s="955"/>
      <c r="AN118" s="955"/>
      <c r="AO118" s="956"/>
      <c r="AP118" s="1041" t="s">
        <v>424</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121</v>
      </c>
      <c r="DM118" s="1029"/>
      <c r="DN118" s="1029"/>
      <c r="DO118" s="1029"/>
      <c r="DP118" s="1030"/>
      <c r="DQ118" s="1031" t="s">
        <v>430</v>
      </c>
      <c r="DR118" s="1029"/>
      <c r="DS118" s="1029"/>
      <c r="DT118" s="1029"/>
      <c r="DU118" s="1030"/>
      <c r="DV118" s="1032" t="s">
        <v>121</v>
      </c>
      <c r="DW118" s="1033"/>
      <c r="DX118" s="1033"/>
      <c r="DY118" s="1033"/>
      <c r="DZ118" s="1034"/>
    </row>
    <row r="119" spans="1:130" s="226" customFormat="1" ht="26.25" customHeight="1" x14ac:dyDescent="0.15">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430</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456</v>
      </c>
      <c r="BP119" s="1076"/>
      <c r="BQ119" s="1067">
        <v>31859196</v>
      </c>
      <c r="BR119" s="1068"/>
      <c r="BS119" s="1068"/>
      <c r="BT119" s="1068"/>
      <c r="BU119" s="1068"/>
      <c r="BV119" s="1068">
        <v>31589313</v>
      </c>
      <c r="BW119" s="1068"/>
      <c r="BX119" s="1068"/>
      <c r="BY119" s="1068"/>
      <c r="BZ119" s="1068"/>
      <c r="CA119" s="1068">
        <v>28680213</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385</v>
      </c>
      <c r="DH119" s="1054"/>
      <c r="DI119" s="1054"/>
      <c r="DJ119" s="1054"/>
      <c r="DK119" s="1055"/>
      <c r="DL119" s="1053" t="s">
        <v>385</v>
      </c>
      <c r="DM119" s="1054"/>
      <c r="DN119" s="1054"/>
      <c r="DO119" s="1054"/>
      <c r="DP119" s="1055"/>
      <c r="DQ119" s="1053" t="s">
        <v>385</v>
      </c>
      <c r="DR119" s="1054"/>
      <c r="DS119" s="1054"/>
      <c r="DT119" s="1054"/>
      <c r="DU119" s="1055"/>
      <c r="DV119" s="1056" t="s">
        <v>121</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385</v>
      </c>
      <c r="AB120" s="1029"/>
      <c r="AC120" s="1029"/>
      <c r="AD120" s="1029"/>
      <c r="AE120" s="1030"/>
      <c r="AF120" s="1031" t="s">
        <v>121</v>
      </c>
      <c r="AG120" s="1029"/>
      <c r="AH120" s="1029"/>
      <c r="AI120" s="1029"/>
      <c r="AJ120" s="1030"/>
      <c r="AK120" s="1031" t="s">
        <v>458</v>
      </c>
      <c r="AL120" s="1029"/>
      <c r="AM120" s="1029"/>
      <c r="AN120" s="1029"/>
      <c r="AO120" s="1030"/>
      <c r="AP120" s="1032" t="s">
        <v>458</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1965350</v>
      </c>
      <c r="BR120" s="997"/>
      <c r="BS120" s="997"/>
      <c r="BT120" s="997"/>
      <c r="BU120" s="997"/>
      <c r="BV120" s="997">
        <v>2000823</v>
      </c>
      <c r="BW120" s="997"/>
      <c r="BX120" s="997"/>
      <c r="BY120" s="997"/>
      <c r="BZ120" s="997"/>
      <c r="CA120" s="997">
        <v>1448688</v>
      </c>
      <c r="CB120" s="997"/>
      <c r="CC120" s="997"/>
      <c r="CD120" s="997"/>
      <c r="CE120" s="997"/>
      <c r="CF120" s="1011">
        <v>13.1</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6533773</v>
      </c>
      <c r="DH120" s="997"/>
      <c r="DI120" s="997"/>
      <c r="DJ120" s="997"/>
      <c r="DK120" s="997"/>
      <c r="DL120" s="997">
        <v>6094580</v>
      </c>
      <c r="DM120" s="997"/>
      <c r="DN120" s="997"/>
      <c r="DO120" s="997"/>
      <c r="DP120" s="997"/>
      <c r="DQ120" s="997">
        <v>5557145</v>
      </c>
      <c r="DR120" s="997"/>
      <c r="DS120" s="997"/>
      <c r="DT120" s="997"/>
      <c r="DU120" s="997"/>
      <c r="DV120" s="998">
        <v>50.4</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385</v>
      </c>
      <c r="AG121" s="1029"/>
      <c r="AH121" s="1029"/>
      <c r="AI121" s="1029"/>
      <c r="AJ121" s="1030"/>
      <c r="AK121" s="1031" t="s">
        <v>121</v>
      </c>
      <c r="AL121" s="1029"/>
      <c r="AM121" s="1029"/>
      <c r="AN121" s="1029"/>
      <c r="AO121" s="1030"/>
      <c r="AP121" s="1032" t="s">
        <v>458</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5350855</v>
      </c>
      <c r="BR121" s="990"/>
      <c r="BS121" s="990"/>
      <c r="BT121" s="990"/>
      <c r="BU121" s="990"/>
      <c r="BV121" s="990">
        <v>5936226</v>
      </c>
      <c r="BW121" s="990"/>
      <c r="BX121" s="990"/>
      <c r="BY121" s="990"/>
      <c r="BZ121" s="990"/>
      <c r="CA121" s="990">
        <v>3964145</v>
      </c>
      <c r="CB121" s="990"/>
      <c r="CC121" s="990"/>
      <c r="CD121" s="990"/>
      <c r="CE121" s="990"/>
      <c r="CF121" s="984">
        <v>35.9</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456554</v>
      </c>
      <c r="DH121" s="990"/>
      <c r="DI121" s="990"/>
      <c r="DJ121" s="990"/>
      <c r="DK121" s="990"/>
      <c r="DL121" s="990">
        <v>380941</v>
      </c>
      <c r="DM121" s="990"/>
      <c r="DN121" s="990"/>
      <c r="DO121" s="990"/>
      <c r="DP121" s="990"/>
      <c r="DQ121" s="990">
        <v>4168496</v>
      </c>
      <c r="DR121" s="990"/>
      <c r="DS121" s="990"/>
      <c r="DT121" s="990"/>
      <c r="DU121" s="990"/>
      <c r="DV121" s="991">
        <v>37.799999999999997</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458</v>
      </c>
      <c r="AL122" s="1029"/>
      <c r="AM122" s="1029"/>
      <c r="AN122" s="1029"/>
      <c r="AO122" s="1030"/>
      <c r="AP122" s="1032" t="s">
        <v>458</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19913019</v>
      </c>
      <c r="BR122" s="1068"/>
      <c r="BS122" s="1068"/>
      <c r="BT122" s="1068"/>
      <c r="BU122" s="1068"/>
      <c r="BV122" s="1068">
        <v>19870510</v>
      </c>
      <c r="BW122" s="1068"/>
      <c r="BX122" s="1068"/>
      <c r="BY122" s="1068"/>
      <c r="BZ122" s="1068"/>
      <c r="CA122" s="1068">
        <v>19706075</v>
      </c>
      <c r="CB122" s="1068"/>
      <c r="CC122" s="1068"/>
      <c r="CD122" s="1068"/>
      <c r="CE122" s="1068"/>
      <c r="CF122" s="1088">
        <v>178.6</v>
      </c>
      <c r="CG122" s="1089"/>
      <c r="CH122" s="1089"/>
      <c r="CI122" s="1089"/>
      <c r="CJ122" s="1089"/>
      <c r="CK122" s="1080"/>
      <c r="CL122" s="1081"/>
      <c r="CM122" s="1081"/>
      <c r="CN122" s="1081"/>
      <c r="CO122" s="1082"/>
      <c r="CP122" s="1090" t="s">
        <v>406</v>
      </c>
      <c r="CQ122" s="1091"/>
      <c r="CR122" s="1091"/>
      <c r="CS122" s="1091"/>
      <c r="CT122" s="1091"/>
      <c r="CU122" s="1091"/>
      <c r="CV122" s="1091"/>
      <c r="CW122" s="1091"/>
      <c r="CX122" s="1091"/>
      <c r="CY122" s="1091"/>
      <c r="CZ122" s="1091"/>
      <c r="DA122" s="1091"/>
      <c r="DB122" s="1091"/>
      <c r="DC122" s="1091"/>
      <c r="DD122" s="1091"/>
      <c r="DE122" s="1091"/>
      <c r="DF122" s="1092"/>
      <c r="DG122" s="989">
        <v>7105</v>
      </c>
      <c r="DH122" s="990"/>
      <c r="DI122" s="990"/>
      <c r="DJ122" s="990"/>
      <c r="DK122" s="990"/>
      <c r="DL122" s="990">
        <v>10085</v>
      </c>
      <c r="DM122" s="990"/>
      <c r="DN122" s="990"/>
      <c r="DO122" s="990"/>
      <c r="DP122" s="990"/>
      <c r="DQ122" s="990">
        <v>15505</v>
      </c>
      <c r="DR122" s="990"/>
      <c r="DS122" s="990"/>
      <c r="DT122" s="990"/>
      <c r="DU122" s="990"/>
      <c r="DV122" s="991">
        <v>0.1</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385</v>
      </c>
      <c r="AB123" s="1029"/>
      <c r="AC123" s="1029"/>
      <c r="AD123" s="1029"/>
      <c r="AE123" s="1030"/>
      <c r="AF123" s="1031" t="s">
        <v>467</v>
      </c>
      <c r="AG123" s="1029"/>
      <c r="AH123" s="1029"/>
      <c r="AI123" s="1029"/>
      <c r="AJ123" s="1030"/>
      <c r="AK123" s="1031" t="s">
        <v>385</v>
      </c>
      <c r="AL123" s="1029"/>
      <c r="AM123" s="1029"/>
      <c r="AN123" s="1029"/>
      <c r="AO123" s="1030"/>
      <c r="AP123" s="1032" t="s">
        <v>385</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468</v>
      </c>
      <c r="BP123" s="1076"/>
      <c r="BQ123" s="1135">
        <v>27229224</v>
      </c>
      <c r="BR123" s="1136"/>
      <c r="BS123" s="1136"/>
      <c r="BT123" s="1136"/>
      <c r="BU123" s="1136"/>
      <c r="BV123" s="1136">
        <v>27807559</v>
      </c>
      <c r="BW123" s="1136"/>
      <c r="BX123" s="1136"/>
      <c r="BY123" s="1136"/>
      <c r="BZ123" s="1136"/>
      <c r="CA123" s="1136">
        <v>25118908</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385</v>
      </c>
      <c r="AL124" s="1029"/>
      <c r="AM124" s="1029"/>
      <c r="AN124" s="1029"/>
      <c r="AO124" s="1030"/>
      <c r="AP124" s="1032" t="s">
        <v>458</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40.200000000000003</v>
      </c>
      <c r="BR124" s="1098"/>
      <c r="BS124" s="1098"/>
      <c r="BT124" s="1098"/>
      <c r="BU124" s="1098"/>
      <c r="BV124" s="1098">
        <v>33.700000000000003</v>
      </c>
      <c r="BW124" s="1098"/>
      <c r="BX124" s="1098"/>
      <c r="BY124" s="1098"/>
      <c r="BZ124" s="1098"/>
      <c r="CA124" s="1098">
        <v>32.200000000000003</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v>5347862</v>
      </c>
      <c r="DH124" s="1054"/>
      <c r="DI124" s="1054"/>
      <c r="DJ124" s="1054"/>
      <c r="DK124" s="1055"/>
      <c r="DL124" s="1053">
        <v>5962505</v>
      </c>
      <c r="DM124" s="1054"/>
      <c r="DN124" s="1054"/>
      <c r="DO124" s="1054"/>
      <c r="DP124" s="1055"/>
      <c r="DQ124" s="1053" t="s">
        <v>121</v>
      </c>
      <c r="DR124" s="1054"/>
      <c r="DS124" s="1054"/>
      <c r="DT124" s="1054"/>
      <c r="DU124" s="1055"/>
      <c r="DV124" s="1056" t="s">
        <v>385</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385</v>
      </c>
      <c r="AB125" s="1029"/>
      <c r="AC125" s="1029"/>
      <c r="AD125" s="1029"/>
      <c r="AE125" s="1030"/>
      <c r="AF125" s="1031" t="s">
        <v>121</v>
      </c>
      <c r="AG125" s="1029"/>
      <c r="AH125" s="1029"/>
      <c r="AI125" s="1029"/>
      <c r="AJ125" s="1030"/>
      <c r="AK125" s="1031" t="s">
        <v>385</v>
      </c>
      <c r="AL125" s="1029"/>
      <c r="AM125" s="1029"/>
      <c r="AN125" s="1029"/>
      <c r="AO125" s="1030"/>
      <c r="AP125" s="1032" t="s">
        <v>385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458</v>
      </c>
      <c r="DH125" s="997"/>
      <c r="DI125" s="997"/>
      <c r="DJ125" s="997"/>
      <c r="DK125" s="997"/>
      <c r="DL125" s="997" t="s">
        <v>121</v>
      </c>
      <c r="DM125" s="997"/>
      <c r="DN125" s="997"/>
      <c r="DO125" s="997"/>
      <c r="DP125" s="997"/>
      <c r="DQ125" s="997" t="s">
        <v>385</v>
      </c>
      <c r="DR125" s="997"/>
      <c r="DS125" s="997"/>
      <c r="DT125" s="997"/>
      <c r="DU125" s="997"/>
      <c r="DV125" s="998" t="s">
        <v>385</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121</v>
      </c>
      <c r="AB126" s="1029"/>
      <c r="AC126" s="1029"/>
      <c r="AD126" s="1029"/>
      <c r="AE126" s="1030"/>
      <c r="AF126" s="1031" t="s">
        <v>385</v>
      </c>
      <c r="AG126" s="1029"/>
      <c r="AH126" s="1029"/>
      <c r="AI126" s="1029"/>
      <c r="AJ126" s="1030"/>
      <c r="AK126" s="1031" t="s">
        <v>121</v>
      </c>
      <c r="AL126" s="1029"/>
      <c r="AM126" s="1029"/>
      <c r="AN126" s="1029"/>
      <c r="AO126" s="1030"/>
      <c r="AP126" s="1032" t="s">
        <v>458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385</v>
      </c>
      <c r="DH126" s="990"/>
      <c r="DI126" s="990"/>
      <c r="DJ126" s="990"/>
      <c r="DK126" s="990"/>
      <c r="DL126" s="990" t="s">
        <v>121</v>
      </c>
      <c r="DM126" s="990"/>
      <c r="DN126" s="990"/>
      <c r="DO126" s="990"/>
      <c r="DP126" s="990"/>
      <c r="DQ126" s="990" t="s">
        <v>385</v>
      </c>
      <c r="DR126" s="990"/>
      <c r="DS126" s="990"/>
      <c r="DT126" s="990"/>
      <c r="DU126" s="990"/>
      <c r="DV126" s="991" t="s">
        <v>121</v>
      </c>
      <c r="DW126" s="991"/>
      <c r="DX126" s="991"/>
      <c r="DY126" s="991"/>
      <c r="DZ126" s="992"/>
    </row>
    <row r="127" spans="1:130" s="226" customFormat="1" ht="26.25" customHeight="1" x14ac:dyDescent="0.15">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385</v>
      </c>
      <c r="AB127" s="1029"/>
      <c r="AC127" s="1029"/>
      <c r="AD127" s="1029"/>
      <c r="AE127" s="1030"/>
      <c r="AF127" s="1031" t="s">
        <v>385</v>
      </c>
      <c r="AG127" s="1029"/>
      <c r="AH127" s="1029"/>
      <c r="AI127" s="1029"/>
      <c r="AJ127" s="1030"/>
      <c r="AK127" s="1031" t="s">
        <v>121</v>
      </c>
      <c r="AL127" s="1029"/>
      <c r="AM127" s="1029"/>
      <c r="AN127" s="1029"/>
      <c r="AO127" s="1030"/>
      <c r="AP127" s="1032" t="s">
        <v>385</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385</v>
      </c>
      <c r="DH127" s="990"/>
      <c r="DI127" s="990"/>
      <c r="DJ127" s="990"/>
      <c r="DK127" s="990"/>
      <c r="DL127" s="990" t="s">
        <v>385</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353809</v>
      </c>
      <c r="AB128" s="1118"/>
      <c r="AC128" s="1118"/>
      <c r="AD128" s="1118"/>
      <c r="AE128" s="1119"/>
      <c r="AF128" s="1120">
        <v>366162</v>
      </c>
      <c r="AG128" s="1118"/>
      <c r="AH128" s="1118"/>
      <c r="AI128" s="1118"/>
      <c r="AJ128" s="1119"/>
      <c r="AK128" s="1120">
        <v>310708</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121</v>
      </c>
      <c r="BG128" s="1125"/>
      <c r="BH128" s="1125"/>
      <c r="BI128" s="1125"/>
      <c r="BJ128" s="1125"/>
      <c r="BK128" s="1125"/>
      <c r="BL128" s="1126"/>
      <c r="BM128" s="1124">
        <v>12.99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121</v>
      </c>
      <c r="DH128" s="1110"/>
      <c r="DI128" s="1110"/>
      <c r="DJ128" s="1110"/>
      <c r="DK128" s="1110"/>
      <c r="DL128" s="1110" t="s">
        <v>121</v>
      </c>
      <c r="DM128" s="1110"/>
      <c r="DN128" s="1110"/>
      <c r="DO128" s="1110"/>
      <c r="DP128" s="1110"/>
      <c r="DQ128" s="1110" t="s">
        <v>385</v>
      </c>
      <c r="DR128" s="1110"/>
      <c r="DS128" s="1110"/>
      <c r="DT128" s="1110"/>
      <c r="DU128" s="1110"/>
      <c r="DV128" s="1111" t="s">
        <v>121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13057647</v>
      </c>
      <c r="AB129" s="1029"/>
      <c r="AC129" s="1029"/>
      <c r="AD129" s="1029"/>
      <c r="AE129" s="1030"/>
      <c r="AF129" s="1031">
        <v>12765440</v>
      </c>
      <c r="AG129" s="1029"/>
      <c r="AH129" s="1029"/>
      <c r="AI129" s="1029"/>
      <c r="AJ129" s="1030"/>
      <c r="AK129" s="1031">
        <v>12593911</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385</v>
      </c>
      <c r="BG129" s="1139"/>
      <c r="BH129" s="1139"/>
      <c r="BI129" s="1139"/>
      <c r="BJ129" s="1139"/>
      <c r="BK129" s="1139"/>
      <c r="BL129" s="1140"/>
      <c r="BM129" s="1138">
        <v>17.989999999999998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1564639</v>
      </c>
      <c r="AB130" s="1029"/>
      <c r="AC130" s="1029"/>
      <c r="AD130" s="1029"/>
      <c r="AE130" s="1030"/>
      <c r="AF130" s="1031">
        <v>1563965</v>
      </c>
      <c r="AG130" s="1029"/>
      <c r="AH130" s="1029"/>
      <c r="AI130" s="1029"/>
      <c r="AJ130" s="1030"/>
      <c r="AK130" s="1031">
        <v>1558853</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11493008</v>
      </c>
      <c r="AB131" s="1054"/>
      <c r="AC131" s="1054"/>
      <c r="AD131" s="1054"/>
      <c r="AE131" s="1055"/>
      <c r="AF131" s="1053">
        <v>11201475</v>
      </c>
      <c r="AG131" s="1054"/>
      <c r="AH131" s="1054"/>
      <c r="AI131" s="1054"/>
      <c r="AJ131" s="1055"/>
      <c r="AK131" s="1053">
        <v>11035058</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32.200000000000003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4.3250383189999999</v>
      </c>
      <c r="AB132" s="1170"/>
      <c r="AC132" s="1170"/>
      <c r="AD132" s="1170"/>
      <c r="AE132" s="1171"/>
      <c r="AF132" s="1172">
        <v>5.3681948139999998</v>
      </c>
      <c r="AG132" s="1170"/>
      <c r="AH132" s="1170"/>
      <c r="AI132" s="1170"/>
      <c r="AJ132" s="1171"/>
      <c r="AK132" s="1172">
        <v>5.4306828290000002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5.9</v>
      </c>
      <c r="AB133" s="1153"/>
      <c r="AC133" s="1153"/>
      <c r="AD133" s="1153"/>
      <c r="AE133" s="1154"/>
      <c r="AF133" s="1152">
        <v>5.0999999999999996</v>
      </c>
      <c r="AG133" s="1153"/>
      <c r="AH133" s="1153"/>
      <c r="AI133" s="1153"/>
      <c r="AJ133" s="1154"/>
      <c r="AK133" s="1152">
        <v>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inKi22/Q0mftpZMaXway4lJ/fbEi4x9G5sRwY/fM09DOIe0Pfad1YfEXXEtJrG2qkfH4hmIPa+L+nSnOmM99w==" saltValue="7uP7T6iaNaoRneZS0ZMD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yg0GRC1s/MHvfRM8wLLGVL+Ny7N/fWQo638tgTHEmnLl8fbaA08JoAjgdyjs07+KEWV2gQcLrNRZUEF9tQc7Q==" saltValue="a98ib4eHJdYnbCpZEdJk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FpuYgiqjWrqcXDykuJ4Cl1ePtzVuACeNATskCFY7Ys7h63hqjSvALI0V+smUc3EPYnp3AdlxRLRBC7kVG82+A==" saltValue="cyChu3nNilJkJ7xiRKK34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3549568</v>
      </c>
      <c r="AP9" s="292">
        <v>56135</v>
      </c>
      <c r="AQ9" s="293">
        <v>61846</v>
      </c>
      <c r="AR9" s="294">
        <v>-9.1999999999999993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156655</v>
      </c>
      <c r="AP10" s="295">
        <v>2477</v>
      </c>
      <c r="AQ10" s="296">
        <v>5819</v>
      </c>
      <c r="AR10" s="297">
        <v>-57.4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71822</v>
      </c>
      <c r="AP11" s="295">
        <v>1136</v>
      </c>
      <c r="AQ11" s="296">
        <v>5868</v>
      </c>
      <c r="AR11" s="297">
        <v>-80.599999999999994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v>691415</v>
      </c>
      <c r="AP12" s="295">
        <v>10934</v>
      </c>
      <c r="AQ12" s="296">
        <v>1247</v>
      </c>
      <c r="AR12" s="297">
        <v>776.8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507</v>
      </c>
      <c r="AP13" s="295" t="s">
        <v>507</v>
      </c>
      <c r="AQ13" s="296">
        <v>0</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192536</v>
      </c>
      <c r="AP14" s="295">
        <v>3045</v>
      </c>
      <c r="AQ14" s="296">
        <v>2376</v>
      </c>
      <c r="AR14" s="297">
        <v>28.2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91596</v>
      </c>
      <c r="AP15" s="295">
        <v>1449</v>
      </c>
      <c r="AQ15" s="296">
        <v>1663</v>
      </c>
      <c r="AR15" s="297">
        <v>-12.9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-184154</v>
      </c>
      <c r="AP16" s="295">
        <v>-2912</v>
      </c>
      <c r="AQ16" s="296">
        <v>-5271</v>
      </c>
      <c r="AR16" s="297">
        <v>-44.8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4569438</v>
      </c>
      <c r="AP17" s="295">
        <v>72264</v>
      </c>
      <c r="AQ17" s="296">
        <v>73548</v>
      </c>
      <c r="AR17" s="297">
        <v>-1.7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6.64</v>
      </c>
      <c r="AP21" s="308">
        <v>7.24</v>
      </c>
      <c r="AQ21" s="309">
        <v>-0.6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94.5</v>
      </c>
      <c r="AP22" s="313">
        <v>98.4</v>
      </c>
      <c r="AQ22" s="314">
        <v>-3.9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1616303</v>
      </c>
      <c r="AP32" s="322">
        <v>25561</v>
      </c>
      <c r="AQ32" s="323">
        <v>39633</v>
      </c>
      <c r="AR32" s="324">
        <v>-35.5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507</v>
      </c>
      <c r="AP34" s="322" t="s">
        <v>507</v>
      </c>
      <c r="AQ34" s="323">
        <v>58</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852537</v>
      </c>
      <c r="AP35" s="322">
        <v>13482</v>
      </c>
      <c r="AQ35" s="323">
        <v>13693</v>
      </c>
      <c r="AR35" s="324">
        <v>-1.5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t="s">
        <v>507</v>
      </c>
      <c r="AP36" s="322" t="s">
        <v>507</v>
      </c>
      <c r="AQ36" s="323">
        <v>1763</v>
      </c>
      <c r="AR36" s="324" t="s">
        <v>507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t="s">
        <v>507</v>
      </c>
      <c r="AP37" s="322" t="s">
        <v>507</v>
      </c>
      <c r="AQ37" s="323">
        <v>897</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t="s">
        <v>507</v>
      </c>
      <c r="AP38" s="325" t="s">
        <v>507</v>
      </c>
      <c r="AQ38" s="326">
        <v>1</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-310708</v>
      </c>
      <c r="AP39" s="322">
        <v>-4914</v>
      </c>
      <c r="AQ39" s="323">
        <v>-5566</v>
      </c>
      <c r="AR39" s="324">
        <v>-11.7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-1558853</v>
      </c>
      <c r="AP40" s="322">
        <v>-24653</v>
      </c>
      <c r="AQ40" s="323">
        <v>-36175</v>
      </c>
      <c r="AR40" s="324">
        <v>-31.9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599279</v>
      </c>
      <c r="AP41" s="322">
        <v>9477</v>
      </c>
      <c r="AQ41" s="323">
        <v>14303</v>
      </c>
      <c r="AR41" s="324">
        <v>-33.700000000000003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1785997</v>
      </c>
      <c r="AN51" s="344">
        <v>27429</v>
      </c>
      <c r="AO51" s="345">
        <v>-4.5</v>
      </c>
      <c r="AP51" s="346">
        <v>63956</v>
      </c>
      <c r="AQ51" s="347">
        <v>25.7</v>
      </c>
      <c r="AR51" s="348">
        <v>-30.2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860602</v>
      </c>
      <c r="AN52" s="352">
        <v>13217</v>
      </c>
      <c r="AO52" s="353">
        <v>5.5</v>
      </c>
      <c r="AP52" s="354">
        <v>29239</v>
      </c>
      <c r="AQ52" s="355">
        <v>8.8000000000000007</v>
      </c>
      <c r="AR52" s="356">
        <v>-3.3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2493966</v>
      </c>
      <c r="AN53" s="344">
        <v>38696</v>
      </c>
      <c r="AO53" s="345">
        <v>41.1</v>
      </c>
      <c r="AP53" s="346">
        <v>66255</v>
      </c>
      <c r="AQ53" s="347">
        <v>3.6</v>
      </c>
      <c r="AR53" s="348">
        <v>37.5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1886521</v>
      </c>
      <c r="AN54" s="352">
        <v>29271</v>
      </c>
      <c r="AO54" s="353">
        <v>121.5</v>
      </c>
      <c r="AP54" s="354">
        <v>31822</v>
      </c>
      <c r="AQ54" s="355">
        <v>8.8000000000000007</v>
      </c>
      <c r="AR54" s="356">
        <v>112.7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1319609</v>
      </c>
      <c r="AN55" s="344">
        <v>20595</v>
      </c>
      <c r="AO55" s="345">
        <v>-46.8</v>
      </c>
      <c r="AP55" s="346">
        <v>54227</v>
      </c>
      <c r="AQ55" s="347">
        <v>-18.2</v>
      </c>
      <c r="AR55" s="348">
        <v>-28.6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833997</v>
      </c>
      <c r="AN56" s="352">
        <v>13016</v>
      </c>
      <c r="AO56" s="353">
        <v>-55.5</v>
      </c>
      <c r="AP56" s="354">
        <v>29694</v>
      </c>
      <c r="AQ56" s="355">
        <v>-6.7</v>
      </c>
      <c r="AR56" s="356">
        <v>-48.8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1588431</v>
      </c>
      <c r="AN57" s="344">
        <v>24935</v>
      </c>
      <c r="AO57" s="345">
        <v>21.1</v>
      </c>
      <c r="AP57" s="346">
        <v>57295</v>
      </c>
      <c r="AQ57" s="347">
        <v>5.7</v>
      </c>
      <c r="AR57" s="348">
        <v>15.4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748645</v>
      </c>
      <c r="AN58" s="352">
        <v>11752</v>
      </c>
      <c r="AO58" s="353">
        <v>-9.6999999999999993</v>
      </c>
      <c r="AP58" s="354">
        <v>32771</v>
      </c>
      <c r="AQ58" s="355">
        <v>10.4</v>
      </c>
      <c r="AR58" s="356">
        <v>-20.100000000000001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1110811</v>
      </c>
      <c r="AN59" s="344">
        <v>17567</v>
      </c>
      <c r="AO59" s="345">
        <v>-29.5</v>
      </c>
      <c r="AP59" s="346">
        <v>54110</v>
      </c>
      <c r="AQ59" s="347">
        <v>-5.6</v>
      </c>
      <c r="AR59" s="348">
        <v>-23.9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288848</v>
      </c>
      <c r="AN60" s="352">
        <v>4568</v>
      </c>
      <c r="AO60" s="353">
        <v>-61.1</v>
      </c>
      <c r="AP60" s="354">
        <v>30620</v>
      </c>
      <c r="AQ60" s="355">
        <v>-6.6</v>
      </c>
      <c r="AR60" s="356">
        <v>-54.5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1659763</v>
      </c>
      <c r="AN61" s="359">
        <v>25844</v>
      </c>
      <c r="AO61" s="360">
        <v>-3.7</v>
      </c>
      <c r="AP61" s="361">
        <v>59169</v>
      </c>
      <c r="AQ61" s="362">
        <v>2.2000000000000002</v>
      </c>
      <c r="AR61" s="348">
        <v>-5.9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923723</v>
      </c>
      <c r="AN62" s="352">
        <v>14365</v>
      </c>
      <c r="AO62" s="353">
        <v>0.1</v>
      </c>
      <c r="AP62" s="354">
        <v>30829</v>
      </c>
      <c r="AQ62" s="355">
        <v>2.9</v>
      </c>
      <c r="AR62" s="356">
        <v>-2.8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0LNT+jeTrdGKFWsnNrXS/CFI9lx6lenJrAshjAQMjkWhveO0Z0htanBluXVsH+V1rrpHIts4/MMoxbeAhJT8Q==" saltValue="YGbYbevrzSSC/tdYr8f7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mx1Ke2WO/0fVaGOF9n5aPJRALx4geFJUGH2XS/iTdl42mFqtw7cq//PDAxeC6+IAJKWIU82jpMdC7IjPuaVyQ==" saltValue="rpGsL7SS76k6hjtMquow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DbX6Ww/EDn7xSQ2ebkCTvrlAV75/cVKCu2h5JRDNpLBgMlOTXWM0cIPIoDKKx4M4N72qin2RhBWDnQS3DoaHQ==" saltValue="T3vkFH7Jtt3HwO9H5LgA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12.19</v>
      </c>
      <c r="G47" s="12">
        <v>13.49</v>
      </c>
      <c r="H47" s="12">
        <v>12.5</v>
      </c>
      <c r="I47" s="12">
        <v>12.55</v>
      </c>
      <c r="J47" s="13">
        <v>7.4</v>
      </c>
    </row>
    <row r="48" spans="2:10" ht="57.75" customHeight="1" x14ac:dyDescent="0.15">
      <c r="B48" s="14"/>
      <c r="C48" s="1214" t="s">
        <v>4</v>
      </c>
      <c r="D48" s="1214"/>
      <c r="E48" s="1215"/>
      <c r="F48" s="15">
        <v>6.74</v>
      </c>
      <c r="G48" s="16">
        <v>5.85</v>
      </c>
      <c r="H48" s="16">
        <v>11.05</v>
      </c>
      <c r="I48" s="16">
        <v>6.77</v>
      </c>
      <c r="J48" s="17">
        <v>7.33</v>
      </c>
    </row>
    <row r="49" spans="2:10" ht="57.75" customHeight="1" thickBot="1" x14ac:dyDescent="0.2">
      <c r="B49" s="18"/>
      <c r="C49" s="1216" t="s">
        <v>5</v>
      </c>
      <c r="D49" s="1216"/>
      <c r="E49" s="1217"/>
      <c r="F49" s="19">
        <v>0.42</v>
      </c>
      <c r="G49" s="20">
        <v>0.2</v>
      </c>
      <c r="H49" s="20">
        <v>4.34</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28vF7t6uDYHqUqUdQ35azyrbFZJc08e5XoAM6oU/b3uKlS+AmmlBugI4xwKo2GChU5UMLe5d1aF9C1SXzb1pA==" saltValue="D1O4ATsQIppPfpiShJs+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lpstr>'経常経費分析表（人件費・公債費・普通建設事業費の分析）'!Print_Area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2019-10-21T01:53:46Z</cp:lastPrinted>
  <dcterms:created xsi:type="dcterms:W3CDTF">2019-02-14T03:17:47Z</dcterms:created>
  <dcterms:modified xsi:type="dcterms:W3CDTF">2019-11-21T07:57:09Z</dcterms:modified>
</cp:coreProperties>
</file>