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0碧南市\"/>
    </mc:Choice>
  </mc:AlternateContent>
  <bookViews>
    <workbookView xWindow="930" yWindow="0" windowWidth="19560"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BE36" i="10"/>
  <c r="AM36" i="10"/>
  <c r="C36" i="10"/>
  <c r="BE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s="1"/>
  <c r="BW35" i="10" s="1"/>
  <c r="BW36" i="10" s="1"/>
  <c r="BW37" i="10" s="1"/>
  <c r="CO34" i="10" l="1"/>
  <c r="CO35" i="10" s="1"/>
  <c r="CO36" i="10" s="1"/>
  <c r="CO37" i="10" s="1"/>
</calcChain>
</file>

<file path=xl/sharedStrings.xml><?xml version="1.0" encoding="utf-8"?>
<sst xmlns="http://schemas.openxmlformats.org/spreadsheetml/2006/main" count="1126" uniqueCount="600">
  <si>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</si>
  <si>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</si>
  <si>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</si>
  <si>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</si>
  <si>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</si>
  <si>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</si>
  <si>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</si>
  <si>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</si>
  <si>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</si>
  <si>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</si>
  <si>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</si>
  <si>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</si>
  <si>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</si>
  <si>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</si>
  <si>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</si>
  <si>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</si>
  <si>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</si>
  <si>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</si>
  <si>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</si>
  <si>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</si>
  <si>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</si>
  <si>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</si>
  <si>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</si>
  <si>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</si>
  <si>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</si>
  <si>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</si>
  <si>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</si>
  <si>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</si>
  <si>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</si>
  <si>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</si>
  <si>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</si>
  <si>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</si>
  <si>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</si>
  <si>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</si>
  <si>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</si>
  <si>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</si>
  <si>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</si>
  <si>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</si>
  <si>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</si>
  <si>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</si>
  <si>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</si>
  <si>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</si>
  <si>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</si>
  <si>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</si>
  <si>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</si>
  <si>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</si>
  <si>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</si>
  <si>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</si>
  <si>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</si>
  <si>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</si>
  <si>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</si>
  <si>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</si>
  <si>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</si>
  <si>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</si>
  <si>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</si>
  <si>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</si>
  <si>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</si>
  <si>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</si>
  <si>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</si>
  <si>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</si>
  <si>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</si>
  <si>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</si>
  <si>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</si>
  <si>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</si>
  <si>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</si>
  <si>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</si>
  <si>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</si>
  <si>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</si>
  <si>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</si>
  <si>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</si>
  <si>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</si>
  <si>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</si>
  <si>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</si>
  <si>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</si>
  <si>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</si>
  <si>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</si>
  <si>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</si>
  <si>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</si>
  <si>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</si>
  <si>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</si>
  <si>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</si>
  <si>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</si>
  <si>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</si>
  <si>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</si>
  <si>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</si>
  <si>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</si>
  <si>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</si>
  <si>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</si>
  <si>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</si>
  <si>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</si>
  <si>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</si>
  <si>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</si>
  <si>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碧南市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</si>
  <si>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</si>
  <si>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</si>
  <si>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</si>
  <si>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</si>
  <si>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</si>
  <si>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</si>
  <si>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</si>
  <si>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</si>
  <si>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</si>
  <si>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</si>
  <si>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</si>
  <si>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</si>
  <si>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</si>
  <si>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</si>
  <si>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</si>
  <si>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</si>
  <si>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</si>
  <si>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</si>
  <si>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</si>
  <si>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</si>
  <si>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</si>
  <si>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</si>
  <si>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</si>
  <si>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</si>
  <si>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</si>
  <si>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</si>
  <si>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</si>
  <si>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</si>
  <si>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</si>
  <si>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</si>
  <si>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</si>
  <si>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</si>
  <si>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</si>
  <si>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</si>
  <si>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</si>
  <si>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</si>
  <si>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</si>
  <si>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</si>
  <si>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</si>
  <si>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</si>
  <si>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</si>
  <si>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</si>
  <si>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</si>
  <si>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</si>
  <si>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</si>
  <si>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</si>
  <si>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</si>
  <si>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</si>
  <si>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</si>
  <si>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</si>
  <si>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</si>
  <si>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</si>
  <si>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</si>
  <si>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</si>
  <si>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</si>
  <si>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</si>
  <si>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</si>
  <si>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</si>
  <si>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</si>
  <si>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</si>
  <si>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</si>
  <si>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</si>
  <si>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</si>
  <si>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</si>
  <si>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</si>
  <si>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</si>
  <si>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</si>
  <si>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</si>
  <si>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</si>
  <si>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</si>
  <si>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</si>
  <si>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</si>
  <si>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</si>
  <si>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</si>
  <si>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</si>
  <si>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</si>
  <si>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</si>
  <si>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</si>
  <si>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</si>
  <si>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</si>
  <si>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</si>
  <si>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</si>
  <si>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</si>
  <si>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</si>
  <si>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</si>
  <si>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</si>
  <si>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</si>
  <si>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</si>
  <si>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</si>
  <si>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</si>
  <si>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</si>
  <si>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</si>
  <si>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</si>
  <si>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</si>
  <si>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</si>
  <si>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</si>
  <si>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</si>
  <si>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</si>
  <si>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</si>
  <si>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</si>
  <si>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</si>
  <si>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</si>
  <si>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</si>
  <si>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</si>
  <si>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</si>
  <si>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</si>
  <si>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</si>
  <si>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</si>
  <si>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</si>
  <si>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</si>
  <si>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</si>
  <si>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</si>
  <si>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</si>
  <si>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</si>
  <si>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愛知県碧南市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</si>
  <si>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</si>
  <si>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</si>
  <si>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</si>
  <si>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</si>
  <si>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</si>
  <si>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</si>
  <si>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</si>
  <si>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</si>
  <si>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</si>
  <si>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</si>
  <si>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</si>
  <si>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</si>
  <si>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</si>
  <si>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</si>
  <si>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</si>
  <si>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</si>
  <si>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</si>
  <si>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</si>
  <si>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</si>
  <si>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</si>
  <si>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</si>
  <si>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</si>
  <si>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</si>
  <si>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</si>
  <si>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</si>
  <si>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</si>
  <si>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</si>
  <si>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</si>
  <si>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</si>
  <si>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</si>
  <si>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</si>
  <si>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</si>
  <si>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</si>
  <si>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</si>
  <si>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</si>
  <si>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</si>
  <si>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</si>
  <si>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</si>
  <si>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</si>
  <si>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</si>
  <si>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</si>
  <si>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</si>
  <si>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</si>
  <si>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</si>
  <si>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</si>
  <si>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</si>
  <si>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</si>
  <si>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</si>
  <si>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</si>
  <si>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</si>
  <si>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</si>
  <si>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</si>
  <si>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</si>
  <si>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</si>
  <si>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</si>
  <si>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</si>
  <si>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</si>
  <si>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</si>
  <si>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</si>
  <si>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</si>
  <si>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</si>
  <si>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</si>
  <si>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</si>
  <si>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</si>
  <si>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</si>
  <si>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</si>
  <si>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</si>
  <si>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</si>
  <si>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</si>
  <si>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</si>
  <si>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</si>
  <si>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</si>
  <si>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</si>
  <si>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</si>
  <si>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</si>
  <si>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</si>
  <si>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</si>
  <si>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</si>
  <si>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</si>
  <si>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</si>
  <si>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</si>
  <si>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</si>
  <si>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</si>
  <si>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</si>
  <si>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</si>
  <si>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</si>
  <si>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</si>
  <si>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</si>
  <si>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</si>
  <si>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</si>
  <si>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</si>
  <si>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</si>
  <si>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</si>
  <si>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</si>
  <si>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</si>
  <si>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</si>
  <si>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</si>
  <si>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</si>
  <si>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</si>
  <si>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</si>
  <si>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</si>
  <si>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</si>
  <si>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</si>
  <si>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</si>
  <si>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</si>
  <si>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</si>
  <si>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</si>
  <si>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</si>
  <si>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</si>
  <si>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</si>
  <si>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</si>
  <si>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</si>
  <si>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</si>
  <si>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</si>
  <si>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</si>
  <si>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</si>
  <si>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</si>
  <si>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</si>
  <si>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</si>
  <si>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</si>
  <si>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</si>
  <si>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</si>
  <si>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</si>
  <si>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</si>
  <si>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</si>
  <si>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</si>
  <si>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</si>
  <si>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</si>
  <si>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</si>
  <si>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</si>
  <si>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</si>
  <si>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</si>
  <si>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</si>
  <si>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</si>
  <si>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</si>
  <si>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</si>
  <si>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</si>
  <si>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</si>
  <si>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</si>
  <si>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</si>
  <si>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</si>
  <si>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</si>
  <si>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</si>
  <si>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</si>
  <si>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</si>
  <si>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</si>
  <si>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</si>
  <si>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</si>
  <si>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</si>
  <si>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愛知県碧南市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</si>
  <si>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</si>
  <si>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</si>
  <si>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</si>
  <si>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</si>
  <si>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</si>
  <si>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</si>
  <si>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</si>
  <si>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</si>
  <si>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</si>
  <si>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</si>
  <si>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</si>
  <si>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</si>
  <si>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</si>
  <si>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</si>
  <si>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</si>
  <si>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</si>
  <si>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</si>
  <si>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</si>
  <si>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</si>
  <si>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</si>
  <si>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</si>
  <si>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</si>
  <si>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</si>
  <si>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</si>
  <si>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</si>
  <si>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</si>
  <si>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</si>
  <si>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</si>
  <si>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</si>
  <si>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</si>
  <si>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</si>
  <si>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</si>
  <si>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</si>
  <si>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</si>
  <si>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</si>
  <si>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</si>
  <si>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</si>
  <si>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</si>
  <si>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後期高齢者医療保険特別会計</t>
    <phoneticPr fontId="5"/>
  </si>
  <si>
    <t>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</si>
  <si>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</si>
  <si>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</si>
  <si>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</si>
  <si>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</si>
  <si>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</si>
  <si>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</si>
  <si>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</si>
  <si>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</si>
  <si>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</si>
  <si>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</si>
  <si>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</si>
  <si>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</si>
  <si>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</si>
  <si>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</si>
  <si>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</si>
  <si>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</si>
  <si>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</si>
  <si>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</si>
  <si>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</si>
  <si>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</si>
  <si>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</si>
  <si>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</si>
  <si>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</si>
  <si>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</si>
  <si>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</si>
  <si>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</si>
  <si>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</si>
  <si>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</si>
  <si>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</si>
  <si>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</si>
  <si>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</si>
  <si>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</si>
  <si>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</si>
  <si>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</si>
  <si>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</si>
  <si>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</si>
  <si>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</si>
  <si>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</si>
  <si>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</si>
  <si>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</si>
  <si>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</si>
  <si>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</si>
  <si>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</si>
  <si>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</si>
  <si>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</si>
  <si>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</si>
  <si>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</si>
  <si>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</si>
  <si>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</si>
  <si>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</si>
  <si>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</si>
  <si>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</si>
  <si>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</si>
  <si>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</si>
  <si>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</si>
  <si>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</si>
  <si>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</si>
  <si>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</si>
  <si>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</si>
  <si>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</si>
  <si>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</si>
  <si>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</si>
  <si>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</si>
  <si>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</si>
  <si>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</si>
  <si>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</si>
  <si>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</si>
  <si>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</si>
  <si>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</si>
  <si>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</si>
  <si>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</si>
  <si>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</si>
  <si>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</si>
  <si>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介護保険（介護サービス事業勘定）特別会計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</si>
  <si>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</si>
  <si>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</si>
  <si>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</si>
  <si>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</si>
  <si>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</si>
  <si>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</si>
  <si>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</si>
  <si>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</si>
  <si>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</si>
  <si>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</si>
  <si>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</si>
  <si>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</si>
  <si>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</si>
  <si>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</si>
  <si>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</si>
  <si>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</si>
  <si>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</si>
  <si>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</si>
  <si>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</si>
  <si>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</si>
  <si>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</si>
  <si>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</si>
  <si>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</si>
  <si>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</si>
  <si>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</si>
  <si>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</si>
  <si>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</si>
  <si>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</si>
  <si>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</si>
  <si>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</si>
  <si>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</si>
  <si>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</si>
  <si>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</si>
  <si>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</si>
  <si>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</si>
  <si>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</si>
  <si>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</si>
  <si>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</si>
  <si>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</si>
  <si>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</si>
  <si>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</si>
  <si>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</si>
  <si>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</si>
  <si>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</si>
  <si>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</si>
  <si>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</si>
  <si>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</si>
  <si>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</si>
  <si>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</si>
  <si>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</si>
  <si>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</si>
  <si>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</si>
  <si>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</si>
  <si>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</si>
  <si>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</si>
  <si>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</si>
  <si>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</si>
  <si>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</si>
  <si>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</si>
  <si>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</si>
  <si>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</si>
  <si>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</si>
  <si>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</si>
  <si>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</si>
  <si>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</si>
  <si>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</si>
  <si>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</si>
  <si>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</si>
  <si>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</si>
  <si>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</si>
  <si>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</si>
  <si>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</si>
  <si>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</si>
  <si>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</si>
  <si>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</si>
  <si>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</si>
  <si>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</si>
  <si>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</si>
  <si>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</si>
  <si>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</si>
  <si>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</si>
  <si>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</si>
  <si>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</si>
  <si>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</si>
  <si>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</si>
  <si>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</si>
  <si>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0.18</t>
  </si>
  <si>
    <t>水道事業会計</t>
  </si>
  <si>
    <t>一般会計</t>
  </si>
  <si>
    <t>病院事業会計</t>
  </si>
  <si>
    <t>国民健康保険特別会計</t>
  </si>
  <si>
    <t>介護保険（保険事業勘定）特別会計</t>
  </si>
  <si>
    <t>公共下水道事業特別会計</t>
  </si>
  <si>
    <t>介護保険（介護サービス事業勘定）特別会計</t>
  </si>
  <si>
    <t>▲ 0.07</t>
  </si>
  <si>
    <t>訪問看護事業特別会計</t>
  </si>
  <si>
    <t>その他会計（赤字）</t>
  </si>
  <si>
    <t>▲ 0.28</t>
  </si>
  <si>
    <t>その他会計（黒字）</t>
  </si>
  <si>
    <t>-</t>
    <phoneticPr fontId="2"/>
  </si>
  <si>
    <t>-</t>
    <phoneticPr fontId="2"/>
  </si>
  <si>
    <t>衣浦衛生組合</t>
    <rPh sb="0" eb="2">
      <t>キヌウラ</t>
    </rPh>
    <rPh sb="2" eb="4">
      <t>エイセイ</t>
    </rPh>
    <rPh sb="4" eb="6">
      <t>クミアイ</t>
    </rPh>
    <phoneticPr fontId="2"/>
  </si>
  <si>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</si>
  <si>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</si>
  <si>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モノ</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</si>
  <si>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（株）ヘキナンシティカンパニー</t>
    <rPh sb="1" eb="2">
      <t>カブ</t>
    </rPh>
    <phoneticPr fontId="2"/>
  </si>
  <si>
    <t>碧南市土地開発公社</t>
    <rPh sb="0" eb="3">
      <t>ヘキナンシ</t>
    </rPh>
    <rPh sb="3" eb="5">
      <t>トチ</t>
    </rPh>
    <rPh sb="5" eb="7">
      <t>カイハツ</t>
    </rPh>
    <rPh sb="7" eb="9">
      <t>コウシャ</t>
    </rPh>
    <phoneticPr fontId="2"/>
  </si>
  <si>
    <t>（財）碧南市健康増進会</t>
    <rPh sb="1" eb="2">
      <t>ザイ</t>
    </rPh>
    <rPh sb="3" eb="11">
      <t>ヘキナンシケンコウゾウシンカイ</t>
    </rPh>
    <phoneticPr fontId="2"/>
  </si>
  <si>
    <t>（財）衣浦港福祉協会</t>
    <rPh sb="1" eb="2">
      <t>ザイ</t>
    </rPh>
    <rPh sb="3" eb="5">
      <t>キヌウラ</t>
    </rPh>
    <rPh sb="5" eb="6">
      <t>ミナト</t>
    </rPh>
    <rPh sb="6" eb="8">
      <t>フクシ</t>
    </rPh>
    <rPh sb="8" eb="10">
      <t>キョウカイ</t>
    </rPh>
    <phoneticPr fontId="2"/>
  </si>
  <si>
    <t>-</t>
    <phoneticPr fontId="2"/>
  </si>
  <si>
    <t>-</t>
    <phoneticPr fontId="2"/>
  </si>
  <si>
    <t>公共施設維持基金</t>
    <rPh sb="0" eb="2">
      <t>コウキョウ</t>
    </rPh>
    <rPh sb="2" eb="4">
      <t>シセツ</t>
    </rPh>
    <rPh sb="4" eb="6">
      <t>イジ</t>
    </rPh>
    <rPh sb="6" eb="8">
      <t>キキン</t>
    </rPh>
    <phoneticPr fontId="11"/>
  </si>
  <si>
    <t>国際交流基金</t>
    <rPh sb="0" eb="2">
      <t>コクサイ</t>
    </rPh>
    <rPh sb="2" eb="4">
      <t>コウリュウ</t>
    </rPh>
    <rPh sb="4" eb="6">
      <t>キキン</t>
    </rPh>
    <phoneticPr fontId="11"/>
  </si>
  <si>
    <t>福祉基金</t>
    <rPh sb="0" eb="2">
      <t>フクシ</t>
    </rPh>
    <rPh sb="2" eb="4">
      <t>キキン</t>
    </rPh>
    <phoneticPr fontId="11"/>
  </si>
  <si>
    <t>文化振興基金</t>
    <rPh sb="0" eb="2">
      <t>ブンカ</t>
    </rPh>
    <rPh sb="2" eb="4">
      <t>シンコウ</t>
    </rPh>
    <rPh sb="4" eb="6">
      <t>キキン</t>
    </rPh>
    <phoneticPr fontId="11"/>
  </si>
  <si>
    <t>緑花推進基金</t>
    <rPh sb="0" eb="1">
      <t>ミドリ</t>
    </rPh>
    <rPh sb="1" eb="2">
      <t>ハナ</t>
    </rPh>
    <rPh sb="2" eb="4">
      <t>スイシン</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</si>
  <si>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</si>
  <si>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</si>
  <si>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</si>
  <si>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</si>
  <si>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</si>
  <si>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</si>
  <si>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</si>
  <si>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</si>
  <si>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</si>
  <si>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</si>
  <si>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２９年度においては、将来負担比率は、平成２８年度に比べ充当可能基金が１億１，７００万円減少したものの、充当可能財源等が将来負担額を１１億４００万円余上回っているため、数値なしとなっている。有形固定資産減価償却率は類似団体平均と同程度であり、今後施設の老朽化対策に多額の経費支出が見込まれるため、積極的に公共施設維持基金の拡充を図り、一時的な経費の増加に備えていく。</t>
    <rPh sb="20" eb="22">
      <t>ヘイセイ</t>
    </rPh>
    <rPh sb="24" eb="26">
      <t>ネンド</t>
    </rPh>
    <rPh sb="27" eb="28">
      <t>クラ</t>
    </rPh>
    <rPh sb="37" eb="38">
      <t>オク</t>
    </rPh>
    <rPh sb="43" eb="45">
      <t>マンエン</t>
    </rPh>
    <rPh sb="45" eb="47">
      <t>ゲンショウ</t>
    </rPh>
    <phoneticPr fontId="5"/>
  </si>
  <si>
    <t>実質公債費比率の悪化の要因は、比較対象の平成２６年度から平成２９年度で、元利償還金の増加（１億２００万円余）や水道・下水・病院事業の準元利償還金の増加（１億１，８００万円余）等による。将来負担比率は、平成２８年度に比べ充当可能基金が１億１，７００万円減少したものの、充当可能財源等が将来負担額を１１億４００万円余上回っているため、引き続き数値なしとなっている。今後の見通しとしては、普通会計で大型の普通建設事業が平成２７年度から続いており、これに伴う公債費の増加が見込まれるため、これまで以上に公債費の適正化に取り組んでいく必要がある。</t>
    <rPh sb="8" eb="10">
      <t>アッカ</t>
    </rPh>
    <rPh sb="11" eb="13">
      <t>ヨウイン</t>
    </rPh>
    <rPh sb="42" eb="44">
      <t>ゾウカ</t>
    </rPh>
    <rPh sb="73" eb="7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</si>
</sst>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E53A-4892-9E35-7F807E81A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43152</c:v>
                </c:pt>
                <c:pt idx="1">
                  <c:v>39041</c:v>
                </c:pt>
                <c:pt idx="2">
                  <c:v>58172</c:v>
                </c:pt>
                <c:pt idx="3">
                  <c:v>42656</c:v>
                </c:pt>
                <c:pt idx="4">
                  <c:v>34737</c:v>
                </c:pt>
              </c:numCache>
            </c:numRef>
          </c:val>
          <c:smooth val="0"/>
          <c:extLst>
            <c:ext xmlns:c16="http://schemas.microsoft.com/office/drawing/2014/chart" uri="{C3380CC4-5D6E-409C-BE32-E72D297353CC}">
              <c16:uniqueId val="{00000001-E53A-4892-9E35-7F807E81A37A}"/>
            </c:ext>
          </c:extLst>
        </c:ser>
        <c:dLbls>
          <c:showLegendKey val="0"/>
          <c:showVal val="0"/>
          <c:showCatName val="0"/>
          <c:showSerName val="0"/>
          <c:showPercent val="0"/>
          <c:showBubbleSize val="0"/>
        </c:dLbls>
        <c:marker val="1"/>
        <c:smooth val="0"/>
        <c:axId val="513928144"/>
        <c:axId val="395523560"/>
      </c:lineChart>
      <c:catAx>
        <c:axId val="513928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523560"/>
        <c:crosses val="autoZero"/>
        <c:auto val="1"/>
        <c:lblAlgn val="ctr"/>
        <c:lblOffset val="100"/>
        <c:tickLblSkip val="1"/>
        <c:tickMarkSkip val="1"/>
        <c:noMultiLvlLbl val="0"/>
      </c:catAx>
      <c:valAx>
        <c:axId val="3955235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3928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10.16</c:v>
                </c:pt>
                <c:pt idx="1">
                  <c:v>9.42</c:v>
                </c:pt>
                <c:pt idx="2">
                  <c:v>7.97</c:v>
                </c:pt>
                <c:pt idx="3">
                  <c:v>8.86</c:v>
                </c:pt>
                <c:pt idx="4">
                  <c:v>9.1300000000000008</c:v>
                </c:pt>
              </c:numCache>
            </c:numRef>
          </c:val>
          <c:extLst>
            <c:ext xmlns:c16="http://schemas.microsoft.com/office/drawing/2014/chart" uri="{C3380CC4-5D6E-409C-BE32-E72D297353CC}">
              <c16:uniqueId val="{00000000-BA40-4898-9FF5-2E2DE0DA72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17.41</c:v>
                </c:pt>
                <c:pt idx="1">
                  <c:v>23.69</c:v>
                </c:pt>
                <c:pt idx="2">
                  <c:v>25.77</c:v>
                </c:pt>
                <c:pt idx="3">
                  <c:v>25.06</c:v>
                </c:pt>
                <c:pt idx="4">
                  <c:v>23.16</c:v>
                </c:pt>
              </c:numCache>
            </c:numRef>
          </c:val>
          <c:extLst>
            <c:ext xmlns:c16="http://schemas.microsoft.com/office/drawing/2014/chart" uri="{C3380CC4-5D6E-409C-BE32-E72D297353CC}">
              <c16:uniqueId val="{00000001-BA40-4898-9FF5-2E2DE0DA7260}"/>
            </c:ext>
          </c:extLst>
        </c:ser>
        <c:dLbls>
          <c:showLegendKey val="0"/>
          <c:showVal val="0"/>
          <c:showCatName val="0"/>
          <c:showSerName val="0"/>
          <c:showPercent val="0"/>
          <c:showBubbleSize val="0"/>
        </c:dLbls>
        <c:gapWidth val="250"/>
        <c:overlap val="100"/>
        <c:axId val="654279944"/>
        <c:axId val="65428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c:v>
                </c:pt>
                <c:pt idx="1">
                  <c:v>5.8</c:v>
                </c:pt>
                <c:pt idx="2">
                  <c:v>6.01</c:v>
                </c:pt>
                <c:pt idx="3">
                  <c:v>1.3</c:v>
                </c:pt>
                <c:pt idx="4">
                  <c:v>-0.18</c:v>
                </c:pt>
              </c:numCache>
            </c:numRef>
          </c:val>
          <c:smooth val="0"/>
          <c:extLst>
            <c:ext xmlns:c16="http://schemas.microsoft.com/office/drawing/2014/chart" uri="{C3380CC4-5D6E-409C-BE32-E72D297353CC}">
              <c16:uniqueId val="{00000002-BA40-4898-9FF5-2E2DE0DA7260}"/>
            </c:ext>
          </c:extLst>
        </c:ser>
        <c:dLbls>
          <c:showLegendKey val="0"/>
          <c:showVal val="0"/>
          <c:showCatName val="0"/>
          <c:showSerName val="0"/>
          <c:showPercent val="0"/>
          <c:showBubbleSize val="0"/>
        </c:dLbls>
        <c:marker val="1"/>
        <c:smooth val="0"/>
        <c:axId val="654279944"/>
        <c:axId val="654280336"/>
      </c:lineChart>
      <c:catAx>
        <c:axId val="65427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4280336"/>
        <c:crosses val="autoZero"/>
        <c:auto val="1"/>
        <c:lblAlgn val="ctr"/>
        <c:lblOffset val="100"/>
        <c:tickLblSkip val="1"/>
        <c:tickMarkSkip val="1"/>
        <c:noMultiLvlLbl val="0"/>
      </c:catAx>
      <c:valAx>
        <c:axId val="65428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27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#N/A</c:v>
                </c:pt>
                <c:pt idx="9">
                  <c:v>0.01</c:v>
                </c:pt>
              </c:numCache>
            </c:numRef>
          </c:val>
          <c:extLst>
            <c:ext xmlns:c16="http://schemas.microsoft.com/office/drawing/2014/chart" uri="{C3380CC4-5D6E-409C-BE32-E72D297353CC}">
              <c16:uniqueId val="{00000000-D739-4B3C-A9F1-D872E1FD84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0.28000000000000003</c:v>
                </c:pt>
                <c:pt idx="7">
                  <c:v>#N/A</c:v>
                </c:pt>
                <c:pt idx="8">
                  <c:v>0</c:v>
                </c:pt>
                <c:pt idx="9">
                  <c:v>0</c:v>
                </c:pt>
              </c:numCache>
            </c:numRef>
          </c:val>
          <c:extLst>
            <c:ext xmlns:c16="http://schemas.microsoft.com/office/drawing/2014/chart" uri="{C3380CC4-5D6E-409C-BE32-E72D297353CC}">
              <c16:uniqueId val="{00000001-D739-4B3C-A9F1-D872E1FD84F5}"/>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c:v>
                </c:pt>
                <c:pt idx="2">
                  <c:v>#N/A</c:v>
                </c:pt>
                <c:pt idx="3">
                  <c:v>0.2</c:v>
                </c:pt>
                <c:pt idx="4">
                  <c:v>#N/A</c:v>
                </c:pt>
                <c:pt idx="5">
                  <c:v>0.06</c:v>
                </c:pt>
                <c:pt idx="6">
                  <c:v>#N/A</c:v>
                </c:pt>
                <c:pt idx="7">
                  <c:v>0.06</c:v>
                </c:pt>
                <c:pt idx="8">
                  <c:v>#N/A</c:v>
                </c:pt>
                <c:pt idx="9">
                  <c:v>0.09</c:v>
                </c:pt>
              </c:numCache>
            </c:numRef>
          </c:val>
          <c:extLst>
            <c:ext xmlns:c16="http://schemas.microsoft.com/office/drawing/2014/chart" uri="{C3380CC4-5D6E-409C-BE32-E72D297353CC}">
              <c16:uniqueId val="{00000002-D739-4B3C-A9F1-D872E1FD84F5}"/>
            </c:ext>
          </c:extLst>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0.19</c:v>
                </c:pt>
                <c:pt idx="2">
                  <c:v>7.0000000000000007E-2</c:v>
                </c:pt>
                <c:pt idx="3">
                  <c:v>#N/A</c:v>
                </c:pt>
                <c:pt idx="4">
                  <c:v>#N/A</c:v>
                </c:pt>
                <c:pt idx="5">
                  <c:v>0.13</c:v>
                </c:pt>
                <c:pt idx="6">
                  <c:v>#N/A</c:v>
                </c:pt>
                <c:pt idx="7">
                  <c:v>0.17</c:v>
                </c:pt>
                <c:pt idx="8">
                  <c:v>#N/A</c:v>
                </c:pt>
                <c:pt idx="9">
                  <c:v>0.14000000000000001</c:v>
                </c:pt>
              </c:numCache>
            </c:numRef>
          </c:val>
          <c:extLst>
            <c:ext xmlns:c16="http://schemas.microsoft.com/office/drawing/2014/chart" uri="{C3380CC4-5D6E-409C-BE32-E72D297353CC}">
              <c16:uniqueId val="{00000003-D739-4B3C-A9F1-D872E1FD84F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1.37</c:v>
                </c:pt>
                <c:pt idx="2">
                  <c:v>#N/A</c:v>
                </c:pt>
                <c:pt idx="3">
                  <c:v>1.68</c:v>
                </c:pt>
                <c:pt idx="4">
                  <c:v>#N/A</c:v>
                </c:pt>
                <c:pt idx="5">
                  <c:v>0.71</c:v>
                </c:pt>
                <c:pt idx="6">
                  <c:v>#N/A</c:v>
                </c:pt>
                <c:pt idx="7">
                  <c:v>0.81</c:v>
                </c:pt>
                <c:pt idx="8">
                  <c:v>#N/A</c:v>
                </c:pt>
                <c:pt idx="9">
                  <c:v>0.63</c:v>
                </c:pt>
              </c:numCache>
            </c:numRef>
          </c:val>
          <c:extLst>
            <c:ext xmlns:c16="http://schemas.microsoft.com/office/drawing/2014/chart" uri="{C3380CC4-5D6E-409C-BE32-E72D297353CC}">
              <c16:uniqueId val="{00000004-D739-4B3C-A9F1-D872E1FD84F5}"/>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c:v>
                </c:pt>
                <c:pt idx="2">
                  <c:v>#N/A</c:v>
                </c:pt>
                <c:pt idx="3">
                  <c:v>1.37</c:v>
                </c:pt>
                <c:pt idx="4">
                  <c:v>#N/A</c:v>
                </c:pt>
                <c:pt idx="5">
                  <c:v>0.68</c:v>
                </c:pt>
                <c:pt idx="6">
                  <c:v>#N/A</c:v>
                </c:pt>
                <c:pt idx="7">
                  <c:v>1.73</c:v>
                </c:pt>
                <c:pt idx="8">
                  <c:v>#N/A</c:v>
                </c:pt>
                <c:pt idx="9">
                  <c:v>0.9</c:v>
                </c:pt>
              </c:numCache>
            </c:numRef>
          </c:val>
          <c:extLst>
            <c:ext xmlns:c16="http://schemas.microsoft.com/office/drawing/2014/chart" uri="{C3380CC4-5D6E-409C-BE32-E72D297353CC}">
              <c16:uniqueId val="{00000005-D739-4B3C-A9F1-D872E1FD84F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3.04</c:v>
                </c:pt>
                <c:pt idx="2">
                  <c:v>#N/A</c:v>
                </c:pt>
                <c:pt idx="3">
                  <c:v>0.71</c:v>
                </c:pt>
                <c:pt idx="4">
                  <c:v>#N/A</c:v>
                </c:pt>
                <c:pt idx="5">
                  <c:v>0.06</c:v>
                </c:pt>
                <c:pt idx="6">
                  <c:v>#N/A</c:v>
                </c:pt>
                <c:pt idx="7">
                  <c:v>3.36</c:v>
                </c:pt>
                <c:pt idx="8">
                  <c:v>#N/A</c:v>
                </c:pt>
                <c:pt idx="9">
                  <c:v>3.43</c:v>
                </c:pt>
              </c:numCache>
            </c:numRef>
          </c:val>
          <c:extLst>
            <c:ext xmlns:c16="http://schemas.microsoft.com/office/drawing/2014/chart" uri="{C3380CC4-5D6E-409C-BE32-E72D297353CC}">
              <c16:uniqueId val="{00000006-D739-4B3C-A9F1-D872E1FD84F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15.37</c:v>
                </c:pt>
                <c:pt idx="2">
                  <c:v>#N/A</c:v>
                </c:pt>
                <c:pt idx="3">
                  <c:v>16</c:v>
                </c:pt>
                <c:pt idx="4">
                  <c:v>#N/A</c:v>
                </c:pt>
                <c:pt idx="5">
                  <c:v>12.84</c:v>
                </c:pt>
                <c:pt idx="6">
                  <c:v>#N/A</c:v>
                </c:pt>
                <c:pt idx="7">
                  <c:v>14.68</c:v>
                </c:pt>
                <c:pt idx="8">
                  <c:v>#N/A</c:v>
                </c:pt>
                <c:pt idx="9">
                  <c:v>6.92</c:v>
                </c:pt>
              </c:numCache>
            </c:numRef>
          </c:val>
          <c:extLst>
            <c:ext xmlns:c16="http://schemas.microsoft.com/office/drawing/2014/chart" uri="{C3380CC4-5D6E-409C-BE32-E72D297353CC}">
              <c16:uniqueId val="{00000007-D739-4B3C-A9F1-D872E1FD84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9.9499999999999993</c:v>
                </c:pt>
                <c:pt idx="2">
                  <c:v>#N/A</c:v>
                </c:pt>
                <c:pt idx="3">
                  <c:v>9.2100000000000009</c:v>
                </c:pt>
                <c:pt idx="4">
                  <c:v>#N/A</c:v>
                </c:pt>
                <c:pt idx="5">
                  <c:v>7.9</c:v>
                </c:pt>
                <c:pt idx="6">
                  <c:v>#N/A</c:v>
                </c:pt>
                <c:pt idx="7">
                  <c:v>8.7899999999999991</c:v>
                </c:pt>
                <c:pt idx="8">
                  <c:v>#N/A</c:v>
                </c:pt>
                <c:pt idx="9">
                  <c:v>9.0299999999999994</c:v>
                </c:pt>
              </c:numCache>
            </c:numRef>
          </c:val>
          <c:extLst>
            <c:ext xmlns:c16="http://schemas.microsoft.com/office/drawing/2014/chart" uri="{C3380CC4-5D6E-409C-BE32-E72D297353CC}">
              <c16:uniqueId val="{00000008-D739-4B3C-A9F1-D872E1FD84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19.72</c:v>
                </c:pt>
                <c:pt idx="2">
                  <c:v>#N/A</c:v>
                </c:pt>
                <c:pt idx="3">
                  <c:v>18.07</c:v>
                </c:pt>
                <c:pt idx="4">
                  <c:v>#N/A</c:v>
                </c:pt>
                <c:pt idx="5">
                  <c:v>15.03</c:v>
                </c:pt>
                <c:pt idx="6">
                  <c:v>#N/A</c:v>
                </c:pt>
                <c:pt idx="7">
                  <c:v>14.32</c:v>
                </c:pt>
                <c:pt idx="8">
                  <c:v>#N/A</c:v>
                </c:pt>
                <c:pt idx="9">
                  <c:v>13.03</c:v>
                </c:pt>
              </c:numCache>
            </c:numRef>
          </c:val>
          <c:extLst>
            <c:ext xmlns:c16="http://schemas.microsoft.com/office/drawing/2014/chart" uri="{C3380CC4-5D6E-409C-BE32-E72D297353CC}">
              <c16:uniqueId val="{00000009-D739-4B3C-A9F1-D872E1FD84F5}"/>
            </c:ext>
          </c:extLst>
        </c:ser>
        <c:dLbls>
          <c:showLegendKey val="0"/>
          <c:showVal val="0"/>
          <c:showCatName val="0"/>
          <c:showSerName val="0"/>
          <c:showPercent val="0"/>
          <c:showBubbleSize val="0"/>
        </c:dLbls>
        <c:gapWidth val="150"/>
        <c:overlap val="100"/>
        <c:axId val="504266144"/>
        <c:axId val="654281120"/>
      </c:barChart>
      <c:catAx>
        <c:axId val="50426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4281120"/>
        <c:crosses val="autoZero"/>
        <c:auto val="1"/>
        <c:lblAlgn val="ctr"/>
        <c:lblOffset val="100"/>
        <c:tickLblSkip val="1"/>
        <c:tickMarkSkip val="1"/>
        <c:noMultiLvlLbl val="0"/>
      </c:catAx>
      <c:valAx>
        <c:axId val="65428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66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2872</c:v>
                </c:pt>
                <c:pt idx="5">
                  <c:v>2899</c:v>
                </c:pt>
                <c:pt idx="8">
                  <c:v>2778</c:v>
                </c:pt>
                <c:pt idx="11">
                  <c:v>2734</c:v>
                </c:pt>
                <c:pt idx="14">
                  <c:v>2687</c:v>
                </c:pt>
              </c:numCache>
            </c:numRef>
          </c:val>
          <c:extLst>
            <c:ext xmlns:c16="http://schemas.microsoft.com/office/drawing/2014/chart" uri="{C3380CC4-5D6E-409C-BE32-E72D297353CC}">
              <c16:uniqueId val="{00000000-30DF-4068-BFC7-55E52D5E9F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DF-4068-BFC7-55E52D5E9F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DF-4068-BFC7-55E52D5E9F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10</c:v>
                </c:pt>
                <c:pt idx="6">
                  <c:v>15</c:v>
                </c:pt>
                <c:pt idx="9">
                  <c:v>37</c:v>
                </c:pt>
                <c:pt idx="12">
                  <c:v>80</c:v>
                </c:pt>
              </c:numCache>
            </c:numRef>
          </c:val>
          <c:extLst>
            <c:ext xmlns:c16="http://schemas.microsoft.com/office/drawing/2014/chart" uri="{C3380CC4-5D6E-409C-BE32-E72D297353CC}">
              <c16:uniqueId val="{00000003-30DF-4068-BFC7-55E52D5E9F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1800</c:v>
                </c:pt>
                <c:pt idx="3">
                  <c:v>1717</c:v>
                </c:pt>
                <c:pt idx="6">
                  <c:v>1744</c:v>
                </c:pt>
                <c:pt idx="9">
                  <c:v>1676</c:v>
                </c:pt>
                <c:pt idx="12">
                  <c:v>1835</c:v>
                </c:pt>
              </c:numCache>
            </c:numRef>
          </c:val>
          <c:extLst>
            <c:ext xmlns:c16="http://schemas.microsoft.com/office/drawing/2014/chart" uri="{C3380CC4-5D6E-409C-BE32-E72D297353CC}">
              <c16:uniqueId val="{00000004-30DF-4068-BFC7-55E52D5E9F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DF-4068-BFC7-55E52D5E9F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DF-4068-BFC7-55E52D5E9F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1227</c:v>
                </c:pt>
                <c:pt idx="3">
                  <c:v>1187</c:v>
                </c:pt>
                <c:pt idx="6">
                  <c:v>1241</c:v>
                </c:pt>
                <c:pt idx="9">
                  <c:v>1232</c:v>
                </c:pt>
                <c:pt idx="12">
                  <c:v>1290</c:v>
                </c:pt>
              </c:numCache>
            </c:numRef>
          </c:val>
          <c:extLst>
            <c:ext xmlns:c16="http://schemas.microsoft.com/office/drawing/2014/chart" uri="{C3380CC4-5D6E-409C-BE32-E72D297353CC}">
              <c16:uniqueId val="{00000007-30DF-4068-BFC7-55E52D5E9F32}"/>
            </c:ext>
          </c:extLst>
        </c:ser>
        <c:dLbls>
          <c:showLegendKey val="0"/>
          <c:showVal val="0"/>
          <c:showCatName val="0"/>
          <c:showSerName val="0"/>
          <c:showPercent val="0"/>
          <c:showBubbleSize val="0"/>
        </c:dLbls>
        <c:gapWidth val="100"/>
        <c:overlap val="100"/>
        <c:axId val="654281904"/>
        <c:axId val="654282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c:v>
                </c:pt>
                <c:pt idx="2">
                  <c:v>#N/A</c:v>
                </c:pt>
                <c:pt idx="3">
                  <c:v>#N/A</c:v>
                </c:pt>
                <c:pt idx="4">
                  <c:v>15</c:v>
                </c:pt>
                <c:pt idx="5">
                  <c:v>#N/A</c:v>
                </c:pt>
                <c:pt idx="6">
                  <c:v>#N/A</c:v>
                </c:pt>
                <c:pt idx="7">
                  <c:v>222</c:v>
                </c:pt>
                <c:pt idx="8">
                  <c:v>#N/A</c:v>
                </c:pt>
                <c:pt idx="9">
                  <c:v>#N/A</c:v>
                </c:pt>
                <c:pt idx="10">
                  <c:v>211</c:v>
                </c:pt>
                <c:pt idx="11">
                  <c:v>#N/A</c:v>
                </c:pt>
                <c:pt idx="12">
                  <c:v>#N/A</c:v>
                </c:pt>
                <c:pt idx="13">
                  <c:v>518</c:v>
                </c:pt>
                <c:pt idx="14">
                  <c:v>#N/A</c:v>
                </c:pt>
              </c:numCache>
            </c:numRef>
          </c:val>
          <c:smooth val="0"/>
          <c:extLst>
            <c:ext xmlns:c16="http://schemas.microsoft.com/office/drawing/2014/chart" uri="{C3380CC4-5D6E-409C-BE32-E72D297353CC}">
              <c16:uniqueId val="{00000008-30DF-4068-BFC7-55E52D5E9F32}"/>
            </c:ext>
          </c:extLst>
        </c:ser>
        <c:dLbls>
          <c:showLegendKey val="0"/>
          <c:showVal val="0"/>
          <c:showCatName val="0"/>
          <c:showSerName val="0"/>
          <c:showPercent val="0"/>
          <c:showBubbleSize val="0"/>
        </c:dLbls>
        <c:marker val="1"/>
        <c:smooth val="0"/>
        <c:axId val="654281904"/>
        <c:axId val="654282296"/>
      </c:lineChart>
      <c:catAx>
        <c:axId val="65428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4282296"/>
        <c:crosses val="autoZero"/>
        <c:auto val="1"/>
        <c:lblAlgn val="ctr"/>
        <c:lblOffset val="100"/>
        <c:tickLblSkip val="1"/>
        <c:tickMarkSkip val="1"/>
        <c:noMultiLvlLbl val="0"/>
      </c:catAx>
      <c:valAx>
        <c:axId val="654282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28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18658</c:v>
                </c:pt>
                <c:pt idx="5">
                  <c:v>17723</c:v>
                </c:pt>
                <c:pt idx="8">
                  <c:v>17650</c:v>
                </c:pt>
                <c:pt idx="11">
                  <c:v>17097</c:v>
                </c:pt>
                <c:pt idx="14">
                  <c:v>16291</c:v>
                </c:pt>
              </c:numCache>
            </c:numRef>
          </c:val>
          <c:extLst>
            <c:ext xmlns:c16="http://schemas.microsoft.com/office/drawing/2014/chart" uri="{C3380CC4-5D6E-409C-BE32-E72D297353CC}">
              <c16:uniqueId val="{00000000-B7DC-463E-8BD1-B2C2A78795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9929</c:v>
                </c:pt>
                <c:pt idx="5">
                  <c:v>10105</c:v>
                </c:pt>
                <c:pt idx="8">
                  <c:v>10077</c:v>
                </c:pt>
                <c:pt idx="11">
                  <c:v>10193</c:v>
                </c:pt>
                <c:pt idx="14">
                  <c:v>10342</c:v>
                </c:pt>
              </c:numCache>
            </c:numRef>
          </c:val>
          <c:extLst>
            <c:ext xmlns:c16="http://schemas.microsoft.com/office/drawing/2014/chart" uri="{C3380CC4-5D6E-409C-BE32-E72D297353CC}">
              <c16:uniqueId val="{00000001-B7DC-463E-8BD1-B2C2A78795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4316</c:v>
                </c:pt>
                <c:pt idx="5">
                  <c:v>5959</c:v>
                </c:pt>
                <c:pt idx="8">
                  <c:v>6948</c:v>
                </c:pt>
                <c:pt idx="11">
                  <c:v>6661</c:v>
                </c:pt>
                <c:pt idx="14">
                  <c:v>6544</c:v>
                </c:pt>
              </c:numCache>
            </c:numRef>
          </c:val>
          <c:extLst>
            <c:ext xmlns:c16="http://schemas.microsoft.com/office/drawing/2014/chart" uri="{C3380CC4-5D6E-409C-BE32-E72D297353CC}">
              <c16:uniqueId val="{00000002-B7DC-463E-8BD1-B2C2A78795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DC-463E-8BD1-B2C2A78795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DC-463E-8BD1-B2C2A78795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1355</c:v>
                </c:pt>
                <c:pt idx="3">
                  <c:v>1357</c:v>
                </c:pt>
                <c:pt idx="6">
                  <c:v>1378</c:v>
                </c:pt>
                <c:pt idx="9">
                  <c:v>1154</c:v>
                </c:pt>
                <c:pt idx="12">
                  <c:v>1118</c:v>
                </c:pt>
              </c:numCache>
            </c:numRef>
          </c:val>
          <c:extLst>
            <c:ext xmlns:c16="http://schemas.microsoft.com/office/drawing/2014/chart" uri="{C3380CC4-5D6E-409C-BE32-E72D297353CC}">
              <c16:uniqueId val="{00000005-B7DC-463E-8BD1-B2C2A78795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3245</c:v>
                </c:pt>
                <c:pt idx="3">
                  <c:v>2957</c:v>
                </c:pt>
                <c:pt idx="6">
                  <c:v>2952</c:v>
                </c:pt>
                <c:pt idx="9">
                  <c:v>2750</c:v>
                </c:pt>
                <c:pt idx="12">
                  <c:v>3017</c:v>
                </c:pt>
              </c:numCache>
            </c:numRef>
          </c:val>
          <c:extLst>
            <c:ext xmlns:c16="http://schemas.microsoft.com/office/drawing/2014/chart" uri="{C3380CC4-5D6E-409C-BE32-E72D297353CC}">
              <c16:uniqueId val="{00000006-B7DC-463E-8BD1-B2C2A78795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467</c:v>
                </c:pt>
                <c:pt idx="3">
                  <c:v>801</c:v>
                </c:pt>
                <c:pt idx="6">
                  <c:v>1237</c:v>
                </c:pt>
                <c:pt idx="9">
                  <c:v>1716</c:v>
                </c:pt>
                <c:pt idx="12">
                  <c:v>1730</c:v>
                </c:pt>
              </c:numCache>
            </c:numRef>
          </c:val>
          <c:extLst>
            <c:ext xmlns:c16="http://schemas.microsoft.com/office/drawing/2014/chart" uri="{C3380CC4-5D6E-409C-BE32-E72D297353CC}">
              <c16:uniqueId val="{00000007-B7DC-463E-8BD1-B2C2A78795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18020</c:v>
                </c:pt>
                <c:pt idx="3">
                  <c:v>16696</c:v>
                </c:pt>
                <c:pt idx="6">
                  <c:v>17463</c:v>
                </c:pt>
                <c:pt idx="9">
                  <c:v>16895</c:v>
                </c:pt>
                <c:pt idx="12">
                  <c:v>16366</c:v>
                </c:pt>
              </c:numCache>
            </c:numRef>
          </c:val>
          <c:extLst>
            <c:ext xmlns:c16="http://schemas.microsoft.com/office/drawing/2014/chart" uri="{C3380CC4-5D6E-409C-BE32-E72D297353CC}">
              <c16:uniqueId val="{00000008-B7DC-463E-8BD1-B2C2A78795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849</c:v>
                </c:pt>
                <c:pt idx="3">
                  <c:v>255</c:v>
                </c:pt>
                <c:pt idx="6">
                  <c:v>129</c:v>
                </c:pt>
                <c:pt idx="9">
                  <c:v>127</c:v>
                </c:pt>
                <c:pt idx="12">
                  <c:v>127</c:v>
                </c:pt>
              </c:numCache>
            </c:numRef>
          </c:val>
          <c:extLst>
            <c:ext xmlns:c16="http://schemas.microsoft.com/office/drawing/2014/chart" uri="{C3380CC4-5D6E-409C-BE32-E72D297353CC}">
              <c16:uniqueId val="{00000009-B7DC-463E-8BD1-B2C2A78795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9599</c:v>
                </c:pt>
                <c:pt idx="3">
                  <c:v>9359</c:v>
                </c:pt>
                <c:pt idx="6">
                  <c:v>9877</c:v>
                </c:pt>
                <c:pt idx="9">
                  <c:v>9917</c:v>
                </c:pt>
                <c:pt idx="12">
                  <c:v>9715</c:v>
                </c:pt>
              </c:numCache>
            </c:numRef>
          </c:val>
          <c:extLst>
            <c:ext xmlns:c16="http://schemas.microsoft.com/office/drawing/2014/chart" uri="{C3380CC4-5D6E-409C-BE32-E72D297353CC}">
              <c16:uniqueId val="{0000000A-B7DC-463E-8BD1-B2C2A78795BC}"/>
            </c:ext>
          </c:extLst>
        </c:ser>
        <c:dLbls>
          <c:showLegendKey val="0"/>
          <c:showVal val="0"/>
          <c:showCatName val="0"/>
          <c:showSerName val="0"/>
          <c:showPercent val="0"/>
          <c:showBubbleSize val="0"/>
        </c:dLbls>
        <c:gapWidth val="100"/>
        <c:overlap val="100"/>
        <c:axId val="765812368"/>
        <c:axId val="765812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DC-463E-8BD1-B2C2A78795BC}"/>
            </c:ext>
          </c:extLst>
        </c:ser>
        <c:dLbls>
          <c:showLegendKey val="0"/>
          <c:showVal val="0"/>
          <c:showCatName val="0"/>
          <c:showSerName val="0"/>
          <c:showPercent val="0"/>
          <c:showBubbleSize val="0"/>
        </c:dLbls>
        <c:marker val="1"/>
        <c:smooth val="0"/>
        <c:axId val="765812368"/>
        <c:axId val="765812760"/>
      </c:lineChart>
      <c:catAx>
        <c:axId val="76581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5812760"/>
        <c:crosses val="autoZero"/>
        <c:auto val="1"/>
        <c:lblAlgn val="ctr"/>
        <c:lblOffset val="100"/>
        <c:tickLblSkip val="1"/>
        <c:tickMarkSkip val="1"/>
        <c:noMultiLvlLbl val="0"/>
      </c:catAx>
      <c:valAx>
        <c:axId val="765812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581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4778</c:v>
                </c:pt>
                <c:pt idx="1">
                  <c:v>4806</c:v>
                </c:pt>
                <c:pt idx="2">
                  <c:v>4639</c:v>
                </c:pt>
              </c:numCache>
            </c:numRef>
          </c:val>
          <c:extLst>
            <c:ext xmlns:c16="http://schemas.microsoft.com/office/drawing/2014/chart" uri="{C3380CC4-5D6E-409C-BE32-E72D297353CC}">
              <c16:uniqueId val="{00000000-D7EA-42F9-9735-772D6EC5B6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D7EA-42F9-9735-772D6EC5B6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1478</c:v>
                </c:pt>
                <c:pt idx="1">
                  <c:v>1478</c:v>
                </c:pt>
                <c:pt idx="2">
                  <c:v>1398</c:v>
                </c:pt>
              </c:numCache>
            </c:numRef>
          </c:val>
          <c:extLst>
            <c:ext xmlns:c16="http://schemas.microsoft.com/office/drawing/2014/chart" uri="{C3380CC4-5D6E-409C-BE32-E72D297353CC}">
              <c16:uniqueId val="{00000002-D7EA-42F9-9735-772D6EC5B6D8}"/>
            </c:ext>
          </c:extLst>
        </c:ser>
        <c:dLbls>
          <c:showLegendKey val="0"/>
          <c:showVal val="0"/>
          <c:showCatName val="0"/>
          <c:showSerName val="0"/>
          <c:showPercent val="0"/>
          <c:showBubbleSize val="0"/>
        </c:dLbls>
        <c:gapWidth val="120"/>
        <c:overlap val="100"/>
        <c:axId val="765813152"/>
        <c:axId val="765813936"/>
      </c:barChart>
      <c:catAx>
        <c:axId val="7658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65813936"/>
        <c:crosses val="autoZero"/>
        <c:auto val="1"/>
        <c:lblAlgn val="ctr"/>
        <c:lblOffset val="100"/>
        <c:tickLblSkip val="1"/>
        <c:tickMarkSkip val="1"/>
        <c:noMultiLvlLbl val="0"/>
      </c:catAx>
      <c:valAx>
        <c:axId val="765813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6581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{E3D4E692-DC22-4176-9255-902BE75FF412}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1E5-40D6-A978-8812BFCB74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{B6414737-EC0D-4B52-B9F9-A660E9C415A0}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E5-40D6-A978-8812BFCB74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{E1D0FF0E-AB03-413D-AA98-61B5EF1BD8E2}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E5-40D6-A978-8812BFCB74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{48D4AF94-E9CB-44A7-8C0A-D9AC3FBF4BCC}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E5-40D6-A978-8812BFCB74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{5C72F31E-05F0-4527-9484-4ED58CC4C3C0}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E5-40D6-A978-8812BFCB746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{9E64E22C-6EE2-434F-81D9-8E9CCF74858C}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1E5-40D6-A978-8812BFCB746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{ACF8E109-D2D6-4DB2-A705-74CEFA65D4D6}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1E5-40D6-A978-8812BFCB746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{BEE1E42C-5E3F-4A28-9319-45257F4C9325}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1E5-40D6-A978-8812BFCB746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{97E65838-DB89-4135-AA13-8E156B4DB7AE}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1E5-40D6-A978-8812BFCB74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57.4</c:v>
                </c:pt>
                <c:pt idx="32">
                  <c:v>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E5-40D6-A978-8812BFCB74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{04355C5A-96D1-484F-ABAF-A6D5CACF8511}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1E5-40D6-A978-8812BFCB74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{5CA1CF7B-E3E6-4124-ADDE-735AAF78F3EB}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E5-40D6-A978-8812BFCB74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{013F9865-A061-476B-B6E8-DE957B159A99}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E5-40D6-A978-8812BFCB74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{84849549-3B36-454B-8DE3-4B6E1E2CB6F7}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E5-40D6-A978-8812BFCB74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{53D073CA-CFE5-4089-ADDB-7D08157C23FA}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E5-40D6-A978-8812BFCB746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{05848C96-7E25-471F-AA56-73A14196DCA6}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1E5-40D6-A978-8812BFCB746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{BB06CC46-3C75-4426-B5AD-703827A63284}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1E5-40D6-A978-8812BFCB746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{B7F02BAA-A472-4ED3-B31F-DFCC62723424}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1E5-40D6-A978-8812BFCB746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{F5BBC682-8858-4F89-976F-2B45282E9660}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1E5-40D6-A978-8812BFCB74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D1E5-40D6-A978-8812BFCB746E}"/>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299999999999997"/>
          <c:min val="3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{9D31DD1C-9CB9-44C3-BDF4-4AD29901A061}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74E-4D52-ADA1-023FC538A2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{E15259E8-B3D7-43A1-8E99-9B2B0AE35D85}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4E-4D52-ADA1-023FC538A2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{9E1D1487-C45B-408A-B24C-5D8FDC5770EE}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4E-4D52-ADA1-023FC538A2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{EE94767A-B70C-4380-951B-A4AF737D7587}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4E-4D52-ADA1-023FC538A2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{DDAD4882-D54B-48CF-AE3B-A6FE14A6A4B0}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4E-4D52-ADA1-023FC538A2B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{1FD19E27-E659-4759-8BD1-FCF50FE4DE2F}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74E-4D52-ADA1-023FC538A2B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{1D7126D5-36FA-43C7-85D9-BBF3868565CA}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74E-4D52-ADA1-023FC538A2B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{2E8E5670-F93A-44F2-B6B1-D9EFE0D41580}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74E-4D52-ADA1-023FC538A2B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{E810CEFF-ABBC-40B3-BA18-B52783650DF5}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74E-4D52-ADA1-023FC538A2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1</c:v>
                </c:pt>
                <c:pt idx="16">
                  <c:v>0.9</c:v>
                </c:pt>
                <c:pt idx="24">
                  <c:v>0.8</c:v>
                </c:pt>
                <c:pt idx="32">
                  <c:v>1.7</c:v>
                </c:pt>
              </c:numCache>
            </c:numRef>
          </c:xVal>
          <c:yVal>
            <c:numRef>
              <c:f>公会計指標分析・財政指標組合せ分析表!$BP$73:$DC$73</c:f>
              <c:numCache>
                <c:formatCode>#,##0.0;"▲ "#,##0.0</c:formatCode>
                <c:ptCount val="40"/>
                <c:pt idx="0">
                  <c:v>4.5999999999999996</c:v>
                </c:pt>
              </c:numCache>
            </c:numRef>
          </c:yVal>
          <c:smooth val="0"/>
          <c:extLst>
            <c:ext xmlns:c16="http://schemas.microsoft.com/office/drawing/2014/chart" uri="{C3380CC4-5D6E-409C-BE32-E72D297353CC}">
              <c16:uniqueId val="{00000009-574E-4D52-ADA1-023FC538A2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{2EBA5729-0D9F-43E0-AB5E-9950FBE9CF42}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74E-4D52-ADA1-023FC538A2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{8A1CCF1F-A924-4546-AD0C-5DDEB509C17E}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4E-4D52-ADA1-023FC538A2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{819BE136-D51B-4BCD-82E7-CE22CCF77518}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4E-4D52-ADA1-023FC538A2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{9CD1B0D5-A6BF-48BC-9FA8-6767B22DD03E}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4E-4D52-ADA1-023FC538A2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{E5194197-C068-49EE-9934-3DBA5FF8E192}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4E-4D52-ADA1-023FC538A2B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{7745AE02-4321-4CCD-8DA5-729CF0FA4EC9}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74E-4D52-ADA1-023FC538A2B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{72D7EC12-A202-4568-9E03-8278E855784E}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74E-4D52-ADA1-023FC538A2B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{E1FDF78D-49FB-4DA7-8B60-81361EC6AAE2}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74E-4D52-ADA1-023FC538A2B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{8BF4020D-AE3E-494A-A2D1-9D9D40B451EF}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74E-4D52-ADA1-023FC538A2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574E-4D52-ADA1-023FC538A2B8}"/>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0" lang="ja-JP" altLang="en-US" sz="900">
              <a:solidFill>
                <a:schemeClr val="dk1"/>
              </a:solidFill>
              <a:effectLst/>
              <a:latin typeface="+mn-lt"/>
              <a:ea typeface="+mn-ea"/>
              <a:cs typeface="+mn-cs"/>
            </a:rPr>
            <a:t>元利償還金については、</a:t>
          </a:r>
          <a:r>
            <a:rPr lang="ja-JP" altLang="ja-JP" sz="900">
              <a:solidFill>
                <a:schemeClr val="dk1"/>
              </a:solidFill>
              <a:effectLst/>
              <a:latin typeface="+mn-lt"/>
              <a:ea typeface="+mn-ea"/>
              <a:cs typeface="+mn-cs"/>
            </a:rPr>
            <a:t>衣浦東部広域連合で平成２８年度に起こした通信指令室のデジタル化更新による地方債の元金償還開始に伴い負担金が増加したこと</a:t>
          </a:r>
          <a:r>
            <a:rPr lang="ja-JP" altLang="en-US" sz="900">
              <a:solidFill>
                <a:schemeClr val="dk1"/>
              </a:solidFill>
              <a:effectLst/>
              <a:latin typeface="+mn-lt"/>
              <a:ea typeface="+mn-ea"/>
              <a:cs typeface="+mn-cs"/>
            </a:rPr>
            <a:t>及び</a:t>
          </a:r>
          <a:r>
            <a:rPr lang="ja-JP" altLang="ja-JP" sz="900">
              <a:solidFill>
                <a:schemeClr val="dk1"/>
              </a:solidFill>
              <a:effectLst/>
              <a:latin typeface="+mn-lt"/>
              <a:ea typeface="+mn-ea"/>
              <a:cs typeface="+mn-cs"/>
            </a:rPr>
            <a:t>、一般会計の元利償還金が平成２８年度終了分に（５２百万円）比べ、平成２９年度償還開始分が多額であったこと（１１３百万円）</a:t>
          </a:r>
          <a:r>
            <a:rPr lang="ja-JP" altLang="en-US" sz="900">
              <a:solidFill>
                <a:schemeClr val="dk1"/>
              </a:solidFill>
              <a:effectLst/>
              <a:latin typeface="+mn-lt"/>
              <a:ea typeface="+mn-ea"/>
              <a:cs typeface="+mn-cs"/>
            </a:rPr>
            <a:t>等により増加した。</a:t>
          </a:r>
          <a:endParaRPr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chemeClr val="dk1"/>
              </a:solidFill>
              <a:effectLst/>
              <a:latin typeface="+mn-lt"/>
              <a:ea typeface="+mn-ea"/>
              <a:cs typeface="+mn-cs"/>
            </a:rPr>
            <a:t>　公営企業債の元利償還金に対する繰入金は</a:t>
          </a:r>
          <a:r>
            <a:rPr lang="ja-JP" altLang="ja-JP" sz="900">
              <a:solidFill>
                <a:schemeClr val="dk1"/>
              </a:solidFill>
              <a:effectLst/>
              <a:latin typeface="+mn-lt"/>
              <a:ea typeface="+mn-ea"/>
              <a:cs typeface="+mn-cs"/>
            </a:rPr>
            <a:t>病院等の公営企業地方債償還の財源に充てられた繰入金が増加したこと</a:t>
          </a:r>
          <a:r>
            <a:rPr lang="ja-JP" altLang="en-US" sz="900">
              <a:solidFill>
                <a:schemeClr val="dk1"/>
              </a:solidFill>
              <a:effectLst/>
              <a:latin typeface="+mn-lt"/>
              <a:ea typeface="+mn-ea"/>
              <a:cs typeface="+mn-cs"/>
            </a:rPr>
            <a:t>が要因で、依然高い水準を保っている。今後も下水道整備の進捗状況によっては公営企業債の繰入金は増額が見込まれる。</a:t>
          </a:r>
          <a:endParaRPr lang="ja-JP" altLang="ja-JP" sz="900">
            <a:effectLst/>
          </a:endParaRPr>
        </a:p>
        <a:p>
          <a:r>
            <a:rPr kumimoji="1" lang="ja-JP" altLang="ja-JP" sz="900">
              <a:solidFill>
                <a:schemeClr val="dk1"/>
              </a:solidFill>
              <a:effectLst/>
              <a:latin typeface="+mn-lt"/>
              <a:ea typeface="+mn-ea"/>
              <a:cs typeface="+mn-cs"/>
            </a:rPr>
            <a:t>　今後も後年度負担を考慮しつつ、過度に起債に頼らない財政運営に努める。</a:t>
          </a:r>
          <a:endParaRPr lang="ja-JP" altLang="ja-JP" sz="900">
            <a:effectLst/>
          </a:endParaRPr>
        </a:p>
        <a:p>
          <a:r>
            <a:rPr lang="ja-JP" altLang="ja-JP" sz="900">
              <a:solidFill>
                <a:schemeClr val="dk1"/>
              </a:solidFill>
              <a:effectLst/>
              <a:latin typeface="+mn-lt"/>
              <a:ea typeface="+mn-ea"/>
              <a:cs typeface="+mn-cs"/>
            </a:rPr>
            <a:t>　一般会計以外においても起債に対する予算執行の抑制を促すとともに、緊急度や住民ニーズを的確に把握した事業の選択により、実質公債費比率の急激な上昇を抑える。</a:t>
          </a:r>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将来負担額では</a:t>
          </a:r>
          <a:r>
            <a:rPr kumimoji="1" lang="ja-JP" altLang="en-US" sz="1300">
              <a:solidFill>
                <a:schemeClr val="dk1"/>
              </a:solidFill>
              <a:effectLst/>
              <a:latin typeface="+mn-lt"/>
              <a:ea typeface="+mn-ea"/>
              <a:cs typeface="+mn-cs"/>
            </a:rPr>
            <a:t>退職手当負担見込額（</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億円）が増加したものの、</a:t>
          </a:r>
          <a:r>
            <a:rPr kumimoji="1" lang="ja-JP" altLang="ja-JP" sz="1300">
              <a:solidFill>
                <a:schemeClr val="dk1"/>
              </a:solidFill>
              <a:effectLst/>
              <a:latin typeface="+mn-lt"/>
              <a:ea typeface="+mn-ea"/>
              <a:cs typeface="+mn-cs"/>
            </a:rPr>
            <a:t>地方債</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億円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、公営企業債等繰入見込額の減</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億円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の影響により</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億円の減となった。また、充当可能財源等については財政調整基金等の充当可能基金の減（△</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、基準財政需要額算入見込額（△</a:t>
          </a:r>
          <a:r>
            <a:rPr kumimoji="1" lang="en-US" altLang="ja-JP" sz="1300">
              <a:solidFill>
                <a:schemeClr val="dk1"/>
              </a:solidFill>
              <a:effectLst/>
              <a:latin typeface="+mn-lt"/>
              <a:ea typeface="+mn-ea"/>
              <a:cs typeface="+mn-cs"/>
            </a:rPr>
            <a:t>8.1</a:t>
          </a:r>
          <a:r>
            <a:rPr kumimoji="1" lang="ja-JP" altLang="en-US" sz="1300">
              <a:solidFill>
                <a:schemeClr val="dk1"/>
              </a:solidFill>
              <a:effectLst/>
              <a:latin typeface="+mn-lt"/>
              <a:ea typeface="+mn-ea"/>
              <a:cs typeface="+mn-cs"/>
            </a:rPr>
            <a:t>億円）</a:t>
          </a:r>
          <a:r>
            <a:rPr kumimoji="1" lang="ja-JP" altLang="ja-JP" sz="1300">
              <a:solidFill>
                <a:schemeClr val="dk1"/>
              </a:solidFill>
              <a:effectLst/>
              <a:latin typeface="+mn-lt"/>
              <a:ea typeface="+mn-ea"/>
              <a:cs typeface="+mn-cs"/>
            </a:rPr>
            <a:t>などにより</a:t>
          </a:r>
          <a:r>
            <a:rPr kumimoji="1" lang="en-US" altLang="ja-JP" sz="1300">
              <a:solidFill>
                <a:schemeClr val="dk1"/>
              </a:solidFill>
              <a:effectLst/>
              <a:latin typeface="+mn-lt"/>
              <a:ea typeface="+mn-ea"/>
              <a:cs typeface="+mn-cs"/>
            </a:rPr>
            <a:t>7.7</a:t>
          </a:r>
          <a:r>
            <a:rPr kumimoji="1" lang="ja-JP" altLang="ja-JP" sz="1300">
              <a:solidFill>
                <a:schemeClr val="dk1"/>
              </a:solidFill>
              <a:effectLst/>
              <a:latin typeface="+mn-lt"/>
              <a:ea typeface="+mn-ea"/>
              <a:cs typeface="+mn-cs"/>
            </a:rPr>
            <a:t>億円減少した。将来負担比率の分子は</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億円の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で△</a:t>
          </a:r>
          <a:r>
            <a:rPr kumimoji="1" lang="en-US" altLang="ja-JP" sz="1300">
              <a:solidFill>
                <a:schemeClr val="dk1"/>
              </a:solidFill>
              <a:effectLst/>
              <a:latin typeface="+mn-lt"/>
              <a:ea typeface="+mn-ea"/>
              <a:cs typeface="+mn-cs"/>
            </a:rPr>
            <a:t>11.0</a:t>
          </a:r>
          <a:r>
            <a:rPr kumimoji="1" lang="ja-JP" altLang="ja-JP" sz="1300">
              <a:solidFill>
                <a:schemeClr val="dk1"/>
              </a:solidFill>
              <a:effectLst/>
              <a:latin typeface="+mn-lt"/>
              <a:ea typeface="+mn-ea"/>
              <a:cs typeface="+mn-cs"/>
            </a:rPr>
            <a:t>億円となり、将来負担比率については</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年連続で数値が発生しなかった。</a:t>
          </a:r>
          <a:endParaRPr lang="ja-JP" altLang="ja-JP" sz="1300">
            <a:effectLst/>
          </a:endParaRPr>
        </a:p>
        <a:p>
          <a:r>
            <a:rPr kumimoji="1" lang="ja-JP" altLang="ja-JP" sz="1300">
              <a:solidFill>
                <a:schemeClr val="dk1"/>
              </a:solidFill>
              <a:effectLst/>
              <a:latin typeface="+mn-lt"/>
              <a:ea typeface="+mn-ea"/>
              <a:cs typeface="+mn-cs"/>
            </a:rPr>
            <a:t>　公債費をはじめとする将来負担の増加には、引き続き留意するとともに、計画的な基金の積立てを行うことで、健全財政の維持に努める。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愛知県碧南市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平成２９年度においては、基金全体の残高は減少（△２．５億円）となった。主な要因として、財政調整基金において、当初予算時の取崩し額からは減額しているものの、法人市民税の還付（約３億円）により多額の一般財源が必要となったこと等から、結果約１．７億円の取崩しが必要となり、基金全体の残高も減少したことによ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財政調整基金については、長期的に５０億円程の基金残高を維持する必要があり、５０億円を維持できるような財政運営に努める。今後、公共施設の老朽化に伴い、維持修繕の費用が大きくなることが見込まれるため、市税収入等の歳入増額があれば、公共施設維持基金にも積立てを行う予定であ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国際交流基金（</a:t>
          </a:r>
          <a:r>
            <a:rPr lang="ja-JP" altLang="en-US" sz="1300">
              <a:effectLst/>
              <a:latin typeface="+mn-ea"/>
              <a:ea typeface="+mn-ea"/>
            </a:rPr>
            <a:t>国際交流事業の円滑な推進に必要な財源を確保）、健康都市推進基金（健康都市推進事業の円滑な推進に必要な財源を確保）、福祉基金（福祉事業の円滑な推進に必要な財源を確保）、墓園管理基金（市営墓園の管理に必要な財源を確保）、農業振興基金（農業振興事業の円滑な推進に必要な財源）、緑花推進基金（緑花事業の円滑な推進に必要な財源を確保）、まなびさぽーと基金（まなびさぽーと資金に必要な財源を確保）、文化振興基金（文化振興事業の円滑な推進に必要な財源を確保）、交通安全基金（交通安全事業の円滑な推進に必要な財源を確保）、公共施設維持基金（公共施設の円滑な維持保全を図るための財源の確保）</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平成２９年度においては、公共施設の修繕等の財源に充てるため、公共施設維持基金を取崩したことが主な要因（△</a:t>
          </a:r>
          <a:r>
            <a:rPr kumimoji="1" lang="en-US" altLang="ja-JP" sz="1300">
              <a:solidFill>
                <a:schemeClr val="dk1"/>
              </a:solidFill>
              <a:effectLst/>
              <a:latin typeface="+mn-ea"/>
              <a:ea typeface="+mn-ea"/>
              <a:cs typeface="+mn-cs"/>
            </a:rPr>
            <a:t>52</a:t>
          </a:r>
          <a:r>
            <a:rPr kumimoji="1" lang="ja-JP" altLang="en-US" sz="1300">
              <a:solidFill>
                <a:schemeClr val="dk1"/>
              </a:solidFill>
              <a:effectLst/>
              <a:latin typeface="+mn-ea"/>
              <a:ea typeface="+mn-ea"/>
              <a:cs typeface="+mn-cs"/>
            </a:rPr>
            <a:t>百万円）でその他特定目的基金の残高が減額となった。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それぞれの基金の目的に応じ、適切な運営に努める。公共施設維持基金に関しては、財政調整基金残高が５０億程度維持できれば、今後、公共施設の老朽化に伴い、維持修繕の費用負担が大きくなることが見込まれるため、さらに積立てを行う予定である。また市有財産利活用基本方針に基づき、未利用地等の処分を積極的に行い、確保した財源を積立て、基金の拡充を図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平成２９年度においては、</a:t>
          </a:r>
          <a:r>
            <a:rPr kumimoji="1" lang="ja-JP" altLang="en-US" sz="1300">
              <a:solidFill>
                <a:schemeClr val="dk1"/>
              </a:solidFill>
              <a:effectLst/>
              <a:latin typeface="+mn-lt"/>
              <a:ea typeface="+mn-ea"/>
              <a:cs typeface="+mn-cs"/>
            </a:rPr>
            <a:t>財政調整基金</a:t>
          </a:r>
          <a:r>
            <a:rPr kumimoji="1" lang="ja-JP" altLang="ja-JP" sz="1300">
              <a:solidFill>
                <a:schemeClr val="dk1"/>
              </a:solidFill>
              <a:effectLst/>
              <a:latin typeface="+mn-lt"/>
              <a:ea typeface="+mn-ea"/>
              <a:cs typeface="+mn-cs"/>
            </a:rPr>
            <a:t>の残高は減少（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１．７億円）となった。主な要因として、当初予算時の取崩し額からは減額しているものの、法人市民税の還付（約３億円）により多額の一般財源が必要となったこと</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から、結果約１．７億円の取崩しが必要となり、</a:t>
          </a:r>
          <a:r>
            <a:rPr kumimoji="1" lang="ja-JP" altLang="en-US" sz="1300">
              <a:solidFill>
                <a:schemeClr val="dk1"/>
              </a:solidFill>
              <a:effectLst/>
              <a:latin typeface="+mn-lt"/>
              <a:ea typeface="+mn-ea"/>
              <a:cs typeface="+mn-cs"/>
            </a:rPr>
            <a:t>財政調整</a:t>
          </a:r>
          <a:r>
            <a:rPr kumimoji="1" lang="ja-JP" altLang="ja-JP" sz="1300">
              <a:solidFill>
                <a:schemeClr val="dk1"/>
              </a:solidFill>
              <a:effectLst/>
              <a:latin typeface="+mn-lt"/>
              <a:ea typeface="+mn-ea"/>
              <a:cs typeface="+mn-cs"/>
            </a:rPr>
            <a:t>基金の残高も減少した</a:t>
          </a:r>
          <a:r>
            <a:rPr kumimoji="1" lang="ja-JP" altLang="en-US" sz="1300">
              <a:solidFill>
                <a:schemeClr val="dk1"/>
              </a:solidFill>
              <a:effectLst/>
              <a:latin typeface="+mn-lt"/>
              <a:ea typeface="+mn-ea"/>
              <a:cs typeface="+mn-cs"/>
            </a:rPr>
            <a:t>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平成２９年度末残高は４６．４億円となった。リーマンショックの影響による税収減を補う取崩額（６２億円）とその際の行財政改革の成果等による積立額（１２億円）を考慮し、差額の５０億円程は同様な状況に陥った場合に必要と考えている。そのため、長期的に５０億円程の基金残高を維持する必要があり、５０億円程度を維持しながら、税収増、経費削減等で、財政に余裕が出た場合は、将来に向けての投資を行う予定であ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平成２９年度においては、利息のみの積立てで、取崩しは行っておらず、前年度とほぼ同額である。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平成２７年度に取崩しを行って以降、取崩しは行っておらず、利息のみを積立てている状況である。財政調整基金残高が５０億程度を維持できれば、公共施設の老朽化等にかかる公共施設維持基金に積立てを行う予定であるため、今後も同額を維持する見込であ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26D0CF6-AE26-4953-9691-88BD86114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788E5F2-7640-4C8E-AB7C-6053ED357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C84124E8-50F8-405F-B232-F59D45F2C81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91B6C4F8-5574-47CB-8FB0-5BD0EE4BFB7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FC534F51-C5CF-4E96-9BAC-23848B2FA01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A1F76588-7D3A-46DE-97C7-70AB6775DEE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F723E91-C3A8-4F16-B7A2-886E63E6B3E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580D0D17-29F7-41ED-8C10-62EC0A35BA2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AE36C256-AA18-4DCA-A445-A6F492F249E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7E02A4D5-B2BC-45DB-9545-97B26660E13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7B8383BE-9B70-4ECB-BBE5-AA595F112BB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6F359772-643E-4C42-9E77-A242C2E9F63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5B3C2BC6-4E9B-4416-B13D-A50DED636B4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96EF0E42-1619-4957-B6EB-BA20A587A87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709EBA7F-413C-4DB6-AAE5-DDB6515B72B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A4AC6044-5A3B-4441-990F-78C47DCD426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58218632-8B6B-4BE1-85FC-11159C31594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89D9A8CB-BC40-4B66-873E-9463FDA81A0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18C2165D-AED6-4B19-AC2D-79AF4FFACF8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72,530
68,370
36.68
29,134,056
27,275,731
1,829,081
20,030,000
9,714,788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6FAD24A6-7918-4DF0-B465-F3FE46E5CA2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C93A8C2C-09E5-420D-BCFE-34F49B46A8C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DC9B94C7-8863-4931-B8E5-F95D3877C07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EBE9468A-7587-45EF-96B3-A0A8C6E236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2408BC88-814F-474A-858D-6226371F850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3E17EFCB-5A2E-46FB-BF64-BD5BFD64B09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528E485B-95BD-4E3F-9106-4C059E4983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D2625D88-BD91-436D-B759-0B46ABF307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C2489B2E-A2BF-42C2-ADE5-32DA5C30D5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C6C8EB28-F4E4-4A0A-9646-F87E766221C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A7F1D93-68D6-4C8F-8E96-72634B8552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77F493F3-D2FA-497D-91CF-68780DFB4A3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DA4C103F-E131-4417-B084-3419943BE43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566BE8D1-8E62-48DD-958E-3B9B4E70C51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16EB48A1-8DFC-423E-B073-463BAB44EDC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D5D348A9-7C5B-457B-92F2-2761735A8C8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D319C644-F454-4EE0-86F0-DFABC5B0FD6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522FECB3-6D46-4F37-9F65-54FD3D96DD7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7CD78AFE-69A0-4CB0-A4C0-0CCADA5BBE38}"/>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1F8F8F5C-437A-4002-A4A1-EB1400B89CD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A3183C6A-3CBE-4890-8DC6-B0AEB6A71D9F}"/>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CDBDF838-841A-43C4-9AA4-294FD3E90EA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032355D-C6B0-4B83-9970-1A01F83F558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F735DAA7-36E0-4B74-AC73-3A87DA21AAC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EF1C1A9C-FA42-4857-AB94-E12641EBDB1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3EADE94-A9B9-423E-8097-42BC739AE2D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93A1D5B-10DF-473A-89AD-6417F2FE7BC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6DACF611-70C7-4846-B812-27EE0A0B2D1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3984BCC9-A6F1-487D-9EE3-03767AE6BB9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95FA728-13E4-4701-A0A9-0E7044F9E2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5F59E62C-62F9-4E6A-824F-23D5D226B9A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66D7FAE5-F26D-4B1F-B75A-31C6BFD5806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820944D9-46EF-491B-9513-19E7AC4EF5E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226E824-7883-4621-B8EA-640A5EB60E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は類似団体の平均値と同程度であるが、当市では当面の公共施設等の除却・更新計画が無く、毎年上昇していくことが予想される。今後は平成２８年度に策定した公共施設等総合管理計画の公共施設マネジメント方針である、老朽化による建替え等新規に建物を建設する際には、複合化や統合など様々な手法により、保有建築物の総延べ床面積の１０％削減を目標とする取り組みを推進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6F0DB1C6-8023-478F-A354-0AC7572B3F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8E994DE3-EF66-4AB0-B53F-09DA949BFD5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6751F97B-5DCD-448E-9ABD-326D9D08686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62D91232-42EC-4C6A-820F-8C0A9FD7555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F8508AB-8CF3-4E3C-B5CB-BEE3021B89F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45F2A17B-5E85-4BDD-AD28-40CF31C3732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EBC6D029-3702-475D-AAE7-BB4CAC2E173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4505B8D5-A117-423D-9959-F00ED2AAAD6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F44CE1A6-9067-4935-9543-8D801016020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162376F8-762E-4FEC-9092-70C0FEBF94D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D495CD9-3C41-4B35-81F2-199849EABCE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12E6553-452B-4950-BE09-FA6A7190BAF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269C2B4E-6731-4C0D-B017-A9F8D461B7F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75886385-9D27-483A-B32F-F25422AD6D8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7A07C3C4-E78F-4CEF-8E90-6228C55B683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128B9AE3-C5F7-4A5B-A930-5AC5724BD8F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a:extLst>
            <a:ext uri="{FF2B5EF4-FFF2-40B4-BE49-F238E27FC236}">
              <a16:creationId xmlns:a16="http://schemas.microsoft.com/office/drawing/2014/main" id="{89582704-0924-43AF-96CA-1331E03A0814}"/>
            </a:ext>
          </a:extLst>
        </xdr:cNvPr>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a:extLst>
            <a:ext uri="{FF2B5EF4-FFF2-40B4-BE49-F238E27FC236}">
              <a16:creationId xmlns:a16="http://schemas.microsoft.com/office/drawing/2014/main" id="{E3F08847-4450-41C1-814A-EA4828E2131D}"/>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a:extLst>
            <a:ext uri="{FF2B5EF4-FFF2-40B4-BE49-F238E27FC236}">
              <a16:creationId xmlns:a16="http://schemas.microsoft.com/office/drawing/2014/main" id="{0675D621-60E2-4F2D-9AE8-E13B11A3FA21}"/>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a:extLst>
            <a:ext uri="{FF2B5EF4-FFF2-40B4-BE49-F238E27FC236}">
              <a16:creationId xmlns:a16="http://schemas.microsoft.com/office/drawing/2014/main" id="{37299CDA-EA04-422D-8AFB-01F308D78090}"/>
            </a:ext>
          </a:extLst>
        </xdr:cNvPr>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a:extLst>
            <a:ext uri="{FF2B5EF4-FFF2-40B4-BE49-F238E27FC236}">
              <a16:creationId xmlns:a16="http://schemas.microsoft.com/office/drawing/2014/main" id="{241E897F-9BB8-4FFA-AD86-717DA39C577B}"/>
            </a:ext>
          </a:extLst>
        </xdr:cNvPr>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6" name="有形固定資産減価償却率平均値テキスト">
          <a:extLst>
            <a:ext uri="{FF2B5EF4-FFF2-40B4-BE49-F238E27FC236}">
              <a16:creationId xmlns:a16="http://schemas.microsoft.com/office/drawing/2014/main" id="{B34A3254-40A7-4BAC-A9E4-EF4C3411473F}"/>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a:extLst>
            <a:ext uri="{FF2B5EF4-FFF2-40B4-BE49-F238E27FC236}">
              <a16:creationId xmlns:a16="http://schemas.microsoft.com/office/drawing/2014/main" id="{427D896A-51E7-4ABD-9120-B0430A453A16}"/>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a:extLst>
            <a:ext uri="{FF2B5EF4-FFF2-40B4-BE49-F238E27FC236}">
              <a16:creationId xmlns:a16="http://schemas.microsoft.com/office/drawing/2014/main" id="{C0A31A1C-379B-4198-8C01-9495B72A1F52}"/>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a:extLst>
            <a:ext uri="{FF2B5EF4-FFF2-40B4-BE49-F238E27FC236}">
              <a16:creationId xmlns:a16="http://schemas.microsoft.com/office/drawing/2014/main" id="{E970C6C5-820F-4486-ACC1-085F4FF946F0}"/>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E495481-BF2F-4ACF-A73C-8A8E9EFC132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6BBB8E1-0B40-48BC-9137-3347039C07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3C27066-9870-4ED6-9B59-64675D662BB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1CC1FC8-3BD5-4AF7-95BA-E338F9DB430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330BF53-8ED4-4B3F-9278-5C4BDB525E2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5" name="楕円 84">
          <a:extLst>
            <a:ext uri="{FF2B5EF4-FFF2-40B4-BE49-F238E27FC236}">
              <a16:creationId xmlns:a16="http://schemas.microsoft.com/office/drawing/2014/main" id="{A89D4C9D-1BC9-43A5-96DE-E2555D895887}"/>
            </a:ext>
          </a:extLst>
        </xdr:cNvPr>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125535</xdr:rowOff>
    </xdr:from>
    <xdr:ext cx="405111" cy="259045"/>
    <xdr:sp macro="" textlink="">
      <xdr:nvSpPr>
        <xdr:cNvPr id="86" name="有形固定資産減価償却率該当値テキスト">
          <a:extLst>
            <a:ext uri="{FF2B5EF4-FFF2-40B4-BE49-F238E27FC236}">
              <a16:creationId xmlns:a16="http://schemas.microsoft.com/office/drawing/2014/main" id="{5CFF3FB0-63E9-4691-9A2C-8FFAD3441411}"/>
            </a:ext>
          </a:extLst>
        </xdr:cNvPr>
        <xdr:cNvSpPr txBox="1"/>
      </xdr:nvSpPr>
      <xdr:spPr>
        <a:xfrm>
          <a:off x="4813300" y="586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160232</xdr:rowOff>
    </xdr:from>
    <xdr:to>
      <xdr:col>19</xdr:col>
      <xdr:colOff>187325</xdr:colOff>
      <xdr:row>31</xdr:row>
      <xdr:rowOff>90382</xdr:rowOff>
    </xdr:to>
    <xdr:sp macro="" textlink="">
      <xdr:nvSpPr>
        <xdr:cNvPr id="87" name="楕円 86">
          <a:extLst>
            <a:ext uri="{FF2B5EF4-FFF2-40B4-BE49-F238E27FC236}">
              <a16:creationId xmlns:a16="http://schemas.microsoft.com/office/drawing/2014/main" id="{2BD832E7-DC52-473D-AE09-F9C1F1654739}"/>
            </a:ext>
          </a:extLst>
        </xdr:cNvPr>
        <xdr:cNvSpPr/>
      </xdr:nvSpPr>
      <xdr:spPr>
        <a:xfrm>
          <a:off x="4000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39582</xdr:rowOff>
    </xdr:to>
    <xdr:cxnSp macro="">
      <xdr:nvCxnSpPr>
        <xdr:cNvPr id="88" name="直線コネクタ 87">
          <a:extLst>
            <a:ext uri="{FF2B5EF4-FFF2-40B4-BE49-F238E27FC236}">
              <a16:creationId xmlns:a16="http://schemas.microsoft.com/office/drawing/2014/main" id="{E1DCE6E7-530D-4009-94A5-37DB1C9CFDEB}"/>
            </a:ext>
          </a:extLst>
        </xdr:cNvPr>
        <xdr:cNvCxnSpPr/>
      </xdr:nvCxnSpPr>
      <xdr:spPr>
        <a:xfrm flipV="1">
          <a:off x="4051300" y="606848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28363</xdr:rowOff>
    </xdr:from>
    <xdr:to>
      <xdr:col>15</xdr:col>
      <xdr:colOff>187325</xdr:colOff>
      <xdr:row>31</xdr:row>
      <xdr:rowOff>129963</xdr:rowOff>
    </xdr:to>
    <xdr:sp macro="" textlink="">
      <xdr:nvSpPr>
        <xdr:cNvPr id="89" name="楕円 88">
          <a:extLst>
            <a:ext uri="{FF2B5EF4-FFF2-40B4-BE49-F238E27FC236}">
              <a16:creationId xmlns:a16="http://schemas.microsoft.com/office/drawing/2014/main" id="{25BDACBA-FB85-4026-8784-5C48022B1F1D}"/>
            </a:ext>
          </a:extLst>
        </xdr:cNvPr>
        <xdr:cNvSpPr/>
      </xdr:nvSpPr>
      <xdr:spPr>
        <a:xfrm>
          <a:off x="3238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39582</xdr:rowOff>
    </xdr:from>
    <xdr:to>
      <xdr:col>19</xdr:col>
      <xdr:colOff>136525</xdr:colOff>
      <xdr:row>31</xdr:row>
      <xdr:rowOff>79163</xdr:rowOff>
    </xdr:to>
    <xdr:cxnSp macro="">
      <xdr:nvCxnSpPr>
        <xdr:cNvPr id="90" name="直線コネクタ 89">
          <a:extLst>
            <a:ext uri="{FF2B5EF4-FFF2-40B4-BE49-F238E27FC236}">
              <a16:creationId xmlns:a16="http://schemas.microsoft.com/office/drawing/2014/main" id="{BFCC8098-85DC-4EC9-AF2C-085E5333D3D7}"/>
            </a:ext>
          </a:extLst>
        </xdr:cNvPr>
        <xdr:cNvCxnSpPr/>
      </xdr:nvCxnSpPr>
      <xdr:spPr>
        <a:xfrm flipV="1">
          <a:off x="3289300" y="612605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1" name="n_1aveValue有形固定資産減価償却率">
          <a:extLst>
            <a:ext uri="{FF2B5EF4-FFF2-40B4-BE49-F238E27FC236}">
              <a16:creationId xmlns:a16="http://schemas.microsoft.com/office/drawing/2014/main" id="{43AC5A96-19CD-4C8B-920A-331DC943E4A3}"/>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2" name="n_2aveValue有形固定資産減価償却率">
          <a:extLst>
            <a:ext uri="{FF2B5EF4-FFF2-40B4-BE49-F238E27FC236}">
              <a16:creationId xmlns:a16="http://schemas.microsoft.com/office/drawing/2014/main" id="{2C5085C9-E044-4363-B7C0-7C22554E3640}"/>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106909</xdr:rowOff>
    </xdr:from>
    <xdr:ext cx="405111" cy="259045"/>
    <xdr:sp macro="" textlink="">
      <xdr:nvSpPr>
        <xdr:cNvPr id="93" name="n_1mainValue有形固定資産減価償却率">
          <a:extLst>
            <a:ext uri="{FF2B5EF4-FFF2-40B4-BE49-F238E27FC236}">
              <a16:creationId xmlns:a16="http://schemas.microsoft.com/office/drawing/2014/main" id="{6BC1BD5C-A182-477E-9B58-C04C1D67FF3D}"/>
            </a:ext>
          </a:extLst>
        </xdr:cNvPr>
        <xdr:cNvSpPr txBox="1"/>
      </xdr:nvSpPr>
      <xdr:spPr>
        <a:xfrm>
          <a:off x="38360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146490</xdr:rowOff>
    </xdr:from>
    <xdr:ext cx="405111" cy="259045"/>
    <xdr:sp macro="" textlink="">
      <xdr:nvSpPr>
        <xdr:cNvPr id="94" name="n_2mainValue有形固定資産減価償却率">
          <a:extLst>
            <a:ext uri="{FF2B5EF4-FFF2-40B4-BE49-F238E27FC236}">
              <a16:creationId xmlns:a16="http://schemas.microsoft.com/office/drawing/2014/main" id="{3B599DCB-D607-4855-83DC-1EE81AC23F6B}"/>
            </a:ext>
          </a:extLst>
        </xdr:cNvPr>
        <xdr:cNvSpPr txBox="1"/>
      </xdr:nvSpPr>
      <xdr:spPr>
        <a:xfrm>
          <a:off x="3086744" y="58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932C88D0-3065-426E-A873-433AF29009C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a:extLst>
            <a:ext uri="{FF2B5EF4-FFF2-40B4-BE49-F238E27FC236}">
              <a16:creationId xmlns:a16="http://schemas.microsoft.com/office/drawing/2014/main" id="{53AE0821-9BE4-4A2F-9811-44DD17FB7C8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a:extLst>
            <a:ext uri="{FF2B5EF4-FFF2-40B4-BE49-F238E27FC236}">
              <a16:creationId xmlns:a16="http://schemas.microsoft.com/office/drawing/2014/main" id="{5480DF5A-0943-40E5-85B3-9E156D9E533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3E12909C-317C-4ED7-9F13-E28C1E2B8F5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9DE3126-11D0-44C5-93EE-EA185E3C563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5696481A-2927-44CD-8E66-8797AC5376C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A3DBCC04-63E6-49B6-B378-7A2A2577AB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33F5A416-D233-4B33-9299-FB9DD9332A5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A9FD70E4-FD03-42FF-8D5A-DFE985778B3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87518A2-BDAB-4137-BB19-49C75980EA4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FDB1CBBF-DFB6-4266-9B7A-9389B08BF89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D3FF3FA9-BAA9-486E-ACD4-F727BF75760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9898A621-F474-473C-A46C-D36B4C91ABB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可能年数は類似団体平均を下回っている。これは、地方債の現在高が増加しないよう、一般会計の予算編成時に年度償還額を超過しない起債借入額の設定に努めていること、公営企業債等繰入見込額においては、市民病院建設当初に起債した高額の償還が終了したことにより昨年度に比べ、</a:t>
          </a:r>
          <a:r>
            <a:rPr kumimoji="1" lang="en-US" altLang="ja-JP" sz="1000">
              <a:latin typeface="ＭＳ Ｐゴシック" panose="020B0600070205080204" pitchFamily="50" charset="-128"/>
              <a:ea typeface="ＭＳ Ｐゴシック" panose="020B0600070205080204" pitchFamily="50" charset="-128"/>
            </a:rPr>
            <a:t>528</a:t>
          </a:r>
          <a:r>
            <a:rPr kumimoji="1" lang="ja-JP" altLang="en-US" sz="1000">
              <a:latin typeface="ＭＳ Ｐゴシック" panose="020B0600070205080204" pitchFamily="50" charset="-128"/>
              <a:ea typeface="ＭＳ Ｐゴシック" panose="020B0600070205080204" pitchFamily="50" charset="-128"/>
            </a:rPr>
            <a:t>百万円余の減額となったことが要因と考えられる。引き続き、後年度負担の軽減を考え、地方債残高を増やさないよう取り組んでいく。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6D911270-D7FF-4179-97D8-3FD15984E14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8A34C2D6-82CE-4152-B774-4B886323E08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E71A690F-F697-46F3-88AA-46055BF97C8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ADF1AE1E-E990-4C53-BCE1-4DA48F77098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8169F445-6BE0-4398-A3F6-45387FACEA1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a:extLst>
            <a:ext uri="{FF2B5EF4-FFF2-40B4-BE49-F238E27FC236}">
              <a16:creationId xmlns:a16="http://schemas.microsoft.com/office/drawing/2014/main" id="{C0E6DE41-44A6-4775-A58D-0B48C35DE68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EB3D02AD-E544-4A55-837F-72E1D6A1B26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a:extLst>
            <a:ext uri="{FF2B5EF4-FFF2-40B4-BE49-F238E27FC236}">
              <a16:creationId xmlns:a16="http://schemas.microsoft.com/office/drawing/2014/main" id="{3BCB5981-1A15-4D28-9B67-C95D5D450C3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AF0B41D1-D068-4448-8B00-5ACDD8458AF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a:extLst>
            <a:ext uri="{FF2B5EF4-FFF2-40B4-BE49-F238E27FC236}">
              <a16:creationId xmlns:a16="http://schemas.microsoft.com/office/drawing/2014/main" id="{368F295E-EDDA-498B-B5B4-5D9E9E0D35D2}"/>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3B1FDC16-E3EE-4A11-9341-4A8E0BC9E5B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a:extLst>
            <a:ext uri="{FF2B5EF4-FFF2-40B4-BE49-F238E27FC236}">
              <a16:creationId xmlns:a16="http://schemas.microsoft.com/office/drawing/2014/main" id="{A52F7B24-0A20-4BC0-A445-555053A3F88A}"/>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98EB3081-DF0A-439E-A1DC-B7FD8C1C0F3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a:extLst>
            <a:ext uri="{FF2B5EF4-FFF2-40B4-BE49-F238E27FC236}">
              <a16:creationId xmlns:a16="http://schemas.microsoft.com/office/drawing/2014/main" id="{38F4F7F3-128D-481A-8A7A-04AD0BF62C48}"/>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a:extLst>
            <a:ext uri="{FF2B5EF4-FFF2-40B4-BE49-F238E27FC236}">
              <a16:creationId xmlns:a16="http://schemas.microsoft.com/office/drawing/2014/main" id="{0902407D-32FE-4A97-8A7E-98F01056209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ED77AEDE-6745-4E0F-A8F9-EA0026632B87}"/>
            </a:ext>
          </a:extLst>
        </xdr:cNvPr>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可能年数最小値テキスト">
          <a:extLst>
            <a:ext uri="{FF2B5EF4-FFF2-40B4-BE49-F238E27FC236}">
              <a16:creationId xmlns:a16="http://schemas.microsoft.com/office/drawing/2014/main" id="{EC24F425-6173-4247-8F3B-D5F4C97701F4}"/>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9037177D-F551-4CCC-B8C7-A7889676166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6" name="債務償還可能年数最大値テキスト">
          <a:extLst>
            <a:ext uri="{FF2B5EF4-FFF2-40B4-BE49-F238E27FC236}">
              <a16:creationId xmlns:a16="http://schemas.microsoft.com/office/drawing/2014/main" id="{771057F3-1D90-4B33-8B3C-943D0FE51201}"/>
            </a:ext>
          </a:extLst>
        </xdr:cNvPr>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7" name="直線コネクタ 126">
          <a:extLst>
            <a:ext uri="{FF2B5EF4-FFF2-40B4-BE49-F238E27FC236}">
              <a16:creationId xmlns:a16="http://schemas.microsoft.com/office/drawing/2014/main" id="{9C2ECE2A-7EC7-44E4-91DB-E42B7EE8D152}"/>
            </a:ext>
          </a:extLst>
        </xdr:cNvPr>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8" name="債務償還可能年数平均値テキスト">
          <a:extLst>
            <a:ext uri="{FF2B5EF4-FFF2-40B4-BE49-F238E27FC236}">
              <a16:creationId xmlns:a16="http://schemas.microsoft.com/office/drawing/2014/main" id="{9018DB0B-3382-4703-88D6-A7B96478FBE1}"/>
            </a:ext>
          </a:extLst>
        </xdr:cNvPr>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9" name="フローチャート: 判断 128">
          <a:extLst>
            <a:ext uri="{FF2B5EF4-FFF2-40B4-BE49-F238E27FC236}">
              <a16:creationId xmlns:a16="http://schemas.microsoft.com/office/drawing/2014/main" id="{6CD72FF0-4B82-4C33-80F4-CCA714AE0DC1}"/>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69B29B2-5314-410F-8F14-005E9437DD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6ED2964-A83D-47B4-A101-45DAF8185DE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1F9D45C-3DCE-407E-9E9C-FDF0299BAE4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D072FB0-2790-4AAE-967E-7FA8240DDD5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DACCBC5-8CEA-48E4-93FB-CA822A2F55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59620</xdr:rowOff>
    </xdr:from>
    <xdr:to>
      <xdr:col>76</xdr:col>
      <xdr:colOff>73025</xdr:colOff>
      <xdr:row>32</xdr:row>
      <xdr:rowOff>161220</xdr:rowOff>
    </xdr:to>
    <xdr:sp macro="" textlink="">
      <xdr:nvSpPr>
        <xdr:cNvPr id="135" name="楕円 134">
          <a:extLst>
            <a:ext uri="{FF2B5EF4-FFF2-40B4-BE49-F238E27FC236}">
              <a16:creationId xmlns:a16="http://schemas.microsoft.com/office/drawing/2014/main" id="{4417E434-F13B-42D9-B69E-E38784DC2204}"/>
            </a:ext>
          </a:extLst>
        </xdr:cNvPr>
        <xdr:cNvSpPr/>
      </xdr:nvSpPr>
      <xdr:spPr>
        <a:xfrm>
          <a:off x="147447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38047</xdr:rowOff>
    </xdr:from>
    <xdr:ext cx="340478" cy="259045"/>
    <xdr:sp macro="" textlink="">
      <xdr:nvSpPr>
        <xdr:cNvPr id="136" name="債務償還可能年数該当値テキスト">
          <a:extLst>
            <a:ext uri="{FF2B5EF4-FFF2-40B4-BE49-F238E27FC236}">
              <a16:creationId xmlns:a16="http://schemas.microsoft.com/office/drawing/2014/main" id="{B4E6C17A-FBFF-4EFB-80DE-0924B69C4C13}"/>
            </a:ext>
          </a:extLst>
        </xdr:cNvPr>
        <xdr:cNvSpPr txBox="1"/>
      </xdr:nvSpPr>
      <xdr:spPr>
        <a:xfrm>
          <a:off x="14846300" y="6295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BF9602DD-B787-4930-AB37-CDFF70D8FD6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8BE75F57-92E0-4596-A06F-55FD24767BD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829CBDAA-49D5-485A-975C-5B1894A30BA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14FD116C-DD37-4670-9591-682FA49F817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585F1BDD-58D6-49A0-912A-C68C254CAAE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C5C34E8E-A986-4CA7-AC7D-5B2826ADDCE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22A8D2-7D86-44AA-8262-8ED0E85031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60220F-BC8C-4558-BA61-58BBCB2A23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E6F87C-F095-4C10-B833-87BF50F51ED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AAE086-F66E-4CF7-B5EC-86ECBE0CF9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94846F-167E-4C52-BBDB-B7C7C50177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49DB06-D66B-4CE6-849B-DC44499C15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2C2E0F-1D7A-451B-9F83-B73F6B94F0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5EE668-3B9A-4183-9302-E4AFC974FF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347E1C-2D7A-4D55-BA66-0BAEEA3950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B79220-AC94-4ACF-94BA-01EB308BE8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72,530
68,370
36.68
29,134,056
27,275,731
1,829,081
20,030,000
9,714,788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962619-D2DE-48F0-8850-D9D540796E6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900C0D-7A37-4DA6-9CEC-7A35B21EB8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EF3CD85-D6A4-43A9-9F0C-65E33FE8DD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60FA38-ACF4-4199-B628-8488D077C4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95C82B-9A30-4AC2-BBFE-202579497C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7B00E7-FEA2-4A31-AF42-30DBE1BD6A2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FF992F-AC48-4A35-8B98-FD16AF5C31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4F1784-E3D2-4332-9BCE-DFDC1F8E65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36B3B2-C34F-446F-8BB1-8FD3948E95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251965-6022-42FA-AEED-A084A8B52C1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A86A5E-A407-4C85-A467-AD812BFFA1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AAC7BD-4D83-4C54-AC98-F8721957B9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688222-8050-4634-A86F-895289F89A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7E9D83-8AF4-41B1-BD59-439D683D736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909A99-21C3-4D93-9400-A0CD5C67A4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177DCC-B09F-42E0-B5EE-470624B1FB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77D2DC-5E41-4086-80B5-D25ED649E7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3355BF-0321-4EA2-8E09-04EE158444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74CEFFC-804C-4053-8198-271A83BEAE6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43ED843-3DC1-441E-AAF2-F65D38948DB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57CFD49-7DE8-4E9F-A6BD-AC463B8D75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C4768F0-E8A9-40ED-831F-625B460564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0401406-12D5-4A18-947F-EBC478D9CE4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BBFBACE-7CFF-48B3-B22D-67E3BFB134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A9A9BFF-5AB9-4E0C-A673-0168222944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29646E2-0850-450B-815D-E7E451837D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1F604E2-2EE5-4470-BF74-60FB065C59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9EBFC90-A3E3-48AD-8A7C-B7BC6A0BD4B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35F822E-18C4-4EFC-A031-CCAEDBC043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0B4FB34-F505-49BF-B2E9-905FB5404A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DA72A51-0CC9-4534-AA76-9A1B73AB041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B7C55EE-725B-445F-8713-007CC748AFA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41F0630-E390-4F78-AC5F-843EAFA7ED0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DE44ADA-A0FC-4F78-B523-27DEADB3427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FE1DBC0-AB5C-4DBC-A1D3-489F4450FC9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5279D5D-FCD6-4400-9A28-6117CCF9560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AFC5F06-63E2-4BC9-83DF-751731923F5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5D49D76-A4F3-409A-A891-C32ED01A1A3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186AC24-5542-4074-9677-EEDD94CD206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80C3FA3-8647-4607-A8DE-9D3DA0183C4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296FFEA2-54BE-49DC-9EA1-DEFD6C85905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AA64AFE-6242-401D-AC4F-EFC6F93631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4C8692C-F92A-4C2C-AB94-445DEF14544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B65C71E6-BBC2-4CE0-A976-45475894A43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FD9CD914-7E40-409F-8C1B-62B8B4C924EA}"/>
            </a:ext>
          </a:extLst>
        </xdr:cNvPr>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8FA0912F-CD24-4BE8-AED9-47301E33B85E}"/>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10BACA08-9465-4FDD-8366-C3D3C43BBF33}"/>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a:extLst>
            <a:ext uri="{FF2B5EF4-FFF2-40B4-BE49-F238E27FC236}">
              <a16:creationId xmlns:a16="http://schemas.microsoft.com/office/drawing/2014/main" id="{7B842876-3B1E-4253-9C64-EFE4B819D8EB}"/>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a16="http://schemas.microsoft.com/office/drawing/2014/main" id="{9787FBEB-9259-4385-A499-B0ADED04C2DA}"/>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a:extLst>
            <a:ext uri="{FF2B5EF4-FFF2-40B4-BE49-F238E27FC236}">
              <a16:creationId xmlns:a16="http://schemas.microsoft.com/office/drawing/2014/main" id="{97537BD8-BF10-4F8D-9023-0B93F2A30B3F}"/>
            </a:ext>
          </a:extLst>
        </xdr:cNvPr>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a16="http://schemas.microsoft.com/office/drawing/2014/main" id="{2B3062FA-5683-4FA6-BBB9-6E3CC81B3AB3}"/>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a16="http://schemas.microsoft.com/office/drawing/2014/main" id="{F4D559B0-FDC7-4BE2-A6F0-170D68E175E1}"/>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a16="http://schemas.microsoft.com/office/drawing/2014/main" id="{21E25E2B-73F2-47FA-90FB-F7EC727BEAC3}"/>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B04794DD-1341-4AF4-B6B1-E94BDC32B9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91A803A-A737-4CD2-B49C-4356E6136D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F95E550-3FC2-4EAE-9055-B3CCAF6212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1D60896-F7D4-41F5-9386-64C38C3401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A8D4B32-378F-4DFC-B992-80AB92E2E6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0" name="楕円 69">
          <a:extLst>
            <a:ext uri="{FF2B5EF4-FFF2-40B4-BE49-F238E27FC236}">
              <a16:creationId xmlns:a16="http://schemas.microsoft.com/office/drawing/2014/main" id="{3C29662F-28DF-4F42-9CF5-B88998FED341}"/>
            </a:ext>
          </a:extLst>
        </xdr:cNvPr>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1" name="【道路】&#10;有形固定資産減価償却率該当値テキスト">
          <a:extLst>
            <a:ext uri="{FF2B5EF4-FFF2-40B4-BE49-F238E27FC236}">
              <a16:creationId xmlns:a16="http://schemas.microsoft.com/office/drawing/2014/main" id="{2D77ACD5-424B-403F-A3F0-55535C9552FD}"/>
            </a:ext>
          </a:extLst>
        </xdr:cNvPr>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2" name="楕円 71">
          <a:extLst>
            <a:ext uri="{FF2B5EF4-FFF2-40B4-BE49-F238E27FC236}">
              <a16:creationId xmlns:a16="http://schemas.microsoft.com/office/drawing/2014/main" id="{C44C6A6A-4A66-45F5-BEC3-4E1AE14C2BAD}"/>
            </a:ext>
          </a:extLst>
        </xdr:cNvPr>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38</xdr:row>
      <xdr:rowOff>160020</xdr:rowOff>
    </xdr:to>
    <xdr:cxnSp macro="">
      <xdr:nvCxnSpPr>
        <xdr:cNvPr id="73" name="直線コネクタ 72">
          <a:extLst>
            <a:ext uri="{FF2B5EF4-FFF2-40B4-BE49-F238E27FC236}">
              <a16:creationId xmlns:a16="http://schemas.microsoft.com/office/drawing/2014/main" id="{6AAADEED-36D8-4C72-B44E-7B284A1F5030}"/>
            </a:ext>
          </a:extLst>
        </xdr:cNvPr>
        <xdr:cNvCxnSpPr/>
      </xdr:nvCxnSpPr>
      <xdr:spPr>
        <a:xfrm flipV="1">
          <a:off x="3797300" y="66655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4" name="楕円 73">
          <a:extLst>
            <a:ext uri="{FF2B5EF4-FFF2-40B4-BE49-F238E27FC236}">
              <a16:creationId xmlns:a16="http://schemas.microsoft.com/office/drawing/2014/main" id="{DD0C4C8A-0CA0-4C46-A83B-6DBDC251E614}"/>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160020</xdr:rowOff>
    </xdr:to>
    <xdr:cxnSp macro="">
      <xdr:nvCxnSpPr>
        <xdr:cNvPr id="75" name="直線コネクタ 74">
          <a:extLst>
            <a:ext uri="{FF2B5EF4-FFF2-40B4-BE49-F238E27FC236}">
              <a16:creationId xmlns:a16="http://schemas.microsoft.com/office/drawing/2014/main" id="{96BCD3B6-D6A7-4F57-909E-EB3685BDFEED}"/>
            </a:ext>
          </a:extLst>
        </xdr:cNvPr>
        <xdr:cNvCxnSpPr/>
      </xdr:nvCxnSpPr>
      <xdr:spPr>
        <a:xfrm>
          <a:off x="2908300" y="65798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a:extLst>
            <a:ext uri="{FF2B5EF4-FFF2-40B4-BE49-F238E27FC236}">
              <a16:creationId xmlns:a16="http://schemas.microsoft.com/office/drawing/2014/main" id="{01AC4368-3664-4A60-AC24-664A3164E467}"/>
            </a:ext>
          </a:extLst>
        </xdr:cNvPr>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a:extLst>
            <a:ext uri="{FF2B5EF4-FFF2-40B4-BE49-F238E27FC236}">
              <a16:creationId xmlns:a16="http://schemas.microsoft.com/office/drawing/2014/main" id="{3CB2777E-E4AA-42A6-B1A2-99E1B6E509C4}"/>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78" name="n_1mainValue【道路】&#10;有形固定資産減価償却率">
          <a:extLst>
            <a:ext uri="{FF2B5EF4-FFF2-40B4-BE49-F238E27FC236}">
              <a16:creationId xmlns:a16="http://schemas.microsoft.com/office/drawing/2014/main" id="{81C70851-4AB7-4713-8F68-3B01F81DB6A9}"/>
            </a:ext>
          </a:extLst>
        </xdr:cNvPr>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mainValue【道路】&#10;有形固定資産減価償却率">
          <a:extLst>
            <a:ext uri="{FF2B5EF4-FFF2-40B4-BE49-F238E27FC236}">
              <a16:creationId xmlns:a16="http://schemas.microsoft.com/office/drawing/2014/main" id="{A60D9396-78D1-4F19-BAD4-2909B0F18057}"/>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6B412922-62D7-48AC-9DAD-78E97E43F5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C36FA42F-BE8B-4352-A1D1-32811F7E05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161C3FD5-FDB4-4F00-AAAC-5ED20FE3D0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6E8B5BF9-5D7A-4E7F-BF1F-9734911E874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921E9AA7-4EDA-46A8-B6DA-1F692870D63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EC4547D2-D325-4255-A8E5-139BB2A399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BDACCBC5-829B-407C-99D6-3467EAB248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0017E25-95B7-4333-8CA0-ACE732DBE15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A50B236B-6A71-4D9B-97E4-E3D3CA056A3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768E654C-D37B-40D8-B47C-AB527D4D5F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C874CD22-FBA7-4269-A514-28D4719CF3A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A4CA326B-C640-4AD6-BE57-D401A6617F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99FFB37D-8C7F-4072-9567-6D6322AB3AB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96CDC035-A144-4F5A-BAEF-60EB374A6C0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8CEDA8B6-C5A7-4F8D-8F84-719091674C4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51818C5D-1292-4559-B53A-2652BF6F9F1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5DFBA6C0-842A-48CE-A2D4-A176A47F9AE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5BA9317E-983D-4B20-91E4-43D70B05BE3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D37E9987-8D23-4E9B-B29E-8BD921CB53F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641C8F03-D5B6-4A2B-B171-B1149E18577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8A6579EE-A9F0-41D1-B113-F3E51148F4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FE5A538A-72FD-4098-8D49-5A94F2F39BF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CB3817EB-4047-47FF-8974-D2F23BECDC2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a:extLst>
            <a:ext uri="{FF2B5EF4-FFF2-40B4-BE49-F238E27FC236}">
              <a16:creationId xmlns:a16="http://schemas.microsoft.com/office/drawing/2014/main" id="{46F9C444-53D9-41C5-B7C6-B63F8CF7F06B}"/>
            </a:ext>
          </a:extLst>
        </xdr:cNvPr>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a:extLst>
            <a:ext uri="{FF2B5EF4-FFF2-40B4-BE49-F238E27FC236}">
              <a16:creationId xmlns:a16="http://schemas.microsoft.com/office/drawing/2014/main" id="{2B1C9947-A6B2-4B4B-8BE8-53565BE962A2}"/>
            </a:ext>
          </a:extLst>
        </xdr:cNvPr>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a:extLst>
            <a:ext uri="{FF2B5EF4-FFF2-40B4-BE49-F238E27FC236}">
              <a16:creationId xmlns:a16="http://schemas.microsoft.com/office/drawing/2014/main" id="{A4C5AACC-918A-4FB4-B24C-D7E57A7F5615}"/>
            </a:ext>
          </a:extLst>
        </xdr:cNvPr>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a:extLst>
            <a:ext uri="{FF2B5EF4-FFF2-40B4-BE49-F238E27FC236}">
              <a16:creationId xmlns:a16="http://schemas.microsoft.com/office/drawing/2014/main" id="{5D47A0B1-A641-4D9B-A827-86999097BF78}"/>
            </a:ext>
          </a:extLst>
        </xdr:cNvPr>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a:extLst>
            <a:ext uri="{FF2B5EF4-FFF2-40B4-BE49-F238E27FC236}">
              <a16:creationId xmlns:a16="http://schemas.microsoft.com/office/drawing/2014/main" id="{E1D38404-44D5-4A92-AEFC-F5A2EC4B9958}"/>
            </a:ext>
          </a:extLst>
        </xdr:cNvPr>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a:extLst>
            <a:ext uri="{FF2B5EF4-FFF2-40B4-BE49-F238E27FC236}">
              <a16:creationId xmlns:a16="http://schemas.microsoft.com/office/drawing/2014/main" id="{607A096D-6557-4468-81E9-510043978F8F}"/>
            </a:ext>
          </a:extLst>
        </xdr:cNvPr>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a:extLst>
            <a:ext uri="{FF2B5EF4-FFF2-40B4-BE49-F238E27FC236}">
              <a16:creationId xmlns:a16="http://schemas.microsoft.com/office/drawing/2014/main" id="{226185F3-9AC8-4882-8C8A-D4FCB1C48143}"/>
            </a:ext>
          </a:extLst>
        </xdr:cNvPr>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a:extLst>
            <a:ext uri="{FF2B5EF4-FFF2-40B4-BE49-F238E27FC236}">
              <a16:creationId xmlns:a16="http://schemas.microsoft.com/office/drawing/2014/main" id="{22F33C1B-6532-42D4-B0B5-377A3BC93424}"/>
            </a:ext>
          </a:extLst>
        </xdr:cNvPr>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a:extLst>
            <a:ext uri="{FF2B5EF4-FFF2-40B4-BE49-F238E27FC236}">
              <a16:creationId xmlns:a16="http://schemas.microsoft.com/office/drawing/2014/main" id="{D746F7C9-9C64-40FC-9ACD-05AB901C8B5F}"/>
            </a:ext>
          </a:extLst>
        </xdr:cNvPr>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2F9750F2-C525-4A60-9D3E-2A9D0415B8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3053E99-BAD5-4008-B0A2-739037B1A9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B1A9644-D97C-4E41-ACBE-5A066B01D5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BF591A5-54FC-4466-9577-D754224944A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8F71159-F063-4599-98C3-E65FC5F03F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40049</xdr:rowOff>
    </xdr:from>
    <xdr:to>
      <xdr:col>55</xdr:col>
      <xdr:colOff>50800</xdr:colOff>
      <xdr:row>41</xdr:row>
      <xdr:rowOff>141649</xdr:rowOff>
    </xdr:to>
    <xdr:sp macro="" textlink="">
      <xdr:nvSpPr>
        <xdr:cNvPr id="117" name="楕円 116">
          <a:extLst>
            <a:ext uri="{FF2B5EF4-FFF2-40B4-BE49-F238E27FC236}">
              <a16:creationId xmlns:a16="http://schemas.microsoft.com/office/drawing/2014/main" id="{5AB75668-4557-4F89-967B-6F0595BAC088}"/>
            </a:ext>
          </a:extLst>
        </xdr:cNvPr>
        <xdr:cNvSpPr/>
      </xdr:nvSpPr>
      <xdr:spPr>
        <a:xfrm>
          <a:off x="10426700" y="70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126426</xdr:rowOff>
    </xdr:from>
    <xdr:ext cx="469744" cy="259045"/>
    <xdr:sp macro="" textlink="">
      <xdr:nvSpPr>
        <xdr:cNvPr id="118" name="【道路】&#10;一人当たり延長該当値テキスト">
          <a:extLst>
            <a:ext uri="{FF2B5EF4-FFF2-40B4-BE49-F238E27FC236}">
              <a16:creationId xmlns:a16="http://schemas.microsoft.com/office/drawing/2014/main" id="{D3601971-D4A6-46D6-B3C8-BB1ADA51F2E8}"/>
            </a:ext>
          </a:extLst>
        </xdr:cNvPr>
        <xdr:cNvSpPr txBox="1"/>
      </xdr:nvSpPr>
      <xdr:spPr>
        <a:xfrm>
          <a:off x="10515600" y="698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41821</xdr:rowOff>
    </xdr:from>
    <xdr:to>
      <xdr:col>50</xdr:col>
      <xdr:colOff>165100</xdr:colOff>
      <xdr:row>41</xdr:row>
      <xdr:rowOff>143421</xdr:rowOff>
    </xdr:to>
    <xdr:sp macro="" textlink="">
      <xdr:nvSpPr>
        <xdr:cNvPr id="119" name="楕円 118">
          <a:extLst>
            <a:ext uri="{FF2B5EF4-FFF2-40B4-BE49-F238E27FC236}">
              <a16:creationId xmlns:a16="http://schemas.microsoft.com/office/drawing/2014/main" id="{B71AAA82-A984-4FEA-B26F-19DAA0393FDB}"/>
            </a:ext>
          </a:extLst>
        </xdr:cNvPr>
        <xdr:cNvSpPr/>
      </xdr:nvSpPr>
      <xdr:spPr>
        <a:xfrm>
          <a:off x="9588500" y="7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90849</xdr:rowOff>
    </xdr:from>
    <xdr:to>
      <xdr:col>55</xdr:col>
      <xdr:colOff>0</xdr:colOff>
      <xdr:row>41</xdr:row>
      <xdr:rowOff>92621</xdr:rowOff>
    </xdr:to>
    <xdr:cxnSp macro="">
      <xdr:nvCxnSpPr>
        <xdr:cNvPr id="120" name="直線コネクタ 119">
          <a:extLst>
            <a:ext uri="{FF2B5EF4-FFF2-40B4-BE49-F238E27FC236}">
              <a16:creationId xmlns:a16="http://schemas.microsoft.com/office/drawing/2014/main" id="{903A20C2-23B9-4FCF-9BF7-7C00AC019059}"/>
            </a:ext>
          </a:extLst>
        </xdr:cNvPr>
        <xdr:cNvCxnSpPr/>
      </xdr:nvCxnSpPr>
      <xdr:spPr>
        <a:xfrm flipV="1">
          <a:off x="9639300" y="7120299"/>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41154</xdr:rowOff>
    </xdr:from>
    <xdr:to>
      <xdr:col>46</xdr:col>
      <xdr:colOff>38100</xdr:colOff>
      <xdr:row>41</xdr:row>
      <xdr:rowOff>142754</xdr:rowOff>
    </xdr:to>
    <xdr:sp macro="" textlink="">
      <xdr:nvSpPr>
        <xdr:cNvPr id="121" name="楕円 120">
          <a:extLst>
            <a:ext uri="{FF2B5EF4-FFF2-40B4-BE49-F238E27FC236}">
              <a16:creationId xmlns:a16="http://schemas.microsoft.com/office/drawing/2014/main" id="{4612951B-884C-4E70-8B79-577422C5C448}"/>
            </a:ext>
          </a:extLst>
        </xdr:cNvPr>
        <xdr:cNvSpPr/>
      </xdr:nvSpPr>
      <xdr:spPr>
        <a:xfrm>
          <a:off x="8699500" y="70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91954</xdr:rowOff>
    </xdr:from>
    <xdr:to>
      <xdr:col>50</xdr:col>
      <xdr:colOff>114300</xdr:colOff>
      <xdr:row>41</xdr:row>
      <xdr:rowOff>92621</xdr:rowOff>
    </xdr:to>
    <xdr:cxnSp macro="">
      <xdr:nvCxnSpPr>
        <xdr:cNvPr id="122" name="直線コネクタ 121">
          <a:extLst>
            <a:ext uri="{FF2B5EF4-FFF2-40B4-BE49-F238E27FC236}">
              <a16:creationId xmlns:a16="http://schemas.microsoft.com/office/drawing/2014/main" id="{D4338048-F75F-427C-986A-E18620637F0E}"/>
            </a:ext>
          </a:extLst>
        </xdr:cNvPr>
        <xdr:cNvCxnSpPr/>
      </xdr:nvCxnSpPr>
      <xdr:spPr>
        <a:xfrm>
          <a:off x="8750300" y="7121404"/>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a:extLst>
            <a:ext uri="{FF2B5EF4-FFF2-40B4-BE49-F238E27FC236}">
              <a16:creationId xmlns:a16="http://schemas.microsoft.com/office/drawing/2014/main" id="{80BA2A60-4978-4A44-BF14-12D306F4D58C}"/>
            </a:ext>
          </a:extLst>
        </xdr:cNvPr>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a:extLst>
            <a:ext uri="{FF2B5EF4-FFF2-40B4-BE49-F238E27FC236}">
              <a16:creationId xmlns:a16="http://schemas.microsoft.com/office/drawing/2014/main" id="{04784BE0-D457-4AAA-BEBA-2CD0654B4998}"/>
            </a:ext>
          </a:extLst>
        </xdr:cNvPr>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134548</xdr:rowOff>
    </xdr:from>
    <xdr:ext cx="469744" cy="259045"/>
    <xdr:sp macro="" textlink="">
      <xdr:nvSpPr>
        <xdr:cNvPr id="125" name="n_1mainValue【道路】&#10;一人当たり延長">
          <a:extLst>
            <a:ext uri="{FF2B5EF4-FFF2-40B4-BE49-F238E27FC236}">
              <a16:creationId xmlns:a16="http://schemas.microsoft.com/office/drawing/2014/main" id="{92E91554-118C-40F5-BA96-C9FAE927BF6E}"/>
            </a:ext>
          </a:extLst>
        </xdr:cNvPr>
        <xdr:cNvSpPr txBox="1"/>
      </xdr:nvSpPr>
      <xdr:spPr>
        <a:xfrm>
          <a:off x="9391727" y="716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133881</xdr:rowOff>
    </xdr:from>
    <xdr:ext cx="469744" cy="259045"/>
    <xdr:sp macro="" textlink="">
      <xdr:nvSpPr>
        <xdr:cNvPr id="126" name="n_2mainValue【道路】&#10;一人当たり延長">
          <a:extLst>
            <a:ext uri="{FF2B5EF4-FFF2-40B4-BE49-F238E27FC236}">
              <a16:creationId xmlns:a16="http://schemas.microsoft.com/office/drawing/2014/main" id="{A435E1F4-D311-4E7B-9895-0A351683B484}"/>
            </a:ext>
          </a:extLst>
        </xdr:cNvPr>
        <xdr:cNvSpPr txBox="1"/>
      </xdr:nvSpPr>
      <xdr:spPr>
        <a:xfrm>
          <a:off x="8515427" y="71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EE9B87E9-C85E-494A-8F6F-AA92F4F710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C4EC8A73-8E13-4F9C-B8AD-D80F15D668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DC1EEA80-AEF8-4718-8C37-4E5638BBA4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4E6961D3-BCA3-4FBB-BFDB-4DFA108DCF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2B7DD1D0-18D1-4AEC-A17D-A23BFA435A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BD23B7DE-5AE5-47CA-B006-0EC16637ED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6D633625-2CAE-45CB-BF30-DA11E8EC6F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42828EA8-BAE1-4B3E-B334-62B7AF3A92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836A3974-200E-4B14-BCA3-4530FB0504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5C0DCDBA-C7E3-46AD-B684-06C342E403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F0E3485D-43A4-49BA-9EE0-7D51D185605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9B96F7DD-91CB-4D2F-B69B-4304C0168A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8F849B24-73D5-485D-86A2-2090C5D77FE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2A576ACD-66AD-4DE2-90B2-B19E092D57E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1CF2DC97-DB4D-41B8-8D61-02156B7F39B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D8B2FA3B-FE56-4C4F-AE5E-DC5BE9F8FBE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4AC7E259-2D48-4176-B546-912BD6A5BB9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4082134B-898D-406B-A203-A2E3D2491F0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A587C181-D164-4B26-9517-21D5F76EBBB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19AE5BA3-464A-47D0-A3FF-E6659D2A9CE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CFFCBD5C-0C3C-4912-A655-F94F86F42F7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9505041B-8E8C-4BE2-B0B5-49B6A62DB3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4342AE36-D5B6-4AA0-BE86-0EE5A16566B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1A097150-F220-4654-BF84-43B73E80100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a:extLst>
            <a:ext uri="{FF2B5EF4-FFF2-40B4-BE49-F238E27FC236}">
              <a16:creationId xmlns:a16="http://schemas.microsoft.com/office/drawing/2014/main" id="{2A270FE2-A374-4D98-BCBD-69118038C66D}"/>
            </a:ext>
          </a:extLst>
        </xdr:cNvPr>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A31AC2CF-EB24-4C48-B60A-BE536972EDCA}"/>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a:extLst>
            <a:ext uri="{FF2B5EF4-FFF2-40B4-BE49-F238E27FC236}">
              <a16:creationId xmlns:a16="http://schemas.microsoft.com/office/drawing/2014/main" id="{C3A9B984-BE57-4BE6-A0CC-2798620447D7}"/>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178E1C04-C024-4F37-B605-8EFCF61D1CC5}"/>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a:extLst>
            <a:ext uri="{FF2B5EF4-FFF2-40B4-BE49-F238E27FC236}">
              <a16:creationId xmlns:a16="http://schemas.microsoft.com/office/drawing/2014/main" id="{03506E13-5823-427A-84C9-AD99FDD1B03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E31D892E-6899-4BBC-ACF3-D50220019E5C}"/>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a:extLst>
            <a:ext uri="{FF2B5EF4-FFF2-40B4-BE49-F238E27FC236}">
              <a16:creationId xmlns:a16="http://schemas.microsoft.com/office/drawing/2014/main" id="{438EB5F2-2A5C-48DF-B78D-1B696F07E67D}"/>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a:extLst>
            <a:ext uri="{FF2B5EF4-FFF2-40B4-BE49-F238E27FC236}">
              <a16:creationId xmlns:a16="http://schemas.microsoft.com/office/drawing/2014/main" id="{5E0B02D6-0E61-40F9-96A0-5E54F6464BE9}"/>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a:extLst>
            <a:ext uri="{FF2B5EF4-FFF2-40B4-BE49-F238E27FC236}">
              <a16:creationId xmlns:a16="http://schemas.microsoft.com/office/drawing/2014/main" id="{96AD9BB8-85DF-48F9-BDA1-4B90B0F9F536}"/>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A1DD62F-506F-4875-85BD-DBEAA16099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0DC5BB9-0705-442D-8DB4-DF04CEA533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4D78CCE-D2A9-486D-9E56-7C6F42C742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BC425FA-707A-46E1-A911-0B3B3F823D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8DCED12-4AA3-4EE1-B1DE-7300F47462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65" name="楕円 164">
          <a:extLst>
            <a:ext uri="{FF2B5EF4-FFF2-40B4-BE49-F238E27FC236}">
              <a16:creationId xmlns:a16="http://schemas.microsoft.com/office/drawing/2014/main" id="{FCDC053B-BCA8-4F41-B125-47CB22C4019F}"/>
            </a:ext>
          </a:extLst>
        </xdr:cNvPr>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786B0F2C-EB9C-44BE-A46A-66FBA63B86EE}"/>
            </a:ext>
          </a:extLst>
        </xdr:cNvPr>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67" name="楕円 166">
          <a:extLst>
            <a:ext uri="{FF2B5EF4-FFF2-40B4-BE49-F238E27FC236}">
              <a16:creationId xmlns:a16="http://schemas.microsoft.com/office/drawing/2014/main" id="{723699AB-9145-4724-9E6A-81950EC5F59E}"/>
            </a:ext>
          </a:extLst>
        </xdr:cNvPr>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34290</xdr:rowOff>
    </xdr:to>
    <xdr:cxnSp macro="">
      <xdr:nvCxnSpPr>
        <xdr:cNvPr id="168" name="直線コネクタ 167">
          <a:extLst>
            <a:ext uri="{FF2B5EF4-FFF2-40B4-BE49-F238E27FC236}">
              <a16:creationId xmlns:a16="http://schemas.microsoft.com/office/drawing/2014/main" id="{A6A85231-9058-4B59-A3F7-ADF7B6DC6531}"/>
            </a:ext>
          </a:extLst>
        </xdr:cNvPr>
        <xdr:cNvCxnSpPr/>
      </xdr:nvCxnSpPr>
      <xdr:spPr>
        <a:xfrm flipV="1">
          <a:off x="3797300" y="10462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48260</xdr:rowOff>
    </xdr:from>
    <xdr:to>
      <xdr:col>15</xdr:col>
      <xdr:colOff>101600</xdr:colOff>
      <xdr:row>61</xdr:row>
      <xdr:rowOff>149860</xdr:rowOff>
    </xdr:to>
    <xdr:sp macro="" textlink="">
      <xdr:nvSpPr>
        <xdr:cNvPr id="169" name="楕円 168">
          <a:extLst>
            <a:ext uri="{FF2B5EF4-FFF2-40B4-BE49-F238E27FC236}">
              <a16:creationId xmlns:a16="http://schemas.microsoft.com/office/drawing/2014/main" id="{4D2A8CA0-0249-4718-A8C6-74A7029BD0A4}"/>
            </a:ext>
          </a:extLst>
        </xdr:cNvPr>
        <xdr:cNvSpPr/>
      </xdr:nvSpPr>
      <xdr:spPr>
        <a:xfrm>
          <a:off x="2857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99060</xdr:rowOff>
    </xdr:to>
    <xdr:cxnSp macro="">
      <xdr:nvCxnSpPr>
        <xdr:cNvPr id="170" name="直線コネクタ 169">
          <a:extLst>
            <a:ext uri="{FF2B5EF4-FFF2-40B4-BE49-F238E27FC236}">
              <a16:creationId xmlns:a16="http://schemas.microsoft.com/office/drawing/2014/main" id="{8FE958EB-ACCF-4B90-AA2E-935BB532D42A}"/>
            </a:ext>
          </a:extLst>
        </xdr:cNvPr>
        <xdr:cNvCxnSpPr/>
      </xdr:nvCxnSpPr>
      <xdr:spPr>
        <a:xfrm flipV="1">
          <a:off x="2908300" y="104927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BA34447A-65E8-4ECD-9D37-64B6CD7A6F4B}"/>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514122CC-7493-439D-A089-FCB12004E03F}"/>
            </a:ext>
          </a:extLst>
        </xdr:cNvPr>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F8ACFC49-CAC3-40DC-A1F0-97DE37465980}"/>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140987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163F26AE-B4A0-4DB3-8A9A-1321F14CD39E}"/>
            </a:ext>
          </a:extLst>
        </xdr:cNvPr>
        <xdr:cNvSpPr txBox="1"/>
      </xdr:nvSpPr>
      <xdr:spPr>
        <a:xfrm>
          <a:off x="2705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CC03B790-802B-4EB1-A83E-1601773531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D78CF1E9-A7ED-49A6-8BF2-6F41023EA7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3632A0E8-3C6B-4464-A810-F28DDAF77F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E822FDFE-E3D7-44E5-A3D4-A389390801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C0185C03-DD0D-4712-B213-A1EF83C5B5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36D383A8-9F25-4A50-B97D-699E0FE68A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B2A5688A-3D59-4938-8E93-A6BF6FE718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16AD048C-13AB-49C3-8DCE-0FF11D3494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D7E8EB90-E5F1-496F-BE6F-5398338CFC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FF03DCB6-0CD0-4BBD-94A8-D6D72ACF10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a:extLst>
            <a:ext uri="{FF2B5EF4-FFF2-40B4-BE49-F238E27FC236}">
              <a16:creationId xmlns:a16="http://schemas.microsoft.com/office/drawing/2014/main" id="{F35F9DF4-BDDE-4588-A12A-7B37AC93C47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a:extLst>
            <a:ext uri="{FF2B5EF4-FFF2-40B4-BE49-F238E27FC236}">
              <a16:creationId xmlns:a16="http://schemas.microsoft.com/office/drawing/2014/main" id="{BB6289B8-38EE-42DA-911B-25FD31F8206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a:extLst>
            <a:ext uri="{FF2B5EF4-FFF2-40B4-BE49-F238E27FC236}">
              <a16:creationId xmlns:a16="http://schemas.microsoft.com/office/drawing/2014/main" id="{EB2700CD-96E0-4F0E-ABAD-3CB43D0DEF2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a:extLst>
            <a:ext uri="{FF2B5EF4-FFF2-40B4-BE49-F238E27FC236}">
              <a16:creationId xmlns:a16="http://schemas.microsoft.com/office/drawing/2014/main" id="{2EB9C75E-0C6D-48E7-8FA3-8A4F2E58C28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a:extLst>
            <a:ext uri="{FF2B5EF4-FFF2-40B4-BE49-F238E27FC236}">
              <a16:creationId xmlns:a16="http://schemas.microsoft.com/office/drawing/2014/main" id="{5BA9D36A-AE59-4FDE-9743-B5E1DD69F29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a:extLst>
            <a:ext uri="{FF2B5EF4-FFF2-40B4-BE49-F238E27FC236}">
              <a16:creationId xmlns:a16="http://schemas.microsoft.com/office/drawing/2014/main" id="{38C7AEC4-B850-4051-918C-DC56B69AC011}"/>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a:extLst>
            <a:ext uri="{FF2B5EF4-FFF2-40B4-BE49-F238E27FC236}">
              <a16:creationId xmlns:a16="http://schemas.microsoft.com/office/drawing/2014/main" id="{8C3BC592-00F2-4AFA-8F32-DA6B079FDCE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a:extLst>
            <a:ext uri="{FF2B5EF4-FFF2-40B4-BE49-F238E27FC236}">
              <a16:creationId xmlns:a16="http://schemas.microsoft.com/office/drawing/2014/main" id="{C0300A1C-36A8-4C9B-BB48-ABC947030F8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F4C1E544-53F6-452F-A841-121DDA37BB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a:extLst>
            <a:ext uri="{FF2B5EF4-FFF2-40B4-BE49-F238E27FC236}">
              <a16:creationId xmlns:a16="http://schemas.microsoft.com/office/drawing/2014/main" id="{EF9A9148-30B1-49E5-AB7F-470AA5596F4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445A89AC-5FBC-4BE8-A0A9-3CE3B1DEF02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a:extLst>
            <a:ext uri="{FF2B5EF4-FFF2-40B4-BE49-F238E27FC236}">
              <a16:creationId xmlns:a16="http://schemas.microsoft.com/office/drawing/2014/main" id="{B9A5A3F5-88DD-4456-95B4-A5BED02BF5DB}"/>
            </a:ext>
          </a:extLst>
        </xdr:cNvPr>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a:extLst>
            <a:ext uri="{FF2B5EF4-FFF2-40B4-BE49-F238E27FC236}">
              <a16:creationId xmlns:a16="http://schemas.microsoft.com/office/drawing/2014/main" id="{5C6308B7-A0BE-4D4A-83BF-8FD264169F7F}"/>
            </a:ext>
          </a:extLst>
        </xdr:cNvPr>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a:extLst>
            <a:ext uri="{FF2B5EF4-FFF2-40B4-BE49-F238E27FC236}">
              <a16:creationId xmlns:a16="http://schemas.microsoft.com/office/drawing/2014/main" id="{AE7A9791-2FBD-4566-9C7E-52B76DD13C51}"/>
            </a:ext>
          </a:extLst>
        </xdr:cNvPr>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a:extLst>
            <a:ext uri="{FF2B5EF4-FFF2-40B4-BE49-F238E27FC236}">
              <a16:creationId xmlns:a16="http://schemas.microsoft.com/office/drawing/2014/main" id="{645A2A81-9E76-4A33-8BD2-567C5D686F56}"/>
            </a:ext>
          </a:extLst>
        </xdr:cNvPr>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a:extLst>
            <a:ext uri="{FF2B5EF4-FFF2-40B4-BE49-F238E27FC236}">
              <a16:creationId xmlns:a16="http://schemas.microsoft.com/office/drawing/2014/main" id="{1469DFD2-0B43-4023-A76F-FB4997B979AD}"/>
            </a:ext>
          </a:extLst>
        </xdr:cNvPr>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BABD3343-6131-4FE8-8FC0-ED65EA944D84}"/>
            </a:ext>
          </a:extLst>
        </xdr:cNvPr>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a:extLst>
            <a:ext uri="{FF2B5EF4-FFF2-40B4-BE49-F238E27FC236}">
              <a16:creationId xmlns:a16="http://schemas.microsoft.com/office/drawing/2014/main" id="{ECCD95DC-C2E7-4235-B043-CC46BF6B4C2C}"/>
            </a:ext>
          </a:extLst>
        </xdr:cNvPr>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a:extLst>
            <a:ext uri="{FF2B5EF4-FFF2-40B4-BE49-F238E27FC236}">
              <a16:creationId xmlns:a16="http://schemas.microsoft.com/office/drawing/2014/main" id="{BF4278E5-4800-4F42-A4D5-8F517A866B40}"/>
            </a:ext>
          </a:extLst>
        </xdr:cNvPr>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a:extLst>
            <a:ext uri="{FF2B5EF4-FFF2-40B4-BE49-F238E27FC236}">
              <a16:creationId xmlns:a16="http://schemas.microsoft.com/office/drawing/2014/main" id="{4708A510-C183-44CB-B996-AFE3A61270A8}"/>
            </a:ext>
          </a:extLst>
        </xdr:cNvPr>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9E9A7FB-73CF-4531-956A-588503AE9F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BDD6A9CE-3393-4F69-B017-BE046808D2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B7DDAFE9-4167-4EB1-95C9-B128F0F81A6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2267FFF-A01D-4287-AFB7-6C7E4D179B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9B1E38F7-CC7B-48A9-AE97-1A229C8951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165502</xdr:rowOff>
    </xdr:from>
    <xdr:to>
      <xdr:col>55</xdr:col>
      <xdr:colOff>50800</xdr:colOff>
      <xdr:row>62</xdr:row>
      <xdr:rowOff>95652</xdr:rowOff>
    </xdr:to>
    <xdr:sp macro="" textlink="">
      <xdr:nvSpPr>
        <xdr:cNvPr id="210" name="楕円 209">
          <a:extLst>
            <a:ext uri="{FF2B5EF4-FFF2-40B4-BE49-F238E27FC236}">
              <a16:creationId xmlns:a16="http://schemas.microsoft.com/office/drawing/2014/main" id="{E96879DF-CD62-43D8-BD52-90543AF96D57}"/>
            </a:ext>
          </a:extLst>
        </xdr:cNvPr>
        <xdr:cNvSpPr/>
      </xdr:nvSpPr>
      <xdr:spPr>
        <a:xfrm>
          <a:off x="10426700" y="106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143929</xdr:rowOff>
    </xdr:from>
    <xdr:ext cx="599010" cy="259045"/>
    <xdr:sp macro="" textlink="">
      <xdr:nvSpPr>
        <xdr:cNvPr id="211" name="【橋りょう・トンネル】&#10;一人当たり有形固定資産（償却資産）額該当値テキスト">
          <a:extLst>
            <a:ext uri="{FF2B5EF4-FFF2-40B4-BE49-F238E27FC236}">
              <a16:creationId xmlns:a16="http://schemas.microsoft.com/office/drawing/2014/main" id="{C2C9BCA1-243B-4360-B74C-0F36B5B8059A}"/>
            </a:ext>
          </a:extLst>
        </xdr:cNvPr>
        <xdr:cNvSpPr txBox="1"/>
      </xdr:nvSpPr>
      <xdr:spPr>
        <a:xfrm>
          <a:off x="10515600" y="1060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163650</xdr:rowOff>
    </xdr:from>
    <xdr:to>
      <xdr:col>50</xdr:col>
      <xdr:colOff>165100</xdr:colOff>
      <xdr:row>62</xdr:row>
      <xdr:rowOff>93800</xdr:rowOff>
    </xdr:to>
    <xdr:sp macro="" textlink="">
      <xdr:nvSpPr>
        <xdr:cNvPr id="212" name="楕円 211">
          <a:extLst>
            <a:ext uri="{FF2B5EF4-FFF2-40B4-BE49-F238E27FC236}">
              <a16:creationId xmlns:a16="http://schemas.microsoft.com/office/drawing/2014/main" id="{4B908D1E-0C42-4A6A-AAC6-7533DFDAE109}"/>
            </a:ext>
          </a:extLst>
        </xdr:cNvPr>
        <xdr:cNvSpPr/>
      </xdr:nvSpPr>
      <xdr:spPr>
        <a:xfrm>
          <a:off x="9588500" y="106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43000</xdr:rowOff>
    </xdr:from>
    <xdr:to>
      <xdr:col>55</xdr:col>
      <xdr:colOff>0</xdr:colOff>
      <xdr:row>62</xdr:row>
      <xdr:rowOff>44852</xdr:rowOff>
    </xdr:to>
    <xdr:cxnSp macro="">
      <xdr:nvCxnSpPr>
        <xdr:cNvPr id="213" name="直線コネクタ 212">
          <a:extLst>
            <a:ext uri="{FF2B5EF4-FFF2-40B4-BE49-F238E27FC236}">
              <a16:creationId xmlns:a16="http://schemas.microsoft.com/office/drawing/2014/main" id="{940F9E45-29DC-4C93-AD99-094017245079}"/>
            </a:ext>
          </a:extLst>
        </xdr:cNvPr>
        <xdr:cNvCxnSpPr/>
      </xdr:nvCxnSpPr>
      <xdr:spPr>
        <a:xfrm>
          <a:off x="9639300" y="10672900"/>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161937</xdr:rowOff>
    </xdr:from>
    <xdr:to>
      <xdr:col>46</xdr:col>
      <xdr:colOff>38100</xdr:colOff>
      <xdr:row>62</xdr:row>
      <xdr:rowOff>92087</xdr:rowOff>
    </xdr:to>
    <xdr:sp macro="" textlink="">
      <xdr:nvSpPr>
        <xdr:cNvPr id="214" name="楕円 213">
          <a:extLst>
            <a:ext uri="{FF2B5EF4-FFF2-40B4-BE49-F238E27FC236}">
              <a16:creationId xmlns:a16="http://schemas.microsoft.com/office/drawing/2014/main" id="{F4616C28-BC1E-4F90-A555-35FDFFE229FF}"/>
            </a:ext>
          </a:extLst>
        </xdr:cNvPr>
        <xdr:cNvSpPr/>
      </xdr:nvSpPr>
      <xdr:spPr>
        <a:xfrm>
          <a:off x="8699500" y="106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41287</xdr:rowOff>
    </xdr:from>
    <xdr:to>
      <xdr:col>50</xdr:col>
      <xdr:colOff>114300</xdr:colOff>
      <xdr:row>62</xdr:row>
      <xdr:rowOff>43000</xdr:rowOff>
    </xdr:to>
    <xdr:cxnSp macro="">
      <xdr:nvCxnSpPr>
        <xdr:cNvPr id="215" name="直線コネクタ 214">
          <a:extLst>
            <a:ext uri="{FF2B5EF4-FFF2-40B4-BE49-F238E27FC236}">
              <a16:creationId xmlns:a16="http://schemas.microsoft.com/office/drawing/2014/main" id="{071B507F-2624-48BC-AB40-959A9A0FAE74}"/>
            </a:ext>
          </a:extLst>
        </xdr:cNvPr>
        <xdr:cNvCxnSpPr/>
      </xdr:nvCxnSpPr>
      <xdr:spPr>
        <a:xfrm>
          <a:off x="8750300" y="10671187"/>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a:extLst>
            <a:ext uri="{FF2B5EF4-FFF2-40B4-BE49-F238E27FC236}">
              <a16:creationId xmlns:a16="http://schemas.microsoft.com/office/drawing/2014/main" id="{577B9A56-0D22-4F15-BBA3-63C1E4508C38}"/>
            </a:ext>
          </a:extLst>
        </xdr:cNvPr>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a:extLst>
            <a:ext uri="{FF2B5EF4-FFF2-40B4-BE49-F238E27FC236}">
              <a16:creationId xmlns:a16="http://schemas.microsoft.com/office/drawing/2014/main" id="{42511724-447A-4BEB-A68A-D8A814137B96}"/>
            </a:ext>
          </a:extLst>
        </xdr:cNvPr>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84927</xdr:rowOff>
    </xdr:from>
    <xdr:ext cx="599010" cy="259045"/>
    <xdr:sp macro="" textlink="">
      <xdr:nvSpPr>
        <xdr:cNvPr id="218" name="n_1mainValue【橋りょう・トンネル】&#10;一人当たり有形固定資産（償却資産）額">
          <a:extLst>
            <a:ext uri="{FF2B5EF4-FFF2-40B4-BE49-F238E27FC236}">
              <a16:creationId xmlns:a16="http://schemas.microsoft.com/office/drawing/2014/main" id="{4D866331-ABC4-4C00-8AD7-7DA8D34D0219}"/>
            </a:ext>
          </a:extLst>
        </xdr:cNvPr>
        <xdr:cNvSpPr txBox="1"/>
      </xdr:nvSpPr>
      <xdr:spPr>
        <a:xfrm>
          <a:off x="9327095" y="1071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83214</xdr:rowOff>
    </xdr:from>
    <xdr:ext cx="599010" cy="259045"/>
    <xdr:sp macro="" textlink="">
      <xdr:nvSpPr>
        <xdr:cNvPr id="219" name="n_2mainValue【橋りょう・トンネル】&#10;一人当たり有形固定資産（償却資産）額">
          <a:extLst>
            <a:ext uri="{FF2B5EF4-FFF2-40B4-BE49-F238E27FC236}">
              <a16:creationId xmlns:a16="http://schemas.microsoft.com/office/drawing/2014/main" id="{01E86262-E7A5-4B3D-8E71-D88A2CE322CC}"/>
            </a:ext>
          </a:extLst>
        </xdr:cNvPr>
        <xdr:cNvSpPr txBox="1"/>
      </xdr:nvSpPr>
      <xdr:spPr>
        <a:xfrm>
          <a:off x="8450795" y="1071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4F5E7B40-2DB5-496D-961B-740749FB73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8D68E9B1-6A93-4FB3-931B-5B4847CCE4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B1230904-73B0-488D-854F-31121CDF84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1F0CF954-156D-4AE5-A500-48A60ED290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B01EF40B-44CF-41B6-B093-7B983F1D1A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3F0C260F-D164-4948-AB34-360A8F6B20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DCFC2C04-4F7F-42C0-98E0-9F4701DECB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3809F867-1966-4A79-A13F-7EA4300312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C6F34BB1-7F1D-4CCF-948D-6293F24A8AF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7AA018E8-465C-4D85-B8B7-C9AC7C4F0B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a:extLst>
            <a:ext uri="{FF2B5EF4-FFF2-40B4-BE49-F238E27FC236}">
              <a16:creationId xmlns:a16="http://schemas.microsoft.com/office/drawing/2014/main" id="{AB0D174C-C4CC-4ADB-A475-F8C219EC88B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a:extLst>
            <a:ext uri="{FF2B5EF4-FFF2-40B4-BE49-F238E27FC236}">
              <a16:creationId xmlns:a16="http://schemas.microsoft.com/office/drawing/2014/main" id="{263CCFA9-5D0B-4376-9DBC-8B202D4295C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a:extLst>
            <a:ext uri="{FF2B5EF4-FFF2-40B4-BE49-F238E27FC236}">
              <a16:creationId xmlns:a16="http://schemas.microsoft.com/office/drawing/2014/main" id="{39331B99-884A-497D-A9F5-6A9B677DB3B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a:extLst>
            <a:ext uri="{FF2B5EF4-FFF2-40B4-BE49-F238E27FC236}">
              <a16:creationId xmlns:a16="http://schemas.microsoft.com/office/drawing/2014/main" id="{E8258E70-B18D-4A99-B2B0-6EA90D7C283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a:extLst>
            <a:ext uri="{FF2B5EF4-FFF2-40B4-BE49-F238E27FC236}">
              <a16:creationId xmlns:a16="http://schemas.microsoft.com/office/drawing/2014/main" id="{553AEFBB-2359-456A-B87A-2220A418608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a:extLst>
            <a:ext uri="{FF2B5EF4-FFF2-40B4-BE49-F238E27FC236}">
              <a16:creationId xmlns:a16="http://schemas.microsoft.com/office/drawing/2014/main" id="{F2790B08-B4E7-45CD-9220-BF7F80C636E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a:extLst>
            <a:ext uri="{FF2B5EF4-FFF2-40B4-BE49-F238E27FC236}">
              <a16:creationId xmlns:a16="http://schemas.microsoft.com/office/drawing/2014/main" id="{67DF0F70-D06E-428E-86FE-FE82AE55DE9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a:extLst>
            <a:ext uri="{FF2B5EF4-FFF2-40B4-BE49-F238E27FC236}">
              <a16:creationId xmlns:a16="http://schemas.microsoft.com/office/drawing/2014/main" id="{20988C94-AA98-4E8D-9397-90D7732A2E6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a:extLst>
            <a:ext uri="{FF2B5EF4-FFF2-40B4-BE49-F238E27FC236}">
              <a16:creationId xmlns:a16="http://schemas.microsoft.com/office/drawing/2014/main" id="{E80193E0-433F-49A5-9CDB-F9568339D82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a:extLst>
            <a:ext uri="{FF2B5EF4-FFF2-40B4-BE49-F238E27FC236}">
              <a16:creationId xmlns:a16="http://schemas.microsoft.com/office/drawing/2014/main" id="{99A662E9-586F-4F6A-BD6D-56E6E796082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a:extLst>
            <a:ext uri="{FF2B5EF4-FFF2-40B4-BE49-F238E27FC236}">
              <a16:creationId xmlns:a16="http://schemas.microsoft.com/office/drawing/2014/main" id="{68130D1E-B590-429F-BA4E-8047B2042F7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11A4DBFA-92BC-4CC8-99AB-76213A32DAB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F9EA06BF-5DBC-4E1F-8D73-3353BDAABED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85FBF37C-2D5C-40E3-810A-81E12D3E673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202E828A-1DDF-4ED9-B114-222B050DA0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a:extLst>
            <a:ext uri="{FF2B5EF4-FFF2-40B4-BE49-F238E27FC236}">
              <a16:creationId xmlns:a16="http://schemas.microsoft.com/office/drawing/2014/main" id="{E8CC318F-ED47-48D0-8574-BCC5C68E5C9A}"/>
            </a:ext>
          </a:extLst>
        </xdr:cNvPr>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a:extLst>
            <a:ext uri="{FF2B5EF4-FFF2-40B4-BE49-F238E27FC236}">
              <a16:creationId xmlns:a16="http://schemas.microsoft.com/office/drawing/2014/main" id="{5F32DD0C-70C0-4857-8AC7-452009B0F4B7}"/>
            </a:ext>
          </a:extLst>
        </xdr:cNvPr>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a:extLst>
            <a:ext uri="{FF2B5EF4-FFF2-40B4-BE49-F238E27FC236}">
              <a16:creationId xmlns:a16="http://schemas.microsoft.com/office/drawing/2014/main" id="{14B365F4-E692-47B7-946F-C205A46E4BF7}"/>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a:extLst>
            <a:ext uri="{FF2B5EF4-FFF2-40B4-BE49-F238E27FC236}">
              <a16:creationId xmlns:a16="http://schemas.microsoft.com/office/drawing/2014/main" id="{8087D324-3948-434C-AC88-CD79566F80E3}"/>
            </a:ext>
          </a:extLst>
        </xdr:cNvPr>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a:extLst>
            <a:ext uri="{FF2B5EF4-FFF2-40B4-BE49-F238E27FC236}">
              <a16:creationId xmlns:a16="http://schemas.microsoft.com/office/drawing/2014/main" id="{0A6B1036-F22E-41C4-88EA-B8EDFF528A75}"/>
            </a:ext>
          </a:extLst>
        </xdr:cNvPr>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1D875A1C-D625-48B7-A72C-959877356461}"/>
            </a:ext>
          </a:extLst>
        </xdr:cNvPr>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a:extLst>
            <a:ext uri="{FF2B5EF4-FFF2-40B4-BE49-F238E27FC236}">
              <a16:creationId xmlns:a16="http://schemas.microsoft.com/office/drawing/2014/main" id="{0027929C-BFD9-471B-8FB1-78C4FE4FAE79}"/>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a:extLst>
            <a:ext uri="{FF2B5EF4-FFF2-40B4-BE49-F238E27FC236}">
              <a16:creationId xmlns:a16="http://schemas.microsoft.com/office/drawing/2014/main" id="{8BCF81CD-95AD-4806-B21D-A2FC20CA3025}"/>
            </a:ext>
          </a:extLst>
        </xdr:cNvPr>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a:extLst>
            <a:ext uri="{FF2B5EF4-FFF2-40B4-BE49-F238E27FC236}">
              <a16:creationId xmlns:a16="http://schemas.microsoft.com/office/drawing/2014/main" id="{87FE4CDB-249C-46E3-9F3B-CB916F22D2E0}"/>
            </a:ext>
          </a:extLst>
        </xdr:cNvPr>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421A71A-1FA3-4620-8526-DB4CA5F3A1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4DF85C5-60ED-4377-BECF-B482E3C03B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756D428-0B62-4E24-884A-F6D01EF2E2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BE730B32-00F7-4EFB-A430-F1CF77B58D9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906D465-EC39-46A5-8C90-2A7E1BB720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259" name="楕円 258">
          <a:extLst>
            <a:ext uri="{FF2B5EF4-FFF2-40B4-BE49-F238E27FC236}">
              <a16:creationId xmlns:a16="http://schemas.microsoft.com/office/drawing/2014/main" id="{F335C305-F534-4BFB-AE21-103C20426ED2}"/>
            </a:ext>
          </a:extLst>
        </xdr:cNvPr>
        <xdr:cNvSpPr/>
      </xdr:nvSpPr>
      <xdr:spPr>
        <a:xfrm>
          <a:off x="4584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140443</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86A0F755-E549-4869-BB7F-8AD930109B11}"/>
            </a:ext>
          </a:extLst>
        </xdr:cNvPr>
        <xdr:cNvSpPr txBox="1"/>
      </xdr:nvSpPr>
      <xdr:spPr>
        <a:xfrm>
          <a:off x="4673600"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61" name="楕円 260">
          <a:extLst>
            <a:ext uri="{FF2B5EF4-FFF2-40B4-BE49-F238E27FC236}">
              <a16:creationId xmlns:a16="http://schemas.microsoft.com/office/drawing/2014/main" id="{EDF972AA-77EF-4243-AADB-8F6C19D6F1E5}"/>
            </a:ext>
          </a:extLst>
        </xdr:cNvPr>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60961</xdr:rowOff>
    </xdr:to>
    <xdr:cxnSp macro="">
      <xdr:nvCxnSpPr>
        <xdr:cNvPr id="262" name="直線コネクタ 261">
          <a:extLst>
            <a:ext uri="{FF2B5EF4-FFF2-40B4-BE49-F238E27FC236}">
              <a16:creationId xmlns:a16="http://schemas.microsoft.com/office/drawing/2014/main" id="{E7FA5569-1B25-42E7-B042-F89CF4AA2210}"/>
            </a:ext>
          </a:extLst>
        </xdr:cNvPr>
        <xdr:cNvCxnSpPr/>
      </xdr:nvCxnSpPr>
      <xdr:spPr>
        <a:xfrm flipV="1">
          <a:off x="3797300" y="1410026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63" name="楕円 262">
          <a:extLst>
            <a:ext uri="{FF2B5EF4-FFF2-40B4-BE49-F238E27FC236}">
              <a16:creationId xmlns:a16="http://schemas.microsoft.com/office/drawing/2014/main" id="{0CFB60E0-7150-4FF9-A7CF-949AA1E2DBF0}"/>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60961</xdr:rowOff>
    </xdr:to>
    <xdr:cxnSp macro="">
      <xdr:nvCxnSpPr>
        <xdr:cNvPr id="264" name="直線コネクタ 263">
          <a:extLst>
            <a:ext uri="{FF2B5EF4-FFF2-40B4-BE49-F238E27FC236}">
              <a16:creationId xmlns:a16="http://schemas.microsoft.com/office/drawing/2014/main" id="{4B449BE7-AE61-4B02-8D0A-D5D8A6E52403}"/>
            </a:ext>
          </a:extLst>
        </xdr:cNvPr>
        <xdr:cNvCxnSpPr/>
      </xdr:nvCxnSpPr>
      <xdr:spPr>
        <a:xfrm>
          <a:off x="2908300" y="1408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a:extLst>
            <a:ext uri="{FF2B5EF4-FFF2-40B4-BE49-F238E27FC236}">
              <a16:creationId xmlns:a16="http://schemas.microsoft.com/office/drawing/2014/main" id="{73E28D1D-44AF-4BBD-BB14-A0A126CA0F2B}"/>
            </a:ext>
          </a:extLst>
        </xdr:cNvPr>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a:extLst>
            <a:ext uri="{FF2B5EF4-FFF2-40B4-BE49-F238E27FC236}">
              <a16:creationId xmlns:a16="http://schemas.microsoft.com/office/drawing/2014/main" id="{FAD1AA50-2B3E-4BA5-A088-AEFF577F6703}"/>
            </a:ext>
          </a:extLst>
        </xdr:cNvPr>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67" name="n_1mainValue【公営住宅】&#10;有形固定資産減価償却率">
          <a:extLst>
            <a:ext uri="{FF2B5EF4-FFF2-40B4-BE49-F238E27FC236}">
              <a16:creationId xmlns:a16="http://schemas.microsoft.com/office/drawing/2014/main" id="{5719EBA9-18F4-469D-8476-6A67EE425E09}"/>
            </a:ext>
          </a:extLst>
        </xdr:cNvPr>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68" name="n_2mainValue【公営住宅】&#10;有形固定資産減価償却率">
          <a:extLst>
            <a:ext uri="{FF2B5EF4-FFF2-40B4-BE49-F238E27FC236}">
              <a16:creationId xmlns:a16="http://schemas.microsoft.com/office/drawing/2014/main" id="{BB131425-5FE6-4F4A-A24B-A86A5E1C7E68}"/>
            </a:ext>
          </a:extLst>
        </xdr:cNvPr>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306FC5BF-D4EA-4711-B5A0-A5C6674237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C2675645-3A44-4F69-AA0E-E0CC2BF3BB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2351FB9F-9A29-46E6-96E6-B36C4E01B3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8B074CB4-ACF0-4A51-86CC-52AB30F368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56E66A44-1502-4A7E-85FE-2241485635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09CD62F-FAC0-4F4E-9C28-D3001FCA9C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2C64460C-E49D-4660-99E5-A6AB3380FF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DE68F55C-E6C8-4AD4-9021-88FCAF11D7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C65D91BF-3B27-4D0F-95E7-F5FEE9BF29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5945036C-8A64-44B6-A492-0CE411B281A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a:extLst>
            <a:ext uri="{FF2B5EF4-FFF2-40B4-BE49-F238E27FC236}">
              <a16:creationId xmlns:a16="http://schemas.microsoft.com/office/drawing/2014/main" id="{8F4F8FE9-6B56-4E91-AC50-6D108A4547E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4BC36194-EB9C-4D86-AA75-CA756D0A0EE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a:extLst>
            <a:ext uri="{FF2B5EF4-FFF2-40B4-BE49-F238E27FC236}">
              <a16:creationId xmlns:a16="http://schemas.microsoft.com/office/drawing/2014/main" id="{3DD8CC2B-6082-4132-96CD-5E4249F0A1C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a:extLst>
            <a:ext uri="{FF2B5EF4-FFF2-40B4-BE49-F238E27FC236}">
              <a16:creationId xmlns:a16="http://schemas.microsoft.com/office/drawing/2014/main" id="{29FCF4C3-A3AA-4E1F-8435-9A42DC8C494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4573F291-270D-4A58-8811-89A43739C10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a:extLst>
            <a:ext uri="{FF2B5EF4-FFF2-40B4-BE49-F238E27FC236}">
              <a16:creationId xmlns:a16="http://schemas.microsoft.com/office/drawing/2014/main" id="{CD9FFA1B-5A8A-44A6-A48D-EA774BE2D2F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a:extLst>
            <a:ext uri="{FF2B5EF4-FFF2-40B4-BE49-F238E27FC236}">
              <a16:creationId xmlns:a16="http://schemas.microsoft.com/office/drawing/2014/main" id="{BF3F7535-853F-42FF-BB02-4E5FB690179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a:extLst>
            <a:ext uri="{FF2B5EF4-FFF2-40B4-BE49-F238E27FC236}">
              <a16:creationId xmlns:a16="http://schemas.microsoft.com/office/drawing/2014/main" id="{2529E0EE-97CF-4548-8EEC-9688F60BFCE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a:extLst>
            <a:ext uri="{FF2B5EF4-FFF2-40B4-BE49-F238E27FC236}">
              <a16:creationId xmlns:a16="http://schemas.microsoft.com/office/drawing/2014/main" id="{14A28BC6-D272-4553-AFE3-3381EE5693A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a:extLst>
            <a:ext uri="{FF2B5EF4-FFF2-40B4-BE49-F238E27FC236}">
              <a16:creationId xmlns:a16="http://schemas.microsoft.com/office/drawing/2014/main" id="{24359B11-E462-4773-8F9F-72CF9F342D4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69548EF7-CC1C-49C7-B3E1-354C7BE2EEE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801A61DD-3653-4902-8655-96FF93CC13C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EB3AAE34-E47D-453F-A13B-8E9AC973F8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a:extLst>
            <a:ext uri="{FF2B5EF4-FFF2-40B4-BE49-F238E27FC236}">
              <a16:creationId xmlns:a16="http://schemas.microsoft.com/office/drawing/2014/main" id="{983DB83E-3C0F-4BA9-A6DF-625638EB81BB}"/>
            </a:ext>
          </a:extLst>
        </xdr:cNvPr>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a:extLst>
            <a:ext uri="{FF2B5EF4-FFF2-40B4-BE49-F238E27FC236}">
              <a16:creationId xmlns:a16="http://schemas.microsoft.com/office/drawing/2014/main" id="{B059AA9A-F839-4D49-80F3-B6A01D1F2EDC}"/>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a:extLst>
            <a:ext uri="{FF2B5EF4-FFF2-40B4-BE49-F238E27FC236}">
              <a16:creationId xmlns:a16="http://schemas.microsoft.com/office/drawing/2014/main" id="{075FE5AA-9712-494F-8232-87B6F5096EAA}"/>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a:extLst>
            <a:ext uri="{FF2B5EF4-FFF2-40B4-BE49-F238E27FC236}">
              <a16:creationId xmlns:a16="http://schemas.microsoft.com/office/drawing/2014/main" id="{2AF22A06-9F8B-4FA5-B8C1-E5C948A4D4F7}"/>
            </a:ext>
          </a:extLst>
        </xdr:cNvPr>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a:extLst>
            <a:ext uri="{FF2B5EF4-FFF2-40B4-BE49-F238E27FC236}">
              <a16:creationId xmlns:a16="http://schemas.microsoft.com/office/drawing/2014/main" id="{CC90FB1E-086B-4B14-A1F7-DA9C9AA7CFA8}"/>
            </a:ext>
          </a:extLst>
        </xdr:cNvPr>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a:extLst>
            <a:ext uri="{FF2B5EF4-FFF2-40B4-BE49-F238E27FC236}">
              <a16:creationId xmlns:a16="http://schemas.microsoft.com/office/drawing/2014/main" id="{613A420B-3393-4DE0-859D-CD1B7ED93639}"/>
            </a:ext>
          </a:extLst>
        </xdr:cNvPr>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a:extLst>
            <a:ext uri="{FF2B5EF4-FFF2-40B4-BE49-F238E27FC236}">
              <a16:creationId xmlns:a16="http://schemas.microsoft.com/office/drawing/2014/main" id="{1BA554E1-B4DE-4A59-965C-02E9665190A5}"/>
            </a:ext>
          </a:extLst>
        </xdr:cNvPr>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a:extLst>
            <a:ext uri="{FF2B5EF4-FFF2-40B4-BE49-F238E27FC236}">
              <a16:creationId xmlns:a16="http://schemas.microsoft.com/office/drawing/2014/main" id="{10AF8BF9-C8D9-4E8A-8F17-AC0C1EF80A11}"/>
            </a:ext>
          </a:extLst>
        </xdr:cNvPr>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a:extLst>
            <a:ext uri="{FF2B5EF4-FFF2-40B4-BE49-F238E27FC236}">
              <a16:creationId xmlns:a16="http://schemas.microsoft.com/office/drawing/2014/main" id="{E87B4424-B25E-4CFB-B730-17E7435C08F2}"/>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5651AA6-FE3B-4EDA-B8E8-E1CC999C6C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005EA48-47A6-4B4D-A019-7131F93F3DD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0CC4501-B952-4EAC-BAA9-FDA64B55C78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39DF17E-1056-43C6-AD7C-291CB9868E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1117641-D33A-456F-93E3-C134CE22F9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06" name="楕円 305">
          <a:extLst>
            <a:ext uri="{FF2B5EF4-FFF2-40B4-BE49-F238E27FC236}">
              <a16:creationId xmlns:a16="http://schemas.microsoft.com/office/drawing/2014/main" id="{FBFA7E11-1467-4A43-B1DC-25EB1D901363}"/>
            </a:ext>
          </a:extLst>
        </xdr:cNvPr>
        <xdr:cNvSpPr/>
      </xdr:nvSpPr>
      <xdr:spPr>
        <a:xfrm>
          <a:off x="104267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97553</xdr:rowOff>
    </xdr:from>
    <xdr:ext cx="469744" cy="259045"/>
    <xdr:sp macro="" textlink="">
      <xdr:nvSpPr>
        <xdr:cNvPr id="307" name="【公営住宅】&#10;一人当たり面積該当値テキスト">
          <a:extLst>
            <a:ext uri="{FF2B5EF4-FFF2-40B4-BE49-F238E27FC236}">
              <a16:creationId xmlns:a16="http://schemas.microsoft.com/office/drawing/2014/main" id="{D5580521-5DE5-4670-9AAB-986B4249E33E}"/>
            </a:ext>
          </a:extLst>
        </xdr:cNvPr>
        <xdr:cNvSpPr txBox="1"/>
      </xdr:nvSpPr>
      <xdr:spPr>
        <a:xfrm>
          <a:off x="10515600"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308" name="楕円 307">
          <a:extLst>
            <a:ext uri="{FF2B5EF4-FFF2-40B4-BE49-F238E27FC236}">
              <a16:creationId xmlns:a16="http://schemas.microsoft.com/office/drawing/2014/main" id="{69A12C82-D63D-4945-A8CC-9958492231E3}"/>
            </a:ext>
          </a:extLst>
        </xdr:cNvPr>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169926</xdr:rowOff>
    </xdr:to>
    <xdr:cxnSp macro="">
      <xdr:nvCxnSpPr>
        <xdr:cNvPr id="309" name="直線コネクタ 308">
          <a:extLst>
            <a:ext uri="{FF2B5EF4-FFF2-40B4-BE49-F238E27FC236}">
              <a16:creationId xmlns:a16="http://schemas.microsoft.com/office/drawing/2014/main" id="{344B272A-D42D-4260-8171-226FACA47CB2}"/>
            </a:ext>
          </a:extLst>
        </xdr:cNvPr>
        <xdr:cNvCxnSpPr/>
      </xdr:nvCxnSpPr>
      <xdr:spPr>
        <a:xfrm>
          <a:off x="9639300" y="1456563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126746</xdr:rowOff>
    </xdr:from>
    <xdr:to>
      <xdr:col>46</xdr:col>
      <xdr:colOff>38100</xdr:colOff>
      <xdr:row>85</xdr:row>
      <xdr:rowOff>56896</xdr:rowOff>
    </xdr:to>
    <xdr:sp macro="" textlink="">
      <xdr:nvSpPr>
        <xdr:cNvPr id="310" name="楕円 309">
          <a:extLst>
            <a:ext uri="{FF2B5EF4-FFF2-40B4-BE49-F238E27FC236}">
              <a16:creationId xmlns:a16="http://schemas.microsoft.com/office/drawing/2014/main" id="{3A9D1F67-3D2F-43AC-9062-EFD33CB38BB2}"/>
            </a:ext>
          </a:extLst>
        </xdr:cNvPr>
        <xdr:cNvSpPr/>
      </xdr:nvSpPr>
      <xdr:spPr>
        <a:xfrm>
          <a:off x="8699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85</xdr:row>
      <xdr:rowOff>6096</xdr:rowOff>
    </xdr:to>
    <xdr:cxnSp macro="">
      <xdr:nvCxnSpPr>
        <xdr:cNvPr id="311" name="直線コネクタ 310">
          <a:extLst>
            <a:ext uri="{FF2B5EF4-FFF2-40B4-BE49-F238E27FC236}">
              <a16:creationId xmlns:a16="http://schemas.microsoft.com/office/drawing/2014/main" id="{C6837904-9F25-432E-B620-CCBCD4DD1D57}"/>
            </a:ext>
          </a:extLst>
        </xdr:cNvPr>
        <xdr:cNvCxnSpPr/>
      </xdr:nvCxnSpPr>
      <xdr:spPr>
        <a:xfrm flipV="1">
          <a:off x="8750300" y="145656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a:extLst>
            <a:ext uri="{FF2B5EF4-FFF2-40B4-BE49-F238E27FC236}">
              <a16:creationId xmlns:a16="http://schemas.microsoft.com/office/drawing/2014/main" id="{2BE525AA-523F-49D3-837C-F8426DCCB17D}"/>
            </a:ext>
          </a:extLst>
        </xdr:cNvPr>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a:extLst>
            <a:ext uri="{FF2B5EF4-FFF2-40B4-BE49-F238E27FC236}">
              <a16:creationId xmlns:a16="http://schemas.microsoft.com/office/drawing/2014/main" id="{120F5A13-B0DF-495F-A0FC-F46453E31EAD}"/>
            </a:ext>
          </a:extLst>
        </xdr:cNvPr>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314" name="n_1mainValue【公営住宅】&#10;一人当たり面積">
          <a:extLst>
            <a:ext uri="{FF2B5EF4-FFF2-40B4-BE49-F238E27FC236}">
              <a16:creationId xmlns:a16="http://schemas.microsoft.com/office/drawing/2014/main" id="{942D8AC7-F6D3-405F-BBB8-5CCE3E48FC89}"/>
            </a:ext>
          </a:extLst>
        </xdr:cNvPr>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48023</xdr:rowOff>
    </xdr:from>
    <xdr:ext cx="469744" cy="259045"/>
    <xdr:sp macro="" textlink="">
      <xdr:nvSpPr>
        <xdr:cNvPr id="315" name="n_2mainValue【公営住宅】&#10;一人当たり面積">
          <a:extLst>
            <a:ext uri="{FF2B5EF4-FFF2-40B4-BE49-F238E27FC236}">
              <a16:creationId xmlns:a16="http://schemas.microsoft.com/office/drawing/2014/main" id="{36F22C3C-392A-4121-BDFA-1F84DA65CB21}"/>
            </a:ext>
          </a:extLst>
        </xdr:cNvPr>
        <xdr:cNvSpPr txBox="1"/>
      </xdr:nvSpPr>
      <xdr:spPr>
        <a:xfrm>
          <a:off x="8515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6BED2CAD-263C-4EF1-8CFF-AD906FCB24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6547D1BB-6054-4F18-B0F5-D524A02BBA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6E8D5463-65DD-464E-A6F4-B93CE9D9AC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1367D4F2-5FA9-4F63-8346-C3D7D1D1A59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2423B176-3998-4123-8AF2-FFB4261A35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E4B71B49-563A-4BFB-995C-B45517D234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3916E3F8-2E6B-44A0-85C4-535DA5DF9D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FCEB4BA0-02E3-4600-B372-C300BA691DD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a:extLst>
            <a:ext uri="{FF2B5EF4-FFF2-40B4-BE49-F238E27FC236}">
              <a16:creationId xmlns:a16="http://schemas.microsoft.com/office/drawing/2014/main" id="{BE479E7E-85F4-47D7-8B0F-C67BF011002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a:extLst>
            <a:ext uri="{FF2B5EF4-FFF2-40B4-BE49-F238E27FC236}">
              <a16:creationId xmlns:a16="http://schemas.microsoft.com/office/drawing/2014/main" id="{14442AFC-9555-4ABA-BA9B-69C356FE15A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a:extLst>
            <a:ext uri="{FF2B5EF4-FFF2-40B4-BE49-F238E27FC236}">
              <a16:creationId xmlns:a16="http://schemas.microsoft.com/office/drawing/2014/main" id="{83D579E7-DFDE-45D6-9C99-04CB06EF51D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a:extLst>
            <a:ext uri="{FF2B5EF4-FFF2-40B4-BE49-F238E27FC236}">
              <a16:creationId xmlns:a16="http://schemas.microsoft.com/office/drawing/2014/main" id="{0F92BCAE-AB3F-424D-BBE1-8805D0EBE17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a:extLst>
            <a:ext uri="{FF2B5EF4-FFF2-40B4-BE49-F238E27FC236}">
              <a16:creationId xmlns:a16="http://schemas.microsoft.com/office/drawing/2014/main" id="{BDFFF7E7-CB95-4BD7-9E40-1DC0716E3F4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a:extLst>
            <a:ext uri="{FF2B5EF4-FFF2-40B4-BE49-F238E27FC236}">
              <a16:creationId xmlns:a16="http://schemas.microsoft.com/office/drawing/2014/main" id="{E4F2C0DA-C4AF-48DD-B5DC-66FCFA9087E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a:extLst>
            <a:ext uri="{FF2B5EF4-FFF2-40B4-BE49-F238E27FC236}">
              <a16:creationId xmlns:a16="http://schemas.microsoft.com/office/drawing/2014/main" id="{5C3C1DEF-9A9F-4850-AD9B-A6E2622605E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a:extLst>
            <a:ext uri="{FF2B5EF4-FFF2-40B4-BE49-F238E27FC236}">
              <a16:creationId xmlns:a16="http://schemas.microsoft.com/office/drawing/2014/main" id="{9953BFDA-96FF-470A-BD8D-FE8EF205B23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a:extLst>
            <a:ext uri="{FF2B5EF4-FFF2-40B4-BE49-F238E27FC236}">
              <a16:creationId xmlns:a16="http://schemas.microsoft.com/office/drawing/2014/main" id="{4A875F75-466D-4037-A07F-F1A1E4E0B78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a:extLst>
            <a:ext uri="{FF2B5EF4-FFF2-40B4-BE49-F238E27FC236}">
              <a16:creationId xmlns:a16="http://schemas.microsoft.com/office/drawing/2014/main" id="{2D34A102-A372-428A-97F3-198A656E022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a:extLst>
            <a:ext uri="{FF2B5EF4-FFF2-40B4-BE49-F238E27FC236}">
              <a16:creationId xmlns:a16="http://schemas.microsoft.com/office/drawing/2014/main" id="{3A8917CB-BF43-45BF-89F1-440C5E99D69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a:extLst>
            <a:ext uri="{FF2B5EF4-FFF2-40B4-BE49-F238E27FC236}">
              <a16:creationId xmlns:a16="http://schemas.microsoft.com/office/drawing/2014/main" id="{94BFF034-6456-4684-9C9F-D974D45D1F1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a:extLst>
            <a:ext uri="{FF2B5EF4-FFF2-40B4-BE49-F238E27FC236}">
              <a16:creationId xmlns:a16="http://schemas.microsoft.com/office/drawing/2014/main" id="{2542B1FA-AA1F-40BD-A6FB-BD9AB80A66E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C5D9B387-DDFA-4D35-8A1C-A2A58B4F335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ADF57924-6781-4DFD-89D1-DC6A4E550E0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a:extLst>
            <a:ext uri="{FF2B5EF4-FFF2-40B4-BE49-F238E27FC236}">
              <a16:creationId xmlns:a16="http://schemas.microsoft.com/office/drawing/2014/main" id="{064286AB-3428-4A7F-8A7A-8465A0143E2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40" name="直線コネクタ 339">
          <a:extLst>
            <a:ext uri="{FF2B5EF4-FFF2-40B4-BE49-F238E27FC236}">
              <a16:creationId xmlns:a16="http://schemas.microsoft.com/office/drawing/2014/main" id="{778442B8-67F3-4E66-BBA0-3421D82B5C85}"/>
            </a:ext>
          </a:extLst>
        </xdr:cNvPr>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41" name="【港湾・漁港】&#10;有形固定資産減価償却率最小値テキスト">
          <a:extLst>
            <a:ext uri="{FF2B5EF4-FFF2-40B4-BE49-F238E27FC236}">
              <a16:creationId xmlns:a16="http://schemas.microsoft.com/office/drawing/2014/main" id="{643B000C-4871-4F41-8C88-B65526D5153E}"/>
            </a:ext>
          </a:extLst>
        </xdr:cNvPr>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2" name="直線コネクタ 341">
          <a:extLst>
            <a:ext uri="{FF2B5EF4-FFF2-40B4-BE49-F238E27FC236}">
              <a16:creationId xmlns:a16="http://schemas.microsoft.com/office/drawing/2014/main" id="{8AC831C0-C2ED-4D58-8574-73FE1AC83C3C}"/>
            </a:ext>
          </a:extLst>
        </xdr:cNvPr>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43" name="【港湾・漁港】&#10;有形固定資産減価償却率最大値テキスト">
          <a:extLst>
            <a:ext uri="{FF2B5EF4-FFF2-40B4-BE49-F238E27FC236}">
              <a16:creationId xmlns:a16="http://schemas.microsoft.com/office/drawing/2014/main" id="{06C2101A-C6F0-48AB-8B31-A603EA623216}"/>
            </a:ext>
          </a:extLst>
        </xdr:cNvPr>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44" name="直線コネクタ 343">
          <a:extLst>
            <a:ext uri="{FF2B5EF4-FFF2-40B4-BE49-F238E27FC236}">
              <a16:creationId xmlns:a16="http://schemas.microsoft.com/office/drawing/2014/main" id="{2CCCCAF3-0854-44F7-A59F-30F185672A78}"/>
            </a:ext>
          </a:extLst>
        </xdr:cNvPr>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45" name="【港湾・漁港】&#10;有形固定資産減価償却率平均値テキスト">
          <a:extLst>
            <a:ext uri="{FF2B5EF4-FFF2-40B4-BE49-F238E27FC236}">
              <a16:creationId xmlns:a16="http://schemas.microsoft.com/office/drawing/2014/main" id="{5AD5B7F6-14D9-4D45-AC2E-D01D34FC68E4}"/>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6" name="フローチャート: 判断 345">
          <a:extLst>
            <a:ext uri="{FF2B5EF4-FFF2-40B4-BE49-F238E27FC236}">
              <a16:creationId xmlns:a16="http://schemas.microsoft.com/office/drawing/2014/main" id="{11195C3C-84BD-46D8-AEE0-B7EC8FA49A5F}"/>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7" name="フローチャート: 判断 346">
          <a:extLst>
            <a:ext uri="{FF2B5EF4-FFF2-40B4-BE49-F238E27FC236}">
              <a16:creationId xmlns:a16="http://schemas.microsoft.com/office/drawing/2014/main" id="{808D96E3-0DB6-40A3-8FB1-E0B452D94209}"/>
            </a:ext>
          </a:extLst>
        </xdr:cNvPr>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48" name="フローチャート: 判断 347">
          <a:extLst>
            <a:ext uri="{FF2B5EF4-FFF2-40B4-BE49-F238E27FC236}">
              <a16:creationId xmlns:a16="http://schemas.microsoft.com/office/drawing/2014/main" id="{DA8A5032-D0E9-4622-9684-8735639E4937}"/>
            </a:ext>
          </a:extLst>
        </xdr:cNvPr>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63AC2D14-80C0-44CF-AB52-F45CE00F6DF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89F9C397-35EE-4A3B-ABA9-27E38FECBE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276A369A-7AE7-4F31-991F-6AA5E7793F0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36CBFAF5-4222-46FE-85DB-F5C53D04CB6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BA2DC5FF-8783-4A60-A484-7F0BCAE4A10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105411</xdr:rowOff>
    </xdr:from>
    <xdr:to>
      <xdr:col>24</xdr:col>
      <xdr:colOff>114300</xdr:colOff>
      <xdr:row>101</xdr:row>
      <xdr:rowOff>35561</xdr:rowOff>
    </xdr:to>
    <xdr:sp macro="" textlink="">
      <xdr:nvSpPr>
        <xdr:cNvPr id="354" name="楕円 353">
          <a:extLst>
            <a:ext uri="{FF2B5EF4-FFF2-40B4-BE49-F238E27FC236}">
              <a16:creationId xmlns:a16="http://schemas.microsoft.com/office/drawing/2014/main" id="{7CCD2779-60D0-40FA-AFD0-D64AFD2F70B9}"/>
            </a:ext>
          </a:extLst>
        </xdr:cNvPr>
        <xdr:cNvSpPr/>
      </xdr:nvSpPr>
      <xdr:spPr>
        <a:xfrm>
          <a:off x="4584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58438</xdr:rowOff>
    </xdr:from>
    <xdr:ext cx="405111" cy="259045"/>
    <xdr:sp macro="" textlink="">
      <xdr:nvSpPr>
        <xdr:cNvPr id="355" name="【港湾・漁港】&#10;有形固定資産減価償却率該当値テキスト">
          <a:extLst>
            <a:ext uri="{FF2B5EF4-FFF2-40B4-BE49-F238E27FC236}">
              <a16:creationId xmlns:a16="http://schemas.microsoft.com/office/drawing/2014/main" id="{502D56A9-5137-4BE5-98E0-0CF135E532FD}"/>
            </a:ext>
          </a:extLst>
        </xdr:cNvPr>
        <xdr:cNvSpPr txBox="1"/>
      </xdr:nvSpPr>
      <xdr:spPr>
        <a:xfrm>
          <a:off x="4673600" y="1720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126364</xdr:rowOff>
    </xdr:from>
    <xdr:to>
      <xdr:col>20</xdr:col>
      <xdr:colOff>38100</xdr:colOff>
      <xdr:row>101</xdr:row>
      <xdr:rowOff>56514</xdr:rowOff>
    </xdr:to>
    <xdr:sp macro="" textlink="">
      <xdr:nvSpPr>
        <xdr:cNvPr id="356" name="楕円 355">
          <a:extLst>
            <a:ext uri="{FF2B5EF4-FFF2-40B4-BE49-F238E27FC236}">
              <a16:creationId xmlns:a16="http://schemas.microsoft.com/office/drawing/2014/main" id="{C5FA990E-180C-467E-9E03-506E97E89DDA}"/>
            </a:ext>
          </a:extLst>
        </xdr:cNvPr>
        <xdr:cNvSpPr/>
      </xdr:nvSpPr>
      <xdr:spPr>
        <a:xfrm>
          <a:off x="37465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156211</xdr:rowOff>
    </xdr:from>
    <xdr:to>
      <xdr:col>24</xdr:col>
      <xdr:colOff>63500</xdr:colOff>
      <xdr:row>101</xdr:row>
      <xdr:rowOff>5714</xdr:rowOff>
    </xdr:to>
    <xdr:cxnSp macro="">
      <xdr:nvCxnSpPr>
        <xdr:cNvPr id="357" name="直線コネクタ 356">
          <a:extLst>
            <a:ext uri="{FF2B5EF4-FFF2-40B4-BE49-F238E27FC236}">
              <a16:creationId xmlns:a16="http://schemas.microsoft.com/office/drawing/2014/main" id="{1843F8BA-CA96-4219-9544-6847A2C6B761}"/>
            </a:ext>
          </a:extLst>
        </xdr:cNvPr>
        <xdr:cNvCxnSpPr/>
      </xdr:nvCxnSpPr>
      <xdr:spPr>
        <a:xfrm flipV="1">
          <a:off x="3797300" y="173012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143511</xdr:rowOff>
    </xdr:from>
    <xdr:to>
      <xdr:col>15</xdr:col>
      <xdr:colOff>101600</xdr:colOff>
      <xdr:row>102</xdr:row>
      <xdr:rowOff>73661</xdr:rowOff>
    </xdr:to>
    <xdr:sp macro="" textlink="">
      <xdr:nvSpPr>
        <xdr:cNvPr id="358" name="楕円 357">
          <a:extLst>
            <a:ext uri="{FF2B5EF4-FFF2-40B4-BE49-F238E27FC236}">
              <a16:creationId xmlns:a16="http://schemas.microsoft.com/office/drawing/2014/main" id="{7163D3DD-8DE5-4E81-8149-029134B06235}"/>
            </a:ext>
          </a:extLst>
        </xdr:cNvPr>
        <xdr:cNvSpPr/>
      </xdr:nvSpPr>
      <xdr:spPr>
        <a:xfrm>
          <a:off x="2857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5714</xdr:rowOff>
    </xdr:from>
    <xdr:to>
      <xdr:col>19</xdr:col>
      <xdr:colOff>177800</xdr:colOff>
      <xdr:row>102</xdr:row>
      <xdr:rowOff>22861</xdr:rowOff>
    </xdr:to>
    <xdr:cxnSp macro="">
      <xdr:nvCxnSpPr>
        <xdr:cNvPr id="359" name="直線コネクタ 358">
          <a:extLst>
            <a:ext uri="{FF2B5EF4-FFF2-40B4-BE49-F238E27FC236}">
              <a16:creationId xmlns:a16="http://schemas.microsoft.com/office/drawing/2014/main" id="{1C334A3F-9268-4E9F-9512-D2CDD8186407}"/>
            </a:ext>
          </a:extLst>
        </xdr:cNvPr>
        <xdr:cNvCxnSpPr/>
      </xdr:nvCxnSpPr>
      <xdr:spPr>
        <a:xfrm flipV="1">
          <a:off x="2908300" y="17322164"/>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156227</xdr:rowOff>
    </xdr:from>
    <xdr:ext cx="405111" cy="259045"/>
    <xdr:sp macro="" textlink="">
      <xdr:nvSpPr>
        <xdr:cNvPr id="360" name="n_1aveValue【港湾・漁港】&#10;有形固定資産減価償却率">
          <a:extLst>
            <a:ext uri="{FF2B5EF4-FFF2-40B4-BE49-F238E27FC236}">
              <a16:creationId xmlns:a16="http://schemas.microsoft.com/office/drawing/2014/main" id="{DEA58D84-35FA-4A88-863B-5468A1737E58}"/>
            </a:ext>
          </a:extLst>
        </xdr:cNvPr>
        <xdr:cNvSpPr txBox="1"/>
      </xdr:nvSpPr>
      <xdr:spPr>
        <a:xfrm>
          <a:off x="3582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61" name="n_2aveValue【港湾・漁港】&#10;有形固定資産減価償却率">
          <a:extLst>
            <a:ext uri="{FF2B5EF4-FFF2-40B4-BE49-F238E27FC236}">
              <a16:creationId xmlns:a16="http://schemas.microsoft.com/office/drawing/2014/main" id="{07E1DA3A-95B1-4024-BEF8-CD3194A68BBE}"/>
            </a:ext>
          </a:extLst>
        </xdr:cNvPr>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73041</xdr:rowOff>
    </xdr:from>
    <xdr:ext cx="405111" cy="259045"/>
    <xdr:sp macro="" textlink="">
      <xdr:nvSpPr>
        <xdr:cNvPr id="362" name="n_1mainValue【港湾・漁港】&#10;有形固定資産減価償却率">
          <a:extLst>
            <a:ext uri="{FF2B5EF4-FFF2-40B4-BE49-F238E27FC236}">
              <a16:creationId xmlns:a16="http://schemas.microsoft.com/office/drawing/2014/main" id="{55CC471E-F54F-45FC-BCC5-353EC4DA082B}"/>
            </a:ext>
          </a:extLst>
        </xdr:cNvPr>
        <xdr:cNvSpPr txBox="1"/>
      </xdr:nvSpPr>
      <xdr:spPr>
        <a:xfrm>
          <a:off x="35820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90188</xdr:rowOff>
    </xdr:from>
    <xdr:ext cx="405111" cy="259045"/>
    <xdr:sp macro="" textlink="">
      <xdr:nvSpPr>
        <xdr:cNvPr id="363" name="n_2mainValue【港湾・漁港】&#10;有形固定資産減価償却率">
          <a:extLst>
            <a:ext uri="{FF2B5EF4-FFF2-40B4-BE49-F238E27FC236}">
              <a16:creationId xmlns:a16="http://schemas.microsoft.com/office/drawing/2014/main" id="{E6C5B414-99F3-4B5F-9543-6F33659AA622}"/>
            </a:ext>
          </a:extLst>
        </xdr:cNvPr>
        <xdr:cNvSpPr txBox="1"/>
      </xdr:nvSpPr>
      <xdr:spPr>
        <a:xfrm>
          <a:off x="27057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C39B31D4-899C-4C80-8262-60B265B60F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0C4E42A8-2F1E-41C1-A92D-258D7735D2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F03E6C44-6F09-48ED-9D96-9B95287F40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1AFAA880-03B2-4966-906E-58A0B3EC77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D7CC9BF0-7461-445E-99F6-87F1D5498E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3347C3B0-0576-4BCD-8C42-4A2FFD9785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E85CCD91-6B93-4C5E-A483-58965ACABD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165EB7F9-2BFB-4F37-A6D8-62831A228A0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F1C2BC28-B6C6-4418-AF57-50695A379D5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42695BB4-3EDD-42BF-AE37-F5E0A0BB84D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a:extLst>
            <a:ext uri="{FF2B5EF4-FFF2-40B4-BE49-F238E27FC236}">
              <a16:creationId xmlns:a16="http://schemas.microsoft.com/office/drawing/2014/main" id="{4E19503F-F920-4936-9345-B462762D6BE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a:extLst>
            <a:ext uri="{FF2B5EF4-FFF2-40B4-BE49-F238E27FC236}">
              <a16:creationId xmlns:a16="http://schemas.microsoft.com/office/drawing/2014/main" id="{A3D27A8F-B01F-4EC2-BA85-3678B6C1B08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a:extLst>
            <a:ext uri="{FF2B5EF4-FFF2-40B4-BE49-F238E27FC236}">
              <a16:creationId xmlns:a16="http://schemas.microsoft.com/office/drawing/2014/main" id="{33D95FFE-0B78-4985-B732-A98B1DE1F86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a:extLst>
            <a:ext uri="{FF2B5EF4-FFF2-40B4-BE49-F238E27FC236}">
              <a16:creationId xmlns:a16="http://schemas.microsoft.com/office/drawing/2014/main" id="{5C6B475C-583E-4465-B6C2-A929CBEA76A1}"/>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a16="http://schemas.microsoft.com/office/drawing/2014/main" id="{0944E52C-FFBF-4B02-B23F-97291028086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9" name="テキスト ボックス 378">
          <a:extLst>
            <a:ext uri="{FF2B5EF4-FFF2-40B4-BE49-F238E27FC236}">
              <a16:creationId xmlns:a16="http://schemas.microsoft.com/office/drawing/2014/main" id="{E6F16D22-4870-4002-A156-7B9C4ADA3312}"/>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a:extLst>
            <a:ext uri="{FF2B5EF4-FFF2-40B4-BE49-F238E27FC236}">
              <a16:creationId xmlns:a16="http://schemas.microsoft.com/office/drawing/2014/main" id="{643FA62F-CFAA-41B0-B40E-40177E8E911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1" name="テキスト ボックス 380">
          <a:extLst>
            <a:ext uri="{FF2B5EF4-FFF2-40B4-BE49-F238E27FC236}">
              <a16:creationId xmlns:a16="http://schemas.microsoft.com/office/drawing/2014/main" id="{5DB6A570-3C17-48FE-9B80-08D4738FFD53}"/>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a:extLst>
            <a:ext uri="{FF2B5EF4-FFF2-40B4-BE49-F238E27FC236}">
              <a16:creationId xmlns:a16="http://schemas.microsoft.com/office/drawing/2014/main" id="{CE8604BA-4D1F-4AFB-A059-5F94A70251A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a:extLst>
            <a:ext uri="{FF2B5EF4-FFF2-40B4-BE49-F238E27FC236}">
              <a16:creationId xmlns:a16="http://schemas.microsoft.com/office/drawing/2014/main" id="{F1637E55-C498-4590-95EF-FD2E0511DEAF}"/>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50224481-5448-4695-BB92-25E8AD69145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a:extLst>
            <a:ext uri="{FF2B5EF4-FFF2-40B4-BE49-F238E27FC236}">
              <a16:creationId xmlns:a16="http://schemas.microsoft.com/office/drawing/2014/main" id="{53C4C91F-1DF4-477C-B775-DA9D3F37A65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a:extLst>
            <a:ext uri="{FF2B5EF4-FFF2-40B4-BE49-F238E27FC236}">
              <a16:creationId xmlns:a16="http://schemas.microsoft.com/office/drawing/2014/main" id="{A9C480B6-DE6F-463C-AEF8-14B1765B82B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87" name="直線コネクタ 386">
          <a:extLst>
            <a:ext uri="{FF2B5EF4-FFF2-40B4-BE49-F238E27FC236}">
              <a16:creationId xmlns:a16="http://schemas.microsoft.com/office/drawing/2014/main" id="{14D1E80C-8D3E-46F3-A613-3B393A6A1148}"/>
            </a:ext>
          </a:extLst>
        </xdr:cNvPr>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88" name="【港湾・漁港】&#10;一人当たり有形固定資産（償却資産）額最小値テキスト">
          <a:extLst>
            <a:ext uri="{FF2B5EF4-FFF2-40B4-BE49-F238E27FC236}">
              <a16:creationId xmlns:a16="http://schemas.microsoft.com/office/drawing/2014/main" id="{F9765659-B03E-42E0-92E0-8B32EA1666B8}"/>
            </a:ext>
          </a:extLst>
        </xdr:cNvPr>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89" name="直線コネクタ 388">
          <a:extLst>
            <a:ext uri="{FF2B5EF4-FFF2-40B4-BE49-F238E27FC236}">
              <a16:creationId xmlns:a16="http://schemas.microsoft.com/office/drawing/2014/main" id="{A0543002-CA3F-4C10-8CA7-371A75138B10}"/>
            </a:ext>
          </a:extLst>
        </xdr:cNvPr>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90" name="【港湾・漁港】&#10;一人当たり有形固定資産（償却資産）額最大値テキスト">
          <a:extLst>
            <a:ext uri="{FF2B5EF4-FFF2-40B4-BE49-F238E27FC236}">
              <a16:creationId xmlns:a16="http://schemas.microsoft.com/office/drawing/2014/main" id="{AE2A8E15-5AE7-4648-8D4F-7D75C720F73B}"/>
            </a:ext>
          </a:extLst>
        </xdr:cNvPr>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91" name="直線コネクタ 390">
          <a:extLst>
            <a:ext uri="{FF2B5EF4-FFF2-40B4-BE49-F238E27FC236}">
              <a16:creationId xmlns:a16="http://schemas.microsoft.com/office/drawing/2014/main" id="{DAD8D8E3-76A9-4FCE-9868-B028648F2AF5}"/>
            </a:ext>
          </a:extLst>
        </xdr:cNvPr>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92" name="【港湾・漁港】&#10;一人当たり有形固定資産（償却資産）額平均値テキスト">
          <a:extLst>
            <a:ext uri="{FF2B5EF4-FFF2-40B4-BE49-F238E27FC236}">
              <a16:creationId xmlns:a16="http://schemas.microsoft.com/office/drawing/2014/main" id="{B191C986-30A2-48A3-ABC8-16D1A1FABA3C}"/>
            </a:ext>
          </a:extLst>
        </xdr:cNvPr>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93" name="フローチャート: 判断 392">
          <a:extLst>
            <a:ext uri="{FF2B5EF4-FFF2-40B4-BE49-F238E27FC236}">
              <a16:creationId xmlns:a16="http://schemas.microsoft.com/office/drawing/2014/main" id="{FB7540E9-CD26-4567-B95D-0CA5B96E0838}"/>
            </a:ext>
          </a:extLst>
        </xdr:cNvPr>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94" name="フローチャート: 判断 393">
          <a:extLst>
            <a:ext uri="{FF2B5EF4-FFF2-40B4-BE49-F238E27FC236}">
              <a16:creationId xmlns:a16="http://schemas.microsoft.com/office/drawing/2014/main" id="{22E19BD6-BBC6-4F70-B117-ED3063FDA809}"/>
            </a:ext>
          </a:extLst>
        </xdr:cNvPr>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95" name="フローチャート: 判断 394">
          <a:extLst>
            <a:ext uri="{FF2B5EF4-FFF2-40B4-BE49-F238E27FC236}">
              <a16:creationId xmlns:a16="http://schemas.microsoft.com/office/drawing/2014/main" id="{17955D39-B3AB-4445-8106-323A6B15BD2C}"/>
            </a:ext>
          </a:extLst>
        </xdr:cNvPr>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D3CB752-B30F-4811-A1AC-57A5082533C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1A2D77FF-7659-4FFC-A4F7-9E890431439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7E16F41-8027-4989-BC57-F067F6E2FBA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BC6EEA7-DEE8-49A3-B8D7-F3C60C30626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558EFB10-4DDE-4843-B935-AED7A9070EA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98045</xdr:rowOff>
    </xdr:from>
    <xdr:to>
      <xdr:col>55</xdr:col>
      <xdr:colOff>50800</xdr:colOff>
      <xdr:row>109</xdr:row>
      <xdr:rowOff>28195</xdr:rowOff>
    </xdr:to>
    <xdr:sp macro="" textlink="">
      <xdr:nvSpPr>
        <xdr:cNvPr id="401" name="楕円 400">
          <a:extLst>
            <a:ext uri="{FF2B5EF4-FFF2-40B4-BE49-F238E27FC236}">
              <a16:creationId xmlns:a16="http://schemas.microsoft.com/office/drawing/2014/main" id="{672A770E-22CA-4942-94D2-C6CD0430D6F0}"/>
            </a:ext>
          </a:extLst>
        </xdr:cNvPr>
        <xdr:cNvSpPr/>
      </xdr:nvSpPr>
      <xdr:spPr>
        <a:xfrm>
          <a:off x="10426700" y="186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12972</xdr:rowOff>
    </xdr:from>
    <xdr:ext cx="469744" cy="259045"/>
    <xdr:sp macro="" textlink="">
      <xdr:nvSpPr>
        <xdr:cNvPr id="402" name="【港湾・漁港】&#10;一人当たり有形固定資産（償却資産）額該当値テキスト">
          <a:extLst>
            <a:ext uri="{FF2B5EF4-FFF2-40B4-BE49-F238E27FC236}">
              <a16:creationId xmlns:a16="http://schemas.microsoft.com/office/drawing/2014/main" id="{291C2E20-D18B-424E-8621-0567049049FE}"/>
            </a:ext>
          </a:extLst>
        </xdr:cNvPr>
        <xdr:cNvSpPr txBox="1"/>
      </xdr:nvSpPr>
      <xdr:spPr>
        <a:xfrm>
          <a:off x="10515600" y="185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98022</xdr:rowOff>
    </xdr:from>
    <xdr:to>
      <xdr:col>50</xdr:col>
      <xdr:colOff>165100</xdr:colOff>
      <xdr:row>109</xdr:row>
      <xdr:rowOff>28172</xdr:rowOff>
    </xdr:to>
    <xdr:sp macro="" textlink="">
      <xdr:nvSpPr>
        <xdr:cNvPr id="403" name="楕円 402">
          <a:extLst>
            <a:ext uri="{FF2B5EF4-FFF2-40B4-BE49-F238E27FC236}">
              <a16:creationId xmlns:a16="http://schemas.microsoft.com/office/drawing/2014/main" id="{4298572B-C914-49A3-A792-F52A5B241EDA}"/>
            </a:ext>
          </a:extLst>
        </xdr:cNvPr>
        <xdr:cNvSpPr/>
      </xdr:nvSpPr>
      <xdr:spPr>
        <a:xfrm>
          <a:off x="9588500" y="186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148822</xdr:rowOff>
    </xdr:from>
    <xdr:to>
      <xdr:col>55</xdr:col>
      <xdr:colOff>0</xdr:colOff>
      <xdr:row>108</xdr:row>
      <xdr:rowOff>148845</xdr:rowOff>
    </xdr:to>
    <xdr:cxnSp macro="">
      <xdr:nvCxnSpPr>
        <xdr:cNvPr id="404" name="直線コネクタ 403">
          <a:extLst>
            <a:ext uri="{FF2B5EF4-FFF2-40B4-BE49-F238E27FC236}">
              <a16:creationId xmlns:a16="http://schemas.microsoft.com/office/drawing/2014/main" id="{4D740763-6646-4DCA-80C0-72400738ED2C}"/>
            </a:ext>
          </a:extLst>
        </xdr:cNvPr>
        <xdr:cNvCxnSpPr/>
      </xdr:nvCxnSpPr>
      <xdr:spPr>
        <a:xfrm>
          <a:off x="9639300" y="1866542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98002</xdr:rowOff>
    </xdr:from>
    <xdr:to>
      <xdr:col>46</xdr:col>
      <xdr:colOff>38100</xdr:colOff>
      <xdr:row>109</xdr:row>
      <xdr:rowOff>28152</xdr:rowOff>
    </xdr:to>
    <xdr:sp macro="" textlink="">
      <xdr:nvSpPr>
        <xdr:cNvPr id="405" name="楕円 404">
          <a:extLst>
            <a:ext uri="{FF2B5EF4-FFF2-40B4-BE49-F238E27FC236}">
              <a16:creationId xmlns:a16="http://schemas.microsoft.com/office/drawing/2014/main" id="{49C33B38-167F-488F-BDDE-E22A169FA0E0}"/>
            </a:ext>
          </a:extLst>
        </xdr:cNvPr>
        <xdr:cNvSpPr/>
      </xdr:nvSpPr>
      <xdr:spPr>
        <a:xfrm>
          <a:off x="8699500" y="186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148802</xdr:rowOff>
    </xdr:from>
    <xdr:to>
      <xdr:col>50</xdr:col>
      <xdr:colOff>114300</xdr:colOff>
      <xdr:row>108</xdr:row>
      <xdr:rowOff>148822</xdr:rowOff>
    </xdr:to>
    <xdr:cxnSp macro="">
      <xdr:nvCxnSpPr>
        <xdr:cNvPr id="406" name="直線コネクタ 405">
          <a:extLst>
            <a:ext uri="{FF2B5EF4-FFF2-40B4-BE49-F238E27FC236}">
              <a16:creationId xmlns:a16="http://schemas.microsoft.com/office/drawing/2014/main" id="{B6B9EE42-AA72-4367-9B30-EE03B0508F94}"/>
            </a:ext>
          </a:extLst>
        </xdr:cNvPr>
        <xdr:cNvCxnSpPr/>
      </xdr:nvCxnSpPr>
      <xdr:spPr>
        <a:xfrm>
          <a:off x="8750300" y="18665402"/>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407" name="n_1aveValue【港湾・漁港】&#10;一人当たり有形固定資産（償却資産）額">
          <a:extLst>
            <a:ext uri="{FF2B5EF4-FFF2-40B4-BE49-F238E27FC236}">
              <a16:creationId xmlns:a16="http://schemas.microsoft.com/office/drawing/2014/main" id="{D66CF251-FCC5-4B60-84FA-70FF2540F362}"/>
            </a:ext>
          </a:extLst>
        </xdr:cNvPr>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408" name="n_2aveValue【港湾・漁港】&#10;一人当たり有形固定資産（償却資産）額">
          <a:extLst>
            <a:ext uri="{FF2B5EF4-FFF2-40B4-BE49-F238E27FC236}">
              <a16:creationId xmlns:a16="http://schemas.microsoft.com/office/drawing/2014/main" id="{FE2C8493-AF2F-4662-9252-477A04A75911}"/>
            </a:ext>
          </a:extLst>
        </xdr:cNvPr>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19299</xdr:rowOff>
    </xdr:from>
    <xdr:ext cx="469744" cy="259045"/>
    <xdr:sp macro="" textlink="">
      <xdr:nvSpPr>
        <xdr:cNvPr id="409" name="n_1mainValue【港湾・漁港】&#10;一人当たり有形固定資産（償却資産）額">
          <a:extLst>
            <a:ext uri="{FF2B5EF4-FFF2-40B4-BE49-F238E27FC236}">
              <a16:creationId xmlns:a16="http://schemas.microsoft.com/office/drawing/2014/main" id="{CE7DD98B-673B-498A-B638-CA82CAA35335}"/>
            </a:ext>
          </a:extLst>
        </xdr:cNvPr>
        <xdr:cNvSpPr txBox="1"/>
      </xdr:nvSpPr>
      <xdr:spPr>
        <a:xfrm>
          <a:off x="9391728" y="1870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19279</xdr:rowOff>
    </xdr:from>
    <xdr:ext cx="469744" cy="259045"/>
    <xdr:sp macro="" textlink="">
      <xdr:nvSpPr>
        <xdr:cNvPr id="410" name="n_2mainValue【港湾・漁港】&#10;一人当たり有形固定資産（償却資産）額">
          <a:extLst>
            <a:ext uri="{FF2B5EF4-FFF2-40B4-BE49-F238E27FC236}">
              <a16:creationId xmlns:a16="http://schemas.microsoft.com/office/drawing/2014/main" id="{7FFA98AA-72D8-4F30-94C3-CE15B29E551A}"/>
            </a:ext>
          </a:extLst>
        </xdr:cNvPr>
        <xdr:cNvSpPr txBox="1"/>
      </xdr:nvSpPr>
      <xdr:spPr>
        <a:xfrm>
          <a:off x="8515428" y="1870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92492F3D-429C-47DD-BAD0-478BEC8A590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94F6EBFD-00F4-4857-B4A6-5A4ADA19C2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D88E8492-7305-4BF0-993A-83F19C444B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2452AD52-0255-4D18-A4B3-4B424F6BDC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897D628A-CD0B-4B10-85C9-6E841298B4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F5665589-5D2B-4032-A2E0-5240E3BE31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1994E970-E296-4E74-A3EF-97C4FCAFB3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67BCB113-DFA0-43E6-970A-C29E26DFDB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3B829F09-6AB3-481A-ADAA-AFB0544722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C6269674-446A-4B29-9D68-1A255B84514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a:extLst>
            <a:ext uri="{FF2B5EF4-FFF2-40B4-BE49-F238E27FC236}">
              <a16:creationId xmlns:a16="http://schemas.microsoft.com/office/drawing/2014/main" id="{1D2331BB-EAFF-4FDE-A53F-2C279EF8271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a:extLst>
            <a:ext uri="{FF2B5EF4-FFF2-40B4-BE49-F238E27FC236}">
              <a16:creationId xmlns:a16="http://schemas.microsoft.com/office/drawing/2014/main" id="{40D92A55-162A-4F44-B508-F18A11DF376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a:extLst>
            <a:ext uri="{FF2B5EF4-FFF2-40B4-BE49-F238E27FC236}">
              <a16:creationId xmlns:a16="http://schemas.microsoft.com/office/drawing/2014/main" id="{F7726113-A120-4CD3-8DD7-24D3E69C733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a:extLst>
            <a:ext uri="{FF2B5EF4-FFF2-40B4-BE49-F238E27FC236}">
              <a16:creationId xmlns:a16="http://schemas.microsoft.com/office/drawing/2014/main" id="{10DD6ED9-CC1A-46CC-BF48-95952A3FB04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a:extLst>
            <a:ext uri="{FF2B5EF4-FFF2-40B4-BE49-F238E27FC236}">
              <a16:creationId xmlns:a16="http://schemas.microsoft.com/office/drawing/2014/main" id="{FDE030B2-8181-4C41-8015-2D541A911BD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a:extLst>
            <a:ext uri="{FF2B5EF4-FFF2-40B4-BE49-F238E27FC236}">
              <a16:creationId xmlns:a16="http://schemas.microsoft.com/office/drawing/2014/main" id="{90DD4465-AC24-483D-9298-E1FB413B7FD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a:extLst>
            <a:ext uri="{FF2B5EF4-FFF2-40B4-BE49-F238E27FC236}">
              <a16:creationId xmlns:a16="http://schemas.microsoft.com/office/drawing/2014/main" id="{B54803FD-8C47-4FAB-B996-6B20B3E5681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a:extLst>
            <a:ext uri="{FF2B5EF4-FFF2-40B4-BE49-F238E27FC236}">
              <a16:creationId xmlns:a16="http://schemas.microsoft.com/office/drawing/2014/main" id="{473495BA-BF2B-4E56-9167-9160E95227E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a:extLst>
            <a:ext uri="{FF2B5EF4-FFF2-40B4-BE49-F238E27FC236}">
              <a16:creationId xmlns:a16="http://schemas.microsoft.com/office/drawing/2014/main" id="{D2370326-6900-4888-9275-12CEDA5A05E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a:extLst>
            <a:ext uri="{FF2B5EF4-FFF2-40B4-BE49-F238E27FC236}">
              <a16:creationId xmlns:a16="http://schemas.microsoft.com/office/drawing/2014/main" id="{8BC2B7B8-7F60-4BE1-951C-43133188DCD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a:extLst>
            <a:ext uri="{FF2B5EF4-FFF2-40B4-BE49-F238E27FC236}">
              <a16:creationId xmlns:a16="http://schemas.microsoft.com/office/drawing/2014/main" id="{4E04C0FF-03FD-4ED4-ACCB-4381C9CFDE1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a:extLst>
            <a:ext uri="{FF2B5EF4-FFF2-40B4-BE49-F238E27FC236}">
              <a16:creationId xmlns:a16="http://schemas.microsoft.com/office/drawing/2014/main" id="{E1528842-5929-4648-9233-6A6A72A5277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03143C3C-2F7A-46CB-BB56-09C7D35DBD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3D1534A2-0768-4158-AF58-4B083AC9C41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a:extLst>
            <a:ext uri="{FF2B5EF4-FFF2-40B4-BE49-F238E27FC236}">
              <a16:creationId xmlns:a16="http://schemas.microsoft.com/office/drawing/2014/main" id="{BCCBC41A-D47A-486E-BC77-78D3A80F1A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36" name="直線コネクタ 435">
          <a:extLst>
            <a:ext uri="{FF2B5EF4-FFF2-40B4-BE49-F238E27FC236}">
              <a16:creationId xmlns:a16="http://schemas.microsoft.com/office/drawing/2014/main" id="{6394A81A-D712-4CE8-A584-41DD05C6E804}"/>
            </a:ext>
          </a:extLst>
        </xdr:cNvPr>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37" name="【認定こども園・幼稚園・保育所】&#10;有形固定資産減価償却率最小値テキスト">
          <a:extLst>
            <a:ext uri="{FF2B5EF4-FFF2-40B4-BE49-F238E27FC236}">
              <a16:creationId xmlns:a16="http://schemas.microsoft.com/office/drawing/2014/main" id="{5C67608E-EE35-44C7-8655-D9FCE1AF6137}"/>
            </a:ext>
          </a:extLst>
        </xdr:cNvPr>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38" name="直線コネクタ 437">
          <a:extLst>
            <a:ext uri="{FF2B5EF4-FFF2-40B4-BE49-F238E27FC236}">
              <a16:creationId xmlns:a16="http://schemas.microsoft.com/office/drawing/2014/main" id="{AE25874E-5DC5-455E-95AD-527334C5B28D}"/>
            </a:ext>
          </a:extLst>
        </xdr:cNvPr>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39" name="【認定こども園・幼稚園・保育所】&#10;有形固定資産減価償却率最大値テキスト">
          <a:extLst>
            <a:ext uri="{FF2B5EF4-FFF2-40B4-BE49-F238E27FC236}">
              <a16:creationId xmlns:a16="http://schemas.microsoft.com/office/drawing/2014/main" id="{6812CEF9-A870-46F2-AF69-8A80BF5A633F}"/>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40" name="直線コネクタ 439">
          <a:extLst>
            <a:ext uri="{FF2B5EF4-FFF2-40B4-BE49-F238E27FC236}">
              <a16:creationId xmlns:a16="http://schemas.microsoft.com/office/drawing/2014/main" id="{4AA5163B-FD1E-47E4-90A4-39F5EEC27B33}"/>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41" name="【認定こども園・幼稚園・保育所】&#10;有形固定資産減価償却率平均値テキスト">
          <a:extLst>
            <a:ext uri="{FF2B5EF4-FFF2-40B4-BE49-F238E27FC236}">
              <a16:creationId xmlns:a16="http://schemas.microsoft.com/office/drawing/2014/main" id="{460D4270-FE71-440A-B94C-91AE816FD267}"/>
            </a:ext>
          </a:extLst>
        </xdr:cNvPr>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42" name="フローチャート: 判断 441">
          <a:extLst>
            <a:ext uri="{FF2B5EF4-FFF2-40B4-BE49-F238E27FC236}">
              <a16:creationId xmlns:a16="http://schemas.microsoft.com/office/drawing/2014/main" id="{9C517E65-0264-4903-A9C6-2D4F7D06CAF6}"/>
            </a:ext>
          </a:extLst>
        </xdr:cNvPr>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43" name="フローチャート: 判断 442">
          <a:extLst>
            <a:ext uri="{FF2B5EF4-FFF2-40B4-BE49-F238E27FC236}">
              <a16:creationId xmlns:a16="http://schemas.microsoft.com/office/drawing/2014/main" id="{2DB4C203-4EFE-4587-B612-B22E3C2446FD}"/>
            </a:ext>
          </a:extLst>
        </xdr:cNvPr>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44" name="フローチャート: 判断 443">
          <a:extLst>
            <a:ext uri="{FF2B5EF4-FFF2-40B4-BE49-F238E27FC236}">
              <a16:creationId xmlns:a16="http://schemas.microsoft.com/office/drawing/2014/main" id="{0318FBFC-E7FB-41DD-8874-77A4AB81D9F1}"/>
            </a:ext>
          </a:extLst>
        </xdr:cNvPr>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6A8782FB-F5AA-4053-A7F9-660B2DEFDD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9A781A30-3FE2-4408-9C23-15B042E9EC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4D46757A-A593-4161-B920-DD4E3166F4A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6026E1BA-08E9-40CD-8474-47760F678E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A994FFFC-4A6C-4ED5-9530-CA63F416F0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159294</xdr:rowOff>
    </xdr:from>
    <xdr:to>
      <xdr:col>85</xdr:col>
      <xdr:colOff>177800</xdr:colOff>
      <xdr:row>36</xdr:row>
      <xdr:rowOff>89444</xdr:rowOff>
    </xdr:to>
    <xdr:sp macro="" textlink="">
      <xdr:nvSpPr>
        <xdr:cNvPr id="450" name="楕円 449">
          <a:extLst>
            <a:ext uri="{FF2B5EF4-FFF2-40B4-BE49-F238E27FC236}">
              <a16:creationId xmlns:a16="http://schemas.microsoft.com/office/drawing/2014/main" id="{3A07A7E4-0B90-434E-AA98-86A5F54E1754}"/>
            </a:ext>
          </a:extLst>
        </xdr:cNvPr>
        <xdr:cNvSpPr/>
      </xdr:nvSpPr>
      <xdr:spPr>
        <a:xfrm>
          <a:off x="162687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10721</xdr:rowOff>
    </xdr:from>
    <xdr:ext cx="405111" cy="259045"/>
    <xdr:sp macro="" textlink="">
      <xdr:nvSpPr>
        <xdr:cNvPr id="451" name="【認定こども園・幼稚園・保育所】&#10;有形固定資産減価償却率該当値テキスト">
          <a:extLst>
            <a:ext uri="{FF2B5EF4-FFF2-40B4-BE49-F238E27FC236}">
              <a16:creationId xmlns:a16="http://schemas.microsoft.com/office/drawing/2014/main" id="{C30C19D0-4789-4C23-9BBB-C467E1D7C85E}"/>
            </a:ext>
          </a:extLst>
        </xdr:cNvPr>
        <xdr:cNvSpPr txBox="1"/>
      </xdr:nvSpPr>
      <xdr:spPr>
        <a:xfrm>
          <a:off x="16357600" y="60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452" name="楕円 451">
          <a:extLst>
            <a:ext uri="{FF2B5EF4-FFF2-40B4-BE49-F238E27FC236}">
              <a16:creationId xmlns:a16="http://schemas.microsoft.com/office/drawing/2014/main" id="{FE4588BF-E483-4C8F-B1C1-8022C7681171}"/>
            </a:ext>
          </a:extLst>
        </xdr:cNvPr>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38644</xdr:rowOff>
    </xdr:from>
    <xdr:to>
      <xdr:col>85</xdr:col>
      <xdr:colOff>127000</xdr:colOff>
      <xdr:row>36</xdr:row>
      <xdr:rowOff>59872</xdr:rowOff>
    </xdr:to>
    <xdr:cxnSp macro="">
      <xdr:nvCxnSpPr>
        <xdr:cNvPr id="453" name="直線コネクタ 452">
          <a:extLst>
            <a:ext uri="{FF2B5EF4-FFF2-40B4-BE49-F238E27FC236}">
              <a16:creationId xmlns:a16="http://schemas.microsoft.com/office/drawing/2014/main" id="{4570C5BB-993A-4AB7-A825-4244A187752D}"/>
            </a:ext>
          </a:extLst>
        </xdr:cNvPr>
        <xdr:cNvCxnSpPr/>
      </xdr:nvCxnSpPr>
      <xdr:spPr>
        <a:xfrm flipV="1">
          <a:off x="15481300" y="621084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77651</xdr:rowOff>
    </xdr:from>
    <xdr:to>
      <xdr:col>76</xdr:col>
      <xdr:colOff>165100</xdr:colOff>
      <xdr:row>37</xdr:row>
      <xdr:rowOff>7801</xdr:rowOff>
    </xdr:to>
    <xdr:sp macro="" textlink="">
      <xdr:nvSpPr>
        <xdr:cNvPr id="454" name="楕円 453">
          <a:extLst>
            <a:ext uri="{FF2B5EF4-FFF2-40B4-BE49-F238E27FC236}">
              <a16:creationId xmlns:a16="http://schemas.microsoft.com/office/drawing/2014/main" id="{829793A9-DCA9-4848-A639-A6EC2F6F2191}"/>
            </a:ext>
          </a:extLst>
        </xdr:cNvPr>
        <xdr:cNvSpPr/>
      </xdr:nvSpPr>
      <xdr:spPr>
        <a:xfrm>
          <a:off x="14541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128451</xdr:rowOff>
    </xdr:to>
    <xdr:cxnSp macro="">
      <xdr:nvCxnSpPr>
        <xdr:cNvPr id="455" name="直線コネクタ 454">
          <a:extLst>
            <a:ext uri="{FF2B5EF4-FFF2-40B4-BE49-F238E27FC236}">
              <a16:creationId xmlns:a16="http://schemas.microsoft.com/office/drawing/2014/main" id="{35D3EE7F-908E-4798-B54B-D791672F72AB}"/>
            </a:ext>
          </a:extLst>
        </xdr:cNvPr>
        <xdr:cNvCxnSpPr/>
      </xdr:nvCxnSpPr>
      <xdr:spPr>
        <a:xfrm flipV="1">
          <a:off x="14592300" y="62320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56" name="n_1aveValue【認定こども園・幼稚園・保育所】&#10;有形固定資産減価償却率">
          <a:extLst>
            <a:ext uri="{FF2B5EF4-FFF2-40B4-BE49-F238E27FC236}">
              <a16:creationId xmlns:a16="http://schemas.microsoft.com/office/drawing/2014/main" id="{77EC3951-5C32-44B6-ADEF-94A2799397CE}"/>
            </a:ext>
          </a:extLst>
        </xdr:cNvPr>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457" name="n_2aveValue【認定こども園・幼稚園・保育所】&#10;有形固定資産減価償却率">
          <a:extLst>
            <a:ext uri="{FF2B5EF4-FFF2-40B4-BE49-F238E27FC236}">
              <a16:creationId xmlns:a16="http://schemas.microsoft.com/office/drawing/2014/main" id="{C0A3DA48-3C94-4BCC-A42D-2321DB99A6B4}"/>
            </a:ext>
          </a:extLst>
        </xdr:cNvPr>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458" name="n_1mainValue【認定こども園・幼稚園・保育所】&#10;有形固定資産減価償却率">
          <a:extLst>
            <a:ext uri="{FF2B5EF4-FFF2-40B4-BE49-F238E27FC236}">
              <a16:creationId xmlns:a16="http://schemas.microsoft.com/office/drawing/2014/main" id="{B9D2EC71-9D72-4966-A9D8-F00A76D2CC83}"/>
            </a:ext>
          </a:extLst>
        </xdr:cNvPr>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24328</xdr:rowOff>
    </xdr:from>
    <xdr:ext cx="405111" cy="259045"/>
    <xdr:sp macro="" textlink="">
      <xdr:nvSpPr>
        <xdr:cNvPr id="459" name="n_2mainValue【認定こども園・幼稚園・保育所】&#10;有形固定資産減価償却率">
          <a:extLst>
            <a:ext uri="{FF2B5EF4-FFF2-40B4-BE49-F238E27FC236}">
              <a16:creationId xmlns:a16="http://schemas.microsoft.com/office/drawing/2014/main" id="{7232CFDA-6F77-4C7B-BE58-94E21D360996}"/>
            </a:ext>
          </a:extLst>
        </xdr:cNvPr>
        <xdr:cNvSpPr txBox="1"/>
      </xdr:nvSpPr>
      <xdr:spPr>
        <a:xfrm>
          <a:off x="14389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B801376E-975D-4332-BE2C-B4C791305E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66E4269E-5DA3-4834-8503-BF9F24A1F4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29E2DBBD-268E-4968-B5EE-8D962E2FFB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DC6D1ECD-7C87-47CA-ABD2-12AFCC4D99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1D729422-E6F2-4544-B628-4E99A71431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767EEF9E-DACB-4C2B-A11C-DAD7FCF68C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04D3D8F2-1F24-4CAE-A892-3B90BED156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D40B65B0-8597-4EB9-8F65-8C276EC246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AF952C0D-DA19-4974-921B-48A0E8D751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0224351F-D96A-4659-AAB0-F8D46FFB8A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DD96AD47-F656-445C-9D85-0F77640A15A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a:extLst>
            <a:ext uri="{FF2B5EF4-FFF2-40B4-BE49-F238E27FC236}">
              <a16:creationId xmlns:a16="http://schemas.microsoft.com/office/drawing/2014/main" id="{BBAC80A7-27EC-43BB-B5D6-B1615B15FF0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509A5FCD-8C65-4E7A-ACFB-C9C034A2678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a:extLst>
            <a:ext uri="{FF2B5EF4-FFF2-40B4-BE49-F238E27FC236}">
              <a16:creationId xmlns:a16="http://schemas.microsoft.com/office/drawing/2014/main" id="{0DDC837A-29BC-41A4-B635-48DE9F4AF89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B6896735-1E79-4194-A740-EE3906A0FE2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a:extLst>
            <a:ext uri="{FF2B5EF4-FFF2-40B4-BE49-F238E27FC236}">
              <a16:creationId xmlns:a16="http://schemas.microsoft.com/office/drawing/2014/main" id="{6C560411-BFC2-4C72-9152-A94F0F29BF6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7C60086F-E530-4F5E-81AB-6A3A3BAFCF3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a:extLst>
            <a:ext uri="{FF2B5EF4-FFF2-40B4-BE49-F238E27FC236}">
              <a16:creationId xmlns:a16="http://schemas.microsoft.com/office/drawing/2014/main" id="{DBD99DF2-60DA-4CB7-91BA-701EBAF75D8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5C520134-975D-4885-B51F-9DA82997637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a:extLst>
            <a:ext uri="{FF2B5EF4-FFF2-40B4-BE49-F238E27FC236}">
              <a16:creationId xmlns:a16="http://schemas.microsoft.com/office/drawing/2014/main" id="{8D3CD16A-043F-43D4-8736-ECCFDEAE52A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CC200FDA-3664-4372-9727-02AC5A2C44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B5C691AC-CB65-4294-9135-1524563EE8C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218ACFDC-FAC8-46F2-B755-A4A7801F1B4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83" name="直線コネクタ 482">
          <a:extLst>
            <a:ext uri="{FF2B5EF4-FFF2-40B4-BE49-F238E27FC236}">
              <a16:creationId xmlns:a16="http://schemas.microsoft.com/office/drawing/2014/main" id="{C377C79B-F3E9-4EE4-BDBA-49172E5A9EF7}"/>
            </a:ext>
          </a:extLst>
        </xdr:cNvPr>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C4437E8E-BB29-4190-9264-EBC10238A2D8}"/>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5" name="直線コネクタ 484">
          <a:extLst>
            <a:ext uri="{FF2B5EF4-FFF2-40B4-BE49-F238E27FC236}">
              <a16:creationId xmlns:a16="http://schemas.microsoft.com/office/drawing/2014/main" id="{6B28544E-9E28-4844-8778-D93BB14CF9EE}"/>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CF0EA64D-725C-4DBB-BF16-6C49F98A1030}"/>
            </a:ext>
          </a:extLst>
        </xdr:cNvPr>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7" name="直線コネクタ 486">
          <a:extLst>
            <a:ext uri="{FF2B5EF4-FFF2-40B4-BE49-F238E27FC236}">
              <a16:creationId xmlns:a16="http://schemas.microsoft.com/office/drawing/2014/main" id="{AB19BED1-D044-4880-85F5-33D99D796CDC}"/>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2F83C2B0-EB80-42EB-937A-1C24BAB2D6B5}"/>
            </a:ext>
          </a:extLst>
        </xdr:cNvPr>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89" name="フローチャート: 判断 488">
          <a:extLst>
            <a:ext uri="{FF2B5EF4-FFF2-40B4-BE49-F238E27FC236}">
              <a16:creationId xmlns:a16="http://schemas.microsoft.com/office/drawing/2014/main" id="{9AF13600-CC48-4217-AA53-5D81ADB89814}"/>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0" name="フローチャート: 判断 489">
          <a:extLst>
            <a:ext uri="{FF2B5EF4-FFF2-40B4-BE49-F238E27FC236}">
              <a16:creationId xmlns:a16="http://schemas.microsoft.com/office/drawing/2014/main" id="{3827286F-DEE5-40B4-9599-477EBD3A4847}"/>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91" name="フローチャート: 判断 490">
          <a:extLst>
            <a:ext uri="{FF2B5EF4-FFF2-40B4-BE49-F238E27FC236}">
              <a16:creationId xmlns:a16="http://schemas.microsoft.com/office/drawing/2014/main" id="{EF61D149-4841-43A9-8597-38D1644AF0F2}"/>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E6BDA6D-B71A-4BD2-A87C-C32EA2ECAE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279D72C-70A4-4A18-A548-97A22E15B76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7A34E422-417B-4BB3-AE80-F13FEB98A0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EF554257-2860-4697-919B-B797074AE3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2469890-6301-46E5-B003-8BD2DE26EB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128270</xdr:rowOff>
    </xdr:from>
    <xdr:to>
      <xdr:col>116</xdr:col>
      <xdr:colOff>114300</xdr:colOff>
      <xdr:row>39</xdr:row>
      <xdr:rowOff>58420</xdr:rowOff>
    </xdr:to>
    <xdr:sp macro="" textlink="">
      <xdr:nvSpPr>
        <xdr:cNvPr id="497" name="楕円 496">
          <a:extLst>
            <a:ext uri="{FF2B5EF4-FFF2-40B4-BE49-F238E27FC236}">
              <a16:creationId xmlns:a16="http://schemas.microsoft.com/office/drawing/2014/main" id="{981F5B0F-D6B4-4314-A276-E5B67C4FF683}"/>
            </a:ext>
          </a:extLst>
        </xdr:cNvPr>
        <xdr:cNvSpPr/>
      </xdr:nvSpPr>
      <xdr:spPr>
        <a:xfrm>
          <a:off x="22110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106697</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2A225EE7-9D9B-424B-A1E6-1AF7E2F669E0}"/>
            </a:ext>
          </a:extLst>
        </xdr:cNvPr>
        <xdr:cNvSpPr txBox="1"/>
      </xdr:nvSpPr>
      <xdr:spPr>
        <a:xfrm>
          <a:off x="22199600"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124460</xdr:rowOff>
    </xdr:from>
    <xdr:to>
      <xdr:col>112</xdr:col>
      <xdr:colOff>38100</xdr:colOff>
      <xdr:row>39</xdr:row>
      <xdr:rowOff>54610</xdr:rowOff>
    </xdr:to>
    <xdr:sp macro="" textlink="">
      <xdr:nvSpPr>
        <xdr:cNvPr id="499" name="楕円 498">
          <a:extLst>
            <a:ext uri="{FF2B5EF4-FFF2-40B4-BE49-F238E27FC236}">
              <a16:creationId xmlns:a16="http://schemas.microsoft.com/office/drawing/2014/main" id="{23562626-6BD1-472A-BB7C-182B1AC950FE}"/>
            </a:ext>
          </a:extLst>
        </xdr:cNvPr>
        <xdr:cNvSpPr/>
      </xdr:nvSpPr>
      <xdr:spPr>
        <a:xfrm>
          <a:off x="2127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7620</xdr:rowOff>
    </xdr:to>
    <xdr:cxnSp macro="">
      <xdr:nvCxnSpPr>
        <xdr:cNvPr id="500" name="直線コネクタ 499">
          <a:extLst>
            <a:ext uri="{FF2B5EF4-FFF2-40B4-BE49-F238E27FC236}">
              <a16:creationId xmlns:a16="http://schemas.microsoft.com/office/drawing/2014/main" id="{4D4660E4-1FE0-4B8D-968F-D0CDC6AD29DB}"/>
            </a:ext>
          </a:extLst>
        </xdr:cNvPr>
        <xdr:cNvCxnSpPr/>
      </xdr:nvCxnSpPr>
      <xdr:spPr>
        <a:xfrm>
          <a:off x="21323300" y="6690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501" name="楕円 500">
          <a:extLst>
            <a:ext uri="{FF2B5EF4-FFF2-40B4-BE49-F238E27FC236}">
              <a16:creationId xmlns:a16="http://schemas.microsoft.com/office/drawing/2014/main" id="{8C5510C4-DFBA-48A2-9AF4-649FB9102520}"/>
            </a:ext>
          </a:extLst>
        </xdr:cNvPr>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xdr:rowOff>
    </xdr:from>
    <xdr:to>
      <xdr:col>111</xdr:col>
      <xdr:colOff>177800</xdr:colOff>
      <xdr:row>39</xdr:row>
      <xdr:rowOff>3810</xdr:rowOff>
    </xdr:to>
    <xdr:cxnSp macro="">
      <xdr:nvCxnSpPr>
        <xdr:cNvPr id="502" name="直線コネクタ 501">
          <a:extLst>
            <a:ext uri="{FF2B5EF4-FFF2-40B4-BE49-F238E27FC236}">
              <a16:creationId xmlns:a16="http://schemas.microsoft.com/office/drawing/2014/main" id="{AA7C1CBC-CA70-4107-833F-F062B9710E64}"/>
            </a:ext>
          </a:extLst>
        </xdr:cNvPr>
        <xdr:cNvCxnSpPr/>
      </xdr:nvCxnSpPr>
      <xdr:spPr>
        <a:xfrm>
          <a:off x="20434300" y="669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C5ABE44F-B578-401A-AEB9-C6F87E16F11E}"/>
            </a:ext>
          </a:extLst>
        </xdr:cNvPr>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54EEDB2F-E2F7-4B15-91AA-0C2093E62937}"/>
            </a:ext>
          </a:extLst>
        </xdr:cNvPr>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45737</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7CB45D6C-5DFD-4F1B-8E4D-A4D830AE3E06}"/>
            </a:ext>
          </a:extLst>
        </xdr:cNvPr>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DF22BCA9-286B-4A46-8A1E-91F7A861566A}"/>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00A704B-8C91-4E5D-A1E3-0758709E17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F73B92E3-1610-47FE-81A1-20EF1BEC89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E886339-A3C2-42A3-A9A4-A03744220B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4BE97A75-22CB-46F6-9A25-D7C4C590EF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D47378B8-05BF-4B4E-BBDC-0ED3DD72F6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24FC1C6F-552D-4A82-8F0D-B0776693E4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CAA5BB7-99D2-4BE1-A297-FFB02E2A50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77C1C08F-CC6B-474A-8774-62DC1C56B7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2B53AE3-67CA-4255-B75C-84B1058F1A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4900B7A3-34F8-486D-BEBE-0BDAB6E1B2F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a:extLst>
            <a:ext uri="{FF2B5EF4-FFF2-40B4-BE49-F238E27FC236}">
              <a16:creationId xmlns:a16="http://schemas.microsoft.com/office/drawing/2014/main" id="{CDEF017F-29D9-453B-A28B-51F92B9414E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B642A9A5-4490-4B93-94E6-8659E1C8048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CC9A2BD2-794A-4A4B-BFC2-5C755C98A1D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8AD53473-0FE6-4177-9450-92E9FA7A7C4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C77DB105-AF40-4BE4-96DC-C80F5A2862B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D3FDA603-D216-4D32-9C65-67166A51844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3447383D-BADF-4DB9-964B-72A63451D62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1B9D3976-EE2B-4FB7-9F48-AA80814BD95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1D779195-EC60-456E-A1F6-9FD7AB7361C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CEF167F4-C32E-41AF-AFAE-2E25268FB7D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5AB02D5B-A66C-42D8-9E55-9360C6408F0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B41B6A36-C728-4B9A-8A86-D87FF8931C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7809C47D-5151-430B-9C2F-191A75BFCB1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CBD17473-9927-4146-A8A5-A8EAA21EC8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31" name="直線コネクタ 530">
          <a:extLst>
            <a:ext uri="{FF2B5EF4-FFF2-40B4-BE49-F238E27FC236}">
              <a16:creationId xmlns:a16="http://schemas.microsoft.com/office/drawing/2014/main" id="{5E4FD112-C6A8-4A2A-BB94-6133792EEF29}"/>
            </a:ext>
          </a:extLst>
        </xdr:cNvPr>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DAC2927D-4C3B-4A54-8DE5-91AA0236ADF2}"/>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3" name="直線コネクタ 532">
          <a:extLst>
            <a:ext uri="{FF2B5EF4-FFF2-40B4-BE49-F238E27FC236}">
              <a16:creationId xmlns:a16="http://schemas.microsoft.com/office/drawing/2014/main" id="{7999EBA2-FBDE-49E3-B35D-74B011CB0D44}"/>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CE90FA28-19F8-4525-A2FB-C41E79747806}"/>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5" name="直線コネクタ 534">
          <a:extLst>
            <a:ext uri="{FF2B5EF4-FFF2-40B4-BE49-F238E27FC236}">
              <a16:creationId xmlns:a16="http://schemas.microsoft.com/office/drawing/2014/main" id="{4E7E2974-FC38-43C6-827F-7C1172893EE5}"/>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BD0E9E28-2C6F-4015-B996-D49C88CD69BB}"/>
            </a:ext>
          </a:extLst>
        </xdr:cNvPr>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7" name="フローチャート: 判断 536">
          <a:extLst>
            <a:ext uri="{FF2B5EF4-FFF2-40B4-BE49-F238E27FC236}">
              <a16:creationId xmlns:a16="http://schemas.microsoft.com/office/drawing/2014/main" id="{5FFE6E70-8768-4546-9F23-A8A0F3FF7154}"/>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8" name="フローチャート: 判断 537">
          <a:extLst>
            <a:ext uri="{FF2B5EF4-FFF2-40B4-BE49-F238E27FC236}">
              <a16:creationId xmlns:a16="http://schemas.microsoft.com/office/drawing/2014/main" id="{525D35A3-597E-4EB0-A599-320C86B9631C}"/>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6171CF5A-8E5D-4B1C-9360-41D14EE5AA89}"/>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E83C273-4D6B-438E-BE9E-11DA277C35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2EB583A-26B9-4286-8D03-95E942AD07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C84B92B-EE86-4C79-804C-44021FC0C7F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2584BD3-8C2D-4D5B-80D8-A29F9030EB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99D38C8-28A2-43E7-A1CB-39C2D05E44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45" name="楕円 544">
          <a:extLst>
            <a:ext uri="{FF2B5EF4-FFF2-40B4-BE49-F238E27FC236}">
              <a16:creationId xmlns:a16="http://schemas.microsoft.com/office/drawing/2014/main" id="{EE4F1E19-211E-485F-A426-84A355C806E9}"/>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80027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EE140FE2-4075-458A-BB6E-ADD581BCD617}"/>
            </a:ext>
          </a:extLst>
        </xdr:cNvPr>
        <xdr:cNvSpPr txBox="1"/>
      </xdr:nvSpPr>
      <xdr:spPr>
        <a:xfrm>
          <a:off x="16357600"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47" name="楕円 546">
          <a:extLst>
            <a:ext uri="{FF2B5EF4-FFF2-40B4-BE49-F238E27FC236}">
              <a16:creationId xmlns:a16="http://schemas.microsoft.com/office/drawing/2014/main" id="{7E5E4E45-FBB6-4167-9D7A-074D1553D1EE}"/>
            </a:ext>
          </a:extLst>
        </xdr:cNvPr>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41910</xdr:rowOff>
    </xdr:to>
    <xdr:cxnSp macro="">
      <xdr:nvCxnSpPr>
        <xdr:cNvPr id="548" name="直線コネクタ 547">
          <a:extLst>
            <a:ext uri="{FF2B5EF4-FFF2-40B4-BE49-F238E27FC236}">
              <a16:creationId xmlns:a16="http://schemas.microsoft.com/office/drawing/2014/main" id="{116CDE45-6110-44D6-8E32-60E979BD9855}"/>
            </a:ext>
          </a:extLst>
        </xdr:cNvPr>
        <xdr:cNvCxnSpPr/>
      </xdr:nvCxnSpPr>
      <xdr:spPr>
        <a:xfrm flipV="1">
          <a:off x="15481300" y="102679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33020</xdr:rowOff>
    </xdr:from>
    <xdr:to>
      <xdr:col>76</xdr:col>
      <xdr:colOff>165100</xdr:colOff>
      <xdr:row>61</xdr:row>
      <xdr:rowOff>134620</xdr:rowOff>
    </xdr:to>
    <xdr:sp macro="" textlink="">
      <xdr:nvSpPr>
        <xdr:cNvPr id="549" name="楕円 548">
          <a:extLst>
            <a:ext uri="{FF2B5EF4-FFF2-40B4-BE49-F238E27FC236}">
              <a16:creationId xmlns:a16="http://schemas.microsoft.com/office/drawing/2014/main" id="{49FD5DA4-3671-46B0-AB50-AC5257E2729D}"/>
            </a:ext>
          </a:extLst>
        </xdr:cNvPr>
        <xdr:cNvSpPr/>
      </xdr:nvSpPr>
      <xdr:spPr>
        <a:xfrm>
          <a:off x="1454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61</xdr:row>
      <xdr:rowOff>83820</xdr:rowOff>
    </xdr:to>
    <xdr:cxnSp macro="">
      <xdr:nvCxnSpPr>
        <xdr:cNvPr id="550" name="直線コネクタ 549">
          <a:extLst>
            <a:ext uri="{FF2B5EF4-FFF2-40B4-BE49-F238E27FC236}">
              <a16:creationId xmlns:a16="http://schemas.microsoft.com/office/drawing/2014/main" id="{B6C9696B-16FB-42BD-A422-4493DBE66A9B}"/>
            </a:ext>
          </a:extLst>
        </xdr:cNvPr>
        <xdr:cNvCxnSpPr/>
      </xdr:nvCxnSpPr>
      <xdr:spPr>
        <a:xfrm flipV="1">
          <a:off x="14592300" y="1032891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51" name="n_1aveValue【学校施設】&#10;有形固定資産減価償却率">
          <a:extLst>
            <a:ext uri="{FF2B5EF4-FFF2-40B4-BE49-F238E27FC236}">
              <a16:creationId xmlns:a16="http://schemas.microsoft.com/office/drawing/2014/main" id="{92B69843-078A-473A-82C8-0776CA5C8FB1}"/>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2" name="n_2aveValue【学校施設】&#10;有形固定資産減価償却率">
          <a:extLst>
            <a:ext uri="{FF2B5EF4-FFF2-40B4-BE49-F238E27FC236}">
              <a16:creationId xmlns:a16="http://schemas.microsoft.com/office/drawing/2014/main" id="{A0C9322B-5EDC-4084-B8DD-C94F5AB29E75}"/>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553" name="n_1mainValue【学校施設】&#10;有形固定資産減価償却率">
          <a:extLst>
            <a:ext uri="{FF2B5EF4-FFF2-40B4-BE49-F238E27FC236}">
              <a16:creationId xmlns:a16="http://schemas.microsoft.com/office/drawing/2014/main" id="{38EC60CD-3119-47AE-926D-4641AF32C3A1}"/>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554" name="n_2mainValue【学校施設】&#10;有形固定資産減価償却率">
          <a:extLst>
            <a:ext uri="{FF2B5EF4-FFF2-40B4-BE49-F238E27FC236}">
              <a16:creationId xmlns:a16="http://schemas.microsoft.com/office/drawing/2014/main" id="{31C22FFB-DB7D-4067-9F22-19A407F6A5B4}"/>
            </a:ext>
          </a:extLst>
        </xdr:cNvPr>
        <xdr:cNvSpPr txBox="1"/>
      </xdr:nvSpPr>
      <xdr:spPr>
        <a:xfrm>
          <a:off x="14389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C6919E17-B454-4315-A6C9-E856E3B4D6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0C6B29CF-D9B9-49F1-853D-27FD5AFD587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BAF2F775-776C-4B41-858D-0279BD2D95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ED5C0AF1-803F-4F80-97BE-FCFAFD1C73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376AA55E-5B8D-4A3A-9043-A6AFE1DF14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4C2D5FBC-7213-412F-8008-F0A6B3572BA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B85242FD-F375-4B54-819D-835DB0F2777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34B7D408-B4FE-4A59-BFD2-325DB5B88CD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A3132373-CCBE-4F82-A3C6-468AB97EE7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DCDE4223-432B-4BD6-AF03-D172B506291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a:extLst>
            <a:ext uri="{FF2B5EF4-FFF2-40B4-BE49-F238E27FC236}">
              <a16:creationId xmlns:a16="http://schemas.microsoft.com/office/drawing/2014/main" id="{AA4C11CE-2B82-45F6-880D-0FB904296D1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a:extLst>
            <a:ext uri="{FF2B5EF4-FFF2-40B4-BE49-F238E27FC236}">
              <a16:creationId xmlns:a16="http://schemas.microsoft.com/office/drawing/2014/main" id="{641219AC-F9EB-4B27-956D-9D17DCA6D35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a:extLst>
            <a:ext uri="{FF2B5EF4-FFF2-40B4-BE49-F238E27FC236}">
              <a16:creationId xmlns:a16="http://schemas.microsoft.com/office/drawing/2014/main" id="{04E6087A-D4BF-4E04-9F5D-B479D76FF00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a:extLst>
            <a:ext uri="{FF2B5EF4-FFF2-40B4-BE49-F238E27FC236}">
              <a16:creationId xmlns:a16="http://schemas.microsoft.com/office/drawing/2014/main" id="{2D1B4774-AA9A-411F-A366-56176A8573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a:extLst>
            <a:ext uri="{FF2B5EF4-FFF2-40B4-BE49-F238E27FC236}">
              <a16:creationId xmlns:a16="http://schemas.microsoft.com/office/drawing/2014/main" id="{3A67545D-6A1F-4A0A-B4B2-79CDDDFD9B1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a:extLst>
            <a:ext uri="{FF2B5EF4-FFF2-40B4-BE49-F238E27FC236}">
              <a16:creationId xmlns:a16="http://schemas.microsoft.com/office/drawing/2014/main" id="{6E7E73AC-5575-419E-BB60-C9E3812D02D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a:extLst>
            <a:ext uri="{FF2B5EF4-FFF2-40B4-BE49-F238E27FC236}">
              <a16:creationId xmlns:a16="http://schemas.microsoft.com/office/drawing/2014/main" id="{BE4AEC8B-B53C-4C94-8C29-68BB2A0014F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a:extLst>
            <a:ext uri="{FF2B5EF4-FFF2-40B4-BE49-F238E27FC236}">
              <a16:creationId xmlns:a16="http://schemas.microsoft.com/office/drawing/2014/main" id="{537D6013-4153-40BC-BB9D-B11D9C29D9F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a:extLst>
            <a:ext uri="{FF2B5EF4-FFF2-40B4-BE49-F238E27FC236}">
              <a16:creationId xmlns:a16="http://schemas.microsoft.com/office/drawing/2014/main" id="{F14CC974-8E6A-4BA0-9A45-55136C70969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a:extLst>
            <a:ext uri="{FF2B5EF4-FFF2-40B4-BE49-F238E27FC236}">
              <a16:creationId xmlns:a16="http://schemas.microsoft.com/office/drawing/2014/main" id="{BE65E61C-BF50-461B-A979-B6482C194BB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a:extLst>
            <a:ext uri="{FF2B5EF4-FFF2-40B4-BE49-F238E27FC236}">
              <a16:creationId xmlns:a16="http://schemas.microsoft.com/office/drawing/2014/main" id="{C66EBEE7-518E-4118-968D-2EB274A43AE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6D829243-2F07-4770-A72F-8D643EBBDF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E8C58ED8-669C-4AF6-9BA1-36E07085F98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a:extLst>
            <a:ext uri="{FF2B5EF4-FFF2-40B4-BE49-F238E27FC236}">
              <a16:creationId xmlns:a16="http://schemas.microsoft.com/office/drawing/2014/main" id="{37C9258E-F3EF-42BF-91FF-0355DFCB38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79" name="直線コネクタ 578">
          <a:extLst>
            <a:ext uri="{FF2B5EF4-FFF2-40B4-BE49-F238E27FC236}">
              <a16:creationId xmlns:a16="http://schemas.microsoft.com/office/drawing/2014/main" id="{7FDF06C0-F310-43DD-BA11-899B62600A35}"/>
            </a:ext>
          </a:extLst>
        </xdr:cNvPr>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80" name="【学校施設】&#10;一人当たり面積最小値テキスト">
          <a:extLst>
            <a:ext uri="{FF2B5EF4-FFF2-40B4-BE49-F238E27FC236}">
              <a16:creationId xmlns:a16="http://schemas.microsoft.com/office/drawing/2014/main" id="{D71FDA40-CE66-456D-B183-874422CA7A3B}"/>
            </a:ext>
          </a:extLst>
        </xdr:cNvPr>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81" name="直線コネクタ 580">
          <a:extLst>
            <a:ext uri="{FF2B5EF4-FFF2-40B4-BE49-F238E27FC236}">
              <a16:creationId xmlns:a16="http://schemas.microsoft.com/office/drawing/2014/main" id="{86005B41-B9FD-4713-98CA-00769EA5C532}"/>
            </a:ext>
          </a:extLst>
        </xdr:cNvPr>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82" name="【学校施設】&#10;一人当たり面積最大値テキスト">
          <a:extLst>
            <a:ext uri="{FF2B5EF4-FFF2-40B4-BE49-F238E27FC236}">
              <a16:creationId xmlns:a16="http://schemas.microsoft.com/office/drawing/2014/main" id="{D6FF13C8-C624-4DBF-BA39-8D62F2BDF4A9}"/>
            </a:ext>
          </a:extLst>
        </xdr:cNvPr>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83" name="直線コネクタ 582">
          <a:extLst>
            <a:ext uri="{FF2B5EF4-FFF2-40B4-BE49-F238E27FC236}">
              <a16:creationId xmlns:a16="http://schemas.microsoft.com/office/drawing/2014/main" id="{E1119CB0-0F93-4BDC-8B15-AB3C9A5991D0}"/>
            </a:ext>
          </a:extLst>
        </xdr:cNvPr>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84" name="【学校施設】&#10;一人当たり面積平均値テキスト">
          <a:extLst>
            <a:ext uri="{FF2B5EF4-FFF2-40B4-BE49-F238E27FC236}">
              <a16:creationId xmlns:a16="http://schemas.microsoft.com/office/drawing/2014/main" id="{90568936-9ED7-49B4-9B97-8BDAC2212D4A}"/>
            </a:ext>
          </a:extLst>
        </xdr:cNvPr>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85" name="フローチャート: 判断 584">
          <a:extLst>
            <a:ext uri="{FF2B5EF4-FFF2-40B4-BE49-F238E27FC236}">
              <a16:creationId xmlns:a16="http://schemas.microsoft.com/office/drawing/2014/main" id="{2F95675D-8155-4FBB-BC10-3C367A7B8391}"/>
            </a:ext>
          </a:extLst>
        </xdr:cNvPr>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86" name="フローチャート: 判断 585">
          <a:extLst>
            <a:ext uri="{FF2B5EF4-FFF2-40B4-BE49-F238E27FC236}">
              <a16:creationId xmlns:a16="http://schemas.microsoft.com/office/drawing/2014/main" id="{0E4895AC-288F-43CA-809B-E85D5F961883}"/>
            </a:ext>
          </a:extLst>
        </xdr:cNvPr>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87" name="フローチャート: 判断 586">
          <a:extLst>
            <a:ext uri="{FF2B5EF4-FFF2-40B4-BE49-F238E27FC236}">
              <a16:creationId xmlns:a16="http://schemas.microsoft.com/office/drawing/2014/main" id="{8CF95E29-C428-4A6E-B23D-F4CD96861E33}"/>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10B9208D-C2ED-49F1-8B6B-A71AAB27EA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6B4B47D3-8971-43F5-8728-987546E2E7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2BC43957-9473-42AF-A22D-8DF6575621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1414DF2D-24A5-46EC-ACCB-6D66048F9C7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D8D506A9-EB5D-4378-97B1-42B8976995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3" name="楕円 592">
          <a:extLst>
            <a:ext uri="{FF2B5EF4-FFF2-40B4-BE49-F238E27FC236}">
              <a16:creationId xmlns:a16="http://schemas.microsoft.com/office/drawing/2014/main" id="{1308E695-AE06-405E-B1AD-0A0567A8B992}"/>
            </a:ext>
          </a:extLst>
        </xdr:cNvPr>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87647</xdr:rowOff>
    </xdr:from>
    <xdr:ext cx="469744" cy="259045"/>
    <xdr:sp macro="" textlink="">
      <xdr:nvSpPr>
        <xdr:cNvPr id="594" name="【学校施設】&#10;一人当たり面積該当値テキスト">
          <a:extLst>
            <a:ext uri="{FF2B5EF4-FFF2-40B4-BE49-F238E27FC236}">
              <a16:creationId xmlns:a16="http://schemas.microsoft.com/office/drawing/2014/main" id="{8B888232-0402-432D-83E1-BDAF1F5907D4}"/>
            </a:ext>
          </a:extLst>
        </xdr:cNvPr>
        <xdr:cNvSpPr txBox="1"/>
      </xdr:nvSpPr>
      <xdr:spPr>
        <a:xfrm>
          <a:off x="221996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595" name="楕円 594">
          <a:extLst>
            <a:ext uri="{FF2B5EF4-FFF2-40B4-BE49-F238E27FC236}">
              <a16:creationId xmlns:a16="http://schemas.microsoft.com/office/drawing/2014/main" id="{01F62DB2-7EEF-4391-A93E-6D31564FD594}"/>
            </a:ext>
          </a:extLst>
        </xdr:cNvPr>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160020</xdr:rowOff>
    </xdr:to>
    <xdr:cxnSp macro="">
      <xdr:nvCxnSpPr>
        <xdr:cNvPr id="596" name="直線コネクタ 595">
          <a:extLst>
            <a:ext uri="{FF2B5EF4-FFF2-40B4-BE49-F238E27FC236}">
              <a16:creationId xmlns:a16="http://schemas.microsoft.com/office/drawing/2014/main" id="{11D011BD-04BA-4BEC-B2DB-8749FDEEE91E}"/>
            </a:ext>
          </a:extLst>
        </xdr:cNvPr>
        <xdr:cNvCxnSpPr/>
      </xdr:nvCxnSpPr>
      <xdr:spPr>
        <a:xfrm>
          <a:off x="21323300" y="1043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97028</xdr:rowOff>
    </xdr:from>
    <xdr:to>
      <xdr:col>107</xdr:col>
      <xdr:colOff>101600</xdr:colOff>
      <xdr:row>61</xdr:row>
      <xdr:rowOff>27178</xdr:rowOff>
    </xdr:to>
    <xdr:sp macro="" textlink="">
      <xdr:nvSpPr>
        <xdr:cNvPr id="597" name="楕円 596">
          <a:extLst>
            <a:ext uri="{FF2B5EF4-FFF2-40B4-BE49-F238E27FC236}">
              <a16:creationId xmlns:a16="http://schemas.microsoft.com/office/drawing/2014/main" id="{7AF2276D-782E-44AC-B870-5C93BF8A31DA}"/>
            </a:ext>
          </a:extLst>
        </xdr:cNvPr>
        <xdr:cNvSpPr/>
      </xdr:nvSpPr>
      <xdr:spPr>
        <a:xfrm>
          <a:off x="20383500" y="103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147828</xdr:rowOff>
    </xdr:from>
    <xdr:to>
      <xdr:col>111</xdr:col>
      <xdr:colOff>177800</xdr:colOff>
      <xdr:row>60</xdr:row>
      <xdr:rowOff>152400</xdr:rowOff>
    </xdr:to>
    <xdr:cxnSp macro="">
      <xdr:nvCxnSpPr>
        <xdr:cNvPr id="598" name="直線コネクタ 597">
          <a:extLst>
            <a:ext uri="{FF2B5EF4-FFF2-40B4-BE49-F238E27FC236}">
              <a16:creationId xmlns:a16="http://schemas.microsoft.com/office/drawing/2014/main" id="{CAA46166-6ACB-4D20-85C2-D9FA60BB3047}"/>
            </a:ext>
          </a:extLst>
        </xdr:cNvPr>
        <xdr:cNvCxnSpPr/>
      </xdr:nvCxnSpPr>
      <xdr:spPr>
        <a:xfrm>
          <a:off x="20434300" y="104348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99" name="n_1aveValue【学校施設】&#10;一人当たり面積">
          <a:extLst>
            <a:ext uri="{FF2B5EF4-FFF2-40B4-BE49-F238E27FC236}">
              <a16:creationId xmlns:a16="http://schemas.microsoft.com/office/drawing/2014/main" id="{18FB0AB4-FEDE-4099-803A-C6B20787E650}"/>
            </a:ext>
          </a:extLst>
        </xdr:cNvPr>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600" name="n_2aveValue【学校施設】&#10;一人当たり面積">
          <a:extLst>
            <a:ext uri="{FF2B5EF4-FFF2-40B4-BE49-F238E27FC236}">
              <a16:creationId xmlns:a16="http://schemas.microsoft.com/office/drawing/2014/main" id="{BC84C3D5-2B2B-4992-994B-DB671A80DDEF}"/>
            </a:ext>
          </a:extLst>
        </xdr:cNvPr>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22877</xdr:rowOff>
    </xdr:from>
    <xdr:ext cx="469744" cy="259045"/>
    <xdr:sp macro="" textlink="">
      <xdr:nvSpPr>
        <xdr:cNvPr id="601" name="n_1mainValue【学校施設】&#10;一人当たり面積">
          <a:extLst>
            <a:ext uri="{FF2B5EF4-FFF2-40B4-BE49-F238E27FC236}">
              <a16:creationId xmlns:a16="http://schemas.microsoft.com/office/drawing/2014/main" id="{5C29BB68-5375-4A75-BF08-54F4E2DE0E34}"/>
            </a:ext>
          </a:extLst>
        </xdr:cNvPr>
        <xdr:cNvSpPr txBox="1"/>
      </xdr:nvSpPr>
      <xdr:spPr>
        <a:xfrm>
          <a:off x="21075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18305</xdr:rowOff>
    </xdr:from>
    <xdr:ext cx="469744" cy="259045"/>
    <xdr:sp macro="" textlink="">
      <xdr:nvSpPr>
        <xdr:cNvPr id="602" name="n_2mainValue【学校施設】&#10;一人当たり面積">
          <a:extLst>
            <a:ext uri="{FF2B5EF4-FFF2-40B4-BE49-F238E27FC236}">
              <a16:creationId xmlns:a16="http://schemas.microsoft.com/office/drawing/2014/main" id="{31AEC673-305E-4A08-BE63-37A8E01074B0}"/>
            </a:ext>
          </a:extLst>
        </xdr:cNvPr>
        <xdr:cNvSpPr txBox="1"/>
      </xdr:nvSpPr>
      <xdr:spPr>
        <a:xfrm>
          <a:off x="20199427" y="104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C37DA60D-2463-44F2-9D80-009EB33650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E4B62E0C-E2C8-4F35-BAB6-27B5212AA4A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55E02C16-648E-4C29-8A80-A2180C45D4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378B27FF-08E9-4369-98C9-8CCCFD0DBB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849CCA99-B432-46D3-90B5-59EA620338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2BE66B5B-E05A-4CCF-8269-5302C90E90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E80DE467-2110-4622-B0A3-441C336D26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D54BF05C-4F85-434A-9425-0F0181D528A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a:extLst>
            <a:ext uri="{FF2B5EF4-FFF2-40B4-BE49-F238E27FC236}">
              <a16:creationId xmlns:a16="http://schemas.microsoft.com/office/drawing/2014/main" id="{77C6ED8C-3FF0-4ED9-90A8-0C4BA52FDD1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39E33C0F-9C93-46F3-9FC9-66C46E36D81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3" name="テキスト ボックス 612">
          <a:extLst>
            <a:ext uri="{FF2B5EF4-FFF2-40B4-BE49-F238E27FC236}">
              <a16:creationId xmlns:a16="http://schemas.microsoft.com/office/drawing/2014/main" id="{993A3C86-C39C-424C-90AE-6446EC2EFD6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a:extLst>
            <a:ext uri="{FF2B5EF4-FFF2-40B4-BE49-F238E27FC236}">
              <a16:creationId xmlns:a16="http://schemas.microsoft.com/office/drawing/2014/main" id="{9F38C1DB-5B27-400F-8AAC-353A88059DC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5" name="テキスト ボックス 614">
          <a:extLst>
            <a:ext uri="{FF2B5EF4-FFF2-40B4-BE49-F238E27FC236}">
              <a16:creationId xmlns:a16="http://schemas.microsoft.com/office/drawing/2014/main" id="{5F3E87B2-E204-4637-AFD0-9687DD200FB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a:extLst>
            <a:ext uri="{FF2B5EF4-FFF2-40B4-BE49-F238E27FC236}">
              <a16:creationId xmlns:a16="http://schemas.microsoft.com/office/drawing/2014/main" id="{6B581248-E845-42E6-AD9E-08A9F68B756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a:extLst>
            <a:ext uri="{FF2B5EF4-FFF2-40B4-BE49-F238E27FC236}">
              <a16:creationId xmlns:a16="http://schemas.microsoft.com/office/drawing/2014/main" id="{B5B3B65E-1E60-447A-94B7-207FFD1A6F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a:extLst>
            <a:ext uri="{FF2B5EF4-FFF2-40B4-BE49-F238E27FC236}">
              <a16:creationId xmlns:a16="http://schemas.microsoft.com/office/drawing/2014/main" id="{6486408B-2605-468D-BCE3-57D12C14F32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a:extLst>
            <a:ext uri="{FF2B5EF4-FFF2-40B4-BE49-F238E27FC236}">
              <a16:creationId xmlns:a16="http://schemas.microsoft.com/office/drawing/2014/main" id="{EC871DE8-7AE1-4DF2-9F00-E9FC7865B9E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a:extLst>
            <a:ext uri="{FF2B5EF4-FFF2-40B4-BE49-F238E27FC236}">
              <a16:creationId xmlns:a16="http://schemas.microsoft.com/office/drawing/2014/main" id="{F7694A6E-6F6E-4EC6-AED2-6D1098D83F1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a:extLst>
            <a:ext uri="{FF2B5EF4-FFF2-40B4-BE49-F238E27FC236}">
              <a16:creationId xmlns:a16="http://schemas.microsoft.com/office/drawing/2014/main" id="{45E96437-8E4E-44E5-8970-E6C4CA33F88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a:extLst>
            <a:ext uri="{FF2B5EF4-FFF2-40B4-BE49-F238E27FC236}">
              <a16:creationId xmlns:a16="http://schemas.microsoft.com/office/drawing/2014/main" id="{22ED16DE-CF68-44D0-BA4B-0BB5F246408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3" name="テキスト ボックス 622">
          <a:extLst>
            <a:ext uri="{FF2B5EF4-FFF2-40B4-BE49-F238E27FC236}">
              <a16:creationId xmlns:a16="http://schemas.microsoft.com/office/drawing/2014/main" id="{DD13A395-D4CC-464A-806E-C88B545E61F4}"/>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a16="http://schemas.microsoft.com/office/drawing/2014/main" id="{8AE3A3A8-81E5-4EEE-A38E-54275083CC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id="{0A8D5FD9-9F6A-4989-B4D9-6A9D4062C75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a:extLst>
            <a:ext uri="{FF2B5EF4-FFF2-40B4-BE49-F238E27FC236}">
              <a16:creationId xmlns:a16="http://schemas.microsoft.com/office/drawing/2014/main" id="{0B420B14-9C76-43B5-9020-20ED2A0BE4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627" name="直線コネクタ 626">
          <a:extLst>
            <a:ext uri="{FF2B5EF4-FFF2-40B4-BE49-F238E27FC236}">
              <a16:creationId xmlns:a16="http://schemas.microsoft.com/office/drawing/2014/main" id="{005DB875-3DE9-4EC1-9110-E74086D6B86B}"/>
            </a:ext>
          </a:extLst>
        </xdr:cNvPr>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28" name="【児童館】&#10;有形固定資産減価償却率最小値テキスト">
          <a:extLst>
            <a:ext uri="{FF2B5EF4-FFF2-40B4-BE49-F238E27FC236}">
              <a16:creationId xmlns:a16="http://schemas.microsoft.com/office/drawing/2014/main" id="{CF64FD7E-CA8E-47EC-9D3A-DBF17A6E8D61}"/>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29" name="直線コネクタ 628">
          <a:extLst>
            <a:ext uri="{FF2B5EF4-FFF2-40B4-BE49-F238E27FC236}">
              <a16:creationId xmlns:a16="http://schemas.microsoft.com/office/drawing/2014/main" id="{15E6F0EE-FE0A-4D68-BD72-DAB635C8E194}"/>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0" name="【児童館】&#10;有形固定資産減価償却率最大値テキスト">
          <a:extLst>
            <a:ext uri="{FF2B5EF4-FFF2-40B4-BE49-F238E27FC236}">
              <a16:creationId xmlns:a16="http://schemas.microsoft.com/office/drawing/2014/main" id="{B9A8163F-B956-4AA9-A202-D8E2F8E69267}"/>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1" name="直線コネクタ 630">
          <a:extLst>
            <a:ext uri="{FF2B5EF4-FFF2-40B4-BE49-F238E27FC236}">
              <a16:creationId xmlns:a16="http://schemas.microsoft.com/office/drawing/2014/main" id="{22FE623A-100C-44CA-80ED-FFB97204287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632" name="【児童館】&#10;有形固定資産減価償却率平均値テキスト">
          <a:extLst>
            <a:ext uri="{FF2B5EF4-FFF2-40B4-BE49-F238E27FC236}">
              <a16:creationId xmlns:a16="http://schemas.microsoft.com/office/drawing/2014/main" id="{D7783F5B-41E6-459C-AAC6-3B82CB7CE18A}"/>
            </a:ext>
          </a:extLst>
        </xdr:cNvPr>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3" name="フローチャート: 判断 632">
          <a:extLst>
            <a:ext uri="{FF2B5EF4-FFF2-40B4-BE49-F238E27FC236}">
              <a16:creationId xmlns:a16="http://schemas.microsoft.com/office/drawing/2014/main" id="{2A610859-1829-46F1-8AD6-1B9DD3DA64F9}"/>
            </a:ext>
          </a:extLst>
        </xdr:cNvPr>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4" name="フローチャート: 判断 633">
          <a:extLst>
            <a:ext uri="{FF2B5EF4-FFF2-40B4-BE49-F238E27FC236}">
              <a16:creationId xmlns:a16="http://schemas.microsoft.com/office/drawing/2014/main" id="{67C9DBC9-08CC-4A0A-A50F-0D2889D1929F}"/>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35" name="フローチャート: 判断 634">
          <a:extLst>
            <a:ext uri="{FF2B5EF4-FFF2-40B4-BE49-F238E27FC236}">
              <a16:creationId xmlns:a16="http://schemas.microsoft.com/office/drawing/2014/main" id="{450A2069-5B56-4E8B-9749-07FFC21B3B96}"/>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9EBE4807-865F-4A2B-95A5-0945FC659E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5430D516-FE3B-4F36-82CD-FC77F65E03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EFA0CE0F-E133-498F-B2D2-D981A6D676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E7B7BB6A-5968-477E-83BC-A75C531109C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9B9F8DE0-8364-4AA8-B705-71268D10EFC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641" name="楕円 640">
          <a:extLst>
            <a:ext uri="{FF2B5EF4-FFF2-40B4-BE49-F238E27FC236}">
              <a16:creationId xmlns:a16="http://schemas.microsoft.com/office/drawing/2014/main" id="{28D3DA41-82F9-4A36-A2F7-872B1C59F3CA}"/>
            </a:ext>
          </a:extLst>
        </xdr:cNvPr>
        <xdr:cNvSpPr/>
      </xdr:nvSpPr>
      <xdr:spPr>
        <a:xfrm>
          <a:off x="16268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129557</xdr:rowOff>
    </xdr:from>
    <xdr:ext cx="405111" cy="259045"/>
    <xdr:sp macro="" textlink="">
      <xdr:nvSpPr>
        <xdr:cNvPr id="642" name="【児童館】&#10;有形固定資産減価償却率該当値テキスト">
          <a:extLst>
            <a:ext uri="{FF2B5EF4-FFF2-40B4-BE49-F238E27FC236}">
              <a16:creationId xmlns:a16="http://schemas.microsoft.com/office/drawing/2014/main" id="{E7187288-F3F1-4E60-BDBE-425C928556CF}"/>
            </a:ext>
          </a:extLst>
        </xdr:cNvPr>
        <xdr:cNvSpPr txBox="1"/>
      </xdr:nvSpPr>
      <xdr:spPr>
        <a:xfrm>
          <a:off x="16357600"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xdr:rowOff>
    </xdr:from>
    <xdr:to>
      <xdr:col>81</xdr:col>
      <xdr:colOff>101600</xdr:colOff>
      <xdr:row>82</xdr:row>
      <xdr:rowOff>107950</xdr:rowOff>
    </xdr:to>
    <xdr:sp macro="" textlink="">
      <xdr:nvSpPr>
        <xdr:cNvPr id="643" name="楕円 642">
          <a:extLst>
            <a:ext uri="{FF2B5EF4-FFF2-40B4-BE49-F238E27FC236}">
              <a16:creationId xmlns:a16="http://schemas.microsoft.com/office/drawing/2014/main" id="{5611DC79-6869-4A07-9774-8663942F2A1D}"/>
            </a:ext>
          </a:extLst>
        </xdr:cNvPr>
        <xdr:cNvSpPr/>
      </xdr:nvSpPr>
      <xdr:spPr>
        <a:xfrm>
          <a:off x="15430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30480</xdr:rowOff>
    </xdr:from>
    <xdr:to>
      <xdr:col>85</xdr:col>
      <xdr:colOff>127000</xdr:colOff>
      <xdr:row>82</xdr:row>
      <xdr:rowOff>57150</xdr:rowOff>
    </xdr:to>
    <xdr:cxnSp macro="">
      <xdr:nvCxnSpPr>
        <xdr:cNvPr id="644" name="直線コネクタ 643">
          <a:extLst>
            <a:ext uri="{FF2B5EF4-FFF2-40B4-BE49-F238E27FC236}">
              <a16:creationId xmlns:a16="http://schemas.microsoft.com/office/drawing/2014/main" id="{B0330703-E020-41C8-9A9A-9B37EBF38054}"/>
            </a:ext>
          </a:extLst>
        </xdr:cNvPr>
        <xdr:cNvCxnSpPr/>
      </xdr:nvCxnSpPr>
      <xdr:spPr>
        <a:xfrm flipV="1">
          <a:off x="15481300" y="140893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45" name="楕円 644">
          <a:extLst>
            <a:ext uri="{FF2B5EF4-FFF2-40B4-BE49-F238E27FC236}">
              <a16:creationId xmlns:a16="http://schemas.microsoft.com/office/drawing/2014/main" id="{8FB11E46-EC93-4FAF-9AB5-2D71D77002CE}"/>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57150</xdr:rowOff>
    </xdr:from>
    <xdr:to>
      <xdr:col>81</xdr:col>
      <xdr:colOff>50800</xdr:colOff>
      <xdr:row>82</xdr:row>
      <xdr:rowOff>152400</xdr:rowOff>
    </xdr:to>
    <xdr:cxnSp macro="">
      <xdr:nvCxnSpPr>
        <xdr:cNvPr id="646" name="直線コネクタ 645">
          <a:extLst>
            <a:ext uri="{FF2B5EF4-FFF2-40B4-BE49-F238E27FC236}">
              <a16:creationId xmlns:a16="http://schemas.microsoft.com/office/drawing/2014/main" id="{70FA88F3-B58E-4F52-B64C-9ACF66C39C46}"/>
            </a:ext>
          </a:extLst>
        </xdr:cNvPr>
        <xdr:cNvCxnSpPr/>
      </xdr:nvCxnSpPr>
      <xdr:spPr>
        <a:xfrm flipV="1">
          <a:off x="14592300" y="14116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647" name="n_1aveValue【児童館】&#10;有形固定資産減価償却率">
          <a:extLst>
            <a:ext uri="{FF2B5EF4-FFF2-40B4-BE49-F238E27FC236}">
              <a16:creationId xmlns:a16="http://schemas.microsoft.com/office/drawing/2014/main" id="{EE65D270-13A9-4768-AE09-45439D1CE69E}"/>
            </a:ext>
          </a:extLst>
        </xdr:cNvPr>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48" name="n_2aveValue【児童館】&#10;有形固定資産減価償却率">
          <a:extLst>
            <a:ext uri="{FF2B5EF4-FFF2-40B4-BE49-F238E27FC236}">
              <a16:creationId xmlns:a16="http://schemas.microsoft.com/office/drawing/2014/main" id="{48263498-A9B7-4452-AAB4-00A11F27BDE8}"/>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99077</xdr:rowOff>
    </xdr:from>
    <xdr:ext cx="405111" cy="259045"/>
    <xdr:sp macro="" textlink="">
      <xdr:nvSpPr>
        <xdr:cNvPr id="649" name="n_1mainValue【児童館】&#10;有形固定資産減価償却率">
          <a:extLst>
            <a:ext uri="{FF2B5EF4-FFF2-40B4-BE49-F238E27FC236}">
              <a16:creationId xmlns:a16="http://schemas.microsoft.com/office/drawing/2014/main" id="{C6DB5AE7-A52D-45F7-AE39-5A60A9246BC6}"/>
            </a:ext>
          </a:extLst>
        </xdr:cNvPr>
        <xdr:cNvSpPr txBox="1"/>
      </xdr:nvSpPr>
      <xdr:spPr>
        <a:xfrm>
          <a:off x="15266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650" name="n_2mainValue【児童館】&#10;有形固定資産減価償却率">
          <a:extLst>
            <a:ext uri="{FF2B5EF4-FFF2-40B4-BE49-F238E27FC236}">
              <a16:creationId xmlns:a16="http://schemas.microsoft.com/office/drawing/2014/main" id="{49C7EED3-D06F-456F-954B-535DDC2B2330}"/>
            </a:ext>
          </a:extLst>
        </xdr:cNvPr>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E34AF9EC-CBB0-4893-8B4E-4D84D45ACD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FBF41DAE-1372-4706-81F8-AC7313E3DDA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3A8FA231-1AAD-42CA-A6F3-CC6C6DE041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0FE7E5D5-4C1B-4250-854E-5D28E549F7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58BB57C6-7BD1-4AAC-9E39-505F9A6A43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5E853880-4115-4893-9526-520E4179E8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FC035381-6F9E-466B-AA1F-786D11A89FD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CFE4F900-01E2-4338-B995-0BCD0CD9769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71662F8C-F3E9-46EB-B45D-B61C5FACBD0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0DAC2140-85C8-41B4-B7BC-9F8F8FD306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a:extLst>
            <a:ext uri="{FF2B5EF4-FFF2-40B4-BE49-F238E27FC236}">
              <a16:creationId xmlns:a16="http://schemas.microsoft.com/office/drawing/2014/main" id="{A3BD27DB-F6AD-4220-BBBF-65C8794168C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a:extLst>
            <a:ext uri="{FF2B5EF4-FFF2-40B4-BE49-F238E27FC236}">
              <a16:creationId xmlns:a16="http://schemas.microsoft.com/office/drawing/2014/main" id="{35676638-DC84-4187-9EB1-518F138A648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a:extLst>
            <a:ext uri="{FF2B5EF4-FFF2-40B4-BE49-F238E27FC236}">
              <a16:creationId xmlns:a16="http://schemas.microsoft.com/office/drawing/2014/main" id="{5F50D867-7E9C-4430-B6FD-26AA01282F6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a:extLst>
            <a:ext uri="{FF2B5EF4-FFF2-40B4-BE49-F238E27FC236}">
              <a16:creationId xmlns:a16="http://schemas.microsoft.com/office/drawing/2014/main" id="{642B5A9D-6B55-412C-B2A4-E9DD9372548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a:extLst>
            <a:ext uri="{FF2B5EF4-FFF2-40B4-BE49-F238E27FC236}">
              <a16:creationId xmlns:a16="http://schemas.microsoft.com/office/drawing/2014/main" id="{DEB80741-1B42-4167-8E4F-838FF4919B7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a:extLst>
            <a:ext uri="{FF2B5EF4-FFF2-40B4-BE49-F238E27FC236}">
              <a16:creationId xmlns:a16="http://schemas.microsoft.com/office/drawing/2014/main" id="{8DA49455-14C3-45DA-AC9E-AF0635E2AB9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a:extLst>
            <a:ext uri="{FF2B5EF4-FFF2-40B4-BE49-F238E27FC236}">
              <a16:creationId xmlns:a16="http://schemas.microsoft.com/office/drawing/2014/main" id="{015949A7-E32D-4294-810D-2839E1EF594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a:extLst>
            <a:ext uri="{FF2B5EF4-FFF2-40B4-BE49-F238E27FC236}">
              <a16:creationId xmlns:a16="http://schemas.microsoft.com/office/drawing/2014/main" id="{3858FDAC-77A1-4AB7-A000-5FA64A448BF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a:extLst>
            <a:ext uri="{FF2B5EF4-FFF2-40B4-BE49-F238E27FC236}">
              <a16:creationId xmlns:a16="http://schemas.microsoft.com/office/drawing/2014/main" id="{53FFECBD-8750-43A1-9706-ED1FE20A844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a:extLst>
            <a:ext uri="{FF2B5EF4-FFF2-40B4-BE49-F238E27FC236}">
              <a16:creationId xmlns:a16="http://schemas.microsoft.com/office/drawing/2014/main" id="{7610EE38-77FD-4FB5-BD8C-D2F959878A8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a:extLst>
            <a:ext uri="{FF2B5EF4-FFF2-40B4-BE49-F238E27FC236}">
              <a16:creationId xmlns:a16="http://schemas.microsoft.com/office/drawing/2014/main" id="{AED28D23-05F4-4F63-8E7A-24B762499CA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a:extLst>
            <a:ext uri="{FF2B5EF4-FFF2-40B4-BE49-F238E27FC236}">
              <a16:creationId xmlns:a16="http://schemas.microsoft.com/office/drawing/2014/main" id="{7D047753-4E2A-4BD4-A1D2-CEE086C0EFC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4BAD2C57-4EF7-4529-A94C-00C5B069F04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B4DCD71F-B3C7-4A66-8FB5-2C0DB1764C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F8C14210-E53E-4045-92FB-613E60D14A2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76" name="直線コネクタ 675">
          <a:extLst>
            <a:ext uri="{FF2B5EF4-FFF2-40B4-BE49-F238E27FC236}">
              <a16:creationId xmlns:a16="http://schemas.microsoft.com/office/drawing/2014/main" id="{6F8A08CA-140B-4E80-96B0-087E295DE2F7}"/>
            </a:ext>
          </a:extLst>
        </xdr:cNvPr>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7" name="【児童館】&#10;一人当たり面積最小値テキスト">
          <a:extLst>
            <a:ext uri="{FF2B5EF4-FFF2-40B4-BE49-F238E27FC236}">
              <a16:creationId xmlns:a16="http://schemas.microsoft.com/office/drawing/2014/main" id="{D7BBB586-1F1E-4DBE-9B7F-3528049BEF3B}"/>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8" name="直線コネクタ 677">
          <a:extLst>
            <a:ext uri="{FF2B5EF4-FFF2-40B4-BE49-F238E27FC236}">
              <a16:creationId xmlns:a16="http://schemas.microsoft.com/office/drawing/2014/main" id="{0B678A2B-3B66-40B2-9389-BF781BB0CFA7}"/>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9" name="【児童館】&#10;一人当たり面積最大値テキスト">
          <a:extLst>
            <a:ext uri="{FF2B5EF4-FFF2-40B4-BE49-F238E27FC236}">
              <a16:creationId xmlns:a16="http://schemas.microsoft.com/office/drawing/2014/main" id="{D103E5F4-04B1-4766-8E03-7A4A179B509B}"/>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80" name="直線コネクタ 679">
          <a:extLst>
            <a:ext uri="{FF2B5EF4-FFF2-40B4-BE49-F238E27FC236}">
              <a16:creationId xmlns:a16="http://schemas.microsoft.com/office/drawing/2014/main" id="{9B67CAEE-E955-46D7-8DB5-2635B876DC9C}"/>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81" name="【児童館】&#10;一人当たり面積平均値テキスト">
          <a:extLst>
            <a:ext uri="{FF2B5EF4-FFF2-40B4-BE49-F238E27FC236}">
              <a16:creationId xmlns:a16="http://schemas.microsoft.com/office/drawing/2014/main" id="{AAB28435-FA85-4389-A280-52EDF47A3600}"/>
            </a:ext>
          </a:extLst>
        </xdr:cNvPr>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82" name="フローチャート: 判断 681">
          <a:extLst>
            <a:ext uri="{FF2B5EF4-FFF2-40B4-BE49-F238E27FC236}">
              <a16:creationId xmlns:a16="http://schemas.microsoft.com/office/drawing/2014/main" id="{CA0A8D62-BC62-4FCC-BCC3-700BF4297FF2}"/>
            </a:ext>
          </a:extLst>
        </xdr:cNvPr>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3" name="フローチャート: 判断 682">
          <a:extLst>
            <a:ext uri="{FF2B5EF4-FFF2-40B4-BE49-F238E27FC236}">
              <a16:creationId xmlns:a16="http://schemas.microsoft.com/office/drawing/2014/main" id="{7295B419-93D7-4865-8C6A-CA74E6891FB4}"/>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84" name="フローチャート: 判断 683">
          <a:extLst>
            <a:ext uri="{FF2B5EF4-FFF2-40B4-BE49-F238E27FC236}">
              <a16:creationId xmlns:a16="http://schemas.microsoft.com/office/drawing/2014/main" id="{342DEDC9-AFFD-4585-A864-3EE9D60E7FB2}"/>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A43A8B68-FC05-4EF3-89B8-47F400540B3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5638BECF-BB0C-4F66-88C9-DC5B1476AE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E7EA30B0-253D-4102-B329-1E63CCF4B9F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E75D0DF0-1C7A-4EB4-8E42-3976D02F0F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A1D9D217-D8E8-44B4-BEB2-E09CB0D264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690" name="楕円 689">
          <a:extLst>
            <a:ext uri="{FF2B5EF4-FFF2-40B4-BE49-F238E27FC236}">
              <a16:creationId xmlns:a16="http://schemas.microsoft.com/office/drawing/2014/main" id="{9F514C9D-C734-435D-8CD0-C41F48BE80B0}"/>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104520</xdr:rowOff>
    </xdr:from>
    <xdr:ext cx="469744" cy="259045"/>
    <xdr:sp macro="" textlink="">
      <xdr:nvSpPr>
        <xdr:cNvPr id="691" name="【児童館】&#10;一人当たり面積該当値テキスト">
          <a:extLst>
            <a:ext uri="{FF2B5EF4-FFF2-40B4-BE49-F238E27FC236}">
              <a16:creationId xmlns:a16="http://schemas.microsoft.com/office/drawing/2014/main" id="{AA98240B-1E77-4781-9D3F-AA8CDEEA4DC4}"/>
            </a:ext>
          </a:extLst>
        </xdr:cNvPr>
        <xdr:cNvSpPr txBox="1"/>
      </xdr:nvSpPr>
      <xdr:spPr>
        <a:xfrm>
          <a:off x="22199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692" name="楕円 691">
          <a:extLst>
            <a:ext uri="{FF2B5EF4-FFF2-40B4-BE49-F238E27FC236}">
              <a16:creationId xmlns:a16="http://schemas.microsoft.com/office/drawing/2014/main" id="{7C0D54C8-F12B-4F09-99DC-ACA172F47587}"/>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693" name="直線コネクタ 692">
          <a:extLst>
            <a:ext uri="{FF2B5EF4-FFF2-40B4-BE49-F238E27FC236}">
              <a16:creationId xmlns:a16="http://schemas.microsoft.com/office/drawing/2014/main" id="{D36B5521-DA26-4708-94D7-A2FF0A9C131A}"/>
            </a:ext>
          </a:extLst>
        </xdr:cNvPr>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694" name="楕円 693">
          <a:extLst>
            <a:ext uri="{FF2B5EF4-FFF2-40B4-BE49-F238E27FC236}">
              <a16:creationId xmlns:a16="http://schemas.microsoft.com/office/drawing/2014/main" id="{0C26C445-A754-4D41-9381-1151B2C2B169}"/>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695" name="直線コネクタ 694">
          <a:extLst>
            <a:ext uri="{FF2B5EF4-FFF2-40B4-BE49-F238E27FC236}">
              <a16:creationId xmlns:a16="http://schemas.microsoft.com/office/drawing/2014/main" id="{27C9D79E-66DA-4700-BB68-DB4F4493F6EC}"/>
            </a:ext>
          </a:extLst>
        </xdr:cNvPr>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96" name="n_1aveValue【児童館】&#10;一人当たり面積">
          <a:extLst>
            <a:ext uri="{FF2B5EF4-FFF2-40B4-BE49-F238E27FC236}">
              <a16:creationId xmlns:a16="http://schemas.microsoft.com/office/drawing/2014/main" id="{E76A4F3B-97E3-43DD-90CE-2FD741FE46B3}"/>
            </a:ext>
          </a:extLst>
        </xdr:cNvPr>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97" name="n_2aveValue【児童館】&#10;一人当たり面積">
          <a:extLst>
            <a:ext uri="{FF2B5EF4-FFF2-40B4-BE49-F238E27FC236}">
              <a16:creationId xmlns:a16="http://schemas.microsoft.com/office/drawing/2014/main" id="{C93B215C-FB56-4BAE-8486-7E4B796D4D75}"/>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698" name="n_1mainValue【児童館】&#10;一人当たり面積">
          <a:extLst>
            <a:ext uri="{FF2B5EF4-FFF2-40B4-BE49-F238E27FC236}">
              <a16:creationId xmlns:a16="http://schemas.microsoft.com/office/drawing/2014/main" id="{422EC439-BDA4-4479-9A39-474BFECE5AD6}"/>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699" name="n_2mainValue【児童館】&#10;一人当たり面積">
          <a:extLst>
            <a:ext uri="{FF2B5EF4-FFF2-40B4-BE49-F238E27FC236}">
              <a16:creationId xmlns:a16="http://schemas.microsoft.com/office/drawing/2014/main" id="{23683E1C-F99C-4601-A5E5-2E3281FBCE7A}"/>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2FD00FE2-391C-4FC5-A7BA-CDED867D91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742E0751-E1B3-45BC-B54C-0EBC0D7C1E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99A42B49-2675-41FC-A50F-2CB28878E3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D788958B-C883-4AB7-B376-243226FA86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21A2A817-E903-46F3-A4A6-D5400F8A27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E88E524D-838A-4F95-95F5-CA59C7936C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72FCA24E-E4EF-4339-B921-623FB88A79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467FB1DC-4529-4855-A28A-E73A14D4876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D175CBC9-CB27-43E7-8C23-D95F4720335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33AC7A9B-3BAA-458E-B9B8-39401FA3F3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0" name="テキスト ボックス 709">
          <a:extLst>
            <a:ext uri="{FF2B5EF4-FFF2-40B4-BE49-F238E27FC236}">
              <a16:creationId xmlns:a16="http://schemas.microsoft.com/office/drawing/2014/main" id="{0C8ED47F-690F-4B7B-B822-CEC1FB550ED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a:extLst>
            <a:ext uri="{FF2B5EF4-FFF2-40B4-BE49-F238E27FC236}">
              <a16:creationId xmlns:a16="http://schemas.microsoft.com/office/drawing/2014/main" id="{7E4EFAB1-D35F-4FB7-809A-C144B9D97B8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2" name="テキスト ボックス 711">
          <a:extLst>
            <a:ext uri="{FF2B5EF4-FFF2-40B4-BE49-F238E27FC236}">
              <a16:creationId xmlns:a16="http://schemas.microsoft.com/office/drawing/2014/main" id="{06B1C6A7-CC86-4426-92B5-7B005EDFF6B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a:extLst>
            <a:ext uri="{FF2B5EF4-FFF2-40B4-BE49-F238E27FC236}">
              <a16:creationId xmlns:a16="http://schemas.microsoft.com/office/drawing/2014/main" id="{60C3DBEC-20F3-4088-BA71-1302174BCF4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a:extLst>
            <a:ext uri="{FF2B5EF4-FFF2-40B4-BE49-F238E27FC236}">
              <a16:creationId xmlns:a16="http://schemas.microsoft.com/office/drawing/2014/main" id="{AE68982F-EFD4-4BE8-BF0B-019E7FC22CB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a:extLst>
            <a:ext uri="{FF2B5EF4-FFF2-40B4-BE49-F238E27FC236}">
              <a16:creationId xmlns:a16="http://schemas.microsoft.com/office/drawing/2014/main" id="{52C89522-7FDB-45A5-AF62-5CA3BB6C93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a:extLst>
            <a:ext uri="{FF2B5EF4-FFF2-40B4-BE49-F238E27FC236}">
              <a16:creationId xmlns:a16="http://schemas.microsoft.com/office/drawing/2014/main" id="{EDDB493B-C47C-4EE7-B6AD-D31AD5C9408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a:extLst>
            <a:ext uri="{FF2B5EF4-FFF2-40B4-BE49-F238E27FC236}">
              <a16:creationId xmlns:a16="http://schemas.microsoft.com/office/drawing/2014/main" id="{361F6BAD-FEC2-4320-B24F-69D320F7E94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a:extLst>
            <a:ext uri="{FF2B5EF4-FFF2-40B4-BE49-F238E27FC236}">
              <a16:creationId xmlns:a16="http://schemas.microsoft.com/office/drawing/2014/main" id="{9AA276C5-25A0-4DA1-95E4-1D7212928C4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a:extLst>
            <a:ext uri="{FF2B5EF4-FFF2-40B4-BE49-F238E27FC236}">
              <a16:creationId xmlns:a16="http://schemas.microsoft.com/office/drawing/2014/main" id="{2866BD63-BE5C-448F-804B-9310FD45F76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4D35557A-B5DE-450B-81E0-A1D206A7529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1D13DA7E-77B9-4DAF-B927-5D6654AC74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893A9AC1-9A6E-4DA7-AA76-86CD1A866B1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DCAEBE20-630A-4776-8B78-CD1E12D5BC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724" name="直線コネクタ 723">
          <a:extLst>
            <a:ext uri="{FF2B5EF4-FFF2-40B4-BE49-F238E27FC236}">
              <a16:creationId xmlns:a16="http://schemas.microsoft.com/office/drawing/2014/main" id="{181F87B7-618A-4710-B67E-A060101C9EBF}"/>
            </a:ext>
          </a:extLst>
        </xdr:cNvPr>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725" name="【公民館】&#10;有形固定資産減価償却率最小値テキスト">
          <a:extLst>
            <a:ext uri="{FF2B5EF4-FFF2-40B4-BE49-F238E27FC236}">
              <a16:creationId xmlns:a16="http://schemas.microsoft.com/office/drawing/2014/main" id="{54E8BBB8-F483-4D1E-8618-EA0AEF80C813}"/>
            </a:ext>
          </a:extLst>
        </xdr:cNvPr>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726" name="直線コネクタ 725">
          <a:extLst>
            <a:ext uri="{FF2B5EF4-FFF2-40B4-BE49-F238E27FC236}">
              <a16:creationId xmlns:a16="http://schemas.microsoft.com/office/drawing/2014/main" id="{05E81737-4C5C-4A7B-98A0-71D143A33AA8}"/>
            </a:ext>
          </a:extLst>
        </xdr:cNvPr>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727" name="【公民館】&#10;有形固定資産減価償却率最大値テキスト">
          <a:extLst>
            <a:ext uri="{FF2B5EF4-FFF2-40B4-BE49-F238E27FC236}">
              <a16:creationId xmlns:a16="http://schemas.microsoft.com/office/drawing/2014/main" id="{68947224-9D5B-4368-B6C2-9EF83832CA48}"/>
            </a:ext>
          </a:extLst>
        </xdr:cNvPr>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28" name="直線コネクタ 727">
          <a:extLst>
            <a:ext uri="{FF2B5EF4-FFF2-40B4-BE49-F238E27FC236}">
              <a16:creationId xmlns:a16="http://schemas.microsoft.com/office/drawing/2014/main" id="{F389B7A2-F897-4A09-9D3D-BBD69E15CB2B}"/>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729" name="【公民館】&#10;有形固定資産減価償却率平均値テキスト">
          <a:extLst>
            <a:ext uri="{FF2B5EF4-FFF2-40B4-BE49-F238E27FC236}">
              <a16:creationId xmlns:a16="http://schemas.microsoft.com/office/drawing/2014/main" id="{B480CBE7-A311-46D4-9AC5-159B664B23E1}"/>
            </a:ext>
          </a:extLst>
        </xdr:cNvPr>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30" name="フローチャート: 判断 729">
          <a:extLst>
            <a:ext uri="{FF2B5EF4-FFF2-40B4-BE49-F238E27FC236}">
              <a16:creationId xmlns:a16="http://schemas.microsoft.com/office/drawing/2014/main" id="{34BD3F47-20F2-41AE-87A7-1380012C1682}"/>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31" name="フローチャート: 判断 730">
          <a:extLst>
            <a:ext uri="{FF2B5EF4-FFF2-40B4-BE49-F238E27FC236}">
              <a16:creationId xmlns:a16="http://schemas.microsoft.com/office/drawing/2014/main" id="{8E81DCC2-98E3-48E8-8C37-D0C612136557}"/>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2" name="フローチャート: 判断 731">
          <a:extLst>
            <a:ext uri="{FF2B5EF4-FFF2-40B4-BE49-F238E27FC236}">
              <a16:creationId xmlns:a16="http://schemas.microsoft.com/office/drawing/2014/main" id="{13D9BEBD-6FD9-4943-925D-D0BAC2C2875E}"/>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D324D89-00AB-4D0D-9605-904E3135E35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B6DAE21E-DAA6-416C-85F2-7DD3F6206D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3E9BE1E-CC0A-4EB3-BD5B-E6FD16611D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32D7293-055E-409E-ABE7-B8E8F774911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09CE49E-D478-4C79-9E9E-D500BEB292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46355</xdr:rowOff>
    </xdr:from>
    <xdr:to>
      <xdr:col>85</xdr:col>
      <xdr:colOff>177800</xdr:colOff>
      <xdr:row>103</xdr:row>
      <xdr:rowOff>147955</xdr:rowOff>
    </xdr:to>
    <xdr:sp macro="" textlink="">
      <xdr:nvSpPr>
        <xdr:cNvPr id="738" name="楕円 737">
          <a:extLst>
            <a:ext uri="{FF2B5EF4-FFF2-40B4-BE49-F238E27FC236}">
              <a16:creationId xmlns:a16="http://schemas.microsoft.com/office/drawing/2014/main" id="{193A5776-E91C-4BD5-A153-F285969F60FB}"/>
            </a:ext>
          </a:extLst>
        </xdr:cNvPr>
        <xdr:cNvSpPr/>
      </xdr:nvSpPr>
      <xdr:spPr>
        <a:xfrm>
          <a:off x="16268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69232</xdr:rowOff>
    </xdr:from>
    <xdr:ext cx="405111" cy="259045"/>
    <xdr:sp macro="" textlink="">
      <xdr:nvSpPr>
        <xdr:cNvPr id="739" name="【公民館】&#10;有形固定資産減価償却率該当値テキスト">
          <a:extLst>
            <a:ext uri="{FF2B5EF4-FFF2-40B4-BE49-F238E27FC236}">
              <a16:creationId xmlns:a16="http://schemas.microsoft.com/office/drawing/2014/main" id="{64D24C38-3A4C-4BC1-90D8-BD97B8934B3C}"/>
            </a:ext>
          </a:extLst>
        </xdr:cNvPr>
        <xdr:cNvSpPr txBox="1"/>
      </xdr:nvSpPr>
      <xdr:spPr>
        <a:xfrm>
          <a:off x="16357600"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740" name="楕円 739">
          <a:extLst>
            <a:ext uri="{FF2B5EF4-FFF2-40B4-BE49-F238E27FC236}">
              <a16:creationId xmlns:a16="http://schemas.microsoft.com/office/drawing/2014/main" id="{0B6C111F-9904-42C0-9884-3341A7458E7C}"/>
            </a:ext>
          </a:extLst>
        </xdr:cNvPr>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97155</xdr:rowOff>
    </xdr:from>
    <xdr:to>
      <xdr:col>85</xdr:col>
      <xdr:colOff>127000</xdr:colOff>
      <xdr:row>103</xdr:row>
      <xdr:rowOff>131445</xdr:rowOff>
    </xdr:to>
    <xdr:cxnSp macro="">
      <xdr:nvCxnSpPr>
        <xdr:cNvPr id="741" name="直線コネクタ 740">
          <a:extLst>
            <a:ext uri="{FF2B5EF4-FFF2-40B4-BE49-F238E27FC236}">
              <a16:creationId xmlns:a16="http://schemas.microsoft.com/office/drawing/2014/main" id="{81374F8D-7234-4645-9941-ACF395FAC35D}"/>
            </a:ext>
          </a:extLst>
        </xdr:cNvPr>
        <xdr:cNvCxnSpPr/>
      </xdr:nvCxnSpPr>
      <xdr:spPr>
        <a:xfrm flipV="1">
          <a:off x="15481300" y="177565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742" name="楕円 741">
          <a:extLst>
            <a:ext uri="{FF2B5EF4-FFF2-40B4-BE49-F238E27FC236}">
              <a16:creationId xmlns:a16="http://schemas.microsoft.com/office/drawing/2014/main" id="{DD0BE127-468B-43EC-BDC5-92B33A7F12D8}"/>
            </a:ext>
          </a:extLst>
        </xdr:cNvPr>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103</xdr:row>
      <xdr:rowOff>135255</xdr:rowOff>
    </xdr:to>
    <xdr:cxnSp macro="">
      <xdr:nvCxnSpPr>
        <xdr:cNvPr id="743" name="直線コネクタ 742">
          <a:extLst>
            <a:ext uri="{FF2B5EF4-FFF2-40B4-BE49-F238E27FC236}">
              <a16:creationId xmlns:a16="http://schemas.microsoft.com/office/drawing/2014/main" id="{968B0E0B-FDE8-4188-A1F0-529C5EACACA6}"/>
            </a:ext>
          </a:extLst>
        </xdr:cNvPr>
        <xdr:cNvCxnSpPr/>
      </xdr:nvCxnSpPr>
      <xdr:spPr>
        <a:xfrm flipV="1">
          <a:off x="14592300" y="177907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44" name="n_1aveValue【公民館】&#10;有形固定資産減価償却率">
          <a:extLst>
            <a:ext uri="{FF2B5EF4-FFF2-40B4-BE49-F238E27FC236}">
              <a16:creationId xmlns:a16="http://schemas.microsoft.com/office/drawing/2014/main" id="{45DD2647-DCC7-42A4-8353-DEE43E98040E}"/>
            </a:ext>
          </a:extLst>
        </xdr:cNvPr>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45" name="n_2aveValue【公民館】&#10;有形固定資産減価償却率">
          <a:extLst>
            <a:ext uri="{FF2B5EF4-FFF2-40B4-BE49-F238E27FC236}">
              <a16:creationId xmlns:a16="http://schemas.microsoft.com/office/drawing/2014/main" id="{B66A0ABC-F615-4C48-A97D-71B91083514B}"/>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27322</xdr:rowOff>
    </xdr:from>
    <xdr:ext cx="405111" cy="259045"/>
    <xdr:sp macro="" textlink="">
      <xdr:nvSpPr>
        <xdr:cNvPr id="746" name="n_1mainValue【公民館】&#10;有形固定資産減価償却率">
          <a:extLst>
            <a:ext uri="{FF2B5EF4-FFF2-40B4-BE49-F238E27FC236}">
              <a16:creationId xmlns:a16="http://schemas.microsoft.com/office/drawing/2014/main" id="{36DE4C42-3BB2-4BC2-A212-687CB11057BC}"/>
            </a:ext>
          </a:extLst>
        </xdr:cNvPr>
        <xdr:cNvSpPr txBox="1"/>
      </xdr:nvSpPr>
      <xdr:spPr>
        <a:xfrm>
          <a:off x="152660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31132</xdr:rowOff>
    </xdr:from>
    <xdr:ext cx="405111" cy="259045"/>
    <xdr:sp macro="" textlink="">
      <xdr:nvSpPr>
        <xdr:cNvPr id="747" name="n_2mainValue【公民館】&#10;有形固定資産減価償却率">
          <a:extLst>
            <a:ext uri="{FF2B5EF4-FFF2-40B4-BE49-F238E27FC236}">
              <a16:creationId xmlns:a16="http://schemas.microsoft.com/office/drawing/2014/main" id="{6951BBFF-B786-4B6D-99F1-D71217370C01}"/>
            </a:ext>
          </a:extLst>
        </xdr:cNvPr>
        <xdr:cNvSpPr txBox="1"/>
      </xdr:nvSpPr>
      <xdr:spPr>
        <a:xfrm>
          <a:off x="14389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B8B516B9-04C0-414E-AB5F-65D4472FDF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A656CAFB-8F79-459C-99F2-A41354A904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9141B4D2-B168-4D21-BA43-782B3E57C6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F6AF5B20-145D-430F-BAE5-B15BE339A7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AC50D576-03B2-41F3-B105-416B65F8E2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64287EDA-A27A-4607-81C8-CEBD2520EF7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669AEF42-5635-4E55-85EA-9273779406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27485938-3726-4815-B068-58E9D00B62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a:extLst>
            <a:ext uri="{FF2B5EF4-FFF2-40B4-BE49-F238E27FC236}">
              <a16:creationId xmlns:a16="http://schemas.microsoft.com/office/drawing/2014/main" id="{C7BC08D8-A10F-4D14-A1EE-86A153D2C9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a:extLst>
            <a:ext uri="{FF2B5EF4-FFF2-40B4-BE49-F238E27FC236}">
              <a16:creationId xmlns:a16="http://schemas.microsoft.com/office/drawing/2014/main" id="{52267E49-2446-470A-8250-23F013CF07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a:extLst>
            <a:ext uri="{FF2B5EF4-FFF2-40B4-BE49-F238E27FC236}">
              <a16:creationId xmlns:a16="http://schemas.microsoft.com/office/drawing/2014/main" id="{A686D39E-701D-4052-8B63-857B2BB2D95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a:extLst>
            <a:ext uri="{FF2B5EF4-FFF2-40B4-BE49-F238E27FC236}">
              <a16:creationId xmlns:a16="http://schemas.microsoft.com/office/drawing/2014/main" id="{E3049611-2913-4B06-BF3A-209FD6FBE85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a:extLst>
            <a:ext uri="{FF2B5EF4-FFF2-40B4-BE49-F238E27FC236}">
              <a16:creationId xmlns:a16="http://schemas.microsoft.com/office/drawing/2014/main" id="{515E95CF-433C-4D3E-8ABA-EAD31ACCDBB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a:extLst>
            <a:ext uri="{FF2B5EF4-FFF2-40B4-BE49-F238E27FC236}">
              <a16:creationId xmlns:a16="http://schemas.microsoft.com/office/drawing/2014/main" id="{628323EF-F0F1-49E1-A047-B474A1A0836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a:extLst>
            <a:ext uri="{FF2B5EF4-FFF2-40B4-BE49-F238E27FC236}">
              <a16:creationId xmlns:a16="http://schemas.microsoft.com/office/drawing/2014/main" id="{95614A56-AFA0-4B74-B876-9BBF34443D2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a:extLst>
            <a:ext uri="{FF2B5EF4-FFF2-40B4-BE49-F238E27FC236}">
              <a16:creationId xmlns:a16="http://schemas.microsoft.com/office/drawing/2014/main" id="{F0BE058C-F9EC-4AF3-907C-E8A77531BED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a:extLst>
            <a:ext uri="{FF2B5EF4-FFF2-40B4-BE49-F238E27FC236}">
              <a16:creationId xmlns:a16="http://schemas.microsoft.com/office/drawing/2014/main" id="{6260F5CB-91A3-453D-B60C-6F420532CE9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a:extLst>
            <a:ext uri="{FF2B5EF4-FFF2-40B4-BE49-F238E27FC236}">
              <a16:creationId xmlns:a16="http://schemas.microsoft.com/office/drawing/2014/main" id="{FE2E3C73-7886-42E6-A98F-C0C64EC3993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a:extLst>
            <a:ext uri="{FF2B5EF4-FFF2-40B4-BE49-F238E27FC236}">
              <a16:creationId xmlns:a16="http://schemas.microsoft.com/office/drawing/2014/main" id="{A360697A-A997-4C53-8310-1718BE0F982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a:extLst>
            <a:ext uri="{FF2B5EF4-FFF2-40B4-BE49-F238E27FC236}">
              <a16:creationId xmlns:a16="http://schemas.microsoft.com/office/drawing/2014/main" id="{DEF17799-828E-4FE6-9DEF-F04774CDCCE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a:extLst>
            <a:ext uri="{FF2B5EF4-FFF2-40B4-BE49-F238E27FC236}">
              <a16:creationId xmlns:a16="http://schemas.microsoft.com/office/drawing/2014/main" id="{80E9DAFD-F409-4C63-B4F8-6C45304E0C6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a:extLst>
            <a:ext uri="{FF2B5EF4-FFF2-40B4-BE49-F238E27FC236}">
              <a16:creationId xmlns:a16="http://schemas.microsoft.com/office/drawing/2014/main" id="{510B12B1-5AD3-442B-9A9F-1581432143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a:extLst>
            <a:ext uri="{FF2B5EF4-FFF2-40B4-BE49-F238E27FC236}">
              <a16:creationId xmlns:a16="http://schemas.microsoft.com/office/drawing/2014/main" id="{3F168338-24A5-46B3-9B42-786115E5449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71" name="直線コネクタ 770">
          <a:extLst>
            <a:ext uri="{FF2B5EF4-FFF2-40B4-BE49-F238E27FC236}">
              <a16:creationId xmlns:a16="http://schemas.microsoft.com/office/drawing/2014/main" id="{1240F9A3-1770-4340-8A97-96A319CEB4A7}"/>
            </a:ext>
          </a:extLst>
        </xdr:cNvPr>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72" name="【公民館】&#10;一人当たり面積最小値テキスト">
          <a:extLst>
            <a:ext uri="{FF2B5EF4-FFF2-40B4-BE49-F238E27FC236}">
              <a16:creationId xmlns:a16="http://schemas.microsoft.com/office/drawing/2014/main" id="{4B158ACB-E344-4B83-B336-3C4EAED7F485}"/>
            </a:ext>
          </a:extLst>
        </xdr:cNvPr>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73" name="直線コネクタ 772">
          <a:extLst>
            <a:ext uri="{FF2B5EF4-FFF2-40B4-BE49-F238E27FC236}">
              <a16:creationId xmlns:a16="http://schemas.microsoft.com/office/drawing/2014/main" id="{17F7CFBB-37DE-4C73-8394-1F9336883EF3}"/>
            </a:ext>
          </a:extLst>
        </xdr:cNvPr>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4" name="【公民館】&#10;一人当たり面積最大値テキスト">
          <a:extLst>
            <a:ext uri="{FF2B5EF4-FFF2-40B4-BE49-F238E27FC236}">
              <a16:creationId xmlns:a16="http://schemas.microsoft.com/office/drawing/2014/main" id="{658F7EBA-5BC0-4F0C-A32D-18FDBBEFCD76}"/>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5" name="直線コネクタ 774">
          <a:extLst>
            <a:ext uri="{FF2B5EF4-FFF2-40B4-BE49-F238E27FC236}">
              <a16:creationId xmlns:a16="http://schemas.microsoft.com/office/drawing/2014/main" id="{FF676D45-2352-436B-AF5B-8BF3F2A83B78}"/>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776" name="【公民館】&#10;一人当たり面積平均値テキスト">
          <a:extLst>
            <a:ext uri="{FF2B5EF4-FFF2-40B4-BE49-F238E27FC236}">
              <a16:creationId xmlns:a16="http://schemas.microsoft.com/office/drawing/2014/main" id="{BB31708B-D81F-4CB6-95A9-45F65C4E0440}"/>
            </a:ext>
          </a:extLst>
        </xdr:cNvPr>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7" name="フローチャート: 判断 776">
          <a:extLst>
            <a:ext uri="{FF2B5EF4-FFF2-40B4-BE49-F238E27FC236}">
              <a16:creationId xmlns:a16="http://schemas.microsoft.com/office/drawing/2014/main" id="{DFAEB4C0-A8DA-4AE5-B7B5-093320F35A96}"/>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78" name="フローチャート: 判断 777">
          <a:extLst>
            <a:ext uri="{FF2B5EF4-FFF2-40B4-BE49-F238E27FC236}">
              <a16:creationId xmlns:a16="http://schemas.microsoft.com/office/drawing/2014/main" id="{83ECD5D8-02EB-4F75-AE9F-082B7568007F}"/>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79" name="フローチャート: 判断 778">
          <a:extLst>
            <a:ext uri="{FF2B5EF4-FFF2-40B4-BE49-F238E27FC236}">
              <a16:creationId xmlns:a16="http://schemas.microsoft.com/office/drawing/2014/main" id="{9572A3BA-1F57-49AA-8C48-D465A1B302E5}"/>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BBAADA0-8C9A-4008-B83A-C2DEA0D977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AF4435B0-E83F-4D11-8ECD-940D8AFCF01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85F25459-2446-42E0-8CC9-4FEFEAED05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2B78758F-6053-49E3-A80A-8202F4FCBF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B397DBE5-65A0-4AD9-8E27-997277EAB7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85" name="楕円 784">
          <a:extLst>
            <a:ext uri="{FF2B5EF4-FFF2-40B4-BE49-F238E27FC236}">
              <a16:creationId xmlns:a16="http://schemas.microsoft.com/office/drawing/2014/main" id="{D3C2E1F3-F8F2-477D-8E59-08DE58426F7C}"/>
            </a:ext>
          </a:extLst>
        </xdr:cNvPr>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786" name="【公民館】&#10;一人当たり面積該当値テキスト">
          <a:extLst>
            <a:ext uri="{FF2B5EF4-FFF2-40B4-BE49-F238E27FC236}">
              <a16:creationId xmlns:a16="http://schemas.microsoft.com/office/drawing/2014/main" id="{11D6C265-CDB9-472B-8339-567705E3BCB7}"/>
            </a:ext>
          </a:extLst>
        </xdr:cNvPr>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787" name="楕円 786">
          <a:extLst>
            <a:ext uri="{FF2B5EF4-FFF2-40B4-BE49-F238E27FC236}">
              <a16:creationId xmlns:a16="http://schemas.microsoft.com/office/drawing/2014/main" id="{740C823D-CCEB-438F-BC09-CABF5EE4F6E2}"/>
            </a:ext>
          </a:extLst>
        </xdr:cNvPr>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788" name="直線コネクタ 787">
          <a:extLst>
            <a:ext uri="{FF2B5EF4-FFF2-40B4-BE49-F238E27FC236}">
              <a16:creationId xmlns:a16="http://schemas.microsoft.com/office/drawing/2014/main" id="{D8E90DAC-A664-4C50-9DDC-09E2E21F2DB6}"/>
            </a:ext>
          </a:extLst>
        </xdr:cNvPr>
        <xdr:cNvCxnSpPr/>
      </xdr:nvCxnSpPr>
      <xdr:spPr>
        <a:xfrm>
          <a:off x="21323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89" name="楕円 788">
          <a:extLst>
            <a:ext uri="{FF2B5EF4-FFF2-40B4-BE49-F238E27FC236}">
              <a16:creationId xmlns:a16="http://schemas.microsoft.com/office/drawing/2014/main" id="{F2CF79FC-09C0-4BEA-92F1-FA1DE9933423}"/>
            </a:ext>
          </a:extLst>
        </xdr:cNvPr>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114300</xdr:rowOff>
    </xdr:to>
    <xdr:cxnSp macro="">
      <xdr:nvCxnSpPr>
        <xdr:cNvPr id="790" name="直線コネクタ 789">
          <a:extLst>
            <a:ext uri="{FF2B5EF4-FFF2-40B4-BE49-F238E27FC236}">
              <a16:creationId xmlns:a16="http://schemas.microsoft.com/office/drawing/2014/main" id="{6F9CE6BF-F528-481F-9625-41DD0EF49087}"/>
            </a:ext>
          </a:extLst>
        </xdr:cNvPr>
        <xdr:cNvCxnSpPr/>
      </xdr:nvCxnSpPr>
      <xdr:spPr>
        <a:xfrm>
          <a:off x="20434300" y="18284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91" name="n_1aveValue【公民館】&#10;一人当たり面積">
          <a:extLst>
            <a:ext uri="{FF2B5EF4-FFF2-40B4-BE49-F238E27FC236}">
              <a16:creationId xmlns:a16="http://schemas.microsoft.com/office/drawing/2014/main" id="{A9A28993-28CC-4D23-9ED1-93E2E49D6C30}"/>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92" name="n_2aveValue【公民館】&#10;一人当たり面積">
          <a:extLst>
            <a:ext uri="{FF2B5EF4-FFF2-40B4-BE49-F238E27FC236}">
              <a16:creationId xmlns:a16="http://schemas.microsoft.com/office/drawing/2014/main" id="{A70619A4-C7D0-42C8-BA8F-094CBB8F077C}"/>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793" name="n_1mainValue【公民館】&#10;一人当たり面積">
          <a:extLst>
            <a:ext uri="{FF2B5EF4-FFF2-40B4-BE49-F238E27FC236}">
              <a16:creationId xmlns:a16="http://schemas.microsoft.com/office/drawing/2014/main" id="{E8F8EBB9-F9D0-4853-B897-8B37D3CF37A8}"/>
            </a:ext>
          </a:extLst>
        </xdr:cNvPr>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794" name="n_2mainValue【公民館】&#10;一人当たり面積">
          <a:extLst>
            <a:ext uri="{FF2B5EF4-FFF2-40B4-BE49-F238E27FC236}">
              <a16:creationId xmlns:a16="http://schemas.microsoft.com/office/drawing/2014/main" id="{5B4072A9-BECF-4364-9E03-C34E7D4A581C}"/>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a:extLst>
            <a:ext uri="{FF2B5EF4-FFF2-40B4-BE49-F238E27FC236}">
              <a16:creationId xmlns:a16="http://schemas.microsoft.com/office/drawing/2014/main" id="{8E2AA7AE-F0EA-49F8-9BD7-6733DDBFBB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a:extLst>
            <a:ext uri="{FF2B5EF4-FFF2-40B4-BE49-F238E27FC236}">
              <a16:creationId xmlns:a16="http://schemas.microsoft.com/office/drawing/2014/main" id="{13A1EB2C-3555-479F-988E-4A1D234013B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a:extLst>
            <a:ext uri="{FF2B5EF4-FFF2-40B4-BE49-F238E27FC236}">
              <a16:creationId xmlns:a16="http://schemas.microsoft.com/office/drawing/2014/main" id="{CB9F4894-2B9A-4320-AE73-5DF4EB7050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港湾・漁港、公民館である。港湾・漁港については、大規模な修景施設の老朽化によるものであるが、修繕を適宜行ない使用しているため、維持管理にかかる経費の増加に留意していく。公民館については、市内各地区に設置されているが、そのほとんどが昭和５０年代に建設されたため、有形固定資産減価償却率が高くなっている。ただし、全公民館が耐震化対策済みであり、一人当たり面積が類似団体と同程度であるので、維持管理にかかる経費の増加に留意しつつ引き続き使用していく。学校施設は耐震化対策の建替えが済み、平成２７年度では類似団体より６．４ポイント低かった有形固定資産減価償却率が近接してきている。一人当たり面積も大きくないため、公共施設等総合管理計画のマネジメント方針に従い、適切な日常点検を実施し安心・安全が確保された施設の維持を図っていく。公営住宅は老朽化した施設の建替えや設備の改修をしているため、有形固定資産減価償却率が類似団体と比較して低くなっている。老朽化した施設の使用状況及び財政事情を考慮しながら更新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2F195F-0A7C-4EF5-92D5-67A597AF8B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CBE9BD-FF19-4917-AFED-38DAD24832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CE065C-B21E-4616-8D11-277F5771B2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CCCEF3-C3DD-4F4C-89A7-F1FD1E0B5E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A4A8EB-8B1A-4153-91B5-8472F57D19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5E01B7-DB13-4272-AF7A-8D0944B5E5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016453-AB0C-4C98-8EB7-34D8AD79C8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30765E-94CA-4F67-8EAD-4406B1D97D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1BB06B-6E33-424F-A8F2-339ECA072D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267BEB-DE23-4018-9D8E-06A308DBB3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72,530
68,370
36.68
29,134,056
27,275,731
1,829,081
20,030,000
9,714,788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CE33EF-8718-413B-ACAE-1C9177AF7B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301420-9E0F-45CC-97EE-2C36D67C04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E65AEB3-B7B0-4389-B459-19DA82B977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B64270-951A-4162-BFC7-E2A1834B53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D16FD7-A1DC-4F90-A84F-1C081343EA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CDA30B-09EC-4EBF-983A-3BF03C5DD7D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370EAD-7B63-4871-A248-89850BB4DB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A0C2993-FF02-4DD0-9B93-557BDC0C9B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06DEE8-5D5B-4E70-A552-7A17FEABD8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413B5D-3B5F-4861-88B3-0819D52402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DD8662-99B6-41BB-A88C-1AF1CF4B88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763DEC-880C-47CE-ABF4-D4F60C6974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666B1B-62FE-4513-A172-6915706A1D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1A8500-5C7D-47F6-9123-CD5F9B0122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0EE63B-8FC4-4463-AACA-3FB203321A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1E08D5-7B59-4E3F-9C99-E43838D942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6ED4DE-F108-4228-ADA1-61DF057639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31E5B79-97A5-46E5-8032-D5DE8FF30D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994D758-155E-4870-9D0A-B3D7A80CDAC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A8AFFDB-7DEE-4101-89BA-0FD2BE75533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2CE7E76-0C8F-42E2-AC27-5187F9134E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BA6ABF9-B4CB-46AA-BF8B-5BBC3AFB48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B7F0615-373C-4FA2-9CE5-82827DE6E0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1020AF1-159A-44DC-93ED-DF2F2E5F4C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8A7D19D-2DFF-493B-B3BA-F044F69D31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F20FBE5-42B4-4695-A5CF-108580AFC68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D3F11DD-B730-4ACA-953F-B7A3F47722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F576D5-146E-4C40-AB5E-56DE40D212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9ADEDB4-5FFB-4007-854A-003096EDA5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9C8CECA-C634-49E6-B1D6-CFEF26C7824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0C9733B-ECC0-486D-8CD3-71C893589B4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027F6F9-BBF7-4CA9-8E37-B51633C9DCE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A26A9E7-E24B-48A6-AA62-BDED8ADE3D3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60DAFAE-D68A-4A8D-BAE4-5CA8BFB94BA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83FEF83-4295-4090-80AA-5C5EE801430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364B339-7D85-47C5-8A1B-2B783E29B1E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07E23A4-5913-42F1-B69C-92CB41FA150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F5C27F5-3CA5-436C-B192-EBDA60BEC47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6BE2E1A-A8EA-4D28-BBEA-2B7EFDF3C38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07B9D71-04AE-4931-8A72-D9B8161DE7D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7DFD7D1-C167-4F2E-8E9E-D0D44D2BFF5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04850B8-DA58-4A48-A804-BB426FDDB98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C396938-6ABE-4729-952F-B67ABA6D7F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E7C1D60-F227-429F-8B42-3ED697AABA4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BFFA15A-96C5-41A6-9184-AB6428275F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a:extLst>
            <a:ext uri="{FF2B5EF4-FFF2-40B4-BE49-F238E27FC236}">
              <a16:creationId xmlns:a16="http://schemas.microsoft.com/office/drawing/2014/main" id="{F20A6137-6F64-4738-9435-1F3F1B49F5D2}"/>
            </a:ext>
          </a:extLst>
        </xdr:cNvPr>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a16="http://schemas.microsoft.com/office/drawing/2014/main" id="{05A4A2B4-E8E6-457D-A513-56AAF2CFB6F4}"/>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a16="http://schemas.microsoft.com/office/drawing/2014/main" id="{EB075D41-B575-47BF-B2A5-EC27BE1CFCAA}"/>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a:extLst>
            <a:ext uri="{FF2B5EF4-FFF2-40B4-BE49-F238E27FC236}">
              <a16:creationId xmlns:a16="http://schemas.microsoft.com/office/drawing/2014/main" id="{C634EE0D-35FD-4378-A007-DC0727AF2794}"/>
            </a:ext>
          </a:extLst>
        </xdr:cNvPr>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a:extLst>
            <a:ext uri="{FF2B5EF4-FFF2-40B4-BE49-F238E27FC236}">
              <a16:creationId xmlns:a16="http://schemas.microsoft.com/office/drawing/2014/main" id="{F9F251A0-9B39-4C86-81F0-B4804D7F95C4}"/>
            </a:ext>
          </a:extLst>
        </xdr:cNvPr>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a:extLst>
            <a:ext uri="{FF2B5EF4-FFF2-40B4-BE49-F238E27FC236}">
              <a16:creationId xmlns:a16="http://schemas.microsoft.com/office/drawing/2014/main" id="{051735C8-1FFC-4692-A967-2BF82763100E}"/>
            </a:ext>
          </a:extLst>
        </xdr:cNvPr>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a:extLst>
            <a:ext uri="{FF2B5EF4-FFF2-40B4-BE49-F238E27FC236}">
              <a16:creationId xmlns:a16="http://schemas.microsoft.com/office/drawing/2014/main" id="{04EAEC66-B07F-4BDF-BF54-8ED2DB0CBA18}"/>
            </a:ext>
          </a:extLst>
        </xdr:cNvPr>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a:extLst>
            <a:ext uri="{FF2B5EF4-FFF2-40B4-BE49-F238E27FC236}">
              <a16:creationId xmlns:a16="http://schemas.microsoft.com/office/drawing/2014/main" id="{314FC931-DE87-48BE-ACF4-29DA65751B58}"/>
            </a:ext>
          </a:extLst>
        </xdr:cNvPr>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a:extLst>
            <a:ext uri="{FF2B5EF4-FFF2-40B4-BE49-F238E27FC236}">
              <a16:creationId xmlns:a16="http://schemas.microsoft.com/office/drawing/2014/main" id="{D1B4D183-9327-4398-8298-D45465264256}"/>
            </a:ext>
          </a:extLst>
        </xdr:cNvPr>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904D69C-6040-47B3-AB9F-0CB68BD863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AE5DCD4-3060-4ADF-AA0C-115A9AA0EA7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6D01782-73B4-4AC3-B584-2E170B12CC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D112FF-C034-411F-A351-97940428CC2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270089-9DEF-4A30-9E34-E1A693780C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103777</xdr:rowOff>
    </xdr:from>
    <xdr:to>
      <xdr:col>24</xdr:col>
      <xdr:colOff>114300</xdr:colOff>
      <xdr:row>35</xdr:row>
      <xdr:rowOff>33927</xdr:rowOff>
    </xdr:to>
    <xdr:sp macro="" textlink="">
      <xdr:nvSpPr>
        <xdr:cNvPr id="71" name="楕円 70">
          <a:extLst>
            <a:ext uri="{FF2B5EF4-FFF2-40B4-BE49-F238E27FC236}">
              <a16:creationId xmlns:a16="http://schemas.microsoft.com/office/drawing/2014/main" id="{0BA4D416-B0FF-4838-B140-8065EDD899A3}"/>
            </a:ext>
          </a:extLst>
        </xdr:cNvPr>
        <xdr:cNvSpPr/>
      </xdr:nvSpPr>
      <xdr:spPr>
        <a:xfrm>
          <a:off x="45847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126654</xdr:rowOff>
    </xdr:from>
    <xdr:ext cx="405111" cy="259045"/>
    <xdr:sp macro="" textlink="">
      <xdr:nvSpPr>
        <xdr:cNvPr id="72" name="【図書館】&#10;有形固定資産減価償却率該当値テキスト">
          <a:extLst>
            <a:ext uri="{FF2B5EF4-FFF2-40B4-BE49-F238E27FC236}">
              <a16:creationId xmlns:a16="http://schemas.microsoft.com/office/drawing/2014/main" id="{B5C64C8C-0CE6-4FF0-B5E0-5407C4BACE09}"/>
            </a:ext>
          </a:extLst>
        </xdr:cNvPr>
        <xdr:cNvSpPr txBox="1"/>
      </xdr:nvSpPr>
      <xdr:spPr>
        <a:xfrm>
          <a:off x="4673600"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120106</xdr:rowOff>
    </xdr:from>
    <xdr:to>
      <xdr:col>20</xdr:col>
      <xdr:colOff>38100</xdr:colOff>
      <xdr:row>35</xdr:row>
      <xdr:rowOff>50256</xdr:rowOff>
    </xdr:to>
    <xdr:sp macro="" textlink="">
      <xdr:nvSpPr>
        <xdr:cNvPr id="73" name="楕円 72">
          <a:extLst>
            <a:ext uri="{FF2B5EF4-FFF2-40B4-BE49-F238E27FC236}">
              <a16:creationId xmlns:a16="http://schemas.microsoft.com/office/drawing/2014/main" id="{184BEE54-37BF-4F97-9992-A4BF05AB19CB}"/>
            </a:ext>
          </a:extLst>
        </xdr:cNvPr>
        <xdr:cNvSpPr/>
      </xdr:nvSpPr>
      <xdr:spPr>
        <a:xfrm>
          <a:off x="3746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154577</xdr:rowOff>
    </xdr:from>
    <xdr:to>
      <xdr:col>24</xdr:col>
      <xdr:colOff>63500</xdr:colOff>
      <xdr:row>34</xdr:row>
      <xdr:rowOff>170906</xdr:rowOff>
    </xdr:to>
    <xdr:cxnSp macro="">
      <xdr:nvCxnSpPr>
        <xdr:cNvPr id="74" name="直線コネクタ 73">
          <a:extLst>
            <a:ext uri="{FF2B5EF4-FFF2-40B4-BE49-F238E27FC236}">
              <a16:creationId xmlns:a16="http://schemas.microsoft.com/office/drawing/2014/main" id="{B58566F0-0AD3-42D2-B60B-579374CB7758}"/>
            </a:ext>
          </a:extLst>
        </xdr:cNvPr>
        <xdr:cNvCxnSpPr/>
      </xdr:nvCxnSpPr>
      <xdr:spPr>
        <a:xfrm flipV="1">
          <a:off x="3797300" y="59838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108676</xdr:rowOff>
    </xdr:from>
    <xdr:to>
      <xdr:col>15</xdr:col>
      <xdr:colOff>101600</xdr:colOff>
      <xdr:row>35</xdr:row>
      <xdr:rowOff>38826</xdr:rowOff>
    </xdr:to>
    <xdr:sp macro="" textlink="">
      <xdr:nvSpPr>
        <xdr:cNvPr id="75" name="楕円 74">
          <a:extLst>
            <a:ext uri="{FF2B5EF4-FFF2-40B4-BE49-F238E27FC236}">
              <a16:creationId xmlns:a16="http://schemas.microsoft.com/office/drawing/2014/main" id="{00ABFDDF-1551-4002-ADD1-418379A23EAC}"/>
            </a:ext>
          </a:extLst>
        </xdr:cNvPr>
        <xdr:cNvSpPr/>
      </xdr:nvSpPr>
      <xdr:spPr>
        <a:xfrm>
          <a:off x="2857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159476</xdr:rowOff>
    </xdr:from>
    <xdr:to>
      <xdr:col>19</xdr:col>
      <xdr:colOff>177800</xdr:colOff>
      <xdr:row>34</xdr:row>
      <xdr:rowOff>170906</xdr:rowOff>
    </xdr:to>
    <xdr:cxnSp macro="">
      <xdr:nvCxnSpPr>
        <xdr:cNvPr id="76" name="直線コネクタ 75">
          <a:extLst>
            <a:ext uri="{FF2B5EF4-FFF2-40B4-BE49-F238E27FC236}">
              <a16:creationId xmlns:a16="http://schemas.microsoft.com/office/drawing/2014/main" id="{5CE8162F-2EE6-4738-8DC6-22C8D2F353AA}"/>
            </a:ext>
          </a:extLst>
        </xdr:cNvPr>
        <xdr:cNvCxnSpPr/>
      </xdr:nvCxnSpPr>
      <xdr:spPr>
        <a:xfrm>
          <a:off x="2908300" y="59887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a:extLst>
            <a:ext uri="{FF2B5EF4-FFF2-40B4-BE49-F238E27FC236}">
              <a16:creationId xmlns:a16="http://schemas.microsoft.com/office/drawing/2014/main" id="{C7070589-7213-4CDA-97EA-6C9C07C1153E}"/>
            </a:ext>
          </a:extLst>
        </xdr:cNvPr>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a:extLst>
            <a:ext uri="{FF2B5EF4-FFF2-40B4-BE49-F238E27FC236}">
              <a16:creationId xmlns:a16="http://schemas.microsoft.com/office/drawing/2014/main" id="{9B8E8FA8-C002-4303-9795-D6C6CB47307D}"/>
            </a:ext>
          </a:extLst>
        </xdr:cNvPr>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66783</xdr:rowOff>
    </xdr:from>
    <xdr:ext cx="405111" cy="259045"/>
    <xdr:sp macro="" textlink="">
      <xdr:nvSpPr>
        <xdr:cNvPr id="79" name="n_1mainValue【図書館】&#10;有形固定資産減価償却率">
          <a:extLst>
            <a:ext uri="{FF2B5EF4-FFF2-40B4-BE49-F238E27FC236}">
              <a16:creationId xmlns:a16="http://schemas.microsoft.com/office/drawing/2014/main" id="{68C46808-18D1-4D84-BF13-3AF1E90B9D0C}"/>
            </a:ext>
          </a:extLst>
        </xdr:cNvPr>
        <xdr:cNvSpPr txBox="1"/>
      </xdr:nvSpPr>
      <xdr:spPr>
        <a:xfrm>
          <a:off x="35820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55353</xdr:rowOff>
    </xdr:from>
    <xdr:ext cx="405111" cy="259045"/>
    <xdr:sp macro="" textlink="">
      <xdr:nvSpPr>
        <xdr:cNvPr id="80" name="n_2mainValue【図書館】&#10;有形固定資産減価償却率">
          <a:extLst>
            <a:ext uri="{FF2B5EF4-FFF2-40B4-BE49-F238E27FC236}">
              <a16:creationId xmlns:a16="http://schemas.microsoft.com/office/drawing/2014/main" id="{E2506870-4537-4FFD-AD26-E598E218A2FC}"/>
            </a:ext>
          </a:extLst>
        </xdr:cNvPr>
        <xdr:cNvSpPr txBox="1"/>
      </xdr:nvSpPr>
      <xdr:spPr>
        <a:xfrm>
          <a:off x="2705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D6E3A188-11C7-45B1-9E49-7D81673142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5768E3EE-775C-4DB9-9C09-41BB1989B4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914ABE43-A7D4-434E-B7D5-1090E2F28A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CE89AD18-D935-4CEF-89CA-5DBF45C8B3F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7CB72F88-84F2-463A-9B12-C6E4A58F79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40EEBB7A-FEE3-4221-B76C-668FD6284E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9EE0754F-C3DC-4EFC-99F7-2EBD33E1DA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6DB2B844-8934-4B75-81C0-6C49761698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35C97438-5055-4638-B9D7-633794ABB1A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D3374D83-86BA-4DD9-BCC4-284A58A1F96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A4AB874A-C440-4D5A-B84F-9735C078D69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7A2B3FA1-82B8-41D3-8E0C-C56AEACD158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F13FE3AB-74E9-4612-A298-A4E8C004531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91C32519-A981-44D4-8904-1E217E20BDE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5D265A4B-A6B5-41A0-A64D-1A84B472BC1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1CF5F6C0-C814-4A4F-AF91-2BFB696B3C6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D4FB3616-8F29-4500-A5E2-F87CD5449A1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E475101E-5E18-47B7-9182-337213BD0DA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FBF12062-A0C3-4B3D-B054-E529D146FE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6DE46033-C99C-421E-A916-7C293BE86DA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8139EDBE-7BCC-4BE3-A6A5-C760FEF6E1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93D52F98-F818-4144-99A6-7BF0A3B68E9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1F18031B-A270-4F98-88C2-782EB33787F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a:extLst>
            <a:ext uri="{FF2B5EF4-FFF2-40B4-BE49-F238E27FC236}">
              <a16:creationId xmlns:a16="http://schemas.microsoft.com/office/drawing/2014/main" id="{E7E24DAE-17B0-42D7-9844-D587AEF0D703}"/>
            </a:ext>
          </a:extLst>
        </xdr:cNvPr>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a:extLst>
            <a:ext uri="{FF2B5EF4-FFF2-40B4-BE49-F238E27FC236}">
              <a16:creationId xmlns:a16="http://schemas.microsoft.com/office/drawing/2014/main" id="{90546B6F-55D2-43C6-BC20-1BF61F0A3AD5}"/>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a:extLst>
            <a:ext uri="{FF2B5EF4-FFF2-40B4-BE49-F238E27FC236}">
              <a16:creationId xmlns:a16="http://schemas.microsoft.com/office/drawing/2014/main" id="{6D851CD8-9949-4156-99F8-E795CB1B034D}"/>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a:extLst>
            <a:ext uri="{FF2B5EF4-FFF2-40B4-BE49-F238E27FC236}">
              <a16:creationId xmlns:a16="http://schemas.microsoft.com/office/drawing/2014/main" id="{CE4D2C9F-EC53-4DDE-8514-DDC0251C0C99}"/>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a:extLst>
            <a:ext uri="{FF2B5EF4-FFF2-40B4-BE49-F238E27FC236}">
              <a16:creationId xmlns:a16="http://schemas.microsoft.com/office/drawing/2014/main" id="{DE97FF98-89B6-43F2-BCF0-C20159A72087}"/>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a:extLst>
            <a:ext uri="{FF2B5EF4-FFF2-40B4-BE49-F238E27FC236}">
              <a16:creationId xmlns:a16="http://schemas.microsoft.com/office/drawing/2014/main" id="{26F5CDDB-3E20-4E5D-A9D9-B2F355858286}"/>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a:extLst>
            <a:ext uri="{FF2B5EF4-FFF2-40B4-BE49-F238E27FC236}">
              <a16:creationId xmlns:a16="http://schemas.microsoft.com/office/drawing/2014/main" id="{06F56CE8-949E-4D68-926C-811E0FD782FA}"/>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a:extLst>
            <a:ext uri="{FF2B5EF4-FFF2-40B4-BE49-F238E27FC236}">
              <a16:creationId xmlns:a16="http://schemas.microsoft.com/office/drawing/2014/main" id="{E83CAAB3-3C41-4B8D-987E-F9808001B703}"/>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a:extLst>
            <a:ext uri="{FF2B5EF4-FFF2-40B4-BE49-F238E27FC236}">
              <a16:creationId xmlns:a16="http://schemas.microsoft.com/office/drawing/2014/main" id="{9BD95B54-33B3-4076-A691-A064E36F31B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91AEADC-735C-42CE-A989-1FD92DDBCC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CE58690-3803-43C4-851E-A83B4721DA0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34A4B3C-6868-4B63-953D-1E61154C9B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8389BBA-CD9F-41D2-802D-8B7298B394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ABB0511-C7D4-4328-AE1E-382E3E04386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133350</xdr:rowOff>
    </xdr:from>
    <xdr:to>
      <xdr:col>55</xdr:col>
      <xdr:colOff>50800</xdr:colOff>
      <xdr:row>36</xdr:row>
      <xdr:rowOff>63500</xdr:rowOff>
    </xdr:to>
    <xdr:sp macro="" textlink="">
      <xdr:nvSpPr>
        <xdr:cNvPr id="118" name="楕円 117">
          <a:extLst>
            <a:ext uri="{FF2B5EF4-FFF2-40B4-BE49-F238E27FC236}">
              <a16:creationId xmlns:a16="http://schemas.microsoft.com/office/drawing/2014/main" id="{3DA8FE78-47C1-4711-9622-7023DF6706EA}"/>
            </a:ext>
          </a:extLst>
        </xdr:cNvPr>
        <xdr:cNvSpPr/>
      </xdr:nvSpPr>
      <xdr:spPr>
        <a:xfrm>
          <a:off x="104267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156227</xdr:rowOff>
    </xdr:from>
    <xdr:ext cx="469744" cy="259045"/>
    <xdr:sp macro="" textlink="">
      <xdr:nvSpPr>
        <xdr:cNvPr id="119" name="【図書館】&#10;一人当たり面積該当値テキスト">
          <a:extLst>
            <a:ext uri="{FF2B5EF4-FFF2-40B4-BE49-F238E27FC236}">
              <a16:creationId xmlns:a16="http://schemas.microsoft.com/office/drawing/2014/main" id="{0C22D22A-9238-4B00-8D0C-AFC96E6B6A6C}"/>
            </a:ext>
          </a:extLst>
        </xdr:cNvPr>
        <xdr:cNvSpPr txBox="1"/>
      </xdr:nvSpPr>
      <xdr:spPr>
        <a:xfrm>
          <a:off x="10515600"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133350</xdr:rowOff>
    </xdr:from>
    <xdr:to>
      <xdr:col>50</xdr:col>
      <xdr:colOff>165100</xdr:colOff>
      <xdr:row>36</xdr:row>
      <xdr:rowOff>63500</xdr:rowOff>
    </xdr:to>
    <xdr:sp macro="" textlink="">
      <xdr:nvSpPr>
        <xdr:cNvPr id="120" name="楕円 119">
          <a:extLst>
            <a:ext uri="{FF2B5EF4-FFF2-40B4-BE49-F238E27FC236}">
              <a16:creationId xmlns:a16="http://schemas.microsoft.com/office/drawing/2014/main" id="{F445E7F7-A3B7-4991-87FA-C46C74E1CFD6}"/>
            </a:ext>
          </a:extLst>
        </xdr:cNvPr>
        <xdr:cNvSpPr/>
      </xdr:nvSpPr>
      <xdr:spPr>
        <a:xfrm>
          <a:off x="9588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12700</xdr:rowOff>
    </xdr:from>
    <xdr:to>
      <xdr:col>55</xdr:col>
      <xdr:colOff>0</xdr:colOff>
      <xdr:row>36</xdr:row>
      <xdr:rowOff>12700</xdr:rowOff>
    </xdr:to>
    <xdr:cxnSp macro="">
      <xdr:nvCxnSpPr>
        <xdr:cNvPr id="121" name="直線コネクタ 120">
          <a:extLst>
            <a:ext uri="{FF2B5EF4-FFF2-40B4-BE49-F238E27FC236}">
              <a16:creationId xmlns:a16="http://schemas.microsoft.com/office/drawing/2014/main" id="{D16BE855-5F67-4A6E-9EED-30150C4219D8}"/>
            </a:ext>
          </a:extLst>
        </xdr:cNvPr>
        <xdr:cNvCxnSpPr/>
      </xdr:nvCxnSpPr>
      <xdr:spPr>
        <a:xfrm>
          <a:off x="96393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120650</xdr:rowOff>
    </xdr:from>
    <xdr:to>
      <xdr:col>46</xdr:col>
      <xdr:colOff>38100</xdr:colOff>
      <xdr:row>36</xdr:row>
      <xdr:rowOff>50800</xdr:rowOff>
    </xdr:to>
    <xdr:sp macro="" textlink="">
      <xdr:nvSpPr>
        <xdr:cNvPr id="122" name="楕円 121">
          <a:extLst>
            <a:ext uri="{FF2B5EF4-FFF2-40B4-BE49-F238E27FC236}">
              <a16:creationId xmlns:a16="http://schemas.microsoft.com/office/drawing/2014/main" id="{C00C3D8E-7B0E-4766-9E12-96CC21ABADBF}"/>
            </a:ext>
          </a:extLst>
        </xdr:cNvPr>
        <xdr:cNvSpPr/>
      </xdr:nvSpPr>
      <xdr:spPr>
        <a:xfrm>
          <a:off x="869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12700</xdr:rowOff>
    </xdr:to>
    <xdr:cxnSp macro="">
      <xdr:nvCxnSpPr>
        <xdr:cNvPr id="123" name="直線コネクタ 122">
          <a:extLst>
            <a:ext uri="{FF2B5EF4-FFF2-40B4-BE49-F238E27FC236}">
              <a16:creationId xmlns:a16="http://schemas.microsoft.com/office/drawing/2014/main" id="{10AF30A5-FF6A-4C30-B27F-F63A09ACD8E8}"/>
            </a:ext>
          </a:extLst>
        </xdr:cNvPr>
        <xdr:cNvCxnSpPr/>
      </xdr:nvCxnSpPr>
      <xdr:spPr>
        <a:xfrm>
          <a:off x="8750300" y="617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a:extLst>
            <a:ext uri="{FF2B5EF4-FFF2-40B4-BE49-F238E27FC236}">
              <a16:creationId xmlns:a16="http://schemas.microsoft.com/office/drawing/2014/main" id="{75D88C31-4ADC-4205-B55F-C4D733D0A3E1}"/>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a:extLst>
            <a:ext uri="{FF2B5EF4-FFF2-40B4-BE49-F238E27FC236}">
              <a16:creationId xmlns:a16="http://schemas.microsoft.com/office/drawing/2014/main" id="{9CBAECA5-C296-49F0-A916-D446BFEC40B4}"/>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80027</xdr:rowOff>
    </xdr:from>
    <xdr:ext cx="469744" cy="259045"/>
    <xdr:sp macro="" textlink="">
      <xdr:nvSpPr>
        <xdr:cNvPr id="126" name="n_1mainValue【図書館】&#10;一人当たり面積">
          <a:extLst>
            <a:ext uri="{FF2B5EF4-FFF2-40B4-BE49-F238E27FC236}">
              <a16:creationId xmlns:a16="http://schemas.microsoft.com/office/drawing/2014/main" id="{B9629D93-84C9-43B1-9B50-D988BB2EACF4}"/>
            </a:ext>
          </a:extLst>
        </xdr:cNvPr>
        <xdr:cNvSpPr txBox="1"/>
      </xdr:nvSpPr>
      <xdr:spPr>
        <a:xfrm>
          <a:off x="93917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67327</xdr:rowOff>
    </xdr:from>
    <xdr:ext cx="469744" cy="259045"/>
    <xdr:sp macro="" textlink="">
      <xdr:nvSpPr>
        <xdr:cNvPr id="127" name="n_2mainValue【図書館】&#10;一人当たり面積">
          <a:extLst>
            <a:ext uri="{FF2B5EF4-FFF2-40B4-BE49-F238E27FC236}">
              <a16:creationId xmlns:a16="http://schemas.microsoft.com/office/drawing/2014/main" id="{3129027E-EF2E-42AF-B22B-1D8F250DE24B}"/>
            </a:ext>
          </a:extLst>
        </xdr:cNvPr>
        <xdr:cNvSpPr txBox="1"/>
      </xdr:nvSpPr>
      <xdr:spPr>
        <a:xfrm>
          <a:off x="8515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23B949C0-8FA5-4904-AD42-35B6337C65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99E29FB9-C253-446B-9B42-A5D7C6C8A8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50F1AB2C-9EB7-4877-9AA2-F39810BF51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1F1B81C3-995E-4C4A-AF69-DC205F7074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38BAA759-DAC9-4054-8A3C-FF582DE2FE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1F9BAE92-993A-4EF1-A15D-DC9CB76B75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619BB442-3F1D-456D-BCF2-A5F1906475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A80ADD6E-3C97-46EF-B146-A5BAB9A8BC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3FFDCA4D-7464-4622-9C4C-045ED43D255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7AD13C39-34DB-4439-83C2-AC9E3D0FBE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015336C0-23EE-453A-B109-50CD5B8F152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5B985E9F-55DA-46BA-8E88-A0470E3D26D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3716E7C1-EC57-4424-AF93-29D719AC2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5580521B-5B9A-49BF-9CA3-FC23D0E61A0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E36D5149-7317-45E9-B992-2533BE15DF1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9E31A8AA-6BEA-4508-AC10-5C414DC526E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FC36D5B5-C912-4AD4-9938-96B8CCE5CFB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73E4408-B294-4769-9067-DE7040E161B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F010C15A-2C1A-4BD2-BFE3-22BFF8A050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51A59FF6-2EA4-4CC9-9031-F57D525C717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2FACB5C1-E124-4F26-9AA6-CA08625E0EC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9A956196-7E67-4A10-A57F-11561497AE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AFF1B985-1693-47A6-9ABF-D8F750D06FA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C10087F9-8CB2-41E9-BCF3-AEEECE0893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a:extLst>
            <a:ext uri="{FF2B5EF4-FFF2-40B4-BE49-F238E27FC236}">
              <a16:creationId xmlns:a16="http://schemas.microsoft.com/office/drawing/2014/main" id="{5A8AE67A-EAE4-42FC-8C7A-825583E65557}"/>
            </a:ext>
          </a:extLst>
        </xdr:cNvPr>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8DE8076B-79FF-4DAD-9F81-49211F2E5548}"/>
            </a:ext>
          </a:extLst>
        </xdr:cNvPr>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a:extLst>
            <a:ext uri="{FF2B5EF4-FFF2-40B4-BE49-F238E27FC236}">
              <a16:creationId xmlns:a16="http://schemas.microsoft.com/office/drawing/2014/main" id="{707B33A9-B449-44FB-BC92-0855D5F4FC89}"/>
            </a:ext>
          </a:extLst>
        </xdr:cNvPr>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003287E5-2185-4A04-B643-9F48D602376B}"/>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a:extLst>
            <a:ext uri="{FF2B5EF4-FFF2-40B4-BE49-F238E27FC236}">
              <a16:creationId xmlns:a16="http://schemas.microsoft.com/office/drawing/2014/main" id="{C948FF5C-0C7D-4668-9CD6-9A2EEDD81AA7}"/>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F82D72A-19A3-4BBA-9ECD-6DF55C876064}"/>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a:extLst>
            <a:ext uri="{FF2B5EF4-FFF2-40B4-BE49-F238E27FC236}">
              <a16:creationId xmlns:a16="http://schemas.microsoft.com/office/drawing/2014/main" id="{806AE833-47BF-4E8D-BA0D-8C8A2392FEDC}"/>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a:extLst>
            <a:ext uri="{FF2B5EF4-FFF2-40B4-BE49-F238E27FC236}">
              <a16:creationId xmlns:a16="http://schemas.microsoft.com/office/drawing/2014/main" id="{F1CEC751-E7D0-425D-8883-82612DA207CA}"/>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a:extLst>
            <a:ext uri="{FF2B5EF4-FFF2-40B4-BE49-F238E27FC236}">
              <a16:creationId xmlns:a16="http://schemas.microsoft.com/office/drawing/2014/main" id="{CB0906C5-1A4C-4F6D-8FF4-95CEF96F4036}"/>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707F393-9790-4B0E-8238-CD259D5A7DE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C9848A3-16BC-47A0-A3B4-5B5C2135BC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116A19A-591B-47F2-84C8-B93DCBE848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B62917B7-355C-414F-A367-A4BACC0813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F856D25-0608-4FA4-8718-3953E1AF88D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66" name="楕円 165">
          <a:extLst>
            <a:ext uri="{FF2B5EF4-FFF2-40B4-BE49-F238E27FC236}">
              <a16:creationId xmlns:a16="http://schemas.microsoft.com/office/drawing/2014/main" id="{6A36567C-73B7-4A9A-939C-36AAA959D92C}"/>
            </a:ext>
          </a:extLst>
        </xdr:cNvPr>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53992</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7912CF7A-B0CD-44B2-B209-28079EAE0686}"/>
            </a:ext>
          </a:extLst>
        </xdr:cNvPr>
        <xdr:cNvSpPr txBox="1"/>
      </xdr:nvSpPr>
      <xdr:spPr>
        <a:xfrm>
          <a:off x="4673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68" name="楕円 167">
          <a:extLst>
            <a:ext uri="{FF2B5EF4-FFF2-40B4-BE49-F238E27FC236}">
              <a16:creationId xmlns:a16="http://schemas.microsoft.com/office/drawing/2014/main" id="{6547F704-6FD8-4B1D-BA09-B3D59A20E956}"/>
            </a:ext>
          </a:extLst>
        </xdr:cNvPr>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127635</xdr:rowOff>
    </xdr:to>
    <xdr:cxnSp macro="">
      <xdr:nvCxnSpPr>
        <xdr:cNvPr id="169" name="直線コネクタ 168">
          <a:extLst>
            <a:ext uri="{FF2B5EF4-FFF2-40B4-BE49-F238E27FC236}">
              <a16:creationId xmlns:a16="http://schemas.microsoft.com/office/drawing/2014/main" id="{A2CDC6FC-FC82-4394-8144-6F1FEA5F0E43}"/>
            </a:ext>
          </a:extLst>
        </xdr:cNvPr>
        <xdr:cNvCxnSpPr/>
      </xdr:nvCxnSpPr>
      <xdr:spPr>
        <a:xfrm flipV="1">
          <a:off x="3797300" y="101974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70" name="楕円 169">
          <a:extLst>
            <a:ext uri="{FF2B5EF4-FFF2-40B4-BE49-F238E27FC236}">
              <a16:creationId xmlns:a16="http://schemas.microsoft.com/office/drawing/2014/main" id="{30339E6A-03A4-4EFF-BC88-6091F67789EF}"/>
            </a:ext>
          </a:extLst>
        </xdr:cNvPr>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127635</xdr:rowOff>
    </xdr:to>
    <xdr:cxnSp macro="">
      <xdr:nvCxnSpPr>
        <xdr:cNvPr id="171" name="直線コネクタ 170">
          <a:extLst>
            <a:ext uri="{FF2B5EF4-FFF2-40B4-BE49-F238E27FC236}">
              <a16:creationId xmlns:a16="http://schemas.microsoft.com/office/drawing/2014/main" id="{166F2989-D037-4323-9BAC-19FF38674539}"/>
            </a:ext>
          </a:extLst>
        </xdr:cNvPr>
        <xdr:cNvCxnSpPr/>
      </xdr:nvCxnSpPr>
      <xdr:spPr>
        <a:xfrm>
          <a:off x="2908300" y="102184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a:extLst>
            <a:ext uri="{FF2B5EF4-FFF2-40B4-BE49-F238E27FC236}">
              <a16:creationId xmlns:a16="http://schemas.microsoft.com/office/drawing/2014/main" id="{6B324088-3488-4F47-B779-165532D6578F}"/>
            </a:ext>
          </a:extLst>
        </xdr:cNvPr>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a:extLst>
            <a:ext uri="{FF2B5EF4-FFF2-40B4-BE49-F238E27FC236}">
              <a16:creationId xmlns:a16="http://schemas.microsoft.com/office/drawing/2014/main" id="{2DF38DD4-44F1-45BF-91E6-85F7CF5F0714}"/>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23512</xdr:rowOff>
    </xdr:from>
    <xdr:ext cx="405111" cy="259045"/>
    <xdr:sp macro="" textlink="">
      <xdr:nvSpPr>
        <xdr:cNvPr id="174" name="n_1mainValue【体育館・プール】&#10;有形固定資産減価償却率">
          <a:extLst>
            <a:ext uri="{FF2B5EF4-FFF2-40B4-BE49-F238E27FC236}">
              <a16:creationId xmlns:a16="http://schemas.microsoft.com/office/drawing/2014/main" id="{85A9F998-E77D-488E-9F39-8638A1CF5DF7}"/>
            </a:ext>
          </a:extLst>
        </xdr:cNvPr>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75" name="n_2mainValue【体育館・プール】&#10;有形固定資産減価償却率">
          <a:extLst>
            <a:ext uri="{FF2B5EF4-FFF2-40B4-BE49-F238E27FC236}">
              <a16:creationId xmlns:a16="http://schemas.microsoft.com/office/drawing/2014/main" id="{74C9F8DC-CF1F-4900-A060-FFCFDACD3EA4}"/>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FE1A5A8D-9976-4E96-93DC-BB2DFDCC6F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738F9545-BD71-482C-B7BF-9CD6788CCC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DC25EF5F-07D0-4DF4-BFB0-82DFAF63E4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2FFE4F2A-E97A-46B2-9AF9-1F5BA862F44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95420A03-84C7-4B47-8B13-66D7D6B772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488A59C3-C3BF-4030-A4E3-016D3E98B9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90FD8B3-A5B0-49A4-BDC3-9B15BEFFAF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5E968114-A00A-46C9-8F72-028739274B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844735EC-AB7D-499E-953A-1CE7BF825C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668A71DB-3E5E-4E48-A931-BB2B0A48B0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E7C9217C-6E4F-4B19-858B-F9722F4581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8D8047DC-E8B4-49A7-9118-7E8C666F85E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1966B757-CBEC-40FC-9090-B7146DAD54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C45B4E81-4BA9-4B74-BE72-1A6991E5739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1C0E8C70-3057-4A02-91F3-9464C7AB667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347CFE9C-F84A-480B-AC40-F5905D7EC69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85E08958-1AF6-4D58-B833-676D33CF091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8BFDED57-5DDF-422B-A0E1-0A87FCD648F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F273CE42-7A8B-4783-BFC2-C5BD1BB884F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ABC8B880-4BC9-4CFA-93B5-5B511B3A514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FE54AC06-FC7C-4400-9ABE-CC4C4E4992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F1D90F3C-3915-4913-AB4E-FDB357EC77E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464A24CC-7F84-4D42-8D0D-BD8C4B83BF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a:extLst>
            <a:ext uri="{FF2B5EF4-FFF2-40B4-BE49-F238E27FC236}">
              <a16:creationId xmlns:a16="http://schemas.microsoft.com/office/drawing/2014/main" id="{F1137AA4-B059-4EEC-895A-D408B3A927F4}"/>
            </a:ext>
          </a:extLst>
        </xdr:cNvPr>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a:extLst>
            <a:ext uri="{FF2B5EF4-FFF2-40B4-BE49-F238E27FC236}">
              <a16:creationId xmlns:a16="http://schemas.microsoft.com/office/drawing/2014/main" id="{67C39535-40D7-4641-A437-39F9C8F82996}"/>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a:extLst>
            <a:ext uri="{FF2B5EF4-FFF2-40B4-BE49-F238E27FC236}">
              <a16:creationId xmlns:a16="http://schemas.microsoft.com/office/drawing/2014/main" id="{5596642E-B9A7-4C34-A60A-4D1C0073E919}"/>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a:extLst>
            <a:ext uri="{FF2B5EF4-FFF2-40B4-BE49-F238E27FC236}">
              <a16:creationId xmlns:a16="http://schemas.microsoft.com/office/drawing/2014/main" id="{63D4DCC2-9FBF-4870-BCE9-A28C2C2BD4F2}"/>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a:extLst>
            <a:ext uri="{FF2B5EF4-FFF2-40B4-BE49-F238E27FC236}">
              <a16:creationId xmlns:a16="http://schemas.microsoft.com/office/drawing/2014/main" id="{9B9AA18A-66AE-4D91-AC0D-459AF7FF11D8}"/>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a:extLst>
            <a:ext uri="{FF2B5EF4-FFF2-40B4-BE49-F238E27FC236}">
              <a16:creationId xmlns:a16="http://schemas.microsoft.com/office/drawing/2014/main" id="{620D1D82-0B2C-4A37-8E84-FE6A071DAFB7}"/>
            </a:ext>
          </a:extLst>
        </xdr:cNvPr>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a:extLst>
            <a:ext uri="{FF2B5EF4-FFF2-40B4-BE49-F238E27FC236}">
              <a16:creationId xmlns:a16="http://schemas.microsoft.com/office/drawing/2014/main" id="{2A30FBA7-6B14-4FCD-9119-3A78667FFFC9}"/>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a:extLst>
            <a:ext uri="{FF2B5EF4-FFF2-40B4-BE49-F238E27FC236}">
              <a16:creationId xmlns:a16="http://schemas.microsoft.com/office/drawing/2014/main" id="{6966033F-B6B2-4B90-895F-F78729076567}"/>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a:extLst>
            <a:ext uri="{FF2B5EF4-FFF2-40B4-BE49-F238E27FC236}">
              <a16:creationId xmlns:a16="http://schemas.microsoft.com/office/drawing/2014/main" id="{97DF8A60-92B1-4ECD-9F04-2F7B25C37EEC}"/>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85FC202E-2141-4FF4-BF29-79116148C2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65373166-7F64-4E3A-8A82-63187686D3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1D9D5BC-5DA8-469B-87DB-7098362477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81B3C42D-DD68-47E9-BB7B-8D87909C87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CFF2C3BB-DD94-4A4A-891E-387EF056E1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13" name="楕円 212">
          <a:extLst>
            <a:ext uri="{FF2B5EF4-FFF2-40B4-BE49-F238E27FC236}">
              <a16:creationId xmlns:a16="http://schemas.microsoft.com/office/drawing/2014/main" id="{87FC22F1-14E7-41FE-8982-9645E7F002A6}"/>
            </a:ext>
          </a:extLst>
        </xdr:cNvPr>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26687</xdr:rowOff>
    </xdr:from>
    <xdr:ext cx="469744" cy="259045"/>
    <xdr:sp macro="" textlink="">
      <xdr:nvSpPr>
        <xdr:cNvPr id="214" name="【体育館・プール】&#10;一人当たり面積該当値テキスト">
          <a:extLst>
            <a:ext uri="{FF2B5EF4-FFF2-40B4-BE49-F238E27FC236}">
              <a16:creationId xmlns:a16="http://schemas.microsoft.com/office/drawing/2014/main" id="{E8A94BA5-110E-4371-9B55-BA6BF3D80470}"/>
            </a:ext>
          </a:extLst>
        </xdr:cNvPr>
        <xdr:cNvSpPr txBox="1"/>
      </xdr:nvSpPr>
      <xdr:spPr>
        <a:xfrm>
          <a:off x="10515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46355</xdr:rowOff>
    </xdr:from>
    <xdr:to>
      <xdr:col>50</xdr:col>
      <xdr:colOff>165100</xdr:colOff>
      <xdr:row>62</xdr:row>
      <xdr:rowOff>147955</xdr:rowOff>
    </xdr:to>
    <xdr:sp macro="" textlink="">
      <xdr:nvSpPr>
        <xdr:cNvPr id="215" name="楕円 214">
          <a:extLst>
            <a:ext uri="{FF2B5EF4-FFF2-40B4-BE49-F238E27FC236}">
              <a16:creationId xmlns:a16="http://schemas.microsoft.com/office/drawing/2014/main" id="{4F02FA0F-2714-4C75-A8BB-F24C19DDDBED}"/>
            </a:ext>
          </a:extLst>
        </xdr:cNvPr>
        <xdr:cNvSpPr/>
      </xdr:nvSpPr>
      <xdr:spPr>
        <a:xfrm>
          <a:off x="9588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97155</xdr:rowOff>
    </xdr:from>
    <xdr:to>
      <xdr:col>55</xdr:col>
      <xdr:colOff>0</xdr:colOff>
      <xdr:row>62</xdr:row>
      <xdr:rowOff>99060</xdr:rowOff>
    </xdr:to>
    <xdr:cxnSp macro="">
      <xdr:nvCxnSpPr>
        <xdr:cNvPr id="216" name="直線コネクタ 215">
          <a:extLst>
            <a:ext uri="{FF2B5EF4-FFF2-40B4-BE49-F238E27FC236}">
              <a16:creationId xmlns:a16="http://schemas.microsoft.com/office/drawing/2014/main" id="{30AFA35C-E465-4E9B-91C1-0F18B5BF8CD6}"/>
            </a:ext>
          </a:extLst>
        </xdr:cNvPr>
        <xdr:cNvCxnSpPr/>
      </xdr:nvCxnSpPr>
      <xdr:spPr>
        <a:xfrm>
          <a:off x="9639300" y="107270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7" name="楕円 216">
          <a:extLst>
            <a:ext uri="{FF2B5EF4-FFF2-40B4-BE49-F238E27FC236}">
              <a16:creationId xmlns:a16="http://schemas.microsoft.com/office/drawing/2014/main" id="{F722C67F-9DD1-46A0-B736-795850ACA845}"/>
            </a:ext>
          </a:extLst>
        </xdr:cNvPr>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95250</xdr:rowOff>
    </xdr:from>
    <xdr:to>
      <xdr:col>50</xdr:col>
      <xdr:colOff>114300</xdr:colOff>
      <xdr:row>62</xdr:row>
      <xdr:rowOff>97155</xdr:rowOff>
    </xdr:to>
    <xdr:cxnSp macro="">
      <xdr:nvCxnSpPr>
        <xdr:cNvPr id="218" name="直線コネクタ 217">
          <a:extLst>
            <a:ext uri="{FF2B5EF4-FFF2-40B4-BE49-F238E27FC236}">
              <a16:creationId xmlns:a16="http://schemas.microsoft.com/office/drawing/2014/main" id="{6AF5A5B4-3B28-4FF7-A52E-7A4DB17B2B15}"/>
            </a:ext>
          </a:extLst>
        </xdr:cNvPr>
        <xdr:cNvCxnSpPr/>
      </xdr:nvCxnSpPr>
      <xdr:spPr>
        <a:xfrm>
          <a:off x="8750300" y="10725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a:extLst>
            <a:ext uri="{FF2B5EF4-FFF2-40B4-BE49-F238E27FC236}">
              <a16:creationId xmlns:a16="http://schemas.microsoft.com/office/drawing/2014/main" id="{2597D420-CC26-41BD-971D-194DAFC02FF4}"/>
            </a:ext>
          </a:extLst>
        </xdr:cNvPr>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a:extLst>
            <a:ext uri="{FF2B5EF4-FFF2-40B4-BE49-F238E27FC236}">
              <a16:creationId xmlns:a16="http://schemas.microsoft.com/office/drawing/2014/main" id="{5544A370-5231-46A8-85EB-CF4E6EA157E9}"/>
            </a:ext>
          </a:extLst>
        </xdr:cNvPr>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139082</xdr:rowOff>
    </xdr:from>
    <xdr:ext cx="469744" cy="259045"/>
    <xdr:sp macro="" textlink="">
      <xdr:nvSpPr>
        <xdr:cNvPr id="221" name="n_1mainValue【体育館・プール】&#10;一人当たり面積">
          <a:extLst>
            <a:ext uri="{FF2B5EF4-FFF2-40B4-BE49-F238E27FC236}">
              <a16:creationId xmlns:a16="http://schemas.microsoft.com/office/drawing/2014/main" id="{69B84472-BAA5-442D-94A4-87B21EFF6CBA}"/>
            </a:ext>
          </a:extLst>
        </xdr:cNvPr>
        <xdr:cNvSpPr txBox="1"/>
      </xdr:nvSpPr>
      <xdr:spPr>
        <a:xfrm>
          <a:off x="93917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2" name="n_2mainValue【体育館・プール】&#10;一人当たり面積">
          <a:extLst>
            <a:ext uri="{FF2B5EF4-FFF2-40B4-BE49-F238E27FC236}">
              <a16:creationId xmlns:a16="http://schemas.microsoft.com/office/drawing/2014/main" id="{88CF8CE1-528F-4020-983C-C944DE8EDD89}"/>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B4CF37AD-AA30-4E1D-99B4-1C22DF91BE9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8DAD7345-C536-43C2-BBFB-C277948721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58FA4B1E-4CD3-4E8D-9718-BB09BE15AD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BC49016E-586C-4157-98F7-9458C4CBF1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BF2D41A1-5E75-4FCE-9166-3384E344512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D820864F-B814-49DE-89A9-0575D76C91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5A3970B3-7806-4C57-9736-1C606DBCAC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F83F67F4-9941-45B1-AE0F-0EAAC04AAB4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a:extLst>
            <a:ext uri="{FF2B5EF4-FFF2-40B4-BE49-F238E27FC236}">
              <a16:creationId xmlns:a16="http://schemas.microsoft.com/office/drawing/2014/main" id="{C5B478D8-AE21-4FBC-8293-1DD2F51031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a:extLst>
            <a:ext uri="{FF2B5EF4-FFF2-40B4-BE49-F238E27FC236}">
              <a16:creationId xmlns:a16="http://schemas.microsoft.com/office/drawing/2014/main" id="{97BD6F1A-8A4D-4E48-B719-16EAAB5E4F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a:extLst>
            <a:ext uri="{FF2B5EF4-FFF2-40B4-BE49-F238E27FC236}">
              <a16:creationId xmlns:a16="http://schemas.microsoft.com/office/drawing/2014/main" id="{01A0239D-6C72-43F8-8589-4C03AD3B2B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a:extLst>
            <a:ext uri="{FF2B5EF4-FFF2-40B4-BE49-F238E27FC236}">
              <a16:creationId xmlns:a16="http://schemas.microsoft.com/office/drawing/2014/main" id="{C8E9056E-8ED5-4015-9BB4-A7175743F8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a:extLst>
            <a:ext uri="{FF2B5EF4-FFF2-40B4-BE49-F238E27FC236}">
              <a16:creationId xmlns:a16="http://schemas.microsoft.com/office/drawing/2014/main" id="{254D1B72-09F3-4514-BED6-7D24DE20E5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a:extLst>
            <a:ext uri="{FF2B5EF4-FFF2-40B4-BE49-F238E27FC236}">
              <a16:creationId xmlns:a16="http://schemas.microsoft.com/office/drawing/2014/main" id="{8CEB89EE-7B59-44E0-874E-2666DE6E5F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a:extLst>
            <a:ext uri="{FF2B5EF4-FFF2-40B4-BE49-F238E27FC236}">
              <a16:creationId xmlns:a16="http://schemas.microsoft.com/office/drawing/2014/main" id="{DF79A671-50BB-4A32-9DEC-1D629300AF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a:extLst>
            <a:ext uri="{FF2B5EF4-FFF2-40B4-BE49-F238E27FC236}">
              <a16:creationId xmlns:a16="http://schemas.microsoft.com/office/drawing/2014/main" id="{4B67567D-8C3C-4F46-9C72-C8AB75A3BDB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a:extLst>
            <a:ext uri="{FF2B5EF4-FFF2-40B4-BE49-F238E27FC236}">
              <a16:creationId xmlns:a16="http://schemas.microsoft.com/office/drawing/2014/main" id="{2D3DE61B-CE9C-4F6D-9F78-BD1EA29954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a:extLst>
            <a:ext uri="{FF2B5EF4-FFF2-40B4-BE49-F238E27FC236}">
              <a16:creationId xmlns:a16="http://schemas.microsoft.com/office/drawing/2014/main" id="{DC182396-F52A-4D5B-9E34-BBD6FF2E5F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a:extLst>
            <a:ext uri="{FF2B5EF4-FFF2-40B4-BE49-F238E27FC236}">
              <a16:creationId xmlns:a16="http://schemas.microsoft.com/office/drawing/2014/main" id="{BB44ACD0-4C22-4417-9814-396C12E429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a:extLst>
            <a:ext uri="{FF2B5EF4-FFF2-40B4-BE49-F238E27FC236}">
              <a16:creationId xmlns:a16="http://schemas.microsoft.com/office/drawing/2014/main" id="{69075D6A-890B-404B-8D03-FBD5C4470D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a:extLst>
            <a:ext uri="{FF2B5EF4-FFF2-40B4-BE49-F238E27FC236}">
              <a16:creationId xmlns:a16="http://schemas.microsoft.com/office/drawing/2014/main" id="{4DC46D58-FEF4-4991-A53E-CA19E324F4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a:extLst>
            <a:ext uri="{FF2B5EF4-FFF2-40B4-BE49-F238E27FC236}">
              <a16:creationId xmlns:a16="http://schemas.microsoft.com/office/drawing/2014/main" id="{2D0A243F-47E0-4ACD-BE09-A746195BB6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a:extLst>
            <a:ext uri="{FF2B5EF4-FFF2-40B4-BE49-F238E27FC236}">
              <a16:creationId xmlns:a16="http://schemas.microsoft.com/office/drawing/2014/main" id="{88F14554-E751-4FE4-A744-001CD69DEE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a:extLst>
            <a:ext uri="{FF2B5EF4-FFF2-40B4-BE49-F238E27FC236}">
              <a16:creationId xmlns:a16="http://schemas.microsoft.com/office/drawing/2014/main" id="{855AE794-E06F-4020-A41A-FCA138C3465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a:extLst>
            <a:ext uri="{FF2B5EF4-FFF2-40B4-BE49-F238E27FC236}">
              <a16:creationId xmlns:a16="http://schemas.microsoft.com/office/drawing/2014/main" id="{F728E097-00A4-449C-9675-00C2D2C2165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a:extLst>
            <a:ext uri="{FF2B5EF4-FFF2-40B4-BE49-F238E27FC236}">
              <a16:creationId xmlns:a16="http://schemas.microsoft.com/office/drawing/2014/main" id="{7F271782-22A2-48C3-8EAD-883D0070D94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9" name="直線コネクタ 248">
          <a:extLst>
            <a:ext uri="{FF2B5EF4-FFF2-40B4-BE49-F238E27FC236}">
              <a16:creationId xmlns:a16="http://schemas.microsoft.com/office/drawing/2014/main" id="{E9D8A248-16AA-4D28-B1ED-B1644F888CB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0" name="テキスト ボックス 249">
          <a:extLst>
            <a:ext uri="{FF2B5EF4-FFF2-40B4-BE49-F238E27FC236}">
              <a16:creationId xmlns:a16="http://schemas.microsoft.com/office/drawing/2014/main" id="{8BAC7B91-782A-4E04-B621-E5827CBBD4FE}"/>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1" name="直線コネクタ 250">
          <a:extLst>
            <a:ext uri="{FF2B5EF4-FFF2-40B4-BE49-F238E27FC236}">
              <a16:creationId xmlns:a16="http://schemas.microsoft.com/office/drawing/2014/main" id="{99426ABC-FE64-4EAA-9E4D-AC84DE14CE0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2" name="テキスト ボックス 251">
          <a:extLst>
            <a:ext uri="{FF2B5EF4-FFF2-40B4-BE49-F238E27FC236}">
              <a16:creationId xmlns:a16="http://schemas.microsoft.com/office/drawing/2014/main" id="{19A5B4EB-484B-4A0A-8CAC-9DD6FA85181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3" name="直線コネクタ 252">
          <a:extLst>
            <a:ext uri="{FF2B5EF4-FFF2-40B4-BE49-F238E27FC236}">
              <a16:creationId xmlns:a16="http://schemas.microsoft.com/office/drawing/2014/main" id="{34F10930-B9B7-48A4-AAB2-E3DA876843C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4" name="テキスト ボックス 253">
          <a:extLst>
            <a:ext uri="{FF2B5EF4-FFF2-40B4-BE49-F238E27FC236}">
              <a16:creationId xmlns:a16="http://schemas.microsoft.com/office/drawing/2014/main" id="{B5E8ED3B-20A1-4DD9-AC87-64278B3C3FD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5" name="直線コネクタ 254">
          <a:extLst>
            <a:ext uri="{FF2B5EF4-FFF2-40B4-BE49-F238E27FC236}">
              <a16:creationId xmlns:a16="http://schemas.microsoft.com/office/drawing/2014/main" id="{A8975460-C47A-446C-B1DE-E73A271D2E7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6" name="テキスト ボックス 255">
          <a:extLst>
            <a:ext uri="{FF2B5EF4-FFF2-40B4-BE49-F238E27FC236}">
              <a16:creationId xmlns:a16="http://schemas.microsoft.com/office/drawing/2014/main" id="{2A252970-5EAC-4DF9-BC1A-94E63382CC1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7" name="直線コネクタ 256">
          <a:extLst>
            <a:ext uri="{FF2B5EF4-FFF2-40B4-BE49-F238E27FC236}">
              <a16:creationId xmlns:a16="http://schemas.microsoft.com/office/drawing/2014/main" id="{3CFCF971-6A48-4199-8981-537589ED8BB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8" name="テキスト ボックス 257">
          <a:extLst>
            <a:ext uri="{FF2B5EF4-FFF2-40B4-BE49-F238E27FC236}">
              <a16:creationId xmlns:a16="http://schemas.microsoft.com/office/drawing/2014/main" id="{A736B4FA-5958-4124-9077-9C743881CA1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9" name="直線コネクタ 258">
          <a:extLst>
            <a:ext uri="{FF2B5EF4-FFF2-40B4-BE49-F238E27FC236}">
              <a16:creationId xmlns:a16="http://schemas.microsoft.com/office/drawing/2014/main" id="{FDBE0748-26F3-46D7-AF94-E53EEE0D79F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0" name="テキスト ボックス 259">
          <a:extLst>
            <a:ext uri="{FF2B5EF4-FFF2-40B4-BE49-F238E27FC236}">
              <a16:creationId xmlns:a16="http://schemas.microsoft.com/office/drawing/2014/main" id="{4BE35100-C42E-4F6E-8D13-7143E1C6FA4C}"/>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1" name="直線コネクタ 260">
          <a:extLst>
            <a:ext uri="{FF2B5EF4-FFF2-40B4-BE49-F238E27FC236}">
              <a16:creationId xmlns:a16="http://schemas.microsoft.com/office/drawing/2014/main" id="{75FC4AF2-B2A8-44D6-9EB9-97232EA25B7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2" name="テキスト ボックス 261">
          <a:extLst>
            <a:ext uri="{FF2B5EF4-FFF2-40B4-BE49-F238E27FC236}">
              <a16:creationId xmlns:a16="http://schemas.microsoft.com/office/drawing/2014/main" id="{8BD6AC04-1712-42C2-83F4-FC65DE921A8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3" name="【市民会館】&#10;有形固定資産減価償却率グラフ枠">
          <a:extLst>
            <a:ext uri="{FF2B5EF4-FFF2-40B4-BE49-F238E27FC236}">
              <a16:creationId xmlns:a16="http://schemas.microsoft.com/office/drawing/2014/main" id="{AAB9CE25-3490-485D-9E83-17A2A7AD530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264" name="直線コネクタ 263">
          <a:extLst>
            <a:ext uri="{FF2B5EF4-FFF2-40B4-BE49-F238E27FC236}">
              <a16:creationId xmlns:a16="http://schemas.microsoft.com/office/drawing/2014/main" id="{793719B4-F9C2-4218-8ADB-32621D70A9AE}"/>
            </a:ext>
          </a:extLst>
        </xdr:cNvPr>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265" name="【市民会館】&#10;有形固定資産減価償却率最小値テキスト">
          <a:extLst>
            <a:ext uri="{FF2B5EF4-FFF2-40B4-BE49-F238E27FC236}">
              <a16:creationId xmlns:a16="http://schemas.microsoft.com/office/drawing/2014/main" id="{2A01931D-A635-4DC5-80CA-EDACD9B50DAA}"/>
            </a:ext>
          </a:extLst>
        </xdr:cNvPr>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266" name="直線コネクタ 265">
          <a:extLst>
            <a:ext uri="{FF2B5EF4-FFF2-40B4-BE49-F238E27FC236}">
              <a16:creationId xmlns:a16="http://schemas.microsoft.com/office/drawing/2014/main" id="{6FB2E09E-1F78-493B-91E6-5D55624F98FB}"/>
            </a:ext>
          </a:extLst>
        </xdr:cNvPr>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7" name="【市民会館】&#10;有形固定資産減価償却率最大値テキスト">
          <a:extLst>
            <a:ext uri="{FF2B5EF4-FFF2-40B4-BE49-F238E27FC236}">
              <a16:creationId xmlns:a16="http://schemas.microsoft.com/office/drawing/2014/main" id="{EAE1E790-21AA-4D0B-AA03-49E8ADBA4B3A}"/>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8" name="直線コネクタ 267">
          <a:extLst>
            <a:ext uri="{FF2B5EF4-FFF2-40B4-BE49-F238E27FC236}">
              <a16:creationId xmlns:a16="http://schemas.microsoft.com/office/drawing/2014/main" id="{40C8FE97-F2AF-4E35-8697-C4F53A34526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69" name="【市民会館】&#10;有形固定資産減価償却率平均値テキスト">
          <a:extLst>
            <a:ext uri="{FF2B5EF4-FFF2-40B4-BE49-F238E27FC236}">
              <a16:creationId xmlns:a16="http://schemas.microsoft.com/office/drawing/2014/main" id="{3415B536-8B90-4A6A-8E9D-62BE6A4EF38E}"/>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70" name="フローチャート: 判断 269">
          <a:extLst>
            <a:ext uri="{FF2B5EF4-FFF2-40B4-BE49-F238E27FC236}">
              <a16:creationId xmlns:a16="http://schemas.microsoft.com/office/drawing/2014/main" id="{FCBC8B69-501A-43EA-B718-3DFE8ECE5365}"/>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271" name="フローチャート: 判断 270">
          <a:extLst>
            <a:ext uri="{FF2B5EF4-FFF2-40B4-BE49-F238E27FC236}">
              <a16:creationId xmlns:a16="http://schemas.microsoft.com/office/drawing/2014/main" id="{1F9B8406-A3E0-429E-AEE8-394FD179EE5B}"/>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272" name="フローチャート: 判断 271">
          <a:extLst>
            <a:ext uri="{FF2B5EF4-FFF2-40B4-BE49-F238E27FC236}">
              <a16:creationId xmlns:a16="http://schemas.microsoft.com/office/drawing/2014/main" id="{AE1F04E0-4C7E-43F0-B3DA-62B5E596EA04}"/>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BEAD99DB-F62F-48DD-9784-51F7816C81A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D4C96D76-67C5-493B-A2E0-91CF90DB227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1600CF5A-B6A1-4184-9930-8E7962FD4EE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3332EA5C-A123-408C-BF89-ED53A36D857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7835F06-D151-4264-8A0B-74FB0C6820A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27032</xdr:rowOff>
    </xdr:from>
    <xdr:to>
      <xdr:col>24</xdr:col>
      <xdr:colOff>114300</xdr:colOff>
      <xdr:row>101</xdr:row>
      <xdr:rowOff>128632</xdr:rowOff>
    </xdr:to>
    <xdr:sp macro="" textlink="">
      <xdr:nvSpPr>
        <xdr:cNvPr id="278" name="楕円 277">
          <a:extLst>
            <a:ext uri="{FF2B5EF4-FFF2-40B4-BE49-F238E27FC236}">
              <a16:creationId xmlns:a16="http://schemas.microsoft.com/office/drawing/2014/main" id="{3A2F7065-7439-4425-A35D-6708189030B1}"/>
            </a:ext>
          </a:extLst>
        </xdr:cNvPr>
        <xdr:cNvSpPr/>
      </xdr:nvSpPr>
      <xdr:spPr>
        <a:xfrm>
          <a:off x="45847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49909</xdr:rowOff>
    </xdr:from>
    <xdr:ext cx="405111" cy="259045"/>
    <xdr:sp macro="" textlink="">
      <xdr:nvSpPr>
        <xdr:cNvPr id="279" name="【市民会館】&#10;有形固定資産減価償却率該当値テキスト">
          <a:extLst>
            <a:ext uri="{FF2B5EF4-FFF2-40B4-BE49-F238E27FC236}">
              <a16:creationId xmlns:a16="http://schemas.microsoft.com/office/drawing/2014/main" id="{2D42E5A4-8F10-4066-AD8F-180D94DC6666}"/>
            </a:ext>
          </a:extLst>
        </xdr:cNvPr>
        <xdr:cNvSpPr txBox="1"/>
      </xdr:nvSpPr>
      <xdr:spPr>
        <a:xfrm>
          <a:off x="4673600" y="171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44994</xdr:rowOff>
    </xdr:from>
    <xdr:to>
      <xdr:col>20</xdr:col>
      <xdr:colOff>38100</xdr:colOff>
      <xdr:row>101</xdr:row>
      <xdr:rowOff>146594</xdr:rowOff>
    </xdr:to>
    <xdr:sp macro="" textlink="">
      <xdr:nvSpPr>
        <xdr:cNvPr id="280" name="楕円 279">
          <a:extLst>
            <a:ext uri="{FF2B5EF4-FFF2-40B4-BE49-F238E27FC236}">
              <a16:creationId xmlns:a16="http://schemas.microsoft.com/office/drawing/2014/main" id="{5C8806BD-6E85-4C4E-AB8A-AC7AF8BE8BE3}"/>
            </a:ext>
          </a:extLst>
        </xdr:cNvPr>
        <xdr:cNvSpPr/>
      </xdr:nvSpPr>
      <xdr:spPr>
        <a:xfrm>
          <a:off x="3746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77832</xdr:rowOff>
    </xdr:from>
    <xdr:to>
      <xdr:col>24</xdr:col>
      <xdr:colOff>63500</xdr:colOff>
      <xdr:row>101</xdr:row>
      <xdr:rowOff>95794</xdr:rowOff>
    </xdr:to>
    <xdr:cxnSp macro="">
      <xdr:nvCxnSpPr>
        <xdr:cNvPr id="281" name="直線コネクタ 280">
          <a:extLst>
            <a:ext uri="{FF2B5EF4-FFF2-40B4-BE49-F238E27FC236}">
              <a16:creationId xmlns:a16="http://schemas.microsoft.com/office/drawing/2014/main" id="{9FCA78BF-ACB3-48AE-86E8-96A73A1054C7}"/>
            </a:ext>
          </a:extLst>
        </xdr:cNvPr>
        <xdr:cNvCxnSpPr/>
      </xdr:nvCxnSpPr>
      <xdr:spPr>
        <a:xfrm flipV="1">
          <a:off x="3797300" y="1739428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282" name="楕円 281">
          <a:extLst>
            <a:ext uri="{FF2B5EF4-FFF2-40B4-BE49-F238E27FC236}">
              <a16:creationId xmlns:a16="http://schemas.microsoft.com/office/drawing/2014/main" id="{BEA0685A-A5F0-479C-8B1C-C9592CA5FB4F}"/>
            </a:ext>
          </a:extLst>
        </xdr:cNvPr>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95794</xdr:rowOff>
    </xdr:from>
    <xdr:to>
      <xdr:col>19</xdr:col>
      <xdr:colOff>177800</xdr:colOff>
      <xdr:row>102</xdr:row>
      <xdr:rowOff>92529</xdr:rowOff>
    </xdr:to>
    <xdr:cxnSp macro="">
      <xdr:nvCxnSpPr>
        <xdr:cNvPr id="283" name="直線コネクタ 282">
          <a:extLst>
            <a:ext uri="{FF2B5EF4-FFF2-40B4-BE49-F238E27FC236}">
              <a16:creationId xmlns:a16="http://schemas.microsoft.com/office/drawing/2014/main" id="{CFFC2CE7-355E-4D13-95FE-B4DF74AD79F2}"/>
            </a:ext>
          </a:extLst>
        </xdr:cNvPr>
        <xdr:cNvCxnSpPr/>
      </xdr:nvCxnSpPr>
      <xdr:spPr>
        <a:xfrm flipV="1">
          <a:off x="2908300" y="1741224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284" name="n_1aveValue【市民会館】&#10;有形固定資産減価償却率">
          <a:extLst>
            <a:ext uri="{FF2B5EF4-FFF2-40B4-BE49-F238E27FC236}">
              <a16:creationId xmlns:a16="http://schemas.microsoft.com/office/drawing/2014/main" id="{1F5BB9F4-9FC3-4000-B31D-75491BAD6D61}"/>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285" name="n_2aveValue【市民会館】&#10;有形固定資産減価償却率">
          <a:extLst>
            <a:ext uri="{FF2B5EF4-FFF2-40B4-BE49-F238E27FC236}">
              <a16:creationId xmlns:a16="http://schemas.microsoft.com/office/drawing/2014/main" id="{8AEC76A9-7A8C-4967-9AD3-CA50AECD0C03}"/>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163121</xdr:rowOff>
    </xdr:from>
    <xdr:ext cx="405111" cy="259045"/>
    <xdr:sp macro="" textlink="">
      <xdr:nvSpPr>
        <xdr:cNvPr id="286" name="n_1mainValue【市民会館】&#10;有形固定資産減価償却率">
          <a:extLst>
            <a:ext uri="{FF2B5EF4-FFF2-40B4-BE49-F238E27FC236}">
              <a16:creationId xmlns:a16="http://schemas.microsoft.com/office/drawing/2014/main" id="{4E454788-8B65-4ED7-B7AB-D608DD1B6A9E}"/>
            </a:ext>
          </a:extLst>
        </xdr:cNvPr>
        <xdr:cNvSpPr txBox="1"/>
      </xdr:nvSpPr>
      <xdr:spPr>
        <a:xfrm>
          <a:off x="35820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287" name="n_2mainValue【市民会館】&#10;有形固定資産減価償却率">
          <a:extLst>
            <a:ext uri="{FF2B5EF4-FFF2-40B4-BE49-F238E27FC236}">
              <a16:creationId xmlns:a16="http://schemas.microsoft.com/office/drawing/2014/main" id="{7E68F826-BFAE-46EA-B223-51ADC9AA7E56}"/>
            </a:ext>
          </a:extLst>
        </xdr:cNvPr>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1F600829-BC79-470C-82E2-70F437C654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B630DEA9-AC47-4D16-99ED-4E0578974B1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91BB562B-6072-4084-BAA9-C5B569CEB5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CC1014E5-BE94-4848-A8F2-AE7509C083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A03A995D-4BCE-4AD6-B127-FDE5D24DD1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608FFE6C-A580-4C63-98CE-F3BA34AEB14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AC5E0C91-891F-44C3-BE35-D1434F3C64B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FC7E7C26-3BAF-4FD4-A16B-14543BD06F2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6" name="テキスト ボックス 295">
          <a:extLst>
            <a:ext uri="{FF2B5EF4-FFF2-40B4-BE49-F238E27FC236}">
              <a16:creationId xmlns:a16="http://schemas.microsoft.com/office/drawing/2014/main" id="{BA8554AF-2B08-42E1-B915-E0548F1E5ED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7" name="直線コネクタ 296">
          <a:extLst>
            <a:ext uri="{FF2B5EF4-FFF2-40B4-BE49-F238E27FC236}">
              <a16:creationId xmlns:a16="http://schemas.microsoft.com/office/drawing/2014/main" id="{F029DACB-0086-4F4C-BC92-8AAF074A6A6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8" name="直線コネクタ 297">
          <a:extLst>
            <a:ext uri="{FF2B5EF4-FFF2-40B4-BE49-F238E27FC236}">
              <a16:creationId xmlns:a16="http://schemas.microsoft.com/office/drawing/2014/main" id="{61C002FB-0122-41E5-BC54-B4249F484FE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9" name="テキスト ボックス 298">
          <a:extLst>
            <a:ext uri="{FF2B5EF4-FFF2-40B4-BE49-F238E27FC236}">
              <a16:creationId xmlns:a16="http://schemas.microsoft.com/office/drawing/2014/main" id="{D3C6BEA5-4CC3-4A84-8D80-1EB30DE4F8B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00" name="直線コネクタ 299">
          <a:extLst>
            <a:ext uri="{FF2B5EF4-FFF2-40B4-BE49-F238E27FC236}">
              <a16:creationId xmlns:a16="http://schemas.microsoft.com/office/drawing/2014/main" id="{74160011-EAFB-4DA0-815B-353700B89BA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01" name="テキスト ボックス 300">
          <a:extLst>
            <a:ext uri="{FF2B5EF4-FFF2-40B4-BE49-F238E27FC236}">
              <a16:creationId xmlns:a16="http://schemas.microsoft.com/office/drawing/2014/main" id="{492FDD63-AF2D-43EF-82EE-7319ECABB19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2" name="直線コネクタ 301">
          <a:extLst>
            <a:ext uri="{FF2B5EF4-FFF2-40B4-BE49-F238E27FC236}">
              <a16:creationId xmlns:a16="http://schemas.microsoft.com/office/drawing/2014/main" id="{B0024FBE-E627-47E5-9E39-D2412A3E821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3" name="テキスト ボックス 302">
          <a:extLst>
            <a:ext uri="{FF2B5EF4-FFF2-40B4-BE49-F238E27FC236}">
              <a16:creationId xmlns:a16="http://schemas.microsoft.com/office/drawing/2014/main" id="{3531FF37-4D88-4F7F-8116-326BD048E3C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4" name="直線コネクタ 303">
          <a:extLst>
            <a:ext uri="{FF2B5EF4-FFF2-40B4-BE49-F238E27FC236}">
              <a16:creationId xmlns:a16="http://schemas.microsoft.com/office/drawing/2014/main" id="{5A1256D4-A655-4863-A349-19613DE64B7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5" name="テキスト ボックス 304">
          <a:extLst>
            <a:ext uri="{FF2B5EF4-FFF2-40B4-BE49-F238E27FC236}">
              <a16:creationId xmlns:a16="http://schemas.microsoft.com/office/drawing/2014/main" id="{9DFBE9FD-6C2F-4814-A072-FAD60B54741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6" name="直線コネクタ 305">
          <a:extLst>
            <a:ext uri="{FF2B5EF4-FFF2-40B4-BE49-F238E27FC236}">
              <a16:creationId xmlns:a16="http://schemas.microsoft.com/office/drawing/2014/main" id="{59F5DA73-12F8-4CDB-B203-26A2E98A8DB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7" name="テキスト ボックス 306">
          <a:extLst>
            <a:ext uri="{FF2B5EF4-FFF2-40B4-BE49-F238E27FC236}">
              <a16:creationId xmlns:a16="http://schemas.microsoft.com/office/drawing/2014/main" id="{2B878BBA-E604-4188-B6BB-774FD615F39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8" name="直線コネクタ 307">
          <a:extLst>
            <a:ext uri="{FF2B5EF4-FFF2-40B4-BE49-F238E27FC236}">
              <a16:creationId xmlns:a16="http://schemas.microsoft.com/office/drawing/2014/main" id="{EEA0295E-ACD6-4669-8F2B-5E1BF7591A6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9" name="テキスト ボックス 308">
          <a:extLst>
            <a:ext uri="{FF2B5EF4-FFF2-40B4-BE49-F238E27FC236}">
              <a16:creationId xmlns:a16="http://schemas.microsoft.com/office/drawing/2014/main" id="{1E56DA87-E19C-490E-B7E9-CCF71ED467B5}"/>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a:extLst>
            <a:ext uri="{FF2B5EF4-FFF2-40B4-BE49-F238E27FC236}">
              <a16:creationId xmlns:a16="http://schemas.microsoft.com/office/drawing/2014/main" id="{087C2C72-420F-4127-AD40-64E86786FE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1" name="テキスト ボックス 310">
          <a:extLst>
            <a:ext uri="{FF2B5EF4-FFF2-40B4-BE49-F238E27FC236}">
              <a16:creationId xmlns:a16="http://schemas.microsoft.com/office/drawing/2014/main" id="{C1BAB1D6-084F-4C92-A6F2-3BADFD4FD6F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市民会館】&#10;一人当たり面積グラフ枠">
          <a:extLst>
            <a:ext uri="{FF2B5EF4-FFF2-40B4-BE49-F238E27FC236}">
              <a16:creationId xmlns:a16="http://schemas.microsoft.com/office/drawing/2014/main" id="{FD0B04CB-C2E0-4FB5-963D-AF7A4380F7D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13" name="直線コネクタ 312">
          <a:extLst>
            <a:ext uri="{FF2B5EF4-FFF2-40B4-BE49-F238E27FC236}">
              <a16:creationId xmlns:a16="http://schemas.microsoft.com/office/drawing/2014/main" id="{5696185A-2807-45E5-8299-F6A7A7F26213}"/>
            </a:ext>
          </a:extLst>
        </xdr:cNvPr>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14" name="【市民会館】&#10;一人当たり面積最小値テキスト">
          <a:extLst>
            <a:ext uri="{FF2B5EF4-FFF2-40B4-BE49-F238E27FC236}">
              <a16:creationId xmlns:a16="http://schemas.microsoft.com/office/drawing/2014/main" id="{C51FBE79-0F34-4431-9C58-1D6893848941}"/>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15" name="直線コネクタ 314">
          <a:extLst>
            <a:ext uri="{FF2B5EF4-FFF2-40B4-BE49-F238E27FC236}">
              <a16:creationId xmlns:a16="http://schemas.microsoft.com/office/drawing/2014/main" id="{D610D6B1-AC38-4D8F-BFFA-B75A83C84365}"/>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16" name="【市民会館】&#10;一人当たり面積最大値テキスト">
          <a:extLst>
            <a:ext uri="{FF2B5EF4-FFF2-40B4-BE49-F238E27FC236}">
              <a16:creationId xmlns:a16="http://schemas.microsoft.com/office/drawing/2014/main" id="{C849F2C0-98D8-489D-91C1-56ED1294A38E}"/>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17" name="直線コネクタ 316">
          <a:extLst>
            <a:ext uri="{FF2B5EF4-FFF2-40B4-BE49-F238E27FC236}">
              <a16:creationId xmlns:a16="http://schemas.microsoft.com/office/drawing/2014/main" id="{DF156CB1-7930-417A-B1EA-86F3363F9DFA}"/>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18" name="【市民会館】&#10;一人当たり面積平均値テキスト">
          <a:extLst>
            <a:ext uri="{FF2B5EF4-FFF2-40B4-BE49-F238E27FC236}">
              <a16:creationId xmlns:a16="http://schemas.microsoft.com/office/drawing/2014/main" id="{7EF7506F-D5D4-4B97-916F-8EC3F762F239}"/>
            </a:ext>
          </a:extLst>
        </xdr:cNvPr>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19" name="フローチャート: 判断 318">
          <a:extLst>
            <a:ext uri="{FF2B5EF4-FFF2-40B4-BE49-F238E27FC236}">
              <a16:creationId xmlns:a16="http://schemas.microsoft.com/office/drawing/2014/main" id="{0D4B497F-2625-4297-AB67-BD12981C4D10}"/>
            </a:ext>
          </a:extLst>
        </xdr:cNvPr>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20" name="フローチャート: 判断 319">
          <a:extLst>
            <a:ext uri="{FF2B5EF4-FFF2-40B4-BE49-F238E27FC236}">
              <a16:creationId xmlns:a16="http://schemas.microsoft.com/office/drawing/2014/main" id="{8A444B7C-7020-4646-BAD5-65C46BB13C81}"/>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21" name="フローチャート: 判断 320">
          <a:extLst>
            <a:ext uri="{FF2B5EF4-FFF2-40B4-BE49-F238E27FC236}">
              <a16:creationId xmlns:a16="http://schemas.microsoft.com/office/drawing/2014/main" id="{5A10C790-2583-4426-ADE3-5B8C4A822F04}"/>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D3C9F3F1-CA01-42FB-BCCA-F1D736BEF6E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F4AB70E4-5C40-443E-B5B4-66A8E52674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D457BD5F-39FF-49D0-9483-AC118463D38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9C4C8DC2-CA94-449C-92EF-784D617331A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88E9E12B-205D-4057-896E-B0D78EF57E4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97245</xdr:rowOff>
    </xdr:from>
    <xdr:to>
      <xdr:col>55</xdr:col>
      <xdr:colOff>50800</xdr:colOff>
      <xdr:row>107</xdr:row>
      <xdr:rowOff>27395</xdr:rowOff>
    </xdr:to>
    <xdr:sp macro="" textlink="">
      <xdr:nvSpPr>
        <xdr:cNvPr id="327" name="楕円 326">
          <a:extLst>
            <a:ext uri="{FF2B5EF4-FFF2-40B4-BE49-F238E27FC236}">
              <a16:creationId xmlns:a16="http://schemas.microsoft.com/office/drawing/2014/main" id="{E5C3B478-3576-4645-905B-DCB8E9552C56}"/>
            </a:ext>
          </a:extLst>
        </xdr:cNvPr>
        <xdr:cNvSpPr/>
      </xdr:nvSpPr>
      <xdr:spPr>
        <a:xfrm>
          <a:off x="10426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75672</xdr:rowOff>
    </xdr:from>
    <xdr:ext cx="469744" cy="259045"/>
    <xdr:sp macro="" textlink="">
      <xdr:nvSpPr>
        <xdr:cNvPr id="328" name="【市民会館】&#10;一人当たり面積該当値テキスト">
          <a:extLst>
            <a:ext uri="{FF2B5EF4-FFF2-40B4-BE49-F238E27FC236}">
              <a16:creationId xmlns:a16="http://schemas.microsoft.com/office/drawing/2014/main" id="{A399ED69-25C9-46C6-ABA3-5B8F8529F5B2}"/>
            </a:ext>
          </a:extLst>
        </xdr:cNvPr>
        <xdr:cNvSpPr txBox="1"/>
      </xdr:nvSpPr>
      <xdr:spPr>
        <a:xfrm>
          <a:off x="10515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329" name="楕円 328">
          <a:extLst>
            <a:ext uri="{FF2B5EF4-FFF2-40B4-BE49-F238E27FC236}">
              <a16:creationId xmlns:a16="http://schemas.microsoft.com/office/drawing/2014/main" id="{8C647058-AB30-470D-BCC3-B50C6192AE3E}"/>
            </a:ext>
          </a:extLst>
        </xdr:cNvPr>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148045</xdr:rowOff>
    </xdr:to>
    <xdr:cxnSp macro="">
      <xdr:nvCxnSpPr>
        <xdr:cNvPr id="330" name="直線コネクタ 329">
          <a:extLst>
            <a:ext uri="{FF2B5EF4-FFF2-40B4-BE49-F238E27FC236}">
              <a16:creationId xmlns:a16="http://schemas.microsoft.com/office/drawing/2014/main" id="{3582A6E6-2D7E-401E-BD60-A558FF350134}"/>
            </a:ext>
          </a:extLst>
        </xdr:cNvPr>
        <xdr:cNvCxnSpPr/>
      </xdr:nvCxnSpPr>
      <xdr:spPr>
        <a:xfrm>
          <a:off x="9639300" y="183184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90714</xdr:rowOff>
    </xdr:from>
    <xdr:to>
      <xdr:col>46</xdr:col>
      <xdr:colOff>38100</xdr:colOff>
      <xdr:row>107</xdr:row>
      <xdr:rowOff>20864</xdr:rowOff>
    </xdr:to>
    <xdr:sp macro="" textlink="">
      <xdr:nvSpPr>
        <xdr:cNvPr id="331" name="楕円 330">
          <a:extLst>
            <a:ext uri="{FF2B5EF4-FFF2-40B4-BE49-F238E27FC236}">
              <a16:creationId xmlns:a16="http://schemas.microsoft.com/office/drawing/2014/main" id="{DB837236-BF47-4804-896D-C2D652CB4D4F}"/>
            </a:ext>
          </a:extLst>
        </xdr:cNvPr>
        <xdr:cNvSpPr/>
      </xdr:nvSpPr>
      <xdr:spPr>
        <a:xfrm>
          <a:off x="8699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141514</xdr:rowOff>
    </xdr:from>
    <xdr:to>
      <xdr:col>50</xdr:col>
      <xdr:colOff>114300</xdr:colOff>
      <xdr:row>106</xdr:row>
      <xdr:rowOff>144780</xdr:rowOff>
    </xdr:to>
    <xdr:cxnSp macro="">
      <xdr:nvCxnSpPr>
        <xdr:cNvPr id="332" name="直線コネクタ 331">
          <a:extLst>
            <a:ext uri="{FF2B5EF4-FFF2-40B4-BE49-F238E27FC236}">
              <a16:creationId xmlns:a16="http://schemas.microsoft.com/office/drawing/2014/main" id="{E1967EC6-A656-46E5-805F-6F1FA8011DF3}"/>
            </a:ext>
          </a:extLst>
        </xdr:cNvPr>
        <xdr:cNvCxnSpPr/>
      </xdr:nvCxnSpPr>
      <xdr:spPr>
        <a:xfrm>
          <a:off x="8750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33" name="n_1aveValue【市民会館】&#10;一人当たり面積">
          <a:extLst>
            <a:ext uri="{FF2B5EF4-FFF2-40B4-BE49-F238E27FC236}">
              <a16:creationId xmlns:a16="http://schemas.microsoft.com/office/drawing/2014/main" id="{95533D7D-289E-4036-B9AD-93B85AE7B1B8}"/>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34" name="n_2aveValue【市民会館】&#10;一人当たり面積">
          <a:extLst>
            <a:ext uri="{FF2B5EF4-FFF2-40B4-BE49-F238E27FC236}">
              <a16:creationId xmlns:a16="http://schemas.microsoft.com/office/drawing/2014/main" id="{5F08E40B-E2FC-4010-A33B-BF216382BCD4}"/>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335" name="n_1mainValue【市民会館】&#10;一人当たり面積">
          <a:extLst>
            <a:ext uri="{FF2B5EF4-FFF2-40B4-BE49-F238E27FC236}">
              <a16:creationId xmlns:a16="http://schemas.microsoft.com/office/drawing/2014/main" id="{98EFD786-07B6-42A0-9A9B-1157A0165520}"/>
            </a:ext>
          </a:extLst>
        </xdr:cNvPr>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11991</xdr:rowOff>
    </xdr:from>
    <xdr:ext cx="469744" cy="259045"/>
    <xdr:sp macro="" textlink="">
      <xdr:nvSpPr>
        <xdr:cNvPr id="336" name="n_2mainValue【市民会館】&#10;一人当たり面積">
          <a:extLst>
            <a:ext uri="{FF2B5EF4-FFF2-40B4-BE49-F238E27FC236}">
              <a16:creationId xmlns:a16="http://schemas.microsoft.com/office/drawing/2014/main" id="{42EC9272-D88F-46DF-818D-8DEE1ECDCB06}"/>
            </a:ext>
          </a:extLst>
        </xdr:cNvPr>
        <xdr:cNvSpPr txBox="1"/>
      </xdr:nvSpPr>
      <xdr:spPr>
        <a:xfrm>
          <a:off x="8515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869236B5-25C0-440F-87CD-32E51A33E1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E8834B8F-252D-4402-9ACA-79C168B82AB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A86A1218-EDE0-4C8F-84E9-FBB831B3CF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A1C6D015-7B9E-47E4-93EE-8F763B57E0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BC546E5F-41D5-4837-BF36-B49ACCC5BA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3F08F0ED-C1DB-4F75-BA22-C4C8504C65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0C194509-0650-4638-843D-ED45B979A7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48CE9203-4C77-49C5-8605-2C43CBDC4A3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F73551AB-C63D-4B24-B315-0E1342D5C8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F50D62A1-E6B3-4018-8F8A-1C59C073D1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7" name="直線コネクタ 346">
          <a:extLst>
            <a:ext uri="{FF2B5EF4-FFF2-40B4-BE49-F238E27FC236}">
              <a16:creationId xmlns:a16="http://schemas.microsoft.com/office/drawing/2014/main" id="{10257728-E61D-4D57-8918-B761DF26231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8" name="テキスト ボックス 347">
          <a:extLst>
            <a:ext uri="{FF2B5EF4-FFF2-40B4-BE49-F238E27FC236}">
              <a16:creationId xmlns:a16="http://schemas.microsoft.com/office/drawing/2014/main" id="{6E4414BE-37B0-4ED4-A876-FE34E2D295A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9" name="直線コネクタ 348">
          <a:extLst>
            <a:ext uri="{FF2B5EF4-FFF2-40B4-BE49-F238E27FC236}">
              <a16:creationId xmlns:a16="http://schemas.microsoft.com/office/drawing/2014/main" id="{9A73D8D2-D3C0-498D-9040-1449740FDF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0" name="テキスト ボックス 349">
          <a:extLst>
            <a:ext uri="{FF2B5EF4-FFF2-40B4-BE49-F238E27FC236}">
              <a16:creationId xmlns:a16="http://schemas.microsoft.com/office/drawing/2014/main" id="{2432EA4B-965F-43DA-9C37-9A080E63458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1" name="直線コネクタ 350">
          <a:extLst>
            <a:ext uri="{FF2B5EF4-FFF2-40B4-BE49-F238E27FC236}">
              <a16:creationId xmlns:a16="http://schemas.microsoft.com/office/drawing/2014/main" id="{D7D84749-E68E-4665-9D94-011F7BA5749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2" name="テキスト ボックス 351">
          <a:extLst>
            <a:ext uri="{FF2B5EF4-FFF2-40B4-BE49-F238E27FC236}">
              <a16:creationId xmlns:a16="http://schemas.microsoft.com/office/drawing/2014/main" id="{20DA1720-3B41-4291-8D28-F776B2393A6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3" name="直線コネクタ 352">
          <a:extLst>
            <a:ext uri="{FF2B5EF4-FFF2-40B4-BE49-F238E27FC236}">
              <a16:creationId xmlns:a16="http://schemas.microsoft.com/office/drawing/2014/main" id="{D63941F1-1373-4E6C-806E-39BE2CCE045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4" name="テキスト ボックス 353">
          <a:extLst>
            <a:ext uri="{FF2B5EF4-FFF2-40B4-BE49-F238E27FC236}">
              <a16:creationId xmlns:a16="http://schemas.microsoft.com/office/drawing/2014/main" id="{28B6E0E7-5A93-4505-BC83-8DE220C7E80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5" name="直線コネクタ 354">
          <a:extLst>
            <a:ext uri="{FF2B5EF4-FFF2-40B4-BE49-F238E27FC236}">
              <a16:creationId xmlns:a16="http://schemas.microsoft.com/office/drawing/2014/main" id="{D9BC5519-10C8-4F8B-9742-9EB885066B2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6" name="テキスト ボックス 355">
          <a:extLst>
            <a:ext uri="{FF2B5EF4-FFF2-40B4-BE49-F238E27FC236}">
              <a16:creationId xmlns:a16="http://schemas.microsoft.com/office/drawing/2014/main" id="{6501674E-949C-4C31-B6B9-3DD0D33C1DA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7" name="直線コネクタ 356">
          <a:extLst>
            <a:ext uri="{FF2B5EF4-FFF2-40B4-BE49-F238E27FC236}">
              <a16:creationId xmlns:a16="http://schemas.microsoft.com/office/drawing/2014/main" id="{C3FAC10F-0370-413A-989A-045E285F64D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8" name="テキスト ボックス 357">
          <a:extLst>
            <a:ext uri="{FF2B5EF4-FFF2-40B4-BE49-F238E27FC236}">
              <a16:creationId xmlns:a16="http://schemas.microsoft.com/office/drawing/2014/main" id="{5DB0AD13-E3F5-4E16-8D25-3A70A7D8425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a:extLst>
            <a:ext uri="{FF2B5EF4-FFF2-40B4-BE49-F238E27FC236}">
              <a16:creationId xmlns:a16="http://schemas.microsoft.com/office/drawing/2014/main" id="{A688D93A-AE83-40A4-9DDD-B640B36E211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a:extLst>
            <a:ext uri="{FF2B5EF4-FFF2-40B4-BE49-F238E27FC236}">
              <a16:creationId xmlns:a16="http://schemas.microsoft.com/office/drawing/2014/main" id="{8F11D40F-DF55-403D-ADB6-9A9533C985C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一般廃棄物処理施設】&#10;有形固定資産減価償却率グラフ枠">
          <a:extLst>
            <a:ext uri="{FF2B5EF4-FFF2-40B4-BE49-F238E27FC236}">
              <a16:creationId xmlns:a16="http://schemas.microsoft.com/office/drawing/2014/main" id="{CE25AC08-2E43-45E3-A82E-630EC0B04F4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62" name="直線コネクタ 361">
          <a:extLst>
            <a:ext uri="{FF2B5EF4-FFF2-40B4-BE49-F238E27FC236}">
              <a16:creationId xmlns:a16="http://schemas.microsoft.com/office/drawing/2014/main" id="{8FCB5BF0-01AB-4837-B50B-7EBA7D436049}"/>
            </a:ext>
          </a:extLst>
        </xdr:cNvPr>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63" name="【一般廃棄物処理施設】&#10;有形固定資産減価償却率最小値テキスト">
          <a:extLst>
            <a:ext uri="{FF2B5EF4-FFF2-40B4-BE49-F238E27FC236}">
              <a16:creationId xmlns:a16="http://schemas.microsoft.com/office/drawing/2014/main" id="{068D9F28-036A-45AF-869C-3D7232201D07}"/>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64" name="直線コネクタ 363">
          <a:extLst>
            <a:ext uri="{FF2B5EF4-FFF2-40B4-BE49-F238E27FC236}">
              <a16:creationId xmlns:a16="http://schemas.microsoft.com/office/drawing/2014/main" id="{14B4CADE-DC8A-4C1B-9443-D8C560E51F00}"/>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65" name="【一般廃棄物処理施設】&#10;有形固定資産減価償却率最大値テキスト">
          <a:extLst>
            <a:ext uri="{FF2B5EF4-FFF2-40B4-BE49-F238E27FC236}">
              <a16:creationId xmlns:a16="http://schemas.microsoft.com/office/drawing/2014/main" id="{FE56AC8E-670F-435D-A687-2ABD8BFAAA7B}"/>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66" name="直線コネクタ 365">
          <a:extLst>
            <a:ext uri="{FF2B5EF4-FFF2-40B4-BE49-F238E27FC236}">
              <a16:creationId xmlns:a16="http://schemas.microsoft.com/office/drawing/2014/main" id="{79EA4DE7-139C-422B-B009-229CBE654761}"/>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367" name="【一般廃棄物処理施設】&#10;有形固定資産減価償却率平均値テキスト">
          <a:extLst>
            <a:ext uri="{FF2B5EF4-FFF2-40B4-BE49-F238E27FC236}">
              <a16:creationId xmlns:a16="http://schemas.microsoft.com/office/drawing/2014/main" id="{1957156C-1318-4379-97EA-47D1C60118CA}"/>
            </a:ext>
          </a:extLst>
        </xdr:cNvPr>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68" name="フローチャート: 判断 367">
          <a:extLst>
            <a:ext uri="{FF2B5EF4-FFF2-40B4-BE49-F238E27FC236}">
              <a16:creationId xmlns:a16="http://schemas.microsoft.com/office/drawing/2014/main" id="{964AABF5-81EC-4C58-96DB-3A9D2806010D}"/>
            </a:ext>
          </a:extLst>
        </xdr:cNvPr>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69" name="フローチャート: 判断 368">
          <a:extLst>
            <a:ext uri="{FF2B5EF4-FFF2-40B4-BE49-F238E27FC236}">
              <a16:creationId xmlns:a16="http://schemas.microsoft.com/office/drawing/2014/main" id="{955BD109-4C91-4229-B92E-D91576241231}"/>
            </a:ext>
          </a:extLst>
        </xdr:cNvPr>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370" name="フローチャート: 判断 369">
          <a:extLst>
            <a:ext uri="{FF2B5EF4-FFF2-40B4-BE49-F238E27FC236}">
              <a16:creationId xmlns:a16="http://schemas.microsoft.com/office/drawing/2014/main" id="{335EBEFE-1D94-4C48-94E8-41EA719F7797}"/>
            </a:ext>
          </a:extLst>
        </xdr:cNvPr>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7F5D8202-B701-45CF-8761-AF8E36E30B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D7324A91-EF3B-43A2-8AF2-25BC4CCB5B5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EC717A4-9422-4806-8FCA-B3E56ABA7C7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239390A5-1687-4676-B321-A6129321A7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FAAE9765-F948-4983-B973-702B21A598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92347</xdr:rowOff>
    </xdr:from>
    <xdr:to>
      <xdr:col>85</xdr:col>
      <xdr:colOff>177800</xdr:colOff>
      <xdr:row>37</xdr:row>
      <xdr:rowOff>22497</xdr:rowOff>
    </xdr:to>
    <xdr:sp macro="" textlink="">
      <xdr:nvSpPr>
        <xdr:cNvPr id="376" name="楕円 375">
          <a:extLst>
            <a:ext uri="{FF2B5EF4-FFF2-40B4-BE49-F238E27FC236}">
              <a16:creationId xmlns:a16="http://schemas.microsoft.com/office/drawing/2014/main" id="{AD23615A-B64D-410B-8047-26A9F67A1CEA}"/>
            </a:ext>
          </a:extLst>
        </xdr:cNvPr>
        <xdr:cNvSpPr/>
      </xdr:nvSpPr>
      <xdr:spPr>
        <a:xfrm>
          <a:off x="16268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70774</xdr:rowOff>
    </xdr:from>
    <xdr:ext cx="405111" cy="259045"/>
    <xdr:sp macro="" textlink="">
      <xdr:nvSpPr>
        <xdr:cNvPr id="377" name="【一般廃棄物処理施設】&#10;有形固定資産減価償却率該当値テキスト">
          <a:extLst>
            <a:ext uri="{FF2B5EF4-FFF2-40B4-BE49-F238E27FC236}">
              <a16:creationId xmlns:a16="http://schemas.microsoft.com/office/drawing/2014/main" id="{5911EB06-6B2C-43F4-8293-5571A208C992}"/>
            </a:ext>
          </a:extLst>
        </xdr:cNvPr>
        <xdr:cNvSpPr txBox="1"/>
      </xdr:nvSpPr>
      <xdr:spPr>
        <a:xfrm>
          <a:off x="16357600" y="624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121739</xdr:rowOff>
    </xdr:from>
    <xdr:to>
      <xdr:col>81</xdr:col>
      <xdr:colOff>101600</xdr:colOff>
      <xdr:row>37</xdr:row>
      <xdr:rowOff>51889</xdr:rowOff>
    </xdr:to>
    <xdr:sp macro="" textlink="">
      <xdr:nvSpPr>
        <xdr:cNvPr id="378" name="楕円 377">
          <a:extLst>
            <a:ext uri="{FF2B5EF4-FFF2-40B4-BE49-F238E27FC236}">
              <a16:creationId xmlns:a16="http://schemas.microsoft.com/office/drawing/2014/main" id="{A7D5A81F-D1F3-4D6A-86A1-3CC431C78258}"/>
            </a:ext>
          </a:extLst>
        </xdr:cNvPr>
        <xdr:cNvSpPr/>
      </xdr:nvSpPr>
      <xdr:spPr>
        <a:xfrm>
          <a:off x="15430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143147</xdr:rowOff>
    </xdr:from>
    <xdr:to>
      <xdr:col>85</xdr:col>
      <xdr:colOff>127000</xdr:colOff>
      <xdr:row>37</xdr:row>
      <xdr:rowOff>1089</xdr:rowOff>
    </xdr:to>
    <xdr:cxnSp macro="">
      <xdr:nvCxnSpPr>
        <xdr:cNvPr id="379" name="直線コネクタ 378">
          <a:extLst>
            <a:ext uri="{FF2B5EF4-FFF2-40B4-BE49-F238E27FC236}">
              <a16:creationId xmlns:a16="http://schemas.microsoft.com/office/drawing/2014/main" id="{E18F1DA1-1258-4366-BCC0-E070927C1966}"/>
            </a:ext>
          </a:extLst>
        </xdr:cNvPr>
        <xdr:cNvCxnSpPr/>
      </xdr:nvCxnSpPr>
      <xdr:spPr>
        <a:xfrm flipV="1">
          <a:off x="15481300" y="631534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53158</xdr:rowOff>
    </xdr:from>
    <xdr:to>
      <xdr:col>76</xdr:col>
      <xdr:colOff>165100</xdr:colOff>
      <xdr:row>35</xdr:row>
      <xdr:rowOff>154758</xdr:rowOff>
    </xdr:to>
    <xdr:sp macro="" textlink="">
      <xdr:nvSpPr>
        <xdr:cNvPr id="380" name="楕円 379">
          <a:extLst>
            <a:ext uri="{FF2B5EF4-FFF2-40B4-BE49-F238E27FC236}">
              <a16:creationId xmlns:a16="http://schemas.microsoft.com/office/drawing/2014/main" id="{B12D46C7-5576-4C0A-A287-9C3CE25AD950}"/>
            </a:ext>
          </a:extLst>
        </xdr:cNvPr>
        <xdr:cNvSpPr/>
      </xdr:nvSpPr>
      <xdr:spPr>
        <a:xfrm>
          <a:off x="14541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103958</xdr:rowOff>
    </xdr:from>
    <xdr:to>
      <xdr:col>81</xdr:col>
      <xdr:colOff>50800</xdr:colOff>
      <xdr:row>37</xdr:row>
      <xdr:rowOff>1089</xdr:rowOff>
    </xdr:to>
    <xdr:cxnSp macro="">
      <xdr:nvCxnSpPr>
        <xdr:cNvPr id="381" name="直線コネクタ 380">
          <a:extLst>
            <a:ext uri="{FF2B5EF4-FFF2-40B4-BE49-F238E27FC236}">
              <a16:creationId xmlns:a16="http://schemas.microsoft.com/office/drawing/2014/main" id="{859EB832-6A9D-4817-B924-D1C72E24E44C}"/>
            </a:ext>
          </a:extLst>
        </xdr:cNvPr>
        <xdr:cNvCxnSpPr/>
      </xdr:nvCxnSpPr>
      <xdr:spPr>
        <a:xfrm>
          <a:off x="14592300" y="6104708"/>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382" name="n_1aveValue【一般廃棄物処理施設】&#10;有形固定資産減価償却率">
          <a:extLst>
            <a:ext uri="{FF2B5EF4-FFF2-40B4-BE49-F238E27FC236}">
              <a16:creationId xmlns:a16="http://schemas.microsoft.com/office/drawing/2014/main" id="{B62FA19B-7CCF-4EDF-9309-E71ED4F933BC}"/>
            </a:ext>
          </a:extLst>
        </xdr:cNvPr>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383" name="n_2aveValue【一般廃棄物処理施設】&#10;有形固定資産減価償却率">
          <a:extLst>
            <a:ext uri="{FF2B5EF4-FFF2-40B4-BE49-F238E27FC236}">
              <a16:creationId xmlns:a16="http://schemas.microsoft.com/office/drawing/2014/main" id="{E24CB733-C6C4-48E7-A587-ACA245839230}"/>
            </a:ext>
          </a:extLst>
        </xdr:cNvPr>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43016</xdr:rowOff>
    </xdr:from>
    <xdr:ext cx="405111" cy="259045"/>
    <xdr:sp macro="" textlink="">
      <xdr:nvSpPr>
        <xdr:cNvPr id="384" name="n_1mainValue【一般廃棄物処理施設】&#10;有形固定資産減価償却率">
          <a:extLst>
            <a:ext uri="{FF2B5EF4-FFF2-40B4-BE49-F238E27FC236}">
              <a16:creationId xmlns:a16="http://schemas.microsoft.com/office/drawing/2014/main" id="{19176A9B-C587-49B4-AC2A-685EBA07AC19}"/>
            </a:ext>
          </a:extLst>
        </xdr:cNvPr>
        <xdr:cNvSpPr txBox="1"/>
      </xdr:nvSpPr>
      <xdr:spPr>
        <a:xfrm>
          <a:off x="152660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171285</xdr:rowOff>
    </xdr:from>
    <xdr:ext cx="405111" cy="259045"/>
    <xdr:sp macro="" textlink="">
      <xdr:nvSpPr>
        <xdr:cNvPr id="385" name="n_2mainValue【一般廃棄物処理施設】&#10;有形固定資産減価償却率">
          <a:extLst>
            <a:ext uri="{FF2B5EF4-FFF2-40B4-BE49-F238E27FC236}">
              <a16:creationId xmlns:a16="http://schemas.microsoft.com/office/drawing/2014/main" id="{975CC3C1-BCDF-4EF7-95FB-3E7566133464}"/>
            </a:ext>
          </a:extLst>
        </xdr:cNvPr>
        <xdr:cNvSpPr txBox="1"/>
      </xdr:nvSpPr>
      <xdr:spPr>
        <a:xfrm>
          <a:off x="14389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a:extLst>
            <a:ext uri="{FF2B5EF4-FFF2-40B4-BE49-F238E27FC236}">
              <a16:creationId xmlns:a16="http://schemas.microsoft.com/office/drawing/2014/main" id="{8E8DF249-C18F-4A44-966A-25B806EF03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a:extLst>
            <a:ext uri="{FF2B5EF4-FFF2-40B4-BE49-F238E27FC236}">
              <a16:creationId xmlns:a16="http://schemas.microsoft.com/office/drawing/2014/main" id="{290CC179-FC95-4E77-9D0A-CEEE062A82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a:extLst>
            <a:ext uri="{FF2B5EF4-FFF2-40B4-BE49-F238E27FC236}">
              <a16:creationId xmlns:a16="http://schemas.microsoft.com/office/drawing/2014/main" id="{37472861-0904-44E1-BCC9-D8BECB745B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a:extLst>
            <a:ext uri="{FF2B5EF4-FFF2-40B4-BE49-F238E27FC236}">
              <a16:creationId xmlns:a16="http://schemas.microsoft.com/office/drawing/2014/main" id="{9B54A92D-E3DD-46A3-9AD0-40DB36D3A5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a:extLst>
            <a:ext uri="{FF2B5EF4-FFF2-40B4-BE49-F238E27FC236}">
              <a16:creationId xmlns:a16="http://schemas.microsoft.com/office/drawing/2014/main" id="{61BF637F-2214-42E9-A141-AB527D0CA35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a:extLst>
            <a:ext uri="{FF2B5EF4-FFF2-40B4-BE49-F238E27FC236}">
              <a16:creationId xmlns:a16="http://schemas.microsoft.com/office/drawing/2014/main" id="{92C2D222-84CC-4E8E-ACE5-23EBB2BE619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a:extLst>
            <a:ext uri="{FF2B5EF4-FFF2-40B4-BE49-F238E27FC236}">
              <a16:creationId xmlns:a16="http://schemas.microsoft.com/office/drawing/2014/main" id="{7E907584-8C75-421F-8AF9-69DEE9A5F2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a:extLst>
            <a:ext uri="{FF2B5EF4-FFF2-40B4-BE49-F238E27FC236}">
              <a16:creationId xmlns:a16="http://schemas.microsoft.com/office/drawing/2014/main" id="{126A2D06-D49F-4040-85E0-F2F21ADF70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a:extLst>
            <a:ext uri="{FF2B5EF4-FFF2-40B4-BE49-F238E27FC236}">
              <a16:creationId xmlns:a16="http://schemas.microsoft.com/office/drawing/2014/main" id="{521923B3-DED8-463F-BBD0-0F43383E6C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a:extLst>
            <a:ext uri="{FF2B5EF4-FFF2-40B4-BE49-F238E27FC236}">
              <a16:creationId xmlns:a16="http://schemas.microsoft.com/office/drawing/2014/main" id="{AAC82909-B651-4872-9339-9779D2830E1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6" name="直線コネクタ 395">
          <a:extLst>
            <a:ext uri="{FF2B5EF4-FFF2-40B4-BE49-F238E27FC236}">
              <a16:creationId xmlns:a16="http://schemas.microsoft.com/office/drawing/2014/main" id="{231A3E6D-F76F-45AA-A516-616AFD2AE8C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7" name="テキスト ボックス 396">
          <a:extLst>
            <a:ext uri="{FF2B5EF4-FFF2-40B4-BE49-F238E27FC236}">
              <a16:creationId xmlns:a16="http://schemas.microsoft.com/office/drawing/2014/main" id="{6D59BE3B-E138-44AE-9879-375A819DDB2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8" name="直線コネクタ 397">
          <a:extLst>
            <a:ext uri="{FF2B5EF4-FFF2-40B4-BE49-F238E27FC236}">
              <a16:creationId xmlns:a16="http://schemas.microsoft.com/office/drawing/2014/main" id="{16F874F3-E171-4541-8D43-B5E50141A58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9" name="テキスト ボックス 398">
          <a:extLst>
            <a:ext uri="{FF2B5EF4-FFF2-40B4-BE49-F238E27FC236}">
              <a16:creationId xmlns:a16="http://schemas.microsoft.com/office/drawing/2014/main" id="{A77A0992-DB12-49C5-9DED-D25C5253963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0" name="直線コネクタ 399">
          <a:extLst>
            <a:ext uri="{FF2B5EF4-FFF2-40B4-BE49-F238E27FC236}">
              <a16:creationId xmlns:a16="http://schemas.microsoft.com/office/drawing/2014/main" id="{6CD3AE01-8DE6-4B72-979C-5CB027737A3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1" name="テキスト ボックス 400">
          <a:extLst>
            <a:ext uri="{FF2B5EF4-FFF2-40B4-BE49-F238E27FC236}">
              <a16:creationId xmlns:a16="http://schemas.microsoft.com/office/drawing/2014/main" id="{D0DA09C6-A20A-42B7-966E-71BDBA7BAA8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2" name="直線コネクタ 401">
          <a:extLst>
            <a:ext uri="{FF2B5EF4-FFF2-40B4-BE49-F238E27FC236}">
              <a16:creationId xmlns:a16="http://schemas.microsoft.com/office/drawing/2014/main" id="{0D369BD0-E6E7-41C6-BA23-16A71AF0AF5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03" name="テキスト ボックス 402">
          <a:extLst>
            <a:ext uri="{FF2B5EF4-FFF2-40B4-BE49-F238E27FC236}">
              <a16:creationId xmlns:a16="http://schemas.microsoft.com/office/drawing/2014/main" id="{CC3D1093-E1B5-4DD1-89CF-6178D8653CD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84D49187-60C1-4E22-AF5F-22BC87C0C1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5" name="テキスト ボックス 404">
          <a:extLst>
            <a:ext uri="{FF2B5EF4-FFF2-40B4-BE49-F238E27FC236}">
              <a16:creationId xmlns:a16="http://schemas.microsoft.com/office/drawing/2014/main" id="{286D9E81-2C5D-4AF5-838D-F9924961E02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一般廃棄物処理施設】&#10;一人当たり有形固定資産（償却資産）額グラフ枠">
          <a:extLst>
            <a:ext uri="{FF2B5EF4-FFF2-40B4-BE49-F238E27FC236}">
              <a16:creationId xmlns:a16="http://schemas.microsoft.com/office/drawing/2014/main" id="{5B730227-15C8-4928-9FDA-F0363393A2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07" name="直線コネクタ 406">
          <a:extLst>
            <a:ext uri="{FF2B5EF4-FFF2-40B4-BE49-F238E27FC236}">
              <a16:creationId xmlns:a16="http://schemas.microsoft.com/office/drawing/2014/main" id="{A4250783-BE23-48DE-B609-26FBFBE510D2}"/>
            </a:ext>
          </a:extLst>
        </xdr:cNvPr>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08" name="【一般廃棄物処理施設】&#10;一人当たり有形固定資産（償却資産）額最小値テキスト">
          <a:extLst>
            <a:ext uri="{FF2B5EF4-FFF2-40B4-BE49-F238E27FC236}">
              <a16:creationId xmlns:a16="http://schemas.microsoft.com/office/drawing/2014/main" id="{6A1A6D8D-4E59-40CC-BB43-7E9140F0FC1F}"/>
            </a:ext>
          </a:extLst>
        </xdr:cNvPr>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09" name="直線コネクタ 408">
          <a:extLst>
            <a:ext uri="{FF2B5EF4-FFF2-40B4-BE49-F238E27FC236}">
              <a16:creationId xmlns:a16="http://schemas.microsoft.com/office/drawing/2014/main" id="{FDBB3BB5-74AF-481D-9174-AEFED888788C}"/>
            </a:ext>
          </a:extLst>
        </xdr:cNvPr>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10" name="【一般廃棄物処理施設】&#10;一人当たり有形固定資産（償却資産）額最大値テキスト">
          <a:extLst>
            <a:ext uri="{FF2B5EF4-FFF2-40B4-BE49-F238E27FC236}">
              <a16:creationId xmlns:a16="http://schemas.microsoft.com/office/drawing/2014/main" id="{6A803DB4-C345-4FD3-962E-39E72E84F09E}"/>
            </a:ext>
          </a:extLst>
        </xdr:cNvPr>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11" name="直線コネクタ 410">
          <a:extLst>
            <a:ext uri="{FF2B5EF4-FFF2-40B4-BE49-F238E27FC236}">
              <a16:creationId xmlns:a16="http://schemas.microsoft.com/office/drawing/2014/main" id="{96551041-8E0F-4F96-A2F7-F5B2F6EEC977}"/>
            </a:ext>
          </a:extLst>
        </xdr:cNvPr>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12" name="【一般廃棄物処理施設】&#10;一人当たり有形固定資産（償却資産）額平均値テキスト">
          <a:extLst>
            <a:ext uri="{FF2B5EF4-FFF2-40B4-BE49-F238E27FC236}">
              <a16:creationId xmlns:a16="http://schemas.microsoft.com/office/drawing/2014/main" id="{E2D6F52F-9459-4B7C-A4FA-DE280BA4D08D}"/>
            </a:ext>
          </a:extLst>
        </xdr:cNvPr>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13" name="フローチャート: 判断 412">
          <a:extLst>
            <a:ext uri="{FF2B5EF4-FFF2-40B4-BE49-F238E27FC236}">
              <a16:creationId xmlns:a16="http://schemas.microsoft.com/office/drawing/2014/main" id="{FAF1EA1B-84FB-4581-8BEC-05902D91D1D5}"/>
            </a:ext>
          </a:extLst>
        </xdr:cNvPr>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14" name="フローチャート: 判断 413">
          <a:extLst>
            <a:ext uri="{FF2B5EF4-FFF2-40B4-BE49-F238E27FC236}">
              <a16:creationId xmlns:a16="http://schemas.microsoft.com/office/drawing/2014/main" id="{A91BA85B-7338-430C-9169-A760C1DDFBB7}"/>
            </a:ext>
          </a:extLst>
        </xdr:cNvPr>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15" name="フローチャート: 判断 414">
          <a:extLst>
            <a:ext uri="{FF2B5EF4-FFF2-40B4-BE49-F238E27FC236}">
              <a16:creationId xmlns:a16="http://schemas.microsoft.com/office/drawing/2014/main" id="{4787D1D3-4EC2-4F24-BE77-1B0116C52BD3}"/>
            </a:ext>
          </a:extLst>
        </xdr:cNvPr>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9C079D2-231B-4905-AE7B-1081BDE8E6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FC47B8-ABA1-4049-B6BE-FFB43C654B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E7C5C289-1514-4576-9BC7-977D06AA62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AA2A8D63-C8FF-4AA6-A635-7C7A5D265D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D57B120E-C73B-42C7-A810-DCE86BF609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168988</xdr:rowOff>
    </xdr:from>
    <xdr:to>
      <xdr:col>116</xdr:col>
      <xdr:colOff>114300</xdr:colOff>
      <xdr:row>38</xdr:row>
      <xdr:rowOff>99138</xdr:rowOff>
    </xdr:to>
    <xdr:sp macro="" textlink="">
      <xdr:nvSpPr>
        <xdr:cNvPr id="421" name="楕円 420">
          <a:extLst>
            <a:ext uri="{FF2B5EF4-FFF2-40B4-BE49-F238E27FC236}">
              <a16:creationId xmlns:a16="http://schemas.microsoft.com/office/drawing/2014/main" id="{AABF7685-40DB-49B3-A0D8-CDEEC481BC38}"/>
            </a:ext>
          </a:extLst>
        </xdr:cNvPr>
        <xdr:cNvSpPr/>
      </xdr:nvSpPr>
      <xdr:spPr>
        <a:xfrm>
          <a:off x="22110700" y="65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20415</xdr:rowOff>
    </xdr:from>
    <xdr:ext cx="599010" cy="259045"/>
    <xdr:sp macro="" textlink="">
      <xdr:nvSpPr>
        <xdr:cNvPr id="422" name="【一般廃棄物処理施設】&#10;一人当たり有形固定資産（償却資産）額該当値テキスト">
          <a:extLst>
            <a:ext uri="{FF2B5EF4-FFF2-40B4-BE49-F238E27FC236}">
              <a16:creationId xmlns:a16="http://schemas.microsoft.com/office/drawing/2014/main" id="{22734AF7-D138-4E22-8B3F-FDAB331FFB93}"/>
            </a:ext>
          </a:extLst>
        </xdr:cNvPr>
        <xdr:cNvSpPr txBox="1"/>
      </xdr:nvSpPr>
      <xdr:spPr>
        <a:xfrm>
          <a:off x="22199600" y="636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165331</xdr:rowOff>
    </xdr:from>
    <xdr:to>
      <xdr:col>112</xdr:col>
      <xdr:colOff>38100</xdr:colOff>
      <xdr:row>38</xdr:row>
      <xdr:rowOff>95481</xdr:rowOff>
    </xdr:to>
    <xdr:sp macro="" textlink="">
      <xdr:nvSpPr>
        <xdr:cNvPr id="423" name="楕円 422">
          <a:extLst>
            <a:ext uri="{FF2B5EF4-FFF2-40B4-BE49-F238E27FC236}">
              <a16:creationId xmlns:a16="http://schemas.microsoft.com/office/drawing/2014/main" id="{11E0CF11-BD17-446F-887D-65A66AA3BFAB}"/>
            </a:ext>
          </a:extLst>
        </xdr:cNvPr>
        <xdr:cNvSpPr/>
      </xdr:nvSpPr>
      <xdr:spPr>
        <a:xfrm>
          <a:off x="21272500" y="65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44681</xdr:rowOff>
    </xdr:from>
    <xdr:to>
      <xdr:col>116</xdr:col>
      <xdr:colOff>63500</xdr:colOff>
      <xdr:row>38</xdr:row>
      <xdr:rowOff>48338</xdr:rowOff>
    </xdr:to>
    <xdr:cxnSp macro="">
      <xdr:nvCxnSpPr>
        <xdr:cNvPr id="424" name="直線コネクタ 423">
          <a:extLst>
            <a:ext uri="{FF2B5EF4-FFF2-40B4-BE49-F238E27FC236}">
              <a16:creationId xmlns:a16="http://schemas.microsoft.com/office/drawing/2014/main" id="{85E924DD-A9C4-4D0A-BAD4-4C8FEAEE6990}"/>
            </a:ext>
          </a:extLst>
        </xdr:cNvPr>
        <xdr:cNvCxnSpPr/>
      </xdr:nvCxnSpPr>
      <xdr:spPr>
        <a:xfrm>
          <a:off x="21323300" y="655978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121028</xdr:rowOff>
    </xdr:from>
    <xdr:to>
      <xdr:col>107</xdr:col>
      <xdr:colOff>101600</xdr:colOff>
      <xdr:row>39</xdr:row>
      <xdr:rowOff>51178</xdr:rowOff>
    </xdr:to>
    <xdr:sp macro="" textlink="">
      <xdr:nvSpPr>
        <xdr:cNvPr id="425" name="楕円 424">
          <a:extLst>
            <a:ext uri="{FF2B5EF4-FFF2-40B4-BE49-F238E27FC236}">
              <a16:creationId xmlns:a16="http://schemas.microsoft.com/office/drawing/2014/main" id="{F798835B-B6CC-44EB-AB87-D0D82559689B}"/>
            </a:ext>
          </a:extLst>
        </xdr:cNvPr>
        <xdr:cNvSpPr/>
      </xdr:nvSpPr>
      <xdr:spPr>
        <a:xfrm>
          <a:off x="20383500" y="66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44681</xdr:rowOff>
    </xdr:from>
    <xdr:to>
      <xdr:col>111</xdr:col>
      <xdr:colOff>177800</xdr:colOff>
      <xdr:row>39</xdr:row>
      <xdr:rowOff>378</xdr:rowOff>
    </xdr:to>
    <xdr:cxnSp macro="">
      <xdr:nvCxnSpPr>
        <xdr:cNvPr id="426" name="直線コネクタ 425">
          <a:extLst>
            <a:ext uri="{FF2B5EF4-FFF2-40B4-BE49-F238E27FC236}">
              <a16:creationId xmlns:a16="http://schemas.microsoft.com/office/drawing/2014/main" id="{FBA8002E-6B0D-44DA-B330-32EB19788875}"/>
            </a:ext>
          </a:extLst>
        </xdr:cNvPr>
        <xdr:cNvCxnSpPr/>
      </xdr:nvCxnSpPr>
      <xdr:spPr>
        <a:xfrm flipV="1">
          <a:off x="20434300" y="6559781"/>
          <a:ext cx="889000" cy="1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27" name="n_1aveValue【一般廃棄物処理施設】&#10;一人当たり有形固定資産（償却資産）額">
          <a:extLst>
            <a:ext uri="{FF2B5EF4-FFF2-40B4-BE49-F238E27FC236}">
              <a16:creationId xmlns:a16="http://schemas.microsoft.com/office/drawing/2014/main" id="{3F2D6827-17DD-4103-84DB-866D5DA2A904}"/>
            </a:ext>
          </a:extLst>
        </xdr:cNvPr>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156527</xdr:rowOff>
    </xdr:from>
    <xdr:ext cx="534377" cy="259045"/>
    <xdr:sp macro="" textlink="">
      <xdr:nvSpPr>
        <xdr:cNvPr id="428" name="n_2aveValue【一般廃棄物処理施設】&#10;一人当たり有形固定資産（償却資産）額">
          <a:extLst>
            <a:ext uri="{FF2B5EF4-FFF2-40B4-BE49-F238E27FC236}">
              <a16:creationId xmlns:a16="http://schemas.microsoft.com/office/drawing/2014/main" id="{91869046-C727-4966-9DFB-7BF0E4F15335}"/>
            </a:ext>
          </a:extLst>
        </xdr:cNvPr>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112008</xdr:rowOff>
    </xdr:from>
    <xdr:ext cx="599010" cy="259045"/>
    <xdr:sp macro="" textlink="">
      <xdr:nvSpPr>
        <xdr:cNvPr id="429" name="n_1mainValue【一般廃棄物処理施設】&#10;一人当たり有形固定資産（償却資産）額">
          <a:extLst>
            <a:ext uri="{FF2B5EF4-FFF2-40B4-BE49-F238E27FC236}">
              <a16:creationId xmlns:a16="http://schemas.microsoft.com/office/drawing/2014/main" id="{EE945F7E-54EF-4955-A2F7-FC11D28E37AB}"/>
            </a:ext>
          </a:extLst>
        </xdr:cNvPr>
        <xdr:cNvSpPr txBox="1"/>
      </xdr:nvSpPr>
      <xdr:spPr>
        <a:xfrm>
          <a:off x="21011095" y="628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67705</xdr:rowOff>
    </xdr:from>
    <xdr:ext cx="599010" cy="259045"/>
    <xdr:sp macro="" textlink="">
      <xdr:nvSpPr>
        <xdr:cNvPr id="430" name="n_2mainValue【一般廃棄物処理施設】&#10;一人当たり有形固定資産（償却資産）額">
          <a:extLst>
            <a:ext uri="{FF2B5EF4-FFF2-40B4-BE49-F238E27FC236}">
              <a16:creationId xmlns:a16="http://schemas.microsoft.com/office/drawing/2014/main" id="{5A1111B6-E047-47CD-8F30-4B4264610BBA}"/>
            </a:ext>
          </a:extLst>
        </xdr:cNvPr>
        <xdr:cNvSpPr txBox="1"/>
      </xdr:nvSpPr>
      <xdr:spPr>
        <a:xfrm>
          <a:off x="20134795" y="641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41A5FDEC-321B-4841-B88E-C0FCAA8438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389719C4-A9A7-4BF7-95F3-735C3F4720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CDA26913-5D63-48D9-B296-EA40E6A454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A1D492B6-7291-4EC4-8942-525D4476A5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136A7047-DC19-4C12-B22D-1BE38DAC0E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77EC4B33-7478-48EE-A88B-401898B402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E3549147-8040-4098-81DB-246BA0FC7B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79A96494-AFF0-4D4E-9075-E1305F4D38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189C1220-828D-4356-A34F-0CF8635DB8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9EEA83E6-8FF6-4668-9518-556FBF73A1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a:extLst>
            <a:ext uri="{FF2B5EF4-FFF2-40B4-BE49-F238E27FC236}">
              <a16:creationId xmlns:a16="http://schemas.microsoft.com/office/drawing/2014/main" id="{7B12874A-254E-44CD-A9A3-7F5C6332C12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2" name="テキスト ボックス 441">
          <a:extLst>
            <a:ext uri="{FF2B5EF4-FFF2-40B4-BE49-F238E27FC236}">
              <a16:creationId xmlns:a16="http://schemas.microsoft.com/office/drawing/2014/main" id="{8A926941-9115-4FA0-9F8F-C570674F308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a:extLst>
            <a:ext uri="{FF2B5EF4-FFF2-40B4-BE49-F238E27FC236}">
              <a16:creationId xmlns:a16="http://schemas.microsoft.com/office/drawing/2014/main" id="{E674B7E2-F306-4453-98E0-6D2FA96D9BE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a:extLst>
            <a:ext uri="{FF2B5EF4-FFF2-40B4-BE49-F238E27FC236}">
              <a16:creationId xmlns:a16="http://schemas.microsoft.com/office/drawing/2014/main" id="{6CCE750A-475D-47EB-9658-2B27D21D2A0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a:extLst>
            <a:ext uri="{FF2B5EF4-FFF2-40B4-BE49-F238E27FC236}">
              <a16:creationId xmlns:a16="http://schemas.microsoft.com/office/drawing/2014/main" id="{8E648057-774F-4F5E-B8A0-9EB0DC5098A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a:extLst>
            <a:ext uri="{FF2B5EF4-FFF2-40B4-BE49-F238E27FC236}">
              <a16:creationId xmlns:a16="http://schemas.microsoft.com/office/drawing/2014/main" id="{00C89AB4-2BA7-43D5-BAE4-898D4C5CCD5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a:extLst>
            <a:ext uri="{FF2B5EF4-FFF2-40B4-BE49-F238E27FC236}">
              <a16:creationId xmlns:a16="http://schemas.microsoft.com/office/drawing/2014/main" id="{011B78BA-751C-4A94-B1C8-19A97FC6264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a:extLst>
            <a:ext uri="{FF2B5EF4-FFF2-40B4-BE49-F238E27FC236}">
              <a16:creationId xmlns:a16="http://schemas.microsoft.com/office/drawing/2014/main" id="{256ED7F0-AC3F-4694-B905-CE315A66029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a:extLst>
            <a:ext uri="{FF2B5EF4-FFF2-40B4-BE49-F238E27FC236}">
              <a16:creationId xmlns:a16="http://schemas.microsoft.com/office/drawing/2014/main" id="{F3AF2010-B1CA-4973-BCD4-0FC296519C7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a:extLst>
            <a:ext uri="{FF2B5EF4-FFF2-40B4-BE49-F238E27FC236}">
              <a16:creationId xmlns:a16="http://schemas.microsoft.com/office/drawing/2014/main" id="{FC718A1F-67CF-42C2-8EFB-1BF755C0433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a:extLst>
            <a:ext uri="{FF2B5EF4-FFF2-40B4-BE49-F238E27FC236}">
              <a16:creationId xmlns:a16="http://schemas.microsoft.com/office/drawing/2014/main" id="{FD68A51E-86D9-40D5-AC4A-72D18BCFA20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2" name="テキスト ボックス 451">
          <a:extLst>
            <a:ext uri="{FF2B5EF4-FFF2-40B4-BE49-F238E27FC236}">
              <a16:creationId xmlns:a16="http://schemas.microsoft.com/office/drawing/2014/main" id="{B2AF4370-DE72-4861-8B91-AB269D9EC06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a:extLst>
            <a:ext uri="{FF2B5EF4-FFF2-40B4-BE49-F238E27FC236}">
              <a16:creationId xmlns:a16="http://schemas.microsoft.com/office/drawing/2014/main" id="{64298F3D-34BC-4BFE-A947-4B5DFB0652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4" name="テキスト ボックス 453">
          <a:extLst>
            <a:ext uri="{FF2B5EF4-FFF2-40B4-BE49-F238E27FC236}">
              <a16:creationId xmlns:a16="http://schemas.microsoft.com/office/drawing/2014/main" id="{503C5037-A6C9-473D-A631-BE519408A2B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5" name="【保健センター・保健所】&#10;有形固定資産減価償却率グラフ枠">
          <a:extLst>
            <a:ext uri="{FF2B5EF4-FFF2-40B4-BE49-F238E27FC236}">
              <a16:creationId xmlns:a16="http://schemas.microsoft.com/office/drawing/2014/main" id="{F088E273-03B4-4705-8215-FF7A79FE25F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56" name="直線コネクタ 455">
          <a:extLst>
            <a:ext uri="{FF2B5EF4-FFF2-40B4-BE49-F238E27FC236}">
              <a16:creationId xmlns:a16="http://schemas.microsoft.com/office/drawing/2014/main" id="{9DEC2F9A-8A3A-4A69-8BB8-BC70274F08C2}"/>
            </a:ext>
          </a:extLst>
        </xdr:cNvPr>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57" name="【保健センター・保健所】&#10;有形固定資産減価償却率最小値テキスト">
          <a:extLst>
            <a:ext uri="{FF2B5EF4-FFF2-40B4-BE49-F238E27FC236}">
              <a16:creationId xmlns:a16="http://schemas.microsoft.com/office/drawing/2014/main" id="{B7101393-E421-44F3-ACCA-66F07B0F7884}"/>
            </a:ext>
          </a:extLst>
        </xdr:cNvPr>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58" name="直線コネクタ 457">
          <a:extLst>
            <a:ext uri="{FF2B5EF4-FFF2-40B4-BE49-F238E27FC236}">
              <a16:creationId xmlns:a16="http://schemas.microsoft.com/office/drawing/2014/main" id="{617DCE23-4026-47E9-BB8F-AE4CC50D9D37}"/>
            </a:ext>
          </a:extLst>
        </xdr:cNvPr>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9" name="【保健センター・保健所】&#10;有形固定資産減価償却率最大値テキスト">
          <a:extLst>
            <a:ext uri="{FF2B5EF4-FFF2-40B4-BE49-F238E27FC236}">
              <a16:creationId xmlns:a16="http://schemas.microsoft.com/office/drawing/2014/main" id="{B335B743-3722-4F07-8465-3F95ED2D5C0E}"/>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0" name="直線コネクタ 459">
          <a:extLst>
            <a:ext uri="{FF2B5EF4-FFF2-40B4-BE49-F238E27FC236}">
              <a16:creationId xmlns:a16="http://schemas.microsoft.com/office/drawing/2014/main" id="{D98E700B-6897-48BC-9E28-387FB069C93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61" name="【保健センター・保健所】&#10;有形固定資産減価償却率平均値テキスト">
          <a:extLst>
            <a:ext uri="{FF2B5EF4-FFF2-40B4-BE49-F238E27FC236}">
              <a16:creationId xmlns:a16="http://schemas.microsoft.com/office/drawing/2014/main" id="{B8A11BC1-C0DF-4A11-9C08-B046F3F4021E}"/>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62" name="フローチャート: 判断 461">
          <a:extLst>
            <a:ext uri="{FF2B5EF4-FFF2-40B4-BE49-F238E27FC236}">
              <a16:creationId xmlns:a16="http://schemas.microsoft.com/office/drawing/2014/main" id="{3442D7F4-E7B7-451B-A639-3AB0BE0DA1E6}"/>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63" name="フローチャート: 判断 462">
          <a:extLst>
            <a:ext uri="{FF2B5EF4-FFF2-40B4-BE49-F238E27FC236}">
              <a16:creationId xmlns:a16="http://schemas.microsoft.com/office/drawing/2014/main" id="{0076BF28-2808-4DE8-8046-DC3D0723E9BC}"/>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64" name="フローチャート: 判断 463">
          <a:extLst>
            <a:ext uri="{FF2B5EF4-FFF2-40B4-BE49-F238E27FC236}">
              <a16:creationId xmlns:a16="http://schemas.microsoft.com/office/drawing/2014/main" id="{557E7361-1755-4AE9-9D12-F44D482C8D95}"/>
            </a:ext>
          </a:extLst>
        </xdr:cNvPr>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A681196A-61D7-42DD-8EA0-58771318A1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CBEE90A7-CDD6-4ABB-BCC5-DE49D90958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5B8A4356-D430-4051-A037-E1C43487FD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88E58F96-A486-42A2-86BA-8893AF331D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795A8944-0019-415C-8A40-DBA3F3F66C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470" name="楕円 469">
          <a:extLst>
            <a:ext uri="{FF2B5EF4-FFF2-40B4-BE49-F238E27FC236}">
              <a16:creationId xmlns:a16="http://schemas.microsoft.com/office/drawing/2014/main" id="{CE3C2AD1-F70F-4C05-B61F-E0A0A7A61A5C}"/>
            </a:ext>
          </a:extLst>
        </xdr:cNvPr>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166387</xdr:rowOff>
    </xdr:from>
    <xdr:ext cx="405111" cy="259045"/>
    <xdr:sp macro="" textlink="">
      <xdr:nvSpPr>
        <xdr:cNvPr id="471" name="【保健センター・保健所】&#10;有形固定資産減価償却率該当値テキスト">
          <a:extLst>
            <a:ext uri="{FF2B5EF4-FFF2-40B4-BE49-F238E27FC236}">
              <a16:creationId xmlns:a16="http://schemas.microsoft.com/office/drawing/2014/main" id="{8C9715F9-F0F3-4DAD-8064-7042F55D1191}"/>
            </a:ext>
          </a:extLst>
        </xdr:cNvPr>
        <xdr:cNvSpPr txBox="1"/>
      </xdr:nvSpPr>
      <xdr:spPr>
        <a:xfrm>
          <a:off x="16357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472" name="楕円 471">
          <a:extLst>
            <a:ext uri="{FF2B5EF4-FFF2-40B4-BE49-F238E27FC236}">
              <a16:creationId xmlns:a16="http://schemas.microsoft.com/office/drawing/2014/main" id="{EB7C4B07-9816-45A3-92B7-EA6B769CAF68}"/>
            </a:ext>
          </a:extLst>
        </xdr:cNvPr>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48985</xdr:rowOff>
    </xdr:to>
    <xdr:cxnSp macro="">
      <xdr:nvCxnSpPr>
        <xdr:cNvPr id="473" name="直線コネクタ 472">
          <a:extLst>
            <a:ext uri="{FF2B5EF4-FFF2-40B4-BE49-F238E27FC236}">
              <a16:creationId xmlns:a16="http://schemas.microsoft.com/office/drawing/2014/main" id="{9A3DBCC9-B672-46A2-B731-782C229129E3}"/>
            </a:ext>
          </a:extLst>
        </xdr:cNvPr>
        <xdr:cNvCxnSpPr/>
      </xdr:nvCxnSpPr>
      <xdr:spPr>
        <a:xfrm flipV="1">
          <a:off x="15481300" y="99669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74" name="楕円 473">
          <a:extLst>
            <a:ext uri="{FF2B5EF4-FFF2-40B4-BE49-F238E27FC236}">
              <a16:creationId xmlns:a16="http://schemas.microsoft.com/office/drawing/2014/main" id="{5B2FB8B5-06AE-4A5B-A321-7120AF127C52}"/>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114300</xdr:rowOff>
    </xdr:to>
    <xdr:cxnSp macro="">
      <xdr:nvCxnSpPr>
        <xdr:cNvPr id="475" name="直線コネクタ 474">
          <a:extLst>
            <a:ext uri="{FF2B5EF4-FFF2-40B4-BE49-F238E27FC236}">
              <a16:creationId xmlns:a16="http://schemas.microsoft.com/office/drawing/2014/main" id="{929EC554-72E2-45A1-8F7B-74A72A8D558B}"/>
            </a:ext>
          </a:extLst>
        </xdr:cNvPr>
        <xdr:cNvCxnSpPr/>
      </xdr:nvCxnSpPr>
      <xdr:spPr>
        <a:xfrm flipV="1">
          <a:off x="14592300" y="9993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476" name="n_1aveValue【保健センター・保健所】&#10;有形固定資産減価償却率">
          <a:extLst>
            <a:ext uri="{FF2B5EF4-FFF2-40B4-BE49-F238E27FC236}">
              <a16:creationId xmlns:a16="http://schemas.microsoft.com/office/drawing/2014/main" id="{6BF3E8C9-1F1F-4045-938D-C718EB0EC7E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477" name="n_2aveValue【保健センター・保健所】&#10;有形固定資産減価償却率">
          <a:extLst>
            <a:ext uri="{FF2B5EF4-FFF2-40B4-BE49-F238E27FC236}">
              <a16:creationId xmlns:a16="http://schemas.microsoft.com/office/drawing/2014/main" id="{A3114AFA-CFDC-4A4A-8954-966C2B0D059E}"/>
            </a:ext>
          </a:extLst>
        </xdr:cNvPr>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478" name="n_1mainValue【保健センター・保健所】&#10;有形固定資産減価償却率">
          <a:extLst>
            <a:ext uri="{FF2B5EF4-FFF2-40B4-BE49-F238E27FC236}">
              <a16:creationId xmlns:a16="http://schemas.microsoft.com/office/drawing/2014/main" id="{5C071CDA-974C-4FE3-806F-B4F934AD4D5D}"/>
            </a:ext>
          </a:extLst>
        </xdr:cNvPr>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79" name="n_2mainValue【保健センター・保健所】&#10;有形固定資産減価償却率">
          <a:extLst>
            <a:ext uri="{FF2B5EF4-FFF2-40B4-BE49-F238E27FC236}">
              <a16:creationId xmlns:a16="http://schemas.microsoft.com/office/drawing/2014/main" id="{A08EFFF0-B973-42A2-A4F0-AA63BFA09723}"/>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a:extLst>
            <a:ext uri="{FF2B5EF4-FFF2-40B4-BE49-F238E27FC236}">
              <a16:creationId xmlns:a16="http://schemas.microsoft.com/office/drawing/2014/main" id="{9BEEB67F-A8A0-4983-B928-BF0FEBB103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a:extLst>
            <a:ext uri="{FF2B5EF4-FFF2-40B4-BE49-F238E27FC236}">
              <a16:creationId xmlns:a16="http://schemas.microsoft.com/office/drawing/2014/main" id="{C77FA1F2-A205-4C99-8AB8-70730DADEE4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a:extLst>
            <a:ext uri="{FF2B5EF4-FFF2-40B4-BE49-F238E27FC236}">
              <a16:creationId xmlns:a16="http://schemas.microsoft.com/office/drawing/2014/main" id="{8133C23A-F684-46CF-BECA-650E9C833C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a:extLst>
            <a:ext uri="{FF2B5EF4-FFF2-40B4-BE49-F238E27FC236}">
              <a16:creationId xmlns:a16="http://schemas.microsoft.com/office/drawing/2014/main" id="{DD79583D-02A4-4913-AB50-EE18BE7B049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a:extLst>
            <a:ext uri="{FF2B5EF4-FFF2-40B4-BE49-F238E27FC236}">
              <a16:creationId xmlns:a16="http://schemas.microsoft.com/office/drawing/2014/main" id="{43202E1D-BE9B-47C0-B092-79E9F4C998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a:extLst>
            <a:ext uri="{FF2B5EF4-FFF2-40B4-BE49-F238E27FC236}">
              <a16:creationId xmlns:a16="http://schemas.microsoft.com/office/drawing/2014/main" id="{3DE09EEE-B152-4D75-BD27-1E32971C540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a:extLst>
            <a:ext uri="{FF2B5EF4-FFF2-40B4-BE49-F238E27FC236}">
              <a16:creationId xmlns:a16="http://schemas.microsoft.com/office/drawing/2014/main" id="{3A902D2E-3648-4C15-8DBE-6683728A93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a:extLst>
            <a:ext uri="{FF2B5EF4-FFF2-40B4-BE49-F238E27FC236}">
              <a16:creationId xmlns:a16="http://schemas.microsoft.com/office/drawing/2014/main" id="{C39A46A1-9BEC-4239-985B-EDD1793196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a:extLst>
            <a:ext uri="{FF2B5EF4-FFF2-40B4-BE49-F238E27FC236}">
              <a16:creationId xmlns:a16="http://schemas.microsoft.com/office/drawing/2014/main" id="{3261F381-4479-41A7-8ACC-B07503FFF6E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a:extLst>
            <a:ext uri="{FF2B5EF4-FFF2-40B4-BE49-F238E27FC236}">
              <a16:creationId xmlns:a16="http://schemas.microsoft.com/office/drawing/2014/main" id="{D353BED7-AC75-4290-A59A-0F49F73B7E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0" name="直線コネクタ 489">
          <a:extLst>
            <a:ext uri="{FF2B5EF4-FFF2-40B4-BE49-F238E27FC236}">
              <a16:creationId xmlns:a16="http://schemas.microsoft.com/office/drawing/2014/main" id="{FED58A55-8042-4258-84A1-FEC806E975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1" name="テキスト ボックス 490">
          <a:extLst>
            <a:ext uri="{FF2B5EF4-FFF2-40B4-BE49-F238E27FC236}">
              <a16:creationId xmlns:a16="http://schemas.microsoft.com/office/drawing/2014/main" id="{AF5ADC30-6D5C-42F1-931F-015433FD1D1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2" name="直線コネクタ 491">
          <a:extLst>
            <a:ext uri="{FF2B5EF4-FFF2-40B4-BE49-F238E27FC236}">
              <a16:creationId xmlns:a16="http://schemas.microsoft.com/office/drawing/2014/main" id="{C698DC72-D0FC-4B26-ADC6-7FD461D7D0B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3" name="テキスト ボックス 492">
          <a:extLst>
            <a:ext uri="{FF2B5EF4-FFF2-40B4-BE49-F238E27FC236}">
              <a16:creationId xmlns:a16="http://schemas.microsoft.com/office/drawing/2014/main" id="{7AF2CD07-D0EB-4151-B893-9D0F2E68BEA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4" name="直線コネクタ 493">
          <a:extLst>
            <a:ext uri="{FF2B5EF4-FFF2-40B4-BE49-F238E27FC236}">
              <a16:creationId xmlns:a16="http://schemas.microsoft.com/office/drawing/2014/main" id="{53F82BA1-8A40-4103-8324-4BA78E1A4D1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5" name="テキスト ボックス 494">
          <a:extLst>
            <a:ext uri="{FF2B5EF4-FFF2-40B4-BE49-F238E27FC236}">
              <a16:creationId xmlns:a16="http://schemas.microsoft.com/office/drawing/2014/main" id="{9873679F-3F3F-4617-93B5-132F5AA29C5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6" name="直線コネクタ 495">
          <a:extLst>
            <a:ext uri="{FF2B5EF4-FFF2-40B4-BE49-F238E27FC236}">
              <a16:creationId xmlns:a16="http://schemas.microsoft.com/office/drawing/2014/main" id="{A46446F0-DCE6-433D-B2EB-E72C43E3B19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7" name="テキスト ボックス 496">
          <a:extLst>
            <a:ext uri="{FF2B5EF4-FFF2-40B4-BE49-F238E27FC236}">
              <a16:creationId xmlns:a16="http://schemas.microsoft.com/office/drawing/2014/main" id="{4A6B546C-A193-4534-9B37-365CBF352F2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8" name="直線コネクタ 497">
          <a:extLst>
            <a:ext uri="{FF2B5EF4-FFF2-40B4-BE49-F238E27FC236}">
              <a16:creationId xmlns:a16="http://schemas.microsoft.com/office/drawing/2014/main" id="{CA3CFD49-0245-48E1-851D-8DF955FDD26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9" name="テキスト ボックス 498">
          <a:extLst>
            <a:ext uri="{FF2B5EF4-FFF2-40B4-BE49-F238E27FC236}">
              <a16:creationId xmlns:a16="http://schemas.microsoft.com/office/drawing/2014/main" id="{F78BC1EC-B84D-4B21-893C-A5CC1BBF86F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1E8190AD-2A24-438A-BC9F-00DAB77709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8E417293-41B4-4CBD-9CA2-1894334160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保健センター・保健所】&#10;一人当たり面積グラフ枠">
          <a:extLst>
            <a:ext uri="{FF2B5EF4-FFF2-40B4-BE49-F238E27FC236}">
              <a16:creationId xmlns:a16="http://schemas.microsoft.com/office/drawing/2014/main" id="{C9FA72F1-7A29-488E-831D-DB7CC732A2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03" name="直線コネクタ 502">
          <a:extLst>
            <a:ext uri="{FF2B5EF4-FFF2-40B4-BE49-F238E27FC236}">
              <a16:creationId xmlns:a16="http://schemas.microsoft.com/office/drawing/2014/main" id="{F493B9C4-A725-415B-9DB3-280F4BEDABA2}"/>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04" name="【保健センター・保健所】&#10;一人当たり面積最小値テキスト">
          <a:extLst>
            <a:ext uri="{FF2B5EF4-FFF2-40B4-BE49-F238E27FC236}">
              <a16:creationId xmlns:a16="http://schemas.microsoft.com/office/drawing/2014/main" id="{DB6D266F-F7BA-4F7C-859D-AEB5BF9D9EED}"/>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05" name="直線コネクタ 504">
          <a:extLst>
            <a:ext uri="{FF2B5EF4-FFF2-40B4-BE49-F238E27FC236}">
              <a16:creationId xmlns:a16="http://schemas.microsoft.com/office/drawing/2014/main" id="{634AFE2B-479B-405F-91A9-8CF0A88E157A}"/>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06" name="【保健センター・保健所】&#10;一人当たり面積最大値テキスト">
          <a:extLst>
            <a:ext uri="{FF2B5EF4-FFF2-40B4-BE49-F238E27FC236}">
              <a16:creationId xmlns:a16="http://schemas.microsoft.com/office/drawing/2014/main" id="{D2D3C726-E6C5-4CC3-AAE2-A52BC711494C}"/>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07" name="直線コネクタ 506">
          <a:extLst>
            <a:ext uri="{FF2B5EF4-FFF2-40B4-BE49-F238E27FC236}">
              <a16:creationId xmlns:a16="http://schemas.microsoft.com/office/drawing/2014/main" id="{CF1930B5-5DB2-4983-B3BC-54182F9685F9}"/>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08" name="【保健センター・保健所】&#10;一人当たり面積平均値テキスト">
          <a:extLst>
            <a:ext uri="{FF2B5EF4-FFF2-40B4-BE49-F238E27FC236}">
              <a16:creationId xmlns:a16="http://schemas.microsoft.com/office/drawing/2014/main" id="{54A3349C-C010-4FCF-A0C2-E58F6C5BA39D}"/>
            </a:ext>
          </a:extLst>
        </xdr:cNvPr>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09" name="フローチャート: 判断 508">
          <a:extLst>
            <a:ext uri="{FF2B5EF4-FFF2-40B4-BE49-F238E27FC236}">
              <a16:creationId xmlns:a16="http://schemas.microsoft.com/office/drawing/2014/main" id="{3720D05C-763E-4BC5-8A0C-DB7C1E3071F6}"/>
            </a:ext>
          </a:extLst>
        </xdr:cNvPr>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10" name="フローチャート: 判断 509">
          <a:extLst>
            <a:ext uri="{FF2B5EF4-FFF2-40B4-BE49-F238E27FC236}">
              <a16:creationId xmlns:a16="http://schemas.microsoft.com/office/drawing/2014/main" id="{FA7BACEF-59D6-41BE-89D8-02F00A1C0AFC}"/>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11" name="フローチャート: 判断 510">
          <a:extLst>
            <a:ext uri="{FF2B5EF4-FFF2-40B4-BE49-F238E27FC236}">
              <a16:creationId xmlns:a16="http://schemas.microsoft.com/office/drawing/2014/main" id="{842ABC99-2CED-4F64-8755-BF593EB8294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1A51D895-4B34-479E-8869-5B16C8F542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9EA44999-B233-4BDE-95FD-3415C947BDA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2F7FE290-367D-492E-9710-B0ED19A5F58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BDC5176A-4BCD-4725-8CE7-4FA667F5D1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4D5B063F-16BB-4062-A3CF-2BDF6DB55C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17" name="楕円 516">
          <a:extLst>
            <a:ext uri="{FF2B5EF4-FFF2-40B4-BE49-F238E27FC236}">
              <a16:creationId xmlns:a16="http://schemas.microsoft.com/office/drawing/2014/main" id="{970B2ABA-9B32-4EF4-AA2C-78957E065338}"/>
            </a:ext>
          </a:extLst>
        </xdr:cNvPr>
        <xdr:cNvSpPr/>
      </xdr:nvSpPr>
      <xdr:spPr>
        <a:xfrm>
          <a:off x="22110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124477</xdr:rowOff>
    </xdr:from>
    <xdr:ext cx="469744" cy="259045"/>
    <xdr:sp macro="" textlink="">
      <xdr:nvSpPr>
        <xdr:cNvPr id="518" name="【保健センター・保健所】&#10;一人当たり面積該当値テキスト">
          <a:extLst>
            <a:ext uri="{FF2B5EF4-FFF2-40B4-BE49-F238E27FC236}">
              <a16:creationId xmlns:a16="http://schemas.microsoft.com/office/drawing/2014/main" id="{E87CD8E0-C508-44AF-9251-CBACD5E7DA45}"/>
            </a:ext>
          </a:extLst>
        </xdr:cNvPr>
        <xdr:cNvSpPr txBox="1"/>
      </xdr:nvSpPr>
      <xdr:spPr>
        <a:xfrm>
          <a:off x="22199600"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146050</xdr:rowOff>
    </xdr:from>
    <xdr:to>
      <xdr:col>112</xdr:col>
      <xdr:colOff>38100</xdr:colOff>
      <xdr:row>62</xdr:row>
      <xdr:rowOff>76200</xdr:rowOff>
    </xdr:to>
    <xdr:sp macro="" textlink="">
      <xdr:nvSpPr>
        <xdr:cNvPr id="519" name="楕円 518">
          <a:extLst>
            <a:ext uri="{FF2B5EF4-FFF2-40B4-BE49-F238E27FC236}">
              <a16:creationId xmlns:a16="http://schemas.microsoft.com/office/drawing/2014/main" id="{4CA40E36-0EE8-460C-A752-2DFBB78D14DC}"/>
            </a:ext>
          </a:extLst>
        </xdr:cNvPr>
        <xdr:cNvSpPr/>
      </xdr:nvSpPr>
      <xdr:spPr>
        <a:xfrm>
          <a:off x="21272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25400</xdr:rowOff>
    </xdr:from>
    <xdr:to>
      <xdr:col>116</xdr:col>
      <xdr:colOff>63500</xdr:colOff>
      <xdr:row>62</xdr:row>
      <xdr:rowOff>25400</xdr:rowOff>
    </xdr:to>
    <xdr:cxnSp macro="">
      <xdr:nvCxnSpPr>
        <xdr:cNvPr id="520" name="直線コネクタ 519">
          <a:extLst>
            <a:ext uri="{FF2B5EF4-FFF2-40B4-BE49-F238E27FC236}">
              <a16:creationId xmlns:a16="http://schemas.microsoft.com/office/drawing/2014/main" id="{BAFA3D3A-64CE-4371-82CF-DBA210074327}"/>
            </a:ext>
          </a:extLst>
        </xdr:cNvPr>
        <xdr:cNvCxnSpPr/>
      </xdr:nvCxnSpPr>
      <xdr:spPr>
        <a:xfrm>
          <a:off x="21323300" y="1065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146050</xdr:rowOff>
    </xdr:from>
    <xdr:to>
      <xdr:col>107</xdr:col>
      <xdr:colOff>101600</xdr:colOff>
      <xdr:row>62</xdr:row>
      <xdr:rowOff>76200</xdr:rowOff>
    </xdr:to>
    <xdr:sp macro="" textlink="">
      <xdr:nvSpPr>
        <xdr:cNvPr id="521" name="楕円 520">
          <a:extLst>
            <a:ext uri="{FF2B5EF4-FFF2-40B4-BE49-F238E27FC236}">
              <a16:creationId xmlns:a16="http://schemas.microsoft.com/office/drawing/2014/main" id="{B7BAA11A-55A4-4A2D-8DC7-31E885C5BF0D}"/>
            </a:ext>
          </a:extLst>
        </xdr:cNvPr>
        <xdr:cNvSpPr/>
      </xdr:nvSpPr>
      <xdr:spPr>
        <a:xfrm>
          <a:off x="20383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25400</xdr:rowOff>
    </xdr:from>
    <xdr:to>
      <xdr:col>111</xdr:col>
      <xdr:colOff>177800</xdr:colOff>
      <xdr:row>62</xdr:row>
      <xdr:rowOff>25400</xdr:rowOff>
    </xdr:to>
    <xdr:cxnSp macro="">
      <xdr:nvCxnSpPr>
        <xdr:cNvPr id="522" name="直線コネクタ 521">
          <a:extLst>
            <a:ext uri="{FF2B5EF4-FFF2-40B4-BE49-F238E27FC236}">
              <a16:creationId xmlns:a16="http://schemas.microsoft.com/office/drawing/2014/main" id="{2E5EB72F-91A9-4FF2-B251-9ADB44DDDC12}"/>
            </a:ext>
          </a:extLst>
        </xdr:cNvPr>
        <xdr:cNvCxnSpPr/>
      </xdr:nvCxnSpPr>
      <xdr:spPr>
        <a:xfrm>
          <a:off x="20434300" y="1065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23" name="n_1aveValue【保健センター・保健所】&#10;一人当たり面積">
          <a:extLst>
            <a:ext uri="{FF2B5EF4-FFF2-40B4-BE49-F238E27FC236}">
              <a16:creationId xmlns:a16="http://schemas.microsoft.com/office/drawing/2014/main" id="{5CFE10E6-55E4-413F-B9AA-441918283794}"/>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24" name="n_2aveValue【保健センター・保健所】&#10;一人当たり面積">
          <a:extLst>
            <a:ext uri="{FF2B5EF4-FFF2-40B4-BE49-F238E27FC236}">
              <a16:creationId xmlns:a16="http://schemas.microsoft.com/office/drawing/2014/main" id="{65175E89-DF83-4330-B62F-BE7BACDF1644}"/>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67327</xdr:rowOff>
    </xdr:from>
    <xdr:ext cx="469744" cy="259045"/>
    <xdr:sp macro="" textlink="">
      <xdr:nvSpPr>
        <xdr:cNvPr id="525" name="n_1mainValue【保健センター・保健所】&#10;一人当たり面積">
          <a:extLst>
            <a:ext uri="{FF2B5EF4-FFF2-40B4-BE49-F238E27FC236}">
              <a16:creationId xmlns:a16="http://schemas.microsoft.com/office/drawing/2014/main" id="{A746653C-A3AD-43C7-A5E9-2585858AF2E4}"/>
            </a:ext>
          </a:extLst>
        </xdr:cNvPr>
        <xdr:cNvSpPr txBox="1"/>
      </xdr:nvSpPr>
      <xdr:spPr>
        <a:xfrm>
          <a:off x="210757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67327</xdr:rowOff>
    </xdr:from>
    <xdr:ext cx="469744" cy="259045"/>
    <xdr:sp macro="" textlink="">
      <xdr:nvSpPr>
        <xdr:cNvPr id="526" name="n_2mainValue【保健センター・保健所】&#10;一人当たり面積">
          <a:extLst>
            <a:ext uri="{FF2B5EF4-FFF2-40B4-BE49-F238E27FC236}">
              <a16:creationId xmlns:a16="http://schemas.microsoft.com/office/drawing/2014/main" id="{7F02FAAA-F5D1-435F-8D16-06A4CB51F1F7}"/>
            </a:ext>
          </a:extLst>
        </xdr:cNvPr>
        <xdr:cNvSpPr txBox="1"/>
      </xdr:nvSpPr>
      <xdr:spPr>
        <a:xfrm>
          <a:off x="20199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637B7D61-2BEA-4B64-90A2-231154F33C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77E77CC0-43C5-4062-932C-3A8595DD69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A2DCE561-E3E4-4E21-A061-2C625E95B2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CC9387B3-2836-46FE-8105-D62CE98E71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93E40F43-942D-4BB8-8A62-81DDEF2C44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4EAAED9D-EB9B-46D2-891D-B0CEE5942C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6165A709-83C9-4CF6-8030-EA81BD65E5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C8152365-EA0C-4D4A-9739-378B76F499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AAAEEF0-79D7-4F71-AD94-EA08477662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B3D39236-9E87-4D41-BF01-571C23937F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7" name="テキスト ボックス 536">
          <a:extLst>
            <a:ext uri="{FF2B5EF4-FFF2-40B4-BE49-F238E27FC236}">
              <a16:creationId xmlns:a16="http://schemas.microsoft.com/office/drawing/2014/main" id="{1D34987B-2EDA-4E6F-BB5D-6367BC734DD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a:extLst>
            <a:ext uri="{FF2B5EF4-FFF2-40B4-BE49-F238E27FC236}">
              <a16:creationId xmlns:a16="http://schemas.microsoft.com/office/drawing/2014/main" id="{37862E25-2880-4099-BDAF-C051619FCBA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9" name="テキスト ボックス 538">
          <a:extLst>
            <a:ext uri="{FF2B5EF4-FFF2-40B4-BE49-F238E27FC236}">
              <a16:creationId xmlns:a16="http://schemas.microsoft.com/office/drawing/2014/main" id="{1853621A-FC6F-4C47-A635-4272C1D81C01}"/>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a:extLst>
            <a:ext uri="{FF2B5EF4-FFF2-40B4-BE49-F238E27FC236}">
              <a16:creationId xmlns:a16="http://schemas.microsoft.com/office/drawing/2014/main" id="{959245BB-AACD-47B1-A126-845A66D5EF6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a:extLst>
            <a:ext uri="{FF2B5EF4-FFF2-40B4-BE49-F238E27FC236}">
              <a16:creationId xmlns:a16="http://schemas.microsoft.com/office/drawing/2014/main" id="{F0E033F5-F813-46B3-AA5C-8AEB64EFA40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a:extLst>
            <a:ext uri="{FF2B5EF4-FFF2-40B4-BE49-F238E27FC236}">
              <a16:creationId xmlns:a16="http://schemas.microsoft.com/office/drawing/2014/main" id="{3299D577-CFBC-4B66-9141-1A041EC519D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a:extLst>
            <a:ext uri="{FF2B5EF4-FFF2-40B4-BE49-F238E27FC236}">
              <a16:creationId xmlns:a16="http://schemas.microsoft.com/office/drawing/2014/main" id="{30757C70-44C3-4ED8-85E6-9E9EDFA130F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a:extLst>
            <a:ext uri="{FF2B5EF4-FFF2-40B4-BE49-F238E27FC236}">
              <a16:creationId xmlns:a16="http://schemas.microsoft.com/office/drawing/2014/main" id="{5B1ECBBA-D496-4D0C-B4C8-5CA9872C9FF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a:extLst>
            <a:ext uri="{FF2B5EF4-FFF2-40B4-BE49-F238E27FC236}">
              <a16:creationId xmlns:a16="http://schemas.microsoft.com/office/drawing/2014/main" id="{88AD33D6-A417-4ED0-8DC6-C6D1F04E19A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a:extLst>
            <a:ext uri="{FF2B5EF4-FFF2-40B4-BE49-F238E27FC236}">
              <a16:creationId xmlns:a16="http://schemas.microsoft.com/office/drawing/2014/main" id="{5FC85F54-2B90-44DC-A80C-662F75CFC51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7" name="テキスト ボックス 546">
          <a:extLst>
            <a:ext uri="{FF2B5EF4-FFF2-40B4-BE49-F238E27FC236}">
              <a16:creationId xmlns:a16="http://schemas.microsoft.com/office/drawing/2014/main" id="{048D34FB-FD25-4523-A97C-30CBDD13BCB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AC857FAC-A87A-48C4-9212-787126CF473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a:extLst>
            <a:ext uri="{FF2B5EF4-FFF2-40B4-BE49-F238E27FC236}">
              <a16:creationId xmlns:a16="http://schemas.microsoft.com/office/drawing/2014/main" id="{14826330-74E8-4DF4-81E3-6579F2FFFF8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E2A34985-B8DB-48A4-ADBB-007E89EE30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51" name="直線コネクタ 550">
          <a:extLst>
            <a:ext uri="{FF2B5EF4-FFF2-40B4-BE49-F238E27FC236}">
              <a16:creationId xmlns:a16="http://schemas.microsoft.com/office/drawing/2014/main" id="{9827672B-B148-4293-837F-A13217D0BD05}"/>
            </a:ext>
          </a:extLst>
        </xdr:cNvPr>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2" name="【消防施設】&#10;有形固定資産減価償却率最小値テキスト">
          <a:extLst>
            <a:ext uri="{FF2B5EF4-FFF2-40B4-BE49-F238E27FC236}">
              <a16:creationId xmlns:a16="http://schemas.microsoft.com/office/drawing/2014/main" id="{9AB367FC-7179-4CA1-86BC-F366C73D2B2A}"/>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3" name="直線コネクタ 552">
          <a:extLst>
            <a:ext uri="{FF2B5EF4-FFF2-40B4-BE49-F238E27FC236}">
              <a16:creationId xmlns:a16="http://schemas.microsoft.com/office/drawing/2014/main" id="{09AB4853-844F-4198-B261-A863E8DD1F9D}"/>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ECBD1366-F989-46BA-9906-223AE29A98DC}"/>
            </a:ext>
          </a:extLst>
        </xdr:cNvPr>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55" name="直線コネクタ 554">
          <a:extLst>
            <a:ext uri="{FF2B5EF4-FFF2-40B4-BE49-F238E27FC236}">
              <a16:creationId xmlns:a16="http://schemas.microsoft.com/office/drawing/2014/main" id="{13B58611-1071-4C7B-8D62-9B925AC011AC}"/>
            </a:ext>
          </a:extLst>
        </xdr:cNvPr>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CAFEBD78-55EE-4E39-94D4-842F35CEDF90}"/>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57" name="フローチャート: 判断 556">
          <a:extLst>
            <a:ext uri="{FF2B5EF4-FFF2-40B4-BE49-F238E27FC236}">
              <a16:creationId xmlns:a16="http://schemas.microsoft.com/office/drawing/2014/main" id="{01561D35-E879-4455-8F55-3E757AE86FBE}"/>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58" name="フローチャート: 判断 557">
          <a:extLst>
            <a:ext uri="{FF2B5EF4-FFF2-40B4-BE49-F238E27FC236}">
              <a16:creationId xmlns:a16="http://schemas.microsoft.com/office/drawing/2014/main" id="{175080FB-FF7B-44BA-833E-C087386D5CE7}"/>
            </a:ext>
          </a:extLst>
        </xdr:cNvPr>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559" name="フローチャート: 判断 558">
          <a:extLst>
            <a:ext uri="{FF2B5EF4-FFF2-40B4-BE49-F238E27FC236}">
              <a16:creationId xmlns:a16="http://schemas.microsoft.com/office/drawing/2014/main" id="{AAF8AC8E-CF82-4159-9A21-956F8C975BA8}"/>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69761F2B-03F1-41EE-8AFF-236DC47F976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C4ACCFD3-7BBC-4C35-A1FD-3387737AAB5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B0FFBB08-52DB-49CD-936C-844E5BFEF25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6A2872A-5B13-4037-BE29-C9AAD386BE4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A285A329-0186-4850-88C5-63233C8103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132080</xdr:rowOff>
    </xdr:from>
    <xdr:to>
      <xdr:col>85</xdr:col>
      <xdr:colOff>177800</xdr:colOff>
      <xdr:row>81</xdr:row>
      <xdr:rowOff>62230</xdr:rowOff>
    </xdr:to>
    <xdr:sp macro="" textlink="">
      <xdr:nvSpPr>
        <xdr:cNvPr id="565" name="楕円 564">
          <a:extLst>
            <a:ext uri="{FF2B5EF4-FFF2-40B4-BE49-F238E27FC236}">
              <a16:creationId xmlns:a16="http://schemas.microsoft.com/office/drawing/2014/main" id="{B66FD22F-EBCB-4949-91AD-1506B5453E03}"/>
            </a:ext>
          </a:extLst>
        </xdr:cNvPr>
        <xdr:cNvSpPr/>
      </xdr:nvSpPr>
      <xdr:spPr>
        <a:xfrm>
          <a:off x="16268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154957</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E0203586-EC47-42B4-9C12-59A5B4F3ABBB}"/>
            </a:ext>
          </a:extLst>
        </xdr:cNvPr>
        <xdr:cNvSpPr txBox="1"/>
      </xdr:nvSpPr>
      <xdr:spPr>
        <a:xfrm>
          <a:off x="16357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143511</xdr:rowOff>
    </xdr:from>
    <xdr:to>
      <xdr:col>81</xdr:col>
      <xdr:colOff>101600</xdr:colOff>
      <xdr:row>81</xdr:row>
      <xdr:rowOff>73661</xdr:rowOff>
    </xdr:to>
    <xdr:sp macro="" textlink="">
      <xdr:nvSpPr>
        <xdr:cNvPr id="567" name="楕円 566">
          <a:extLst>
            <a:ext uri="{FF2B5EF4-FFF2-40B4-BE49-F238E27FC236}">
              <a16:creationId xmlns:a16="http://schemas.microsoft.com/office/drawing/2014/main" id="{CF70EF0F-5F40-44A0-8220-71E021FE6075}"/>
            </a:ext>
          </a:extLst>
        </xdr:cNvPr>
        <xdr:cNvSpPr/>
      </xdr:nvSpPr>
      <xdr:spPr>
        <a:xfrm>
          <a:off x="15430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xdr:rowOff>
    </xdr:from>
    <xdr:to>
      <xdr:col>85</xdr:col>
      <xdr:colOff>127000</xdr:colOff>
      <xdr:row>81</xdr:row>
      <xdr:rowOff>22861</xdr:rowOff>
    </xdr:to>
    <xdr:cxnSp macro="">
      <xdr:nvCxnSpPr>
        <xdr:cNvPr id="568" name="直線コネクタ 567">
          <a:extLst>
            <a:ext uri="{FF2B5EF4-FFF2-40B4-BE49-F238E27FC236}">
              <a16:creationId xmlns:a16="http://schemas.microsoft.com/office/drawing/2014/main" id="{AE354A79-91D1-4EF5-AD6E-B5D07EA2DA59}"/>
            </a:ext>
          </a:extLst>
        </xdr:cNvPr>
        <xdr:cNvCxnSpPr/>
      </xdr:nvCxnSpPr>
      <xdr:spPr>
        <a:xfrm flipV="1">
          <a:off x="15481300" y="138988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69" name="楕円 568">
          <a:extLst>
            <a:ext uri="{FF2B5EF4-FFF2-40B4-BE49-F238E27FC236}">
              <a16:creationId xmlns:a16="http://schemas.microsoft.com/office/drawing/2014/main" id="{BEE471A2-BE12-4BFF-AFCC-11971C40BB90}"/>
            </a:ext>
          </a:extLst>
        </xdr:cNvPr>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22861</xdr:rowOff>
    </xdr:from>
    <xdr:to>
      <xdr:col>81</xdr:col>
      <xdr:colOff>50800</xdr:colOff>
      <xdr:row>83</xdr:row>
      <xdr:rowOff>38100</xdr:rowOff>
    </xdr:to>
    <xdr:cxnSp macro="">
      <xdr:nvCxnSpPr>
        <xdr:cNvPr id="570" name="直線コネクタ 569">
          <a:extLst>
            <a:ext uri="{FF2B5EF4-FFF2-40B4-BE49-F238E27FC236}">
              <a16:creationId xmlns:a16="http://schemas.microsoft.com/office/drawing/2014/main" id="{7FDFD030-AE9F-4AB2-9B53-90CD91484317}"/>
            </a:ext>
          </a:extLst>
        </xdr:cNvPr>
        <xdr:cNvCxnSpPr/>
      </xdr:nvCxnSpPr>
      <xdr:spPr>
        <a:xfrm flipV="1">
          <a:off x="14592300" y="13910311"/>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571" name="n_1aveValue【消防施設】&#10;有形固定資産減価償却率">
          <a:extLst>
            <a:ext uri="{FF2B5EF4-FFF2-40B4-BE49-F238E27FC236}">
              <a16:creationId xmlns:a16="http://schemas.microsoft.com/office/drawing/2014/main" id="{4C505B6A-D999-4C74-8750-E0FDB613D9B3}"/>
            </a:ext>
          </a:extLst>
        </xdr:cNvPr>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572" name="n_2aveValue【消防施設】&#10;有形固定資産減価償却率">
          <a:extLst>
            <a:ext uri="{FF2B5EF4-FFF2-40B4-BE49-F238E27FC236}">
              <a16:creationId xmlns:a16="http://schemas.microsoft.com/office/drawing/2014/main" id="{96C5A712-331F-4A41-ACD3-3AE0CEA35EB7}"/>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90188</xdr:rowOff>
    </xdr:from>
    <xdr:ext cx="405111" cy="259045"/>
    <xdr:sp macro="" textlink="">
      <xdr:nvSpPr>
        <xdr:cNvPr id="573" name="n_1mainValue【消防施設】&#10;有形固定資産減価償却率">
          <a:extLst>
            <a:ext uri="{FF2B5EF4-FFF2-40B4-BE49-F238E27FC236}">
              <a16:creationId xmlns:a16="http://schemas.microsoft.com/office/drawing/2014/main" id="{5596C202-A700-4D4E-BFB0-BE4BC74540AD}"/>
            </a:ext>
          </a:extLst>
        </xdr:cNvPr>
        <xdr:cNvSpPr txBox="1"/>
      </xdr:nvSpPr>
      <xdr:spPr>
        <a:xfrm>
          <a:off x="15266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574" name="n_2mainValue【消防施設】&#10;有形固定資産減価償却率">
          <a:extLst>
            <a:ext uri="{FF2B5EF4-FFF2-40B4-BE49-F238E27FC236}">
              <a16:creationId xmlns:a16="http://schemas.microsoft.com/office/drawing/2014/main" id="{674F9419-2BAF-450F-BBC2-F71AAABAA695}"/>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C3981D3D-1EBD-4398-B107-BE49B828EB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94170B6B-4C1E-42AE-9736-7D8A0F6C50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8D775266-8986-4738-93CD-3F2B24B370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9CA97294-AC49-45C8-ADE9-61169483F3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7D4D68EC-4429-4A54-9BD6-A427300915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B7AEA885-30AF-4867-B6F4-479ABFFEBB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BD6D19A2-DB1D-4922-AF4D-1DF50A4132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CBED638C-B7B0-4500-A30B-22A8365383F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2C4495AA-2FF1-417F-99A3-5C0236572EF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B39A139C-A08C-4271-BC19-B60D9EF58B8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5" name="直線コネクタ 584">
          <a:extLst>
            <a:ext uri="{FF2B5EF4-FFF2-40B4-BE49-F238E27FC236}">
              <a16:creationId xmlns:a16="http://schemas.microsoft.com/office/drawing/2014/main" id="{D73EB6B7-D3C7-47F2-9D80-B6DD75D8A72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6" name="テキスト ボックス 585">
          <a:extLst>
            <a:ext uri="{FF2B5EF4-FFF2-40B4-BE49-F238E27FC236}">
              <a16:creationId xmlns:a16="http://schemas.microsoft.com/office/drawing/2014/main" id="{CCE36F0A-FD43-494A-984D-41E5D5672AB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7" name="直線コネクタ 586">
          <a:extLst>
            <a:ext uri="{FF2B5EF4-FFF2-40B4-BE49-F238E27FC236}">
              <a16:creationId xmlns:a16="http://schemas.microsoft.com/office/drawing/2014/main" id="{F57F1977-3397-4B6F-90B1-1AD5EBEFFAC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8" name="テキスト ボックス 587">
          <a:extLst>
            <a:ext uri="{FF2B5EF4-FFF2-40B4-BE49-F238E27FC236}">
              <a16:creationId xmlns:a16="http://schemas.microsoft.com/office/drawing/2014/main" id="{0F4DCF40-13C8-4717-AEC0-2721AF4287F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9" name="直線コネクタ 588">
          <a:extLst>
            <a:ext uri="{FF2B5EF4-FFF2-40B4-BE49-F238E27FC236}">
              <a16:creationId xmlns:a16="http://schemas.microsoft.com/office/drawing/2014/main" id="{52BF7EF5-6132-4DDB-92FE-15E91D90FA7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0" name="テキスト ボックス 589">
          <a:extLst>
            <a:ext uri="{FF2B5EF4-FFF2-40B4-BE49-F238E27FC236}">
              <a16:creationId xmlns:a16="http://schemas.microsoft.com/office/drawing/2014/main" id="{1A40CEBF-D8CC-4BC3-8451-2568C23696C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1" name="直線コネクタ 590">
          <a:extLst>
            <a:ext uri="{FF2B5EF4-FFF2-40B4-BE49-F238E27FC236}">
              <a16:creationId xmlns:a16="http://schemas.microsoft.com/office/drawing/2014/main" id="{D58125BF-0990-4D85-9006-4872EB299A8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2" name="テキスト ボックス 591">
          <a:extLst>
            <a:ext uri="{FF2B5EF4-FFF2-40B4-BE49-F238E27FC236}">
              <a16:creationId xmlns:a16="http://schemas.microsoft.com/office/drawing/2014/main" id="{2C1E4F14-D2DE-4D33-8CA9-9CFF00063CD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68D5DA2E-41E7-4688-A155-50460153D9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9CA1E14E-FC5F-4993-8A81-9D555FEB80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a:extLst>
            <a:ext uri="{FF2B5EF4-FFF2-40B4-BE49-F238E27FC236}">
              <a16:creationId xmlns:a16="http://schemas.microsoft.com/office/drawing/2014/main" id="{73E1895F-F90E-45AC-A383-CFBBB7D8E5C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96" name="直線コネクタ 595">
          <a:extLst>
            <a:ext uri="{FF2B5EF4-FFF2-40B4-BE49-F238E27FC236}">
              <a16:creationId xmlns:a16="http://schemas.microsoft.com/office/drawing/2014/main" id="{9951A1E3-E0FD-42E8-8FB6-F9F772DE0CD8}"/>
            </a:ext>
          </a:extLst>
        </xdr:cNvPr>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7" name="【消防施設】&#10;一人当たり面積最小値テキスト">
          <a:extLst>
            <a:ext uri="{FF2B5EF4-FFF2-40B4-BE49-F238E27FC236}">
              <a16:creationId xmlns:a16="http://schemas.microsoft.com/office/drawing/2014/main" id="{B940D461-0BEC-4181-9BB0-8ADB6F4DB183}"/>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8" name="直線コネクタ 597">
          <a:extLst>
            <a:ext uri="{FF2B5EF4-FFF2-40B4-BE49-F238E27FC236}">
              <a16:creationId xmlns:a16="http://schemas.microsoft.com/office/drawing/2014/main" id="{EE464F7B-4F2B-44BB-BB86-E955B72676FA}"/>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99" name="【消防施設】&#10;一人当たり面積最大値テキスト">
          <a:extLst>
            <a:ext uri="{FF2B5EF4-FFF2-40B4-BE49-F238E27FC236}">
              <a16:creationId xmlns:a16="http://schemas.microsoft.com/office/drawing/2014/main" id="{47E4B847-1FEF-4A03-8AF1-AAFF30EFCF4B}"/>
            </a:ext>
          </a:extLst>
        </xdr:cNvPr>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00" name="直線コネクタ 599">
          <a:extLst>
            <a:ext uri="{FF2B5EF4-FFF2-40B4-BE49-F238E27FC236}">
              <a16:creationId xmlns:a16="http://schemas.microsoft.com/office/drawing/2014/main" id="{2C4D3CBA-C2ED-4545-AA8E-E2BEA705B3F2}"/>
            </a:ext>
          </a:extLst>
        </xdr:cNvPr>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01" name="【消防施設】&#10;一人当たり面積平均値テキスト">
          <a:extLst>
            <a:ext uri="{FF2B5EF4-FFF2-40B4-BE49-F238E27FC236}">
              <a16:creationId xmlns:a16="http://schemas.microsoft.com/office/drawing/2014/main" id="{105418DC-4535-45C4-BCB8-091A7CB79ACA}"/>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02" name="フローチャート: 判断 601">
          <a:extLst>
            <a:ext uri="{FF2B5EF4-FFF2-40B4-BE49-F238E27FC236}">
              <a16:creationId xmlns:a16="http://schemas.microsoft.com/office/drawing/2014/main" id="{B9C6E9E0-4FAD-4A01-BAB4-2D1302C1B44F}"/>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03" name="フローチャート: 判断 602">
          <a:extLst>
            <a:ext uri="{FF2B5EF4-FFF2-40B4-BE49-F238E27FC236}">
              <a16:creationId xmlns:a16="http://schemas.microsoft.com/office/drawing/2014/main" id="{8409FFE5-5E9F-4D50-97AC-7A694D982CB4}"/>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04" name="フローチャート: 判断 603">
          <a:extLst>
            <a:ext uri="{FF2B5EF4-FFF2-40B4-BE49-F238E27FC236}">
              <a16:creationId xmlns:a16="http://schemas.microsoft.com/office/drawing/2014/main" id="{A164B230-64B0-4879-AFDD-CEAF6C4F9DE3}"/>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245C06A6-78AF-4CC8-8B59-13892095307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518FB6D-710D-4E6E-8B36-0B0A50A388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6F626FC3-3F01-4DA8-8E06-AF7E31C61C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A2EB36B9-9CE3-428F-A7E4-C65FF0708E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8F75AF0F-72FF-49FB-BD01-22092B7028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10" name="楕円 609">
          <a:extLst>
            <a:ext uri="{FF2B5EF4-FFF2-40B4-BE49-F238E27FC236}">
              <a16:creationId xmlns:a16="http://schemas.microsoft.com/office/drawing/2014/main" id="{B3F11A46-9E81-4B78-945D-9ED8AA9DD701}"/>
            </a:ext>
          </a:extLst>
        </xdr:cNvPr>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611" name="【消防施設】&#10;一人当たり面積該当値テキスト">
          <a:extLst>
            <a:ext uri="{FF2B5EF4-FFF2-40B4-BE49-F238E27FC236}">
              <a16:creationId xmlns:a16="http://schemas.microsoft.com/office/drawing/2014/main" id="{DDB6A98A-D04A-41E6-9331-A4CBADFA9C7D}"/>
            </a:ext>
          </a:extLst>
        </xdr:cNvPr>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612" name="楕円 611">
          <a:extLst>
            <a:ext uri="{FF2B5EF4-FFF2-40B4-BE49-F238E27FC236}">
              <a16:creationId xmlns:a16="http://schemas.microsoft.com/office/drawing/2014/main" id="{362A79CA-F13E-4014-96F6-99FA93A396F1}"/>
            </a:ext>
          </a:extLst>
        </xdr:cNvPr>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111252</xdr:rowOff>
    </xdr:to>
    <xdr:cxnSp macro="">
      <xdr:nvCxnSpPr>
        <xdr:cNvPr id="613" name="直線コネクタ 612">
          <a:extLst>
            <a:ext uri="{FF2B5EF4-FFF2-40B4-BE49-F238E27FC236}">
              <a16:creationId xmlns:a16="http://schemas.microsoft.com/office/drawing/2014/main" id="{5311DD4F-5CCA-43FA-8857-13DCD8F2DFD4}"/>
            </a:ext>
          </a:extLst>
        </xdr:cNvPr>
        <xdr:cNvCxnSpPr/>
      </xdr:nvCxnSpPr>
      <xdr:spPr>
        <a:xfrm>
          <a:off x="21323300" y="14503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14" name="楕円 613">
          <a:extLst>
            <a:ext uri="{FF2B5EF4-FFF2-40B4-BE49-F238E27FC236}">
              <a16:creationId xmlns:a16="http://schemas.microsoft.com/office/drawing/2014/main" id="{44C14B51-8A66-4F08-8FC2-BA1392960180}"/>
            </a:ext>
          </a:extLst>
        </xdr:cNvPr>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102108</xdr:rowOff>
    </xdr:to>
    <xdr:cxnSp macro="">
      <xdr:nvCxnSpPr>
        <xdr:cNvPr id="615" name="直線コネクタ 614">
          <a:extLst>
            <a:ext uri="{FF2B5EF4-FFF2-40B4-BE49-F238E27FC236}">
              <a16:creationId xmlns:a16="http://schemas.microsoft.com/office/drawing/2014/main" id="{F5D8208C-5131-4926-81EE-9319B2C659D2}"/>
            </a:ext>
          </a:extLst>
        </xdr:cNvPr>
        <xdr:cNvCxnSpPr/>
      </xdr:nvCxnSpPr>
      <xdr:spPr>
        <a:xfrm>
          <a:off x="20434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16" name="n_1aveValue【消防施設】&#10;一人当たり面積">
          <a:extLst>
            <a:ext uri="{FF2B5EF4-FFF2-40B4-BE49-F238E27FC236}">
              <a16:creationId xmlns:a16="http://schemas.microsoft.com/office/drawing/2014/main" id="{6EA456D9-75B9-4689-93BB-C14EA10AE1CD}"/>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17" name="n_2aveValue【消防施設】&#10;一人当たり面積">
          <a:extLst>
            <a:ext uri="{FF2B5EF4-FFF2-40B4-BE49-F238E27FC236}">
              <a16:creationId xmlns:a16="http://schemas.microsoft.com/office/drawing/2014/main" id="{4F4CA7AE-2456-433B-8F21-F74DCCBB146D}"/>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618" name="n_1mainValue【消防施設】&#10;一人当たり面積">
          <a:extLst>
            <a:ext uri="{FF2B5EF4-FFF2-40B4-BE49-F238E27FC236}">
              <a16:creationId xmlns:a16="http://schemas.microsoft.com/office/drawing/2014/main" id="{0A925CE3-DA45-40D2-82C4-177AB79F6238}"/>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19" name="n_2mainValue【消防施設】&#10;一人当たり面積">
          <a:extLst>
            <a:ext uri="{FF2B5EF4-FFF2-40B4-BE49-F238E27FC236}">
              <a16:creationId xmlns:a16="http://schemas.microsoft.com/office/drawing/2014/main" id="{2096A0F2-9F14-4415-BDFE-FE77B52F10A5}"/>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id="{3726A509-7606-40DC-BD08-48BD87E8F36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id="{34A86A94-AD10-4902-8C78-50EFB14763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id="{F9CEFF28-D905-4C77-ADD8-C23BEABA66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id="{9A1A1A8D-EC88-4B41-9703-DDFD1E054B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id="{956C639C-E8DC-4DE2-BAC7-5EFA3E9368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id="{E647C1FF-7122-4841-858C-7A69C6CE9D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id="{68A19A83-80F1-4695-AFFD-3DD71B95AB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id="{30CD1AA3-4D2C-42C5-92DB-C8BDF7D570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a:extLst>
            <a:ext uri="{FF2B5EF4-FFF2-40B4-BE49-F238E27FC236}">
              <a16:creationId xmlns:a16="http://schemas.microsoft.com/office/drawing/2014/main" id="{52C4A7AE-88F1-41D6-83E1-81B31AD290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a:extLst>
            <a:ext uri="{FF2B5EF4-FFF2-40B4-BE49-F238E27FC236}">
              <a16:creationId xmlns:a16="http://schemas.microsoft.com/office/drawing/2014/main" id="{4FA62C04-F628-4103-ACFE-777ACE44B2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0" name="直線コネクタ 629">
          <a:extLst>
            <a:ext uri="{FF2B5EF4-FFF2-40B4-BE49-F238E27FC236}">
              <a16:creationId xmlns:a16="http://schemas.microsoft.com/office/drawing/2014/main" id="{A763ED8E-9B0D-4398-9CCD-94D2C63B319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1" name="テキスト ボックス 630">
          <a:extLst>
            <a:ext uri="{FF2B5EF4-FFF2-40B4-BE49-F238E27FC236}">
              <a16:creationId xmlns:a16="http://schemas.microsoft.com/office/drawing/2014/main" id="{ADA06BBA-3C5B-4F8D-94BC-171A81EB1A1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2" name="直線コネクタ 631">
          <a:extLst>
            <a:ext uri="{FF2B5EF4-FFF2-40B4-BE49-F238E27FC236}">
              <a16:creationId xmlns:a16="http://schemas.microsoft.com/office/drawing/2014/main" id="{4FA5B625-450F-419E-9CD6-356963C709B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3" name="テキスト ボックス 632">
          <a:extLst>
            <a:ext uri="{FF2B5EF4-FFF2-40B4-BE49-F238E27FC236}">
              <a16:creationId xmlns:a16="http://schemas.microsoft.com/office/drawing/2014/main" id="{7C04B436-E94B-47A2-BCFA-8B96BCADBDE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4" name="直線コネクタ 633">
          <a:extLst>
            <a:ext uri="{FF2B5EF4-FFF2-40B4-BE49-F238E27FC236}">
              <a16:creationId xmlns:a16="http://schemas.microsoft.com/office/drawing/2014/main" id="{EF323702-00EE-4816-B460-F443A385776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5" name="テキスト ボックス 634">
          <a:extLst>
            <a:ext uri="{FF2B5EF4-FFF2-40B4-BE49-F238E27FC236}">
              <a16:creationId xmlns:a16="http://schemas.microsoft.com/office/drawing/2014/main" id="{9F9EF65E-BEAC-401C-B435-159401D27DD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6" name="直線コネクタ 635">
          <a:extLst>
            <a:ext uri="{FF2B5EF4-FFF2-40B4-BE49-F238E27FC236}">
              <a16:creationId xmlns:a16="http://schemas.microsoft.com/office/drawing/2014/main" id="{996A3ADB-38D0-4FE7-9310-ACFB785184B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7" name="テキスト ボックス 636">
          <a:extLst>
            <a:ext uri="{FF2B5EF4-FFF2-40B4-BE49-F238E27FC236}">
              <a16:creationId xmlns:a16="http://schemas.microsoft.com/office/drawing/2014/main" id="{D63D73C3-6090-44D8-9CC6-76461676469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8" name="直線コネクタ 637">
          <a:extLst>
            <a:ext uri="{FF2B5EF4-FFF2-40B4-BE49-F238E27FC236}">
              <a16:creationId xmlns:a16="http://schemas.microsoft.com/office/drawing/2014/main" id="{202B7A50-DD0B-4066-955B-CF1F5208EC7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9" name="テキスト ボックス 638">
          <a:extLst>
            <a:ext uri="{FF2B5EF4-FFF2-40B4-BE49-F238E27FC236}">
              <a16:creationId xmlns:a16="http://schemas.microsoft.com/office/drawing/2014/main" id="{DC9D6FC5-A366-4BD9-A779-579A618E1F8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0" name="直線コネクタ 639">
          <a:extLst>
            <a:ext uri="{FF2B5EF4-FFF2-40B4-BE49-F238E27FC236}">
              <a16:creationId xmlns:a16="http://schemas.microsoft.com/office/drawing/2014/main" id="{BCA33EB6-912F-4793-85D5-168264B5FAF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1" name="テキスト ボックス 640">
          <a:extLst>
            <a:ext uri="{FF2B5EF4-FFF2-40B4-BE49-F238E27FC236}">
              <a16:creationId xmlns:a16="http://schemas.microsoft.com/office/drawing/2014/main" id="{19E6CF3B-623A-4F17-AA28-814D2CBC88C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a:extLst>
            <a:ext uri="{FF2B5EF4-FFF2-40B4-BE49-F238E27FC236}">
              <a16:creationId xmlns:a16="http://schemas.microsoft.com/office/drawing/2014/main" id="{DBB23163-4EC0-4196-BB85-74971D3E6A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EA821ABB-E2D3-467C-8C95-C481C9F4086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庁舎】&#10;有形固定資産減価償却率グラフ枠">
          <a:extLst>
            <a:ext uri="{FF2B5EF4-FFF2-40B4-BE49-F238E27FC236}">
              <a16:creationId xmlns:a16="http://schemas.microsoft.com/office/drawing/2014/main" id="{E2D30535-C83B-4557-B19C-44305CD1BC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45" name="直線コネクタ 644">
          <a:extLst>
            <a:ext uri="{FF2B5EF4-FFF2-40B4-BE49-F238E27FC236}">
              <a16:creationId xmlns:a16="http://schemas.microsoft.com/office/drawing/2014/main" id="{7CE3AD3A-35AF-4989-9CEE-B9465DCC4E7D}"/>
            </a:ext>
          </a:extLst>
        </xdr:cNvPr>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46" name="【庁舎】&#10;有形固定資産減価償却率最小値テキスト">
          <a:extLst>
            <a:ext uri="{FF2B5EF4-FFF2-40B4-BE49-F238E27FC236}">
              <a16:creationId xmlns:a16="http://schemas.microsoft.com/office/drawing/2014/main" id="{A0707249-86EE-4461-98EC-37FF46B8D7C4}"/>
            </a:ext>
          </a:extLst>
        </xdr:cNvPr>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47" name="直線コネクタ 646">
          <a:extLst>
            <a:ext uri="{FF2B5EF4-FFF2-40B4-BE49-F238E27FC236}">
              <a16:creationId xmlns:a16="http://schemas.microsoft.com/office/drawing/2014/main" id="{F5CE2CF2-C940-4465-ACB8-C35F12592B1A}"/>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8" name="【庁舎】&#10;有形固定資産減価償却率最大値テキスト">
          <a:extLst>
            <a:ext uri="{FF2B5EF4-FFF2-40B4-BE49-F238E27FC236}">
              <a16:creationId xmlns:a16="http://schemas.microsoft.com/office/drawing/2014/main" id="{A2DCC4E5-BE34-43F4-A76C-57B901B6F0C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9" name="直線コネクタ 648">
          <a:extLst>
            <a:ext uri="{FF2B5EF4-FFF2-40B4-BE49-F238E27FC236}">
              <a16:creationId xmlns:a16="http://schemas.microsoft.com/office/drawing/2014/main" id="{3A9B89D6-0531-4CE5-B627-9E97DF24D61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50" name="【庁舎】&#10;有形固定資産減価償却率平均値テキスト">
          <a:extLst>
            <a:ext uri="{FF2B5EF4-FFF2-40B4-BE49-F238E27FC236}">
              <a16:creationId xmlns:a16="http://schemas.microsoft.com/office/drawing/2014/main" id="{1BB2FF32-EA9A-466E-9EA5-7BB50C0CA219}"/>
            </a:ext>
          </a:extLst>
        </xdr:cNvPr>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51" name="フローチャート: 判断 650">
          <a:extLst>
            <a:ext uri="{FF2B5EF4-FFF2-40B4-BE49-F238E27FC236}">
              <a16:creationId xmlns:a16="http://schemas.microsoft.com/office/drawing/2014/main" id="{89BB906B-A354-46FB-95E3-347813414F0C}"/>
            </a:ext>
          </a:extLst>
        </xdr:cNvPr>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52" name="フローチャート: 判断 651">
          <a:extLst>
            <a:ext uri="{FF2B5EF4-FFF2-40B4-BE49-F238E27FC236}">
              <a16:creationId xmlns:a16="http://schemas.microsoft.com/office/drawing/2014/main" id="{692A8FD7-9B58-41A6-825A-DEA697D25A1D}"/>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53" name="フローチャート: 判断 652">
          <a:extLst>
            <a:ext uri="{FF2B5EF4-FFF2-40B4-BE49-F238E27FC236}">
              <a16:creationId xmlns:a16="http://schemas.microsoft.com/office/drawing/2014/main" id="{EBCAE70A-094F-445A-B099-1C6B5C221295}"/>
            </a:ext>
          </a:extLst>
        </xdr:cNvPr>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8EFF5D00-E596-402A-8A88-467C426B6B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4891318F-A16E-4DE5-BDBE-13E7B646FCE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64C6BA8E-B800-4514-98A2-15D59D18D3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C8725D33-1761-4351-90AE-5E5C649CDC3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53511974-531B-44EA-8156-F3459FB923A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59" name="楕円 658">
          <a:extLst>
            <a:ext uri="{FF2B5EF4-FFF2-40B4-BE49-F238E27FC236}">
              <a16:creationId xmlns:a16="http://schemas.microsoft.com/office/drawing/2014/main" id="{66469BA6-EF17-4EC8-A6E2-04D51C503529}"/>
            </a:ext>
          </a:extLst>
        </xdr:cNvPr>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95266</xdr:rowOff>
    </xdr:from>
    <xdr:ext cx="405111" cy="259045"/>
    <xdr:sp macro="" textlink="">
      <xdr:nvSpPr>
        <xdr:cNvPr id="660" name="【庁舎】&#10;有形固定資産減価償却率該当値テキスト">
          <a:extLst>
            <a:ext uri="{FF2B5EF4-FFF2-40B4-BE49-F238E27FC236}">
              <a16:creationId xmlns:a16="http://schemas.microsoft.com/office/drawing/2014/main" id="{2B605EDB-2D17-47FE-99A0-CCE6F85BB826}"/>
            </a:ext>
          </a:extLst>
        </xdr:cNvPr>
        <xdr:cNvSpPr txBox="1"/>
      </xdr:nvSpPr>
      <xdr:spPr>
        <a:xfrm>
          <a:off x="16357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661" name="楕円 660">
          <a:extLst>
            <a:ext uri="{FF2B5EF4-FFF2-40B4-BE49-F238E27FC236}">
              <a16:creationId xmlns:a16="http://schemas.microsoft.com/office/drawing/2014/main" id="{451F8A24-1096-4648-9ECF-1B24DEF8923F}"/>
            </a:ext>
          </a:extLst>
        </xdr:cNvPr>
        <xdr:cNvSpPr/>
      </xdr:nvSpPr>
      <xdr:spPr>
        <a:xfrm>
          <a:off x="15430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20682</xdr:rowOff>
    </xdr:to>
    <xdr:cxnSp macro="">
      <xdr:nvCxnSpPr>
        <xdr:cNvPr id="662" name="直線コネクタ 661">
          <a:extLst>
            <a:ext uri="{FF2B5EF4-FFF2-40B4-BE49-F238E27FC236}">
              <a16:creationId xmlns:a16="http://schemas.microsoft.com/office/drawing/2014/main" id="{40ED2591-2B64-49FA-84E9-90058F59338E}"/>
            </a:ext>
          </a:extLst>
        </xdr:cNvPr>
        <xdr:cNvCxnSpPr/>
      </xdr:nvCxnSpPr>
      <xdr:spPr>
        <a:xfrm flipV="1">
          <a:off x="15481300" y="1782698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63" name="楕円 662">
          <a:extLst>
            <a:ext uri="{FF2B5EF4-FFF2-40B4-BE49-F238E27FC236}">
              <a16:creationId xmlns:a16="http://schemas.microsoft.com/office/drawing/2014/main" id="{B69228C1-8261-4F14-9FE3-2B593CE1CE55}"/>
            </a:ext>
          </a:extLst>
        </xdr:cNvPr>
        <xdr:cNvSpPr/>
      </xdr:nvSpPr>
      <xdr:spPr>
        <a:xfrm>
          <a:off x="14541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20682</xdr:rowOff>
    </xdr:from>
    <xdr:to>
      <xdr:col>81</xdr:col>
      <xdr:colOff>50800</xdr:colOff>
      <xdr:row>104</xdr:row>
      <xdr:rowOff>63137</xdr:rowOff>
    </xdr:to>
    <xdr:cxnSp macro="">
      <xdr:nvCxnSpPr>
        <xdr:cNvPr id="664" name="直線コネクタ 663">
          <a:extLst>
            <a:ext uri="{FF2B5EF4-FFF2-40B4-BE49-F238E27FC236}">
              <a16:creationId xmlns:a16="http://schemas.microsoft.com/office/drawing/2014/main" id="{BD14B17B-56E0-4AD3-B22B-BB8C76F49938}"/>
            </a:ext>
          </a:extLst>
        </xdr:cNvPr>
        <xdr:cNvCxnSpPr/>
      </xdr:nvCxnSpPr>
      <xdr:spPr>
        <a:xfrm flipV="1">
          <a:off x="14592300" y="1785148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65" name="n_1aveValue【庁舎】&#10;有形固定資産減価償却率">
          <a:extLst>
            <a:ext uri="{FF2B5EF4-FFF2-40B4-BE49-F238E27FC236}">
              <a16:creationId xmlns:a16="http://schemas.microsoft.com/office/drawing/2014/main" id="{CD5AEC1D-7EA9-49D6-B0B1-9804F0A5D0DD}"/>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66" name="n_2aveValue【庁舎】&#10;有形固定資産減価償却率">
          <a:extLst>
            <a:ext uri="{FF2B5EF4-FFF2-40B4-BE49-F238E27FC236}">
              <a16:creationId xmlns:a16="http://schemas.microsoft.com/office/drawing/2014/main" id="{E9C25D55-61E9-43F6-81EB-319F27C71FFF}"/>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62609</xdr:rowOff>
    </xdr:from>
    <xdr:ext cx="405111" cy="259045"/>
    <xdr:sp macro="" textlink="">
      <xdr:nvSpPr>
        <xdr:cNvPr id="667" name="n_1mainValue【庁舎】&#10;有形固定資産減価償却率">
          <a:extLst>
            <a:ext uri="{FF2B5EF4-FFF2-40B4-BE49-F238E27FC236}">
              <a16:creationId xmlns:a16="http://schemas.microsoft.com/office/drawing/2014/main" id="{05B95BBA-7E8B-4074-BE42-CF5B8B46CD2A}"/>
            </a:ext>
          </a:extLst>
        </xdr:cNvPr>
        <xdr:cNvSpPr txBox="1"/>
      </xdr:nvSpPr>
      <xdr:spPr>
        <a:xfrm>
          <a:off x="152660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668" name="n_2mainValue【庁舎】&#10;有形固定資産減価償却率">
          <a:extLst>
            <a:ext uri="{FF2B5EF4-FFF2-40B4-BE49-F238E27FC236}">
              <a16:creationId xmlns:a16="http://schemas.microsoft.com/office/drawing/2014/main" id="{C71E5CA9-4030-40E2-972C-A6E929D48A18}"/>
            </a:ext>
          </a:extLst>
        </xdr:cNvPr>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F53FEA6D-270F-4154-A95E-38794F55F2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626B843B-7431-480A-AA01-A2F25630B4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70480F07-CB8D-4592-8741-09537DE206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32984F74-F2F8-4899-B93E-7DCB445BF1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3857E548-C14D-4719-8C3C-FDE5883689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AC55C57A-B2F6-4E0C-97EB-B06FB56B60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20B4AAB4-84AB-4A57-B72F-AE933EC899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984FD5C9-2699-47D7-8D90-0CF245339A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A854A83B-7FE1-49FD-B852-2AAB8377DD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EE73C9E7-56BA-4988-963B-C252D4379C6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9" name="テキスト ボックス 678">
          <a:extLst>
            <a:ext uri="{FF2B5EF4-FFF2-40B4-BE49-F238E27FC236}">
              <a16:creationId xmlns:a16="http://schemas.microsoft.com/office/drawing/2014/main" id="{8EF2B52E-3141-42E2-938B-812A57FE3E0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80" name="直線コネクタ 679">
          <a:extLst>
            <a:ext uri="{FF2B5EF4-FFF2-40B4-BE49-F238E27FC236}">
              <a16:creationId xmlns:a16="http://schemas.microsoft.com/office/drawing/2014/main" id="{2CA55133-1024-49CA-8206-9136A10708A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1" name="テキスト ボックス 680">
          <a:extLst>
            <a:ext uri="{FF2B5EF4-FFF2-40B4-BE49-F238E27FC236}">
              <a16:creationId xmlns:a16="http://schemas.microsoft.com/office/drawing/2014/main" id="{06C025B9-4ADD-4E03-8FB5-D71E5DFE234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2" name="直線コネクタ 681">
          <a:extLst>
            <a:ext uri="{FF2B5EF4-FFF2-40B4-BE49-F238E27FC236}">
              <a16:creationId xmlns:a16="http://schemas.microsoft.com/office/drawing/2014/main" id="{BDC66FCA-8615-4AAA-B42A-45018D9C8B4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3" name="テキスト ボックス 682">
          <a:extLst>
            <a:ext uri="{FF2B5EF4-FFF2-40B4-BE49-F238E27FC236}">
              <a16:creationId xmlns:a16="http://schemas.microsoft.com/office/drawing/2014/main" id="{ED86CFA9-4F82-45B6-BF86-2858ABECFA3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4" name="直線コネクタ 683">
          <a:extLst>
            <a:ext uri="{FF2B5EF4-FFF2-40B4-BE49-F238E27FC236}">
              <a16:creationId xmlns:a16="http://schemas.microsoft.com/office/drawing/2014/main" id="{DDCCA1C0-3FF7-42DA-ADEB-AB274DFB475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5" name="テキスト ボックス 684">
          <a:extLst>
            <a:ext uri="{FF2B5EF4-FFF2-40B4-BE49-F238E27FC236}">
              <a16:creationId xmlns:a16="http://schemas.microsoft.com/office/drawing/2014/main" id="{F8A07565-7EDF-4CD9-B973-116CEAC8C05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6" name="直線コネクタ 685">
          <a:extLst>
            <a:ext uri="{FF2B5EF4-FFF2-40B4-BE49-F238E27FC236}">
              <a16:creationId xmlns:a16="http://schemas.microsoft.com/office/drawing/2014/main" id="{87C54C3F-83CC-4A64-A5D6-B53C9AEF66E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7" name="テキスト ボックス 686">
          <a:extLst>
            <a:ext uri="{FF2B5EF4-FFF2-40B4-BE49-F238E27FC236}">
              <a16:creationId xmlns:a16="http://schemas.microsoft.com/office/drawing/2014/main" id="{BEDEEA61-A6DF-44E4-9A49-FE2F134E21A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8" name="直線コネクタ 687">
          <a:extLst>
            <a:ext uri="{FF2B5EF4-FFF2-40B4-BE49-F238E27FC236}">
              <a16:creationId xmlns:a16="http://schemas.microsoft.com/office/drawing/2014/main" id="{AA9430BE-F236-4DFE-9B74-A2B7ED1EF79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9" name="テキスト ボックス 688">
          <a:extLst>
            <a:ext uri="{FF2B5EF4-FFF2-40B4-BE49-F238E27FC236}">
              <a16:creationId xmlns:a16="http://schemas.microsoft.com/office/drawing/2014/main" id="{E67C295A-BF47-46C8-9CE2-A3F9340A30C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0" name="直線コネクタ 689">
          <a:extLst>
            <a:ext uri="{FF2B5EF4-FFF2-40B4-BE49-F238E27FC236}">
              <a16:creationId xmlns:a16="http://schemas.microsoft.com/office/drawing/2014/main" id="{A2389B77-6635-4757-B1C9-95657283908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1" name="テキスト ボックス 690">
          <a:extLst>
            <a:ext uri="{FF2B5EF4-FFF2-40B4-BE49-F238E27FC236}">
              <a16:creationId xmlns:a16="http://schemas.microsoft.com/office/drawing/2014/main" id="{E50E2BB9-8CF2-4ED1-9126-6008A2407EA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843B16A5-373F-4416-B5E1-BC7E000523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D74BC2CA-0F0C-42F3-BEE2-46C2B8F80E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4ECB9C3B-3CF8-4AC9-A22B-6AB5C88D75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95" name="直線コネクタ 694">
          <a:extLst>
            <a:ext uri="{FF2B5EF4-FFF2-40B4-BE49-F238E27FC236}">
              <a16:creationId xmlns:a16="http://schemas.microsoft.com/office/drawing/2014/main" id="{7D5B8227-13D5-44AA-A4A9-B0F7ABEBB2A3}"/>
            </a:ext>
          </a:extLst>
        </xdr:cNvPr>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96" name="【庁舎】&#10;一人当たり面積最小値テキスト">
          <a:extLst>
            <a:ext uri="{FF2B5EF4-FFF2-40B4-BE49-F238E27FC236}">
              <a16:creationId xmlns:a16="http://schemas.microsoft.com/office/drawing/2014/main" id="{92614F19-D472-484E-AA6B-06BEEADAE541}"/>
            </a:ext>
          </a:extLst>
        </xdr:cNvPr>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97" name="直線コネクタ 696">
          <a:extLst>
            <a:ext uri="{FF2B5EF4-FFF2-40B4-BE49-F238E27FC236}">
              <a16:creationId xmlns:a16="http://schemas.microsoft.com/office/drawing/2014/main" id="{2B224F9F-A0CE-4D22-BEE9-9FF6C0CE9882}"/>
            </a:ext>
          </a:extLst>
        </xdr:cNvPr>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98" name="【庁舎】&#10;一人当たり面積最大値テキスト">
          <a:extLst>
            <a:ext uri="{FF2B5EF4-FFF2-40B4-BE49-F238E27FC236}">
              <a16:creationId xmlns:a16="http://schemas.microsoft.com/office/drawing/2014/main" id="{7F8F14E0-4F74-4896-86E3-2F6C10E0ED3B}"/>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99" name="直線コネクタ 698">
          <a:extLst>
            <a:ext uri="{FF2B5EF4-FFF2-40B4-BE49-F238E27FC236}">
              <a16:creationId xmlns:a16="http://schemas.microsoft.com/office/drawing/2014/main" id="{7E6D7905-16F5-4D6F-97E6-16E69D4625CD}"/>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00" name="【庁舎】&#10;一人当たり面積平均値テキスト">
          <a:extLst>
            <a:ext uri="{FF2B5EF4-FFF2-40B4-BE49-F238E27FC236}">
              <a16:creationId xmlns:a16="http://schemas.microsoft.com/office/drawing/2014/main" id="{5DA8D85F-577F-4001-A0AE-1579E89F701F}"/>
            </a:ext>
          </a:extLst>
        </xdr:cNvPr>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01" name="フローチャート: 判断 700">
          <a:extLst>
            <a:ext uri="{FF2B5EF4-FFF2-40B4-BE49-F238E27FC236}">
              <a16:creationId xmlns:a16="http://schemas.microsoft.com/office/drawing/2014/main" id="{380BBE36-9B31-4A3E-8D82-A0F251ED64BA}"/>
            </a:ext>
          </a:extLst>
        </xdr:cNvPr>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02" name="フローチャート: 判断 701">
          <a:extLst>
            <a:ext uri="{FF2B5EF4-FFF2-40B4-BE49-F238E27FC236}">
              <a16:creationId xmlns:a16="http://schemas.microsoft.com/office/drawing/2014/main" id="{662984A4-7A81-41CE-8AB0-8A6A6FCED16D}"/>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03" name="フローチャート: 判断 702">
          <a:extLst>
            <a:ext uri="{FF2B5EF4-FFF2-40B4-BE49-F238E27FC236}">
              <a16:creationId xmlns:a16="http://schemas.microsoft.com/office/drawing/2014/main" id="{8F6CA44E-2757-45C5-A2C3-960EA05D9AC4}"/>
            </a:ext>
          </a:extLst>
        </xdr:cNvPr>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3D869DA1-6C3E-49B2-A258-CB2605FAC7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27F5F40C-0F3D-411C-ACCB-3AAB8F0CA2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691001B5-B3B0-453A-AEBD-29AB940D70A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DC763AD3-57E7-49AE-8804-6803CADCAA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EBB4AC70-6972-45A5-9ED7-1D033FBA3D6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09" name="楕円 708">
          <a:extLst>
            <a:ext uri="{FF2B5EF4-FFF2-40B4-BE49-F238E27FC236}">
              <a16:creationId xmlns:a16="http://schemas.microsoft.com/office/drawing/2014/main" id="{29329267-65FE-4D49-9526-42E31E39BC89}"/>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710" name="【庁舎】&#10;一人当たり面積該当値テキスト">
          <a:extLst>
            <a:ext uri="{FF2B5EF4-FFF2-40B4-BE49-F238E27FC236}">
              <a16:creationId xmlns:a16="http://schemas.microsoft.com/office/drawing/2014/main" id="{473F74AF-0854-423C-89C5-3A567B9B6688}"/>
            </a:ext>
          </a:extLst>
        </xdr:cNvPr>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711" name="楕円 710">
          <a:extLst>
            <a:ext uri="{FF2B5EF4-FFF2-40B4-BE49-F238E27FC236}">
              <a16:creationId xmlns:a16="http://schemas.microsoft.com/office/drawing/2014/main" id="{4D1BCD3C-6B86-42BC-A5DF-74983736B597}"/>
            </a:ext>
          </a:extLst>
        </xdr:cNvPr>
        <xdr:cNvSpPr/>
      </xdr:nvSpPr>
      <xdr:spPr>
        <a:xfrm>
          <a:off x="2127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106</xdr:row>
      <xdr:rowOff>76200</xdr:rowOff>
    </xdr:to>
    <xdr:cxnSp macro="">
      <xdr:nvCxnSpPr>
        <xdr:cNvPr id="712" name="直線コネクタ 711">
          <a:extLst>
            <a:ext uri="{FF2B5EF4-FFF2-40B4-BE49-F238E27FC236}">
              <a16:creationId xmlns:a16="http://schemas.microsoft.com/office/drawing/2014/main" id="{B08E0F9E-3727-4D96-AF96-13AF6A918685}"/>
            </a:ext>
          </a:extLst>
        </xdr:cNvPr>
        <xdr:cNvCxnSpPr/>
      </xdr:nvCxnSpPr>
      <xdr:spPr>
        <a:xfrm>
          <a:off x="21323300" y="18243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713" name="楕円 712">
          <a:extLst>
            <a:ext uri="{FF2B5EF4-FFF2-40B4-BE49-F238E27FC236}">
              <a16:creationId xmlns:a16="http://schemas.microsoft.com/office/drawing/2014/main" id="{0C701DD0-AF9B-4F79-A55C-211C81946E1A}"/>
            </a:ext>
          </a:extLst>
        </xdr:cNvPr>
        <xdr:cNvSpPr/>
      </xdr:nvSpPr>
      <xdr:spPr>
        <a:xfrm>
          <a:off x="2038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46808</xdr:rowOff>
    </xdr:from>
    <xdr:to>
      <xdr:col>111</xdr:col>
      <xdr:colOff>177800</xdr:colOff>
      <xdr:row>106</xdr:row>
      <xdr:rowOff>69669</xdr:rowOff>
    </xdr:to>
    <xdr:cxnSp macro="">
      <xdr:nvCxnSpPr>
        <xdr:cNvPr id="714" name="直線コネクタ 713">
          <a:extLst>
            <a:ext uri="{FF2B5EF4-FFF2-40B4-BE49-F238E27FC236}">
              <a16:creationId xmlns:a16="http://schemas.microsoft.com/office/drawing/2014/main" id="{94239792-524E-4ED3-ADC1-1C82109F35EF}"/>
            </a:ext>
          </a:extLst>
        </xdr:cNvPr>
        <xdr:cNvCxnSpPr/>
      </xdr:nvCxnSpPr>
      <xdr:spPr>
        <a:xfrm>
          <a:off x="20434300" y="182205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15" name="n_1aveValue【庁舎】&#10;一人当たり面積">
          <a:extLst>
            <a:ext uri="{FF2B5EF4-FFF2-40B4-BE49-F238E27FC236}">
              <a16:creationId xmlns:a16="http://schemas.microsoft.com/office/drawing/2014/main" id="{9C6FFA6F-40A7-4849-90C9-4308E82D2324}"/>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16" name="n_2aveValue【庁舎】&#10;一人当たり面積">
          <a:extLst>
            <a:ext uri="{FF2B5EF4-FFF2-40B4-BE49-F238E27FC236}">
              <a16:creationId xmlns:a16="http://schemas.microsoft.com/office/drawing/2014/main" id="{F45E8B28-D3B4-4E00-B7DF-142D48809767}"/>
            </a:ext>
          </a:extLst>
        </xdr:cNvPr>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136996</xdr:rowOff>
    </xdr:from>
    <xdr:ext cx="469744" cy="259045"/>
    <xdr:sp macro="" textlink="">
      <xdr:nvSpPr>
        <xdr:cNvPr id="717" name="n_1mainValue【庁舎】&#10;一人当たり面積">
          <a:extLst>
            <a:ext uri="{FF2B5EF4-FFF2-40B4-BE49-F238E27FC236}">
              <a16:creationId xmlns:a16="http://schemas.microsoft.com/office/drawing/2014/main" id="{29D2389D-02F4-4406-8F06-5712971308CD}"/>
            </a:ext>
          </a:extLst>
        </xdr:cNvPr>
        <xdr:cNvSpPr txBox="1"/>
      </xdr:nvSpPr>
      <xdr:spPr>
        <a:xfrm>
          <a:off x="21075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114135</xdr:rowOff>
    </xdr:from>
    <xdr:ext cx="469744" cy="259045"/>
    <xdr:sp macro="" textlink="">
      <xdr:nvSpPr>
        <xdr:cNvPr id="718" name="n_2mainValue【庁舎】&#10;一人当たり面積">
          <a:extLst>
            <a:ext uri="{FF2B5EF4-FFF2-40B4-BE49-F238E27FC236}">
              <a16:creationId xmlns:a16="http://schemas.microsoft.com/office/drawing/2014/main" id="{50FE7002-CAD0-46D4-95BD-45B93D78D14F}"/>
            </a:ext>
          </a:extLst>
        </xdr:cNvPr>
        <xdr:cNvSpPr txBox="1"/>
      </xdr:nvSpPr>
      <xdr:spPr>
        <a:xfrm>
          <a:off x="20199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3B8A03E8-C305-4762-8B81-2CB52875966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C0EAC472-A6F4-4F3B-A3C1-CDD68F3AF8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10BE9325-2788-474A-97C7-1ACB754C87C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図書館、市民会館である。図書館は本館のほかに２棟の分館があり、一人当たり面積も高くなっている。昭和４４年に建設された分館は老朽化が著しいため、公共施設等総合管理計画のマネジメント方針に従い、今後建替え等の際には複合化やダウンサイジング等の手法により、延床面積の削減を図っていく。市民会館の２施設は、昭和５４年・平成５年に建設され、ともに老朽化が著しい。目的や政策的必要性を考慮し、図書館と同様、延床面積の削減を図っていく必要がある。昭和５６年に建設された保健センターにおいては老朽化が著しい。建替えを検討する際には、公共施設等総合管理計画の施設類型ごとの管理に関する基本方針に従い、他施設との複合化や業務の管理運営方法等について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72,530
68,370
36.68
29,134,056
27,275,731
1,829,081
20,030,000
9,714,788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mn-lt"/>
              <a:ea typeface="+mn-ea"/>
              <a:cs typeface="+mn-cs"/>
            </a:rPr>
            <a:t>大手自動車関連企業をはじめとした法人市民税収入の増を主な要因として、基準財政収入額が前年比＋</a:t>
          </a:r>
          <a:r>
            <a:rPr kumimoji="1" lang="en-US" altLang="ja-JP" sz="1200">
              <a:solidFill>
                <a:schemeClr val="dk1"/>
              </a:solidFill>
              <a:effectLst/>
              <a:latin typeface="+mn-lt"/>
              <a:ea typeface="+mn-ea"/>
              <a:cs typeface="+mn-cs"/>
            </a:rPr>
            <a:t>4.2</a:t>
          </a:r>
          <a:r>
            <a:rPr kumimoji="1" lang="ja-JP" altLang="ja-JP" sz="1200">
              <a:solidFill>
                <a:schemeClr val="dk1"/>
              </a:solidFill>
              <a:effectLst/>
              <a:latin typeface="+mn-lt"/>
              <a:ea typeface="+mn-ea"/>
              <a:cs typeface="+mn-cs"/>
            </a:rPr>
            <a:t>％増となり単年度で</a:t>
          </a:r>
          <a:r>
            <a:rPr kumimoji="1" lang="en-US" altLang="ja-JP" sz="1200">
              <a:solidFill>
                <a:schemeClr val="dk1"/>
              </a:solidFill>
              <a:effectLst/>
              <a:latin typeface="+mn-lt"/>
              <a:ea typeface="+mn-ea"/>
              <a:cs typeface="+mn-cs"/>
            </a:rPr>
            <a:t>1.331</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1.219</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1.283</a:t>
          </a:r>
          <a:r>
            <a:rPr kumimoji="1" lang="ja-JP" altLang="ja-JP" sz="1200">
              <a:solidFill>
                <a:schemeClr val="dk1"/>
              </a:solidFill>
              <a:effectLst/>
              <a:latin typeface="+mn-lt"/>
              <a:ea typeface="+mn-ea"/>
              <a:cs typeface="+mn-cs"/>
            </a:rPr>
            <a:t>）となっており、</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年平均値においても</a:t>
          </a:r>
          <a:r>
            <a:rPr kumimoji="1" lang="en-US" altLang="ja-JP" sz="1200">
              <a:solidFill>
                <a:schemeClr val="dk1"/>
              </a:solidFill>
              <a:effectLst/>
              <a:latin typeface="+mn-lt"/>
              <a:ea typeface="+mn-ea"/>
              <a:cs typeface="+mn-cs"/>
            </a:rPr>
            <a:t>1.278</a:t>
          </a:r>
          <a:r>
            <a:rPr kumimoji="1" lang="ja-JP" altLang="en-US" sz="1200">
              <a:solidFill>
                <a:schemeClr val="dk1"/>
              </a:solidFill>
              <a:effectLst/>
              <a:latin typeface="+mn-lt"/>
              <a:ea typeface="+mn-ea"/>
              <a:cs typeface="+mn-cs"/>
            </a:rPr>
            <a:t>と</a:t>
          </a:r>
          <a:r>
            <a:rPr kumimoji="1" lang="en-US" altLang="ja-JP" sz="1200">
              <a:solidFill>
                <a:schemeClr val="dk1"/>
              </a:solidFill>
              <a:effectLst/>
              <a:latin typeface="+mn-lt"/>
              <a:ea typeface="+mn-ea"/>
              <a:cs typeface="+mn-cs"/>
            </a:rPr>
            <a:t>1.2</a:t>
          </a:r>
          <a:r>
            <a:rPr kumimoji="1" lang="ja-JP" altLang="en-US" sz="1200">
              <a:solidFill>
                <a:schemeClr val="dk1"/>
              </a:solidFill>
              <a:effectLst/>
              <a:latin typeface="+mn-lt"/>
              <a:ea typeface="+mn-ea"/>
              <a:cs typeface="+mn-cs"/>
            </a:rPr>
            <a:t>から</a:t>
          </a:r>
          <a:r>
            <a:rPr kumimoji="1" lang="en-US" altLang="ja-JP" sz="1200">
              <a:solidFill>
                <a:schemeClr val="dk1"/>
              </a:solidFill>
              <a:effectLst/>
              <a:latin typeface="+mn-lt"/>
              <a:ea typeface="+mn-ea"/>
              <a:cs typeface="+mn-cs"/>
            </a:rPr>
            <a:t>1.3</a:t>
          </a:r>
          <a:r>
            <a:rPr kumimoji="1" lang="ja-JP" altLang="en-US" sz="1200">
              <a:solidFill>
                <a:schemeClr val="dk1"/>
              </a:solidFill>
              <a:effectLst/>
              <a:latin typeface="+mn-lt"/>
              <a:ea typeface="+mn-ea"/>
              <a:cs typeface="+mn-cs"/>
            </a:rPr>
            <a:t>で推移している。</a:t>
          </a:r>
          <a:endParaRPr lang="ja-JP" altLang="ja-JP" sz="1200">
            <a:effectLst/>
          </a:endParaRPr>
        </a:p>
        <a:p>
          <a:r>
            <a:rPr kumimoji="1" lang="ja-JP" altLang="ja-JP" sz="1200">
              <a:solidFill>
                <a:schemeClr val="dk1"/>
              </a:solidFill>
              <a:effectLst/>
              <a:latin typeface="+mn-lt"/>
              <a:ea typeface="+mn-ea"/>
              <a:cs typeface="+mn-cs"/>
            </a:rPr>
            <a:t>　類似団体との比較においても、引き続き平均を上回る状況であり、</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以上を推移する見込みである。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131939</xdr:rowOff>
    </xdr:from>
    <xdr:to>
      <xdr:col>23</xdr:col>
      <xdr:colOff>133350</xdr:colOff>
      <xdr:row>38</xdr:row>
      <xdr:rowOff>94545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47558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6096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150989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437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150989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81139</xdr:rowOff>
    </xdr:from>
    <xdr:to>
      <xdr:col>23</xdr:col>
      <xdr:colOff>184150</xdr:colOff>
      <xdr:row>38</xdr:row>
      <xdr:rowOff>11289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97666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43745</xdr:rowOff>
    </xdr:from>
    <xdr:to>
      <xdr:col>19</xdr:col>
      <xdr:colOff>184150</xdr:colOff>
      <xdr:row>38</xdr:row>
      <xdr:rowOff>145345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155522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年度においては前年と比べ、</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ポイント悪化したが類似団体平均は上回る数値となった。悪化の要因としては歳入では地方</a:t>
          </a:r>
          <a:r>
            <a:rPr kumimoji="1" lang="ja-JP" altLang="en-US" sz="1300">
              <a:solidFill>
                <a:schemeClr val="dk1"/>
              </a:solidFill>
              <a:effectLst/>
              <a:latin typeface="+mn-lt"/>
              <a:ea typeface="+mn-ea"/>
              <a:cs typeface="+mn-cs"/>
            </a:rPr>
            <a:t>税の</a:t>
          </a:r>
          <a:r>
            <a:rPr kumimoji="1" lang="ja-JP" altLang="ja-JP" sz="1300">
              <a:solidFill>
                <a:schemeClr val="dk1"/>
              </a:solidFill>
              <a:effectLst/>
              <a:latin typeface="+mn-lt"/>
              <a:ea typeface="+mn-ea"/>
              <a:cs typeface="+mn-cs"/>
            </a:rPr>
            <a:t>減額、歳出では扶助費の経常一般財源分の増額があげられる。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今後も国税化の影響に加え、世界経済が不透明な状況であるため、法人市民税の減収も予想され、経常収支比率の悪化が引き続き懸念される。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143510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124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25400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6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35052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641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35052</xdr:rowOff>
    </xdr:from>
    <xdr:to>
      <xdr:col>11</xdr:col>
      <xdr:colOff>31750</xdr:colOff>
      <xdr:row>62</xdr:row>
      <xdr:rowOff>20320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22052"/>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143019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155702</xdr:rowOff>
    </xdr:from>
    <xdr:to>
      <xdr:col>11</xdr:col>
      <xdr:colOff>82550</xdr:colOff>
      <xdr:row>60</xdr:row>
      <xdr:rowOff>85852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96029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前年度に比べ人口１人当たり</a:t>
          </a:r>
          <a:r>
            <a:rPr kumimoji="1" lang="en-US" altLang="ja-JP" sz="1300">
              <a:solidFill>
                <a:schemeClr val="dk1"/>
              </a:solidFill>
              <a:effectLst/>
              <a:latin typeface="+mn-lt"/>
              <a:ea typeface="+mn-ea"/>
              <a:cs typeface="+mn-cs"/>
            </a:rPr>
            <a:t>1,851</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となっており、人件費及び物件費ともに昨年度決算と比較すると</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となっている。主たる要因としては、</a:t>
          </a:r>
          <a:r>
            <a:rPr kumimoji="1" lang="ja-JP" altLang="en-US" sz="1300">
              <a:solidFill>
                <a:schemeClr val="dk1"/>
              </a:solidFill>
              <a:effectLst/>
              <a:latin typeface="+mn-lt"/>
              <a:ea typeface="+mn-ea"/>
              <a:cs typeface="+mn-cs"/>
            </a:rPr>
            <a:t>明石公園直営化による影響で、正規職員７名増加による人件費の増、臨時職員４１名増加による賃金（物件費）の増の結果となった。</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20258</xdr:rowOff>
    </xdr:from>
    <xdr:to>
      <xdr:col>23</xdr:col>
      <xdr:colOff>133350</xdr:colOff>
      <xdr:row>81</xdr:row>
      <xdr:rowOff>27702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07708"/>
          <a:ext cx="8382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20258</xdr:rowOff>
    </xdr:from>
    <xdr:to>
      <xdr:col>19</xdr:col>
      <xdr:colOff>133350</xdr:colOff>
      <xdr:row>81</xdr:row>
      <xdr:rowOff>37249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07708"/>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2364</xdr:rowOff>
    </xdr:from>
    <xdr:to>
      <xdr:col>15</xdr:col>
      <xdr:colOff>82550</xdr:colOff>
      <xdr:row>81</xdr:row>
      <xdr:rowOff>37249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89814"/>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147642</xdr:rowOff>
    </xdr:from>
    <xdr:to>
      <xdr:col>11</xdr:col>
      <xdr:colOff>31750</xdr:colOff>
      <xdr:row>81</xdr:row>
      <xdr:rowOff>2364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63642"/>
          <a:ext cx="889000" cy="2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148352</xdr:rowOff>
    </xdr:from>
    <xdr:to>
      <xdr:col>23</xdr:col>
      <xdr:colOff>184150</xdr:colOff>
      <xdr:row>81</xdr:row>
      <xdr:rowOff>78502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120429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3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140908</xdr:rowOff>
    </xdr:from>
    <xdr:to>
      <xdr:col>19</xdr:col>
      <xdr:colOff>184150</xdr:colOff>
      <xdr:row>81</xdr:row>
      <xdr:rowOff>71058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81235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2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157899</xdr:rowOff>
    </xdr:from>
    <xdr:to>
      <xdr:col>15</xdr:col>
      <xdr:colOff>133350</xdr:colOff>
      <xdr:row>81</xdr:row>
      <xdr:rowOff>88049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72826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6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123014</xdr:rowOff>
    </xdr:from>
    <xdr:to>
      <xdr:col>11</xdr:col>
      <xdr:colOff>82550</xdr:colOff>
      <xdr:row>81</xdr:row>
      <xdr:rowOff>53164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63341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96842</xdr:rowOff>
    </xdr:from>
    <xdr:to>
      <xdr:col>7</xdr:col>
      <xdr:colOff>31750</xdr:colOff>
      <xdr:row>81</xdr:row>
      <xdr:rowOff>26992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37169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人事院勧告</a:t>
          </a:r>
          <a:r>
            <a:rPr kumimoji="1" lang="ja-JP" altLang="en-US" sz="1300">
              <a:solidFill>
                <a:schemeClr val="dk1"/>
              </a:solidFill>
              <a:effectLst/>
              <a:latin typeface="+mn-lt"/>
              <a:ea typeface="+mn-ea"/>
              <a:cs typeface="+mn-cs"/>
            </a:rPr>
            <a:t>を考慮して</a:t>
          </a:r>
          <a:r>
            <a:rPr kumimoji="1" lang="ja-JP" altLang="ja-JP" sz="1300">
              <a:solidFill>
                <a:schemeClr val="dk1"/>
              </a:solidFill>
              <a:effectLst/>
              <a:latin typeface="+mn-lt"/>
              <a:ea typeface="+mn-ea"/>
              <a:cs typeface="+mn-cs"/>
            </a:rPr>
            <a:t>、給与制度の見直しを行っており、ラスパイレス指数は</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以下で、ほぼ横ばいの状況である。</a:t>
          </a:r>
          <a:endParaRPr lang="ja-JP" altLang="ja-JP" sz="1300">
            <a:effectLst/>
          </a:endParaRPr>
        </a:p>
        <a:p>
          <a:r>
            <a:rPr lang="ja-JP" altLang="ja-JP" sz="1300">
              <a:solidFill>
                <a:schemeClr val="dk1"/>
              </a:solidFill>
              <a:effectLst/>
              <a:latin typeface="+mn-lt"/>
              <a:ea typeface="+mn-ea"/>
              <a:cs typeface="+mn-cs"/>
            </a:rPr>
            <a:t>　今後も、国や近隣市との均衡を図りながら、適正な給与水準を維持するように努める。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51859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25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86</xdr:row>
      <xdr:rowOff>61384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2510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81491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060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121709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17586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類似団体に比べ、依然として少人数で行政運営を行っている。引き続き、新たな行政需要に対し、職員配分の集中と選択を行い、適正な職員数の確保に努める。</a:t>
          </a:r>
          <a:endParaRPr lang="ja-JP" altLang="ja-JP" sz="1300">
            <a:effectLst/>
          </a:endParaRPr>
        </a:p>
        <a:p>
          <a:r>
            <a:rPr kumimoji="1" lang="ja-JP" altLang="ja-JP" sz="1300">
              <a:solidFill>
                <a:schemeClr val="dk1"/>
              </a:solidFill>
              <a:effectLst/>
              <a:latin typeface="+mn-lt"/>
              <a:ea typeface="+mn-ea"/>
              <a:cs typeface="+mn-cs"/>
            </a:rPr>
            <a:t>　ただし、今後は、働き方改革の推進や会計年度任用職員制導入を勘案し、職員数の増</a:t>
          </a:r>
          <a:r>
            <a:rPr kumimoji="1" lang="ja-JP" altLang="en-US" sz="1300">
              <a:solidFill>
                <a:schemeClr val="dk1"/>
              </a:solidFill>
              <a:effectLst/>
              <a:latin typeface="+mn-lt"/>
              <a:ea typeface="+mn-ea"/>
              <a:cs typeface="+mn-cs"/>
            </a:rPr>
            <a:t>を予定している。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135996</xdr:rowOff>
    </xdr:from>
    <xdr:to>
      <xdr:col>81</xdr:col>
      <xdr:colOff>44450</xdr:colOff>
      <xdr:row>60</xdr:row>
      <xdr:rowOff>144039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229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144039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908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101812</xdr:rowOff>
    </xdr:from>
    <xdr:to>
      <xdr:col>72</xdr:col>
      <xdr:colOff>203200</xdr:colOff>
      <xdr:row>60</xdr:row>
      <xdr:rowOff>103822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888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79693</xdr:rowOff>
    </xdr:from>
    <xdr:to>
      <xdr:col>68</xdr:col>
      <xdr:colOff>152400</xdr:colOff>
      <xdr:row>60</xdr:row>
      <xdr:rowOff>101812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6669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85196</xdr:rowOff>
    </xdr:from>
    <xdr:to>
      <xdr:col>81</xdr:col>
      <xdr:colOff>95250</xdr:colOff>
      <xdr:row>61</xdr:row>
      <xdr:rowOff>15346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101723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93239</xdr:rowOff>
    </xdr:from>
    <xdr:to>
      <xdr:col>77</xdr:col>
      <xdr:colOff>95250</xdr:colOff>
      <xdr:row>61</xdr:row>
      <xdr:rowOff>23389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33566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53022</xdr:rowOff>
    </xdr:from>
    <xdr:to>
      <xdr:col>73</xdr:col>
      <xdr:colOff>44450</xdr:colOff>
      <xdr:row>60</xdr:row>
      <xdr:rowOff>154622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164799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51012</xdr:rowOff>
    </xdr:from>
    <xdr:to>
      <xdr:col>68</xdr:col>
      <xdr:colOff>203200</xdr:colOff>
      <xdr:row>60</xdr:row>
      <xdr:rowOff>152612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162789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％で類似団体・全国・愛知県の各平均を大きく下回り、良好な状況である</a:t>
          </a:r>
          <a:r>
            <a:rPr kumimoji="1" lang="ja-JP" altLang="en-US" sz="1300">
              <a:solidFill>
                <a:schemeClr val="dk1"/>
              </a:solidFill>
              <a:effectLst/>
              <a:latin typeface="+mn-lt"/>
              <a:ea typeface="+mn-ea"/>
              <a:cs typeface="+mn-cs"/>
            </a:rPr>
            <a:t>。平成２９年度償還開始分が平成２８年度の元金償還終了分を上回ったこと等の影響で</a:t>
          </a:r>
          <a:r>
            <a:rPr kumimoji="1" lang="en-US" altLang="ja-JP" sz="1300">
              <a:solidFill>
                <a:schemeClr val="dk1"/>
              </a:solidFill>
              <a:effectLst/>
              <a:latin typeface="+mn-lt"/>
              <a:ea typeface="+mn-ea"/>
              <a:cs typeface="+mn-cs"/>
            </a:rPr>
            <a:t>0.9</a:t>
          </a:r>
          <a:r>
            <a:rPr kumimoji="1" lang="ja-JP" altLang="en-US" sz="1300">
              <a:solidFill>
                <a:schemeClr val="dk1"/>
              </a:solidFill>
              <a:effectLst/>
              <a:latin typeface="+mn-lt"/>
              <a:ea typeface="+mn-ea"/>
              <a:cs typeface="+mn-cs"/>
            </a:rPr>
            <a:t>ポイント上昇した</a:t>
          </a:r>
          <a:r>
            <a:rPr kumimoji="1" lang="ja-JP" altLang="ja-JP" sz="1300">
              <a:solidFill>
                <a:schemeClr val="dk1"/>
              </a:solidFill>
              <a:effectLst/>
              <a:latin typeface="+mn-lt"/>
              <a:ea typeface="+mn-ea"/>
              <a:cs typeface="+mn-cs"/>
            </a:rPr>
            <a:t>。今後多額の投資的経費を必要とする碧南</a:t>
          </a:r>
          <a:r>
            <a:rPr kumimoji="1" lang="ja-JP" altLang="en-US" sz="1300">
              <a:solidFill>
                <a:schemeClr val="dk1"/>
              </a:solidFill>
              <a:effectLst/>
              <a:latin typeface="+mn-lt"/>
              <a:ea typeface="+mn-ea"/>
              <a:cs typeface="+mn-cs"/>
            </a:rPr>
            <a:t>駅前線</a:t>
          </a:r>
          <a:r>
            <a:rPr kumimoji="1" lang="ja-JP" altLang="ja-JP" sz="1300">
              <a:solidFill>
                <a:schemeClr val="dk1"/>
              </a:solidFill>
              <a:effectLst/>
              <a:latin typeface="+mn-lt"/>
              <a:ea typeface="+mn-ea"/>
              <a:cs typeface="+mn-cs"/>
            </a:rPr>
            <a:t>整備事業等が見込まれるため、後年度負担を考慮しつつ、過度に起債に頼らない財政運営に努める必要がある。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7983</xdr:rowOff>
    </xdr:from>
    <xdr:to>
      <xdr:col>81</xdr:col>
      <xdr:colOff>44450</xdr:colOff>
      <xdr:row>38</xdr:row>
      <xdr:rowOff>70031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2308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7983</xdr:rowOff>
    </xdr:from>
    <xdr:to>
      <xdr:col>77</xdr:col>
      <xdr:colOff>44450</xdr:colOff>
      <xdr:row>38</xdr:row>
      <xdr:rowOff>14877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5230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14877</xdr:rowOff>
    </xdr:from>
    <xdr:to>
      <xdr:col>72</xdr:col>
      <xdr:colOff>203200</xdr:colOff>
      <xdr:row>38</xdr:row>
      <xdr:rowOff>21772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299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138974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36872"/>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19231</xdr:rowOff>
    </xdr:from>
    <xdr:to>
      <xdr:col>81</xdr:col>
      <xdr:colOff>95250</xdr:colOff>
      <xdr:row>38</xdr:row>
      <xdr:rowOff>120831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35758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7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128633</xdr:rowOff>
    </xdr:from>
    <xdr:to>
      <xdr:col>77</xdr:col>
      <xdr:colOff>95250</xdr:colOff>
      <xdr:row>38</xdr:row>
      <xdr:rowOff>58782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68960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4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135527</xdr:rowOff>
    </xdr:from>
    <xdr:to>
      <xdr:col>73</xdr:col>
      <xdr:colOff>44450</xdr:colOff>
      <xdr:row>38</xdr:row>
      <xdr:rowOff>65677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75854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88174</xdr:rowOff>
    </xdr:from>
    <xdr:to>
      <xdr:col>64</xdr:col>
      <xdr:colOff>152400</xdr:colOff>
      <xdr:row>39</xdr:row>
      <xdr:rowOff>18324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28501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前年度に引き続き、将来負担額に対し、充当可能財源等が上回るため将来負担比率の表示はない。</a:t>
          </a:r>
          <a:endParaRPr lang="ja-JP" altLang="ja-JP" sz="1300">
            <a:effectLst/>
          </a:endParaRPr>
        </a:p>
        <a:p>
          <a:r>
            <a:rPr kumimoji="1" lang="ja-JP" altLang="ja-JP" sz="1300">
              <a:solidFill>
                <a:schemeClr val="dk1"/>
              </a:solidFill>
              <a:effectLst/>
              <a:latin typeface="+mn-lt"/>
              <a:ea typeface="+mn-ea"/>
              <a:cs typeface="+mn-cs"/>
            </a:rPr>
            <a:t>　しかしながら、今後は将来負担額における下水道事業の公営企業債等繰入見込額の増加と、特に市税収入の減に伴う財政調整基金残高の減による充当可能財源等の減少により、将来負担比率の数値がプラスに転じること、またその数値が悪化していく可能性がある。</a:t>
          </a:r>
          <a:endParaRPr lang="ja-JP" altLang="ja-JP" sz="1300">
            <a:effectLst/>
          </a:endParaRPr>
        </a:p>
        <a:p>
          <a:r>
            <a:rPr kumimoji="1" lang="ja-JP" altLang="ja-JP" sz="1300">
              <a:solidFill>
                <a:schemeClr val="dk1"/>
              </a:solidFill>
              <a:effectLst/>
              <a:latin typeface="+mn-lt"/>
              <a:ea typeface="+mn-ea"/>
              <a:cs typeface="+mn-cs"/>
            </a:rPr>
            <a:t>　引き続き、持続可能な市政運営を</a:t>
          </a:r>
          <a:r>
            <a:rPr kumimoji="1" lang="ja-JP" altLang="en-US" sz="1300">
              <a:solidFill>
                <a:schemeClr val="dk1"/>
              </a:solidFill>
              <a:effectLst/>
              <a:latin typeface="+mn-lt"/>
              <a:ea typeface="+mn-ea"/>
              <a:cs typeface="+mn-cs"/>
            </a:rPr>
            <a:t>行う</a:t>
          </a:r>
          <a:r>
            <a:rPr kumimoji="1" lang="ja-JP" altLang="ja-JP" sz="1300">
              <a:solidFill>
                <a:schemeClr val="dk1"/>
              </a:solidFill>
              <a:effectLst/>
              <a:latin typeface="+mn-lt"/>
              <a:ea typeface="+mn-ea"/>
              <a:cs typeface="+mn-cs"/>
            </a:rPr>
            <a:t>ため、財政調整基金に頼ることのない財政構造の確立に努める。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166683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128016</xdr:rowOff>
    </xdr:from>
    <xdr:to>
      <xdr:col>64</xdr:col>
      <xdr:colOff>152400</xdr:colOff>
      <xdr:row>14</xdr:row>
      <xdr:rowOff>58166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68343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1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72,530
68,370
36.68
29,134,056
27,275,731
1,829,081
20,030,000
9,714,788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a:t>
          </a:r>
          <a:r>
            <a:rPr kumimoji="1" lang="ja-JP" altLang="en-US" sz="1300">
              <a:solidFill>
                <a:schemeClr val="dk1"/>
              </a:solidFill>
              <a:effectLst/>
              <a:latin typeface="+mn-lt"/>
              <a:ea typeface="+mn-ea"/>
              <a:cs typeface="+mn-cs"/>
            </a:rPr>
            <a:t>団体</a:t>
          </a:r>
          <a:r>
            <a:rPr kumimoji="1" lang="ja-JP" altLang="ja-JP" sz="1300">
              <a:solidFill>
                <a:schemeClr val="dk1"/>
              </a:solidFill>
              <a:effectLst/>
              <a:latin typeface="+mn-lt"/>
              <a:ea typeface="+mn-ea"/>
              <a:cs typeface="+mn-cs"/>
            </a:rPr>
            <a:t>に比べ、職員数を抑えているため、人件費は低い割合を維持している。</a:t>
          </a:r>
          <a:endParaRPr lang="ja-JP" altLang="ja-JP" sz="1300">
            <a:effectLst/>
          </a:endParaRPr>
        </a:p>
        <a:p>
          <a:r>
            <a:rPr kumimoji="1" lang="ja-JP" altLang="ja-JP" sz="1300">
              <a:solidFill>
                <a:schemeClr val="dk1"/>
              </a:solidFill>
              <a:effectLst/>
              <a:latin typeface="+mn-lt"/>
              <a:ea typeface="+mn-ea"/>
              <a:cs typeface="+mn-cs"/>
            </a:rPr>
            <a:t>　今後は、働き方改革の推進や会計年度任用職員制度の導入の影響により、人件費又は物件費の伸びが懸念される。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34</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42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85090</xdr:rowOff>
    </xdr:from>
    <xdr:to>
      <xdr:col>19</xdr:col>
      <xdr:colOff>187325</xdr:colOff>
      <xdr:row>33</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4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100330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5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123190</xdr:rowOff>
    </xdr:from>
    <xdr:to>
      <xdr:col>11</xdr:col>
      <xdr:colOff>9525</xdr:colOff>
      <xdr:row>34</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8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34290</xdr:rowOff>
    </xdr:from>
    <xdr:to>
      <xdr:col>20</xdr:col>
      <xdr:colOff>38100</xdr:colOff>
      <xdr:row>33</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49530</xdr:rowOff>
    </xdr:from>
    <xdr:to>
      <xdr:col>15</xdr:col>
      <xdr:colOff>149225</xdr:colOff>
      <xdr:row>33</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ポイント悪化し</a:t>
          </a:r>
          <a:r>
            <a:rPr kumimoji="1" lang="ja-JP" altLang="ja-JP" sz="1300">
              <a:solidFill>
                <a:schemeClr val="dk1"/>
              </a:solidFill>
              <a:effectLst/>
              <a:latin typeface="+mn-lt"/>
              <a:ea typeface="+mn-ea"/>
              <a:cs typeface="+mn-cs"/>
            </a:rPr>
            <a:t>、類似団体と比較すると高い位置で推移している状況である。</a:t>
          </a:r>
          <a:r>
            <a:rPr kumimoji="1" lang="ja-JP" altLang="en-US" sz="1300">
              <a:solidFill>
                <a:schemeClr val="dk1"/>
              </a:solidFill>
              <a:effectLst/>
              <a:latin typeface="+mn-lt"/>
              <a:ea typeface="+mn-ea"/>
              <a:cs typeface="+mn-cs"/>
            </a:rPr>
            <a:t>主な要因として、明石公園直営化により、臨時職員が増加し、それに伴う賃金の増加があげられる。また</a:t>
          </a:r>
          <a:r>
            <a:rPr kumimoji="1" lang="ja-JP" altLang="ja-JP" sz="1300">
              <a:solidFill>
                <a:schemeClr val="dk1"/>
              </a:solidFill>
              <a:effectLst/>
              <a:latin typeface="+mn-lt"/>
              <a:ea typeface="+mn-ea"/>
              <a:cs typeface="+mn-cs"/>
            </a:rPr>
            <a:t>、一人当たりの公共施設床面積が大きく、維持管理コストの負担額が大きいためと考えられる。</a:t>
          </a:r>
          <a:endParaRPr lang="ja-JP" altLang="ja-JP" sz="1300">
            <a:effectLst/>
          </a:endParaRPr>
        </a:p>
        <a:p>
          <a:r>
            <a:rPr kumimoji="1" lang="ja-JP" altLang="ja-JP" sz="1300">
              <a:solidFill>
                <a:schemeClr val="dk1"/>
              </a:solidFill>
              <a:effectLst/>
              <a:latin typeface="+mn-lt"/>
              <a:ea typeface="+mn-ea"/>
              <a:cs typeface="+mn-cs"/>
            </a:rPr>
            <a:t>　将来の人口減少の可能性も踏まえ、公共施設等総合管理計画に基づき、より一層、施設の効率的な維持管理に努める。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154759</xdr:rowOff>
    </xdr:from>
    <xdr:to>
      <xdr:col>82</xdr:col>
      <xdr:colOff>107950</xdr:colOff>
      <xdr:row>18</xdr:row>
      <xdr:rowOff>48623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6940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154759</xdr:rowOff>
    </xdr:from>
    <xdr:to>
      <xdr:col>78</xdr:col>
      <xdr:colOff>69850</xdr:colOff>
      <xdr:row>17</xdr:row>
      <xdr:rowOff>154759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69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154759</xdr:rowOff>
    </xdr:from>
    <xdr:to>
      <xdr:col>73</xdr:col>
      <xdr:colOff>180975</xdr:colOff>
      <xdr:row>18</xdr:row>
      <xdr:rowOff>15966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694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15966</xdr:rowOff>
    </xdr:from>
    <xdr:to>
      <xdr:col>69</xdr:col>
      <xdr:colOff>92075</xdr:colOff>
      <xdr:row>18</xdr:row>
      <xdr:rowOff>81280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020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169273</xdr:rowOff>
    </xdr:from>
    <xdr:to>
      <xdr:col>82</xdr:col>
      <xdr:colOff>158750</xdr:colOff>
      <xdr:row>18</xdr:row>
      <xdr:rowOff>99423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141350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103959</xdr:rowOff>
    </xdr:from>
    <xdr:to>
      <xdr:col>78</xdr:col>
      <xdr:colOff>120650</xdr:colOff>
      <xdr:row>18</xdr:row>
      <xdr:rowOff>34109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18886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103959</xdr:rowOff>
    </xdr:from>
    <xdr:to>
      <xdr:col>74</xdr:col>
      <xdr:colOff>31750</xdr:colOff>
      <xdr:row>18</xdr:row>
      <xdr:rowOff>34109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18886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136616</xdr:rowOff>
    </xdr:from>
    <xdr:to>
      <xdr:col>69</xdr:col>
      <xdr:colOff>142875</xdr:colOff>
      <xdr:row>18</xdr:row>
      <xdr:rowOff>66766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51543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ポイント悪化した要因としては経常一般財源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における介護給付・訓練等給付事業及び私立保育園児童保育委託事業の増</a:t>
          </a:r>
          <a:r>
            <a:rPr kumimoji="1" lang="ja-JP" altLang="en-US" sz="1100">
              <a:solidFill>
                <a:schemeClr val="dk1"/>
              </a:solidFill>
              <a:effectLst/>
              <a:latin typeface="+mn-lt"/>
              <a:ea typeface="+mn-ea"/>
              <a:cs typeface="+mn-cs"/>
            </a:rPr>
            <a:t>があげられる</a:t>
          </a:r>
          <a:r>
            <a:rPr kumimoji="1" lang="ja-JP" altLang="ja-JP" sz="1100">
              <a:solidFill>
                <a:schemeClr val="dk1"/>
              </a:solidFill>
              <a:effectLst/>
              <a:latin typeface="+mn-lt"/>
              <a:ea typeface="+mn-ea"/>
              <a:cs typeface="+mn-cs"/>
            </a:rPr>
            <a:t>。両事業においては近年増加傾向であり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a:t>
          </a:r>
          <a:r>
            <a:rPr kumimoji="1" lang="ja-JP" altLang="en-US" sz="1100">
              <a:solidFill>
                <a:schemeClr val="dk1"/>
              </a:solidFill>
              <a:effectLst/>
              <a:latin typeface="+mn-lt"/>
              <a:ea typeface="+mn-ea"/>
              <a:cs typeface="+mn-cs"/>
            </a:rPr>
            <a:t>私立保育園児童保育委託事業においては、低年齢児の増加及び算定加算率の改定等</a:t>
          </a:r>
          <a:r>
            <a:rPr kumimoji="1" lang="ja-JP" altLang="ja-JP" sz="1100">
              <a:solidFill>
                <a:schemeClr val="dk1"/>
              </a:solidFill>
              <a:effectLst/>
              <a:latin typeface="+mn-lt"/>
              <a:ea typeface="+mn-ea"/>
              <a:cs typeface="+mn-cs"/>
            </a:rPr>
            <a:t>により今後も増加していくことが見込まれているため、動向を注視していく必要がある。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57</xdr:row>
      <xdr:rowOff>5842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053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104140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126492</xdr:rowOff>
    </xdr:from>
    <xdr:to>
      <xdr:col>24</xdr:col>
      <xdr:colOff>76200</xdr:colOff>
      <xdr:row>57</xdr:row>
      <xdr:rowOff>56642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98569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した主な要因としては、国民健康保険特別会計等の他会計への繰出金が</a:t>
          </a:r>
          <a:r>
            <a:rPr kumimoji="1" lang="ja-JP" altLang="en-US" sz="1100">
              <a:solidFill>
                <a:schemeClr val="dk1"/>
              </a:solidFill>
              <a:effectLst/>
              <a:latin typeface="+mn-lt"/>
              <a:ea typeface="+mn-ea"/>
              <a:cs typeface="+mn-cs"/>
            </a:rPr>
            <a:t>減って</a:t>
          </a:r>
          <a:r>
            <a:rPr kumimoji="1" lang="ja-JP" altLang="ja-JP" sz="1100">
              <a:solidFill>
                <a:schemeClr val="dk1"/>
              </a:solidFill>
              <a:effectLst/>
              <a:latin typeface="+mn-lt"/>
              <a:ea typeface="+mn-ea"/>
              <a:cs typeface="+mn-cs"/>
            </a:rPr>
            <a:t>いるものの、</a:t>
          </a:r>
          <a:r>
            <a:rPr kumimoji="1" lang="ja-JP" altLang="en-US" sz="1100">
              <a:solidFill>
                <a:schemeClr val="dk1"/>
              </a:solidFill>
              <a:effectLst/>
              <a:latin typeface="+mn-lt"/>
              <a:ea typeface="+mn-ea"/>
              <a:cs typeface="+mn-cs"/>
            </a:rPr>
            <a:t>地方税や交付金等の分母である歳入の経常一般財源等の減少が大きかったことが</a:t>
          </a:r>
          <a:r>
            <a:rPr kumimoji="1" lang="ja-JP" altLang="ja-JP" sz="1100">
              <a:solidFill>
                <a:schemeClr val="dk1"/>
              </a:solidFill>
              <a:effectLst/>
              <a:latin typeface="+mn-lt"/>
              <a:ea typeface="+mn-ea"/>
              <a:cs typeface="+mn-cs"/>
            </a:rPr>
            <a:t>あげられる。</a:t>
          </a:r>
          <a:endParaRPr lang="ja-JP" altLang="ja-JP" sz="1100">
            <a:effectLst/>
          </a:endParaRPr>
        </a:p>
        <a:p>
          <a:r>
            <a:rPr kumimoji="1" lang="ja-JP" altLang="ja-JP" sz="1100">
              <a:solidFill>
                <a:schemeClr val="dk1"/>
              </a:solidFill>
              <a:effectLst/>
              <a:latin typeface="+mn-lt"/>
              <a:ea typeface="+mn-ea"/>
              <a:cs typeface="+mn-cs"/>
            </a:rPr>
            <a:t>　この項目においては類似団体平均を常に上回っている状況であり、今後も繰出基準等に基づき普通会計で負担すべき経費を精査し、適正な繰出しに努める。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58</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72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前年度からの悪化した主な要因としては、経常一般財源</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補助費等</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における</a:t>
          </a:r>
          <a:r>
            <a:rPr kumimoji="1" lang="ja-JP" altLang="en-US" sz="1000">
              <a:solidFill>
                <a:schemeClr val="dk1"/>
              </a:solidFill>
              <a:effectLst/>
              <a:latin typeface="+mn-lt"/>
              <a:ea typeface="+mn-ea"/>
              <a:cs typeface="+mn-cs"/>
            </a:rPr>
            <a:t>市税収納事務事業（大手自動車関連企業への還付金の増）、企業再投資促進補助事業の増等があげられる。</a:t>
          </a:r>
          <a:r>
            <a:rPr kumimoji="1" lang="ja-JP" altLang="ja-JP" sz="1000">
              <a:solidFill>
                <a:schemeClr val="dk1"/>
              </a:solidFill>
              <a:effectLst/>
              <a:latin typeface="+mn-lt"/>
              <a:ea typeface="+mn-ea"/>
              <a:cs typeface="+mn-cs"/>
            </a:rPr>
            <a:t>類似団体と比較しても高い水準であるのは病院事業会計、衣浦衛生組合、衣浦東部広域連合などへの各負担金、償却資産新規取得補助などの市独自の多くの補助金が比率を押し上げる一因となっている。</a:t>
          </a:r>
          <a:endParaRPr lang="ja-JP" altLang="ja-JP" sz="1000">
            <a:effectLst/>
          </a:endParaRPr>
        </a:p>
        <a:p>
          <a:r>
            <a:rPr kumimoji="1" lang="ja-JP" altLang="ja-JP" sz="1000">
              <a:solidFill>
                <a:schemeClr val="dk1"/>
              </a:solidFill>
              <a:effectLst/>
              <a:latin typeface="+mn-lt"/>
              <a:ea typeface="+mn-ea"/>
              <a:cs typeface="+mn-cs"/>
            </a:rPr>
            <a:t>　今後も、まち・ひと・しごと創生総合戦略に掲げる「元気あふれる地域づくり」を意識しつつ、より一層、効果的な執行に努める。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132715</xdr:rowOff>
    </xdr:from>
    <xdr:to>
      <xdr:col>82</xdr:col>
      <xdr:colOff>107950</xdr:colOff>
      <xdr:row>40</xdr:row>
      <xdr:rowOff>18415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192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109855</xdr:rowOff>
    </xdr:from>
    <xdr:to>
      <xdr:col>78</xdr:col>
      <xdr:colOff>69850</xdr:colOff>
      <xdr:row>39</xdr:row>
      <xdr:rowOff>132715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7964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109855</xdr:rowOff>
    </xdr:from>
    <xdr:to>
      <xdr:col>73</xdr:col>
      <xdr:colOff>180975</xdr:colOff>
      <xdr:row>39</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7964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149860</xdr:rowOff>
    </xdr:from>
    <xdr:to>
      <xdr:col>69</xdr:col>
      <xdr:colOff>92075</xdr:colOff>
      <xdr:row>40</xdr:row>
      <xdr:rowOff>64135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8364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67962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139065</xdr:rowOff>
    </xdr:from>
    <xdr:to>
      <xdr:col>82</xdr:col>
      <xdr:colOff>158750</xdr:colOff>
      <xdr:row>40</xdr:row>
      <xdr:rowOff>69215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111142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81915</xdr:rowOff>
    </xdr:from>
    <xdr:to>
      <xdr:col>78</xdr:col>
      <xdr:colOff>120650</xdr:colOff>
      <xdr:row>40</xdr:row>
      <xdr:rowOff>12065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168292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5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59055</xdr:rowOff>
    </xdr:from>
    <xdr:to>
      <xdr:col>74</xdr:col>
      <xdr:colOff>31750</xdr:colOff>
      <xdr:row>39</xdr:row>
      <xdr:rowOff>160655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145432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99060</xdr:rowOff>
    </xdr:from>
    <xdr:to>
      <xdr:col>69</xdr:col>
      <xdr:colOff>142875</xdr:colOff>
      <xdr:row>40</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13335</xdr:rowOff>
    </xdr:from>
    <xdr:to>
      <xdr:col>65</xdr:col>
      <xdr:colOff>53975</xdr:colOff>
      <xdr:row>40</xdr:row>
      <xdr:rowOff>114935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8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99712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5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ポイント悪化したものの</a:t>
          </a:r>
          <a:r>
            <a:rPr kumimoji="1" lang="ja-JP" altLang="ja-JP" sz="1100">
              <a:solidFill>
                <a:schemeClr val="dk1"/>
              </a:solidFill>
              <a:effectLst/>
              <a:latin typeface="+mn-lt"/>
              <a:ea typeface="+mn-ea"/>
              <a:cs typeface="+mn-cs"/>
            </a:rPr>
            <a:t>類似団体・全国・県平均との比較でも数値は良好であると言える。</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平成２９年度償還開始分が平成２８年度の元金償還終了分を上回ったこと等</a:t>
          </a:r>
          <a:r>
            <a:rPr kumimoji="1" lang="ja-JP" altLang="en-US" sz="1100">
              <a:solidFill>
                <a:schemeClr val="dk1"/>
              </a:solidFill>
              <a:effectLst/>
              <a:latin typeface="+mn-lt"/>
              <a:ea typeface="+mn-ea"/>
              <a:cs typeface="+mn-cs"/>
            </a:rPr>
            <a:t>があげられる</a:t>
          </a:r>
          <a:r>
            <a:rPr kumimoji="1" lang="ja-JP" altLang="ja-JP" sz="1100">
              <a:solidFill>
                <a:schemeClr val="dk1"/>
              </a:solidFill>
              <a:effectLst/>
              <a:latin typeface="+mn-lt"/>
              <a:ea typeface="+mn-ea"/>
              <a:cs typeface="+mn-cs"/>
            </a:rPr>
            <a:t>。しかしながら、今後多額の投資的経費を必要とする</a:t>
          </a:r>
          <a:r>
            <a:rPr kumimoji="1" lang="ja-JP" altLang="en-US" sz="1100">
              <a:solidFill>
                <a:schemeClr val="dk1"/>
              </a:solidFill>
              <a:effectLst/>
              <a:latin typeface="+mn-lt"/>
              <a:ea typeface="+mn-ea"/>
              <a:cs typeface="+mn-cs"/>
            </a:rPr>
            <a:t>碧南駅前線</a:t>
          </a:r>
          <a:r>
            <a:rPr kumimoji="1" lang="ja-JP" altLang="ja-JP" sz="1100">
              <a:solidFill>
                <a:schemeClr val="dk1"/>
              </a:solidFill>
              <a:effectLst/>
              <a:latin typeface="+mn-lt"/>
              <a:ea typeface="+mn-ea"/>
              <a:cs typeface="+mn-cs"/>
            </a:rPr>
            <a:t>整備事業等が見込まれるため、後年度負担を考慮しつつ、過度に起債に頼らない財政運営に努める必要がある。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51562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828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82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873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xdr:rowOff>
    </xdr:from>
    <xdr:to>
      <xdr:col>11</xdr:col>
      <xdr:colOff>9525</xdr:colOff>
      <xdr:row>75</xdr:row>
      <xdr:rowOff>65278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xdr:rowOff>
    </xdr:from>
    <xdr:to>
      <xdr:col>24</xdr:col>
      <xdr:colOff>76200</xdr:colOff>
      <xdr:row>75</xdr:row>
      <xdr:rowOff>102362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80789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6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135636</xdr:rowOff>
    </xdr:from>
    <xdr:to>
      <xdr:col>11</xdr:col>
      <xdr:colOff>60325</xdr:colOff>
      <xdr:row>75</xdr:row>
      <xdr:rowOff>65786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類似団体平均と比較して、扶助費、補助費等、物件費、その他の値が上回っている状況にあるため、この項目も高い状況となっている。</a:t>
          </a:r>
          <a:endParaRPr lang="ja-JP" altLang="ja-JP" sz="1300">
            <a:effectLst/>
          </a:endParaRPr>
        </a:p>
        <a:p>
          <a:r>
            <a:rPr kumimoji="1" lang="ja-JP" altLang="ja-JP" sz="1300">
              <a:solidFill>
                <a:schemeClr val="dk1"/>
              </a:solidFill>
              <a:effectLst/>
              <a:latin typeface="+mn-lt"/>
              <a:ea typeface="+mn-ea"/>
              <a:cs typeface="+mn-cs"/>
            </a:rPr>
            <a:t>　前年度からの悪化の要因としては、地方税や交付金等の分母である歳入の経常一般財源等の減少が大きかったことが</a:t>
          </a:r>
          <a:r>
            <a:rPr kumimoji="1" lang="ja-JP" altLang="en-US" sz="1300">
              <a:solidFill>
                <a:schemeClr val="dk1"/>
              </a:solidFill>
              <a:effectLst/>
              <a:latin typeface="+mn-lt"/>
              <a:ea typeface="+mn-ea"/>
              <a:cs typeface="+mn-cs"/>
            </a:rPr>
            <a:t>あげられる。</a:t>
          </a:r>
          <a:endParaRPr lang="ja-JP" altLang="ja-JP" sz="1300">
            <a:effectLst/>
          </a:endParaRPr>
        </a:p>
        <a:p>
          <a:r>
            <a:rPr kumimoji="1" lang="ja-JP" altLang="ja-JP" sz="1300">
              <a:solidFill>
                <a:schemeClr val="dk1"/>
              </a:solidFill>
              <a:effectLst/>
              <a:latin typeface="+mn-lt"/>
              <a:ea typeface="+mn-ea"/>
              <a:cs typeface="+mn-cs"/>
            </a:rPr>
            <a:t>　今後も法人市民税の国税化等により減収が見込まれる中で、引き続き税収に対応できる財政構造を目指し、健全な財政運営に努める。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19558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743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28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133858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28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77</xdr:row>
      <xdr:rowOff>51563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992608"/>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151147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158623</xdr:rowOff>
    </xdr:from>
    <xdr:to>
      <xdr:col>29</xdr:col>
      <xdr:colOff>127000</xdr:colOff>
      <xdr:row>17</xdr:row>
      <xdr:rowOff>26035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9448"/>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2966</xdr:rowOff>
    </xdr:from>
    <xdr:to>
      <xdr:col>26</xdr:col>
      <xdr:colOff>50800</xdr:colOff>
      <xdr:row>17</xdr:row>
      <xdr:rowOff>26035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65241"/>
          <a:ext cx="698500" cy="2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2966</xdr:rowOff>
    </xdr:from>
    <xdr:to>
      <xdr:col>22</xdr:col>
      <xdr:colOff>114300</xdr:colOff>
      <xdr:row>17</xdr:row>
      <xdr:rowOff>20396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65241"/>
          <a:ext cx="698500" cy="1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20396</xdr:rowOff>
    </xdr:from>
    <xdr:to>
      <xdr:col>18</xdr:col>
      <xdr:colOff>177800</xdr:colOff>
      <xdr:row>17</xdr:row>
      <xdr:rowOff>54972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2671"/>
          <a:ext cx="698500" cy="3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107823</xdr:rowOff>
    </xdr:from>
    <xdr:to>
      <xdr:col>29</xdr:col>
      <xdr:colOff>177800</xdr:colOff>
      <xdr:row>17</xdr:row>
      <xdr:rowOff>37973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79900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146685</xdr:rowOff>
    </xdr:from>
    <xdr:to>
      <xdr:col>26</xdr:col>
      <xdr:colOff>101600</xdr:colOff>
      <xdr:row>17</xdr:row>
      <xdr:rowOff>76835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61612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123616</xdr:rowOff>
    </xdr:from>
    <xdr:to>
      <xdr:col>22</xdr:col>
      <xdr:colOff>165100</xdr:colOff>
      <xdr:row>17</xdr:row>
      <xdr:rowOff>53766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38543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141046</xdr:rowOff>
    </xdr:from>
    <xdr:to>
      <xdr:col>19</xdr:col>
      <xdr:colOff>38100</xdr:colOff>
      <xdr:row>17</xdr:row>
      <xdr:rowOff>71196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55973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4172</xdr:rowOff>
    </xdr:from>
    <xdr:to>
      <xdr:col>15</xdr:col>
      <xdr:colOff>101600</xdr:colOff>
      <xdr:row>17</xdr:row>
      <xdr:rowOff>105772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90549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97282</xdr:rowOff>
    </xdr:from>
    <xdr:to>
      <xdr:col>29</xdr:col>
      <xdr:colOff>127000</xdr:colOff>
      <xdr:row>37</xdr:row>
      <xdr:rowOff>64592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50532"/>
          <a:ext cx="647700" cy="13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58453</xdr:rowOff>
    </xdr:from>
    <xdr:to>
      <xdr:col>26</xdr:col>
      <xdr:colOff>50800</xdr:colOff>
      <xdr:row>37</xdr:row>
      <xdr:rowOff>64592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83153"/>
          <a:ext cx="698500" cy="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58453</xdr:rowOff>
    </xdr:from>
    <xdr:to>
      <xdr:col>22</xdr:col>
      <xdr:colOff>114300</xdr:colOff>
      <xdr:row>37</xdr:row>
      <xdr:rowOff>151950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83153"/>
          <a:ext cx="698500" cy="9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81803</xdr:rowOff>
    </xdr:from>
    <xdr:to>
      <xdr:col>18</xdr:col>
      <xdr:colOff>177800</xdr:colOff>
      <xdr:row>37</xdr:row>
      <xdr:rowOff>151950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206503"/>
          <a:ext cx="698500" cy="7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188108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46482</xdr:rowOff>
    </xdr:from>
    <xdr:to>
      <xdr:col>29</xdr:col>
      <xdr:colOff>177800</xdr:colOff>
      <xdr:row>36</xdr:row>
      <xdr:rowOff>148082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9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18559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7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13792</xdr:rowOff>
    </xdr:from>
    <xdr:to>
      <xdr:col>26</xdr:col>
      <xdr:colOff>101600</xdr:colOff>
      <xdr:row>37</xdr:row>
      <xdr:rowOff>115392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3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100169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24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7653</xdr:rowOff>
    </xdr:from>
    <xdr:to>
      <xdr:col>22</xdr:col>
      <xdr:colOff>165100</xdr:colOff>
      <xdr:row>37</xdr:row>
      <xdr:rowOff>109253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3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94030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101150</xdr:rowOff>
    </xdr:from>
    <xdr:to>
      <xdr:col>19</xdr:col>
      <xdr:colOff>38100</xdr:colOff>
      <xdr:row>37</xdr:row>
      <xdr:rowOff>202750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22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187527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1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31003</xdr:rowOff>
    </xdr:from>
    <xdr:to>
      <xdr:col>15</xdr:col>
      <xdr:colOff>101600</xdr:colOff>
      <xdr:row>37</xdr:row>
      <xdr:rowOff>132603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117380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72,530
68,370
36.68
29,134,056
27,275,731
1,829,081
20,030,000
9,714,788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87168</xdr:rowOff>
    </xdr:from>
    <xdr:to>
      <xdr:col>24</xdr:col>
      <xdr:colOff>63500</xdr:colOff>
      <xdr:row>37</xdr:row>
      <xdr:rowOff>90139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30818"/>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67622</xdr:rowOff>
    </xdr:from>
    <xdr:to>
      <xdr:col>19</xdr:col>
      <xdr:colOff>177800</xdr:colOff>
      <xdr:row>37</xdr:row>
      <xdr:rowOff>90139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411272"/>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67622</xdr:rowOff>
    </xdr:from>
    <xdr:to>
      <xdr:col>15</xdr:col>
      <xdr:colOff>50800</xdr:colOff>
      <xdr:row>37</xdr:row>
      <xdr:rowOff>86596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11272"/>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86596</xdr:rowOff>
    </xdr:from>
    <xdr:to>
      <xdr:col>10</xdr:col>
      <xdr:colOff>114300</xdr:colOff>
      <xdr:row>37</xdr:row>
      <xdr:rowOff>131607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30246"/>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36368</xdr:rowOff>
    </xdr:from>
    <xdr:to>
      <xdr:col>24</xdr:col>
      <xdr:colOff>114300</xdr:colOff>
      <xdr:row>37</xdr:row>
      <xdr:rowOff>137968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14795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39339</xdr:rowOff>
    </xdr:from>
    <xdr:to>
      <xdr:col>20</xdr:col>
      <xdr:colOff>38100</xdr:colOff>
      <xdr:row>37</xdr:row>
      <xdr:rowOff>140939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132066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16822</xdr:rowOff>
    </xdr:from>
    <xdr:to>
      <xdr:col>15</xdr:col>
      <xdr:colOff>101600</xdr:colOff>
      <xdr:row>37</xdr:row>
      <xdr:rowOff>118422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109549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35796</xdr:rowOff>
    </xdr:from>
    <xdr:to>
      <xdr:col>10</xdr:col>
      <xdr:colOff>165100</xdr:colOff>
      <xdr:row>37</xdr:row>
      <xdr:rowOff>137396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80807</xdr:rowOff>
    </xdr:from>
    <xdr:to>
      <xdr:col>6</xdr:col>
      <xdr:colOff>38100</xdr:colOff>
      <xdr:row>38</xdr:row>
      <xdr:rowOff>10957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105601</xdr:rowOff>
    </xdr:from>
    <xdr:to>
      <xdr:col>24</xdr:col>
      <xdr:colOff>63500</xdr:colOff>
      <xdr:row>57</xdr:row>
      <xdr:rowOff>107132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78251"/>
          <a:ext cx="8382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98449</xdr:rowOff>
    </xdr:from>
    <xdr:to>
      <xdr:col>19</xdr:col>
      <xdr:colOff>177800</xdr:colOff>
      <xdr:row>57</xdr:row>
      <xdr:rowOff>105601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7109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98449</xdr:rowOff>
    </xdr:from>
    <xdr:to>
      <xdr:col>15</xdr:col>
      <xdr:colOff>50800</xdr:colOff>
      <xdr:row>57</xdr:row>
      <xdr:rowOff>124967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71099"/>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124967</xdr:rowOff>
    </xdr:from>
    <xdr:to>
      <xdr:col>10</xdr:col>
      <xdr:colOff>114300</xdr:colOff>
      <xdr:row>57</xdr:row>
      <xdr:rowOff>143106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97617"/>
          <a:ext cx="889000" cy="1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167111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56332</xdr:rowOff>
    </xdr:from>
    <xdr:to>
      <xdr:col>24</xdr:col>
      <xdr:colOff>114300</xdr:colOff>
      <xdr:row>57</xdr:row>
      <xdr:rowOff>157932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79209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8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54801</xdr:rowOff>
    </xdr:from>
    <xdr:to>
      <xdr:col>20</xdr:col>
      <xdr:colOff>38100</xdr:colOff>
      <xdr:row>57</xdr:row>
      <xdr:rowOff>156401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0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47649</xdr:rowOff>
    </xdr:from>
    <xdr:to>
      <xdr:col>15</xdr:col>
      <xdr:colOff>101600</xdr:colOff>
      <xdr:row>57</xdr:row>
      <xdr:rowOff>149249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165776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74167</xdr:rowOff>
    </xdr:from>
    <xdr:to>
      <xdr:col>10</xdr:col>
      <xdr:colOff>165100</xdr:colOff>
      <xdr:row>58</xdr:row>
      <xdr:rowOff>4317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20844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92306</xdr:rowOff>
    </xdr:from>
    <xdr:to>
      <xdr:col>6</xdr:col>
      <xdr:colOff>38100</xdr:colOff>
      <xdr:row>58</xdr:row>
      <xdr:rowOff>22456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13583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5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77863</xdr:rowOff>
    </xdr:from>
    <xdr:to>
      <xdr:col>24</xdr:col>
      <xdr:colOff>63500</xdr:colOff>
      <xdr:row>76</xdr:row>
      <xdr:rowOff>96152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080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23058</xdr:rowOff>
    </xdr:from>
    <xdr:to>
      <xdr:col>19</xdr:col>
      <xdr:colOff>177800</xdr:colOff>
      <xdr:row>76</xdr:row>
      <xdr:rowOff>77863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053258"/>
          <a:ext cx="889000" cy="5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23058</xdr:rowOff>
    </xdr:from>
    <xdr:to>
      <xdr:col>15</xdr:col>
      <xdr:colOff>50800</xdr:colOff>
      <xdr:row>76</xdr:row>
      <xdr:rowOff>99580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053258"/>
          <a:ext cx="889000" cy="7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99580</xdr:rowOff>
    </xdr:from>
    <xdr:to>
      <xdr:col>10</xdr:col>
      <xdr:colOff>114300</xdr:colOff>
      <xdr:row>76</xdr:row>
      <xdr:rowOff>104153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12978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45352</xdr:rowOff>
    </xdr:from>
    <xdr:to>
      <xdr:col>24</xdr:col>
      <xdr:colOff>114300</xdr:colOff>
      <xdr:row>76</xdr:row>
      <xdr:rowOff>146952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0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23779</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05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27063</xdr:rowOff>
    </xdr:from>
    <xdr:to>
      <xdr:col>20</xdr:col>
      <xdr:colOff>38100</xdr:colOff>
      <xdr:row>76</xdr:row>
      <xdr:rowOff>128663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145190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283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143707</xdr:rowOff>
    </xdr:from>
    <xdr:to>
      <xdr:col>15</xdr:col>
      <xdr:colOff>101600</xdr:colOff>
      <xdr:row>76</xdr:row>
      <xdr:rowOff>73856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02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90384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77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48780</xdr:rowOff>
    </xdr:from>
    <xdr:to>
      <xdr:col>10</xdr:col>
      <xdr:colOff>165100</xdr:colOff>
      <xdr:row>76</xdr:row>
      <xdr:rowOff>150380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141507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53353</xdr:rowOff>
    </xdr:from>
    <xdr:to>
      <xdr:col>6</xdr:col>
      <xdr:colOff>38100</xdr:colOff>
      <xdr:row>76</xdr:row>
      <xdr:rowOff>154953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146080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1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97904</xdr:rowOff>
    </xdr:from>
    <xdr:to>
      <xdr:col>24</xdr:col>
      <xdr:colOff>63500</xdr:colOff>
      <xdr:row>95</xdr:row>
      <xdr:rowOff>108178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385654"/>
          <a:ext cx="8382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97904</xdr:rowOff>
    </xdr:from>
    <xdr:to>
      <xdr:col>19</xdr:col>
      <xdr:colOff>177800</xdr:colOff>
      <xdr:row>95</xdr:row>
      <xdr:rowOff>154839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385654"/>
          <a:ext cx="8890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128690</xdr:rowOff>
    </xdr:from>
    <xdr:to>
      <xdr:col>15</xdr:col>
      <xdr:colOff>50800</xdr:colOff>
      <xdr:row>95</xdr:row>
      <xdr:rowOff>154839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416440"/>
          <a:ext cx="889000" cy="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128690</xdr:rowOff>
    </xdr:from>
    <xdr:to>
      <xdr:col>10</xdr:col>
      <xdr:colOff>114300</xdr:colOff>
      <xdr:row>96</xdr:row>
      <xdr:rowOff>43802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416440"/>
          <a:ext cx="889000" cy="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105236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161701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57378</xdr:rowOff>
    </xdr:from>
    <xdr:to>
      <xdr:col>24</xdr:col>
      <xdr:colOff>114300</xdr:colOff>
      <xdr:row>95</xdr:row>
      <xdr:rowOff>158978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35805</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3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47104</xdr:rowOff>
    </xdr:from>
    <xdr:to>
      <xdr:col>20</xdr:col>
      <xdr:colOff>38100</xdr:colOff>
      <xdr:row>95</xdr:row>
      <xdr:rowOff>148704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3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165231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1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104039</xdr:rowOff>
    </xdr:from>
    <xdr:to>
      <xdr:col>15</xdr:col>
      <xdr:colOff>101600</xdr:colOff>
      <xdr:row>96</xdr:row>
      <xdr:rowOff>34189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3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50716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1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77890</xdr:rowOff>
    </xdr:from>
    <xdr:to>
      <xdr:col>10</xdr:col>
      <xdr:colOff>165100</xdr:colOff>
      <xdr:row>96</xdr:row>
      <xdr:rowOff>8040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3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24567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164452</xdr:rowOff>
    </xdr:from>
    <xdr:to>
      <xdr:col>6</xdr:col>
      <xdr:colOff>38100</xdr:colOff>
      <xdr:row>96</xdr:row>
      <xdr:rowOff>94602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4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111129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22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144082</xdr:rowOff>
    </xdr:from>
    <xdr:to>
      <xdr:col>55</xdr:col>
      <xdr:colOff>0</xdr:colOff>
      <xdr:row>35</xdr:row>
      <xdr:rowOff>419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73382"/>
          <a:ext cx="8382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419</xdr:rowOff>
    </xdr:from>
    <xdr:to>
      <xdr:col>50</xdr:col>
      <xdr:colOff>114300</xdr:colOff>
      <xdr:row>35</xdr:row>
      <xdr:rowOff>48920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001169"/>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48920</xdr:rowOff>
    </xdr:from>
    <xdr:to>
      <xdr:col>45</xdr:col>
      <xdr:colOff>177800</xdr:colOff>
      <xdr:row>35</xdr:row>
      <xdr:rowOff>83172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0496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83172</xdr:rowOff>
    </xdr:from>
    <xdr:to>
      <xdr:col>41</xdr:col>
      <xdr:colOff>50800</xdr:colOff>
      <xdr:row>35</xdr:row>
      <xdr:rowOff>109029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83922"/>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148366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93282</xdr:rowOff>
    </xdr:from>
    <xdr:to>
      <xdr:col>55</xdr:col>
      <xdr:colOff>50800</xdr:colOff>
      <xdr:row>35</xdr:row>
      <xdr:rowOff>23432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116159</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7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121069</xdr:rowOff>
    </xdr:from>
    <xdr:to>
      <xdr:col>50</xdr:col>
      <xdr:colOff>165100</xdr:colOff>
      <xdr:row>35</xdr:row>
      <xdr:rowOff>51219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9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67746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7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169570</xdr:rowOff>
    </xdr:from>
    <xdr:to>
      <xdr:col>46</xdr:col>
      <xdr:colOff>38100</xdr:colOff>
      <xdr:row>35</xdr:row>
      <xdr:rowOff>99720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9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116247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77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32372</xdr:rowOff>
    </xdr:from>
    <xdr:to>
      <xdr:col>41</xdr:col>
      <xdr:colOff>101600</xdr:colOff>
      <xdr:row>35</xdr:row>
      <xdr:rowOff>133972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150499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58229</xdr:rowOff>
    </xdr:from>
    <xdr:to>
      <xdr:col>36</xdr:col>
      <xdr:colOff>165100</xdr:colOff>
      <xdr:row>35</xdr:row>
      <xdr:rowOff>159829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150956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134641</xdr:rowOff>
    </xdr:from>
    <xdr:to>
      <xdr:col>55</xdr:col>
      <xdr:colOff>0</xdr:colOff>
      <xdr:row>58</xdr:row>
      <xdr:rowOff>149726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78741"/>
          <a:ext cx="838200" cy="1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105082</xdr:rowOff>
    </xdr:from>
    <xdr:to>
      <xdr:col>50</xdr:col>
      <xdr:colOff>114300</xdr:colOff>
      <xdr:row>58</xdr:row>
      <xdr:rowOff>134641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049182"/>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105082</xdr:rowOff>
    </xdr:from>
    <xdr:to>
      <xdr:col>45</xdr:col>
      <xdr:colOff>177800</xdr:colOff>
      <xdr:row>58</xdr:row>
      <xdr:rowOff>141527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10049182"/>
          <a:ext cx="8890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133696</xdr:rowOff>
    </xdr:from>
    <xdr:to>
      <xdr:col>41</xdr:col>
      <xdr:colOff>50800</xdr:colOff>
      <xdr:row>58</xdr:row>
      <xdr:rowOff>141527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10077796"/>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98926</xdr:rowOff>
    </xdr:from>
    <xdr:to>
      <xdr:col>55</xdr:col>
      <xdr:colOff>50800</xdr:colOff>
      <xdr:row>59</xdr:row>
      <xdr:rowOff>29076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83841</xdr:rowOff>
    </xdr:from>
    <xdr:to>
      <xdr:col>50</xdr:col>
      <xdr:colOff>165100</xdr:colOff>
      <xdr:row>59</xdr:row>
      <xdr:rowOff>13991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100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12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54282</xdr:rowOff>
    </xdr:from>
    <xdr:to>
      <xdr:col>46</xdr:col>
      <xdr:colOff>38100</xdr:colOff>
      <xdr:row>58</xdr:row>
      <xdr:rowOff>155882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9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77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90727</xdr:rowOff>
    </xdr:from>
    <xdr:to>
      <xdr:col>41</xdr:col>
      <xdr:colOff>101600</xdr:colOff>
      <xdr:row>59</xdr:row>
      <xdr:rowOff>20877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0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12004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12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82896</xdr:rowOff>
    </xdr:from>
    <xdr:to>
      <xdr:col>36</xdr:col>
      <xdr:colOff>165100</xdr:colOff>
      <xdr:row>59</xdr:row>
      <xdr:rowOff>13046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100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4173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1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117501</xdr:rowOff>
    </xdr:from>
    <xdr:to>
      <xdr:col>55</xdr:col>
      <xdr:colOff>0</xdr:colOff>
      <xdr:row>78</xdr:row>
      <xdr:rowOff>121058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90601"/>
          <a:ext cx="8382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107872</xdr:rowOff>
    </xdr:from>
    <xdr:to>
      <xdr:col>50</xdr:col>
      <xdr:colOff>114300</xdr:colOff>
      <xdr:row>78</xdr:row>
      <xdr:rowOff>121058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80972"/>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107872</xdr:rowOff>
    </xdr:from>
    <xdr:to>
      <xdr:col>45</xdr:col>
      <xdr:colOff>177800</xdr:colOff>
      <xdr:row>78</xdr:row>
      <xdr:rowOff>131569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480972"/>
          <a:ext cx="8890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66701</xdr:rowOff>
    </xdr:from>
    <xdr:to>
      <xdr:col>55</xdr:col>
      <xdr:colOff>50800</xdr:colOff>
      <xdr:row>78</xdr:row>
      <xdr:rowOff>168301</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4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70258</xdr:rowOff>
    </xdr:from>
    <xdr:to>
      <xdr:col>50</xdr:col>
      <xdr:colOff>165100</xdr:colOff>
      <xdr:row>79</xdr:row>
      <xdr:rowOff>408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4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162985</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428" y="1353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57072</xdr:rowOff>
    </xdr:from>
    <xdr:to>
      <xdr:col>46</xdr:col>
      <xdr:colOff>38100</xdr:colOff>
      <xdr:row>78</xdr:row>
      <xdr:rowOff>158672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43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149799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52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80769</xdr:rowOff>
    </xdr:from>
    <xdr:to>
      <xdr:col>41</xdr:col>
      <xdr:colOff>101600</xdr:colOff>
      <xdr:row>79</xdr:row>
      <xdr:rowOff>10919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4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2046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26428" y="1354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41993</xdr:rowOff>
    </xdr:from>
    <xdr:to>
      <xdr:col>55</xdr:col>
      <xdr:colOff>0</xdr:colOff>
      <xdr:row>97</xdr:row>
      <xdr:rowOff>105505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9639300" y="16501193"/>
          <a:ext cx="838200" cy="2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15970</xdr:rowOff>
    </xdr:from>
    <xdr:to>
      <xdr:col>50</xdr:col>
      <xdr:colOff>114300</xdr:colOff>
      <xdr:row>96</xdr:row>
      <xdr:rowOff>41993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475170"/>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15970</xdr:rowOff>
    </xdr:from>
    <xdr:to>
      <xdr:col>45</xdr:col>
      <xdr:colOff>177800</xdr:colOff>
      <xdr:row>97</xdr:row>
      <xdr:rowOff>39115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7861300" y="16475170"/>
          <a:ext cx="889000" cy="1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54705</xdr:rowOff>
    </xdr:from>
    <xdr:to>
      <xdr:col>55</xdr:col>
      <xdr:colOff>50800</xdr:colOff>
      <xdr:row>97</xdr:row>
      <xdr:rowOff>156305</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6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33132</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6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162643</xdr:rowOff>
    </xdr:from>
    <xdr:to>
      <xdr:col>50</xdr:col>
      <xdr:colOff>165100</xdr:colOff>
      <xdr:row>96</xdr:row>
      <xdr:rowOff>92793</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4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83920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136620</xdr:rowOff>
    </xdr:from>
    <xdr:to>
      <xdr:col>46</xdr:col>
      <xdr:colOff>38100</xdr:colOff>
      <xdr:row>96</xdr:row>
      <xdr:rowOff>66770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4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83297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159765</xdr:rowOff>
    </xdr:from>
    <xdr:to>
      <xdr:col>41</xdr:col>
      <xdr:colOff>101600</xdr:colOff>
      <xdr:row>97</xdr:row>
      <xdr:rowOff>89915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81042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161468</xdr:rowOff>
    </xdr:from>
    <xdr:to>
      <xdr:col>85</xdr:col>
      <xdr:colOff>127000</xdr:colOff>
      <xdr:row>77</xdr:row>
      <xdr:rowOff>170320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5481300" y="13363118"/>
          <a:ext cx="8382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167424</xdr:rowOff>
    </xdr:from>
    <xdr:to>
      <xdr:col>81</xdr:col>
      <xdr:colOff>50800</xdr:colOff>
      <xdr:row>77</xdr:row>
      <xdr:rowOff>170320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336907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167424</xdr:rowOff>
    </xdr:from>
    <xdr:to>
      <xdr:col>76</xdr:col>
      <xdr:colOff>114300</xdr:colOff>
      <xdr:row>78</xdr:row>
      <xdr:rowOff>5728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3703300" y="13369074"/>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171005</xdr:rowOff>
    </xdr:from>
    <xdr:to>
      <xdr:col>71</xdr:col>
      <xdr:colOff>177800</xdr:colOff>
      <xdr:row>78</xdr:row>
      <xdr:rowOff>5728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337265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110668</xdr:rowOff>
    </xdr:from>
    <xdr:to>
      <xdr:col>85</xdr:col>
      <xdr:colOff>177800</xdr:colOff>
      <xdr:row>78</xdr:row>
      <xdr:rowOff>40818</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33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25595</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32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119520</xdr:rowOff>
    </xdr:from>
    <xdr:to>
      <xdr:col>81</xdr:col>
      <xdr:colOff>101600</xdr:colOff>
      <xdr:row>78</xdr:row>
      <xdr:rowOff>49670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33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40797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4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116624</xdr:rowOff>
    </xdr:from>
    <xdr:to>
      <xdr:col>76</xdr:col>
      <xdr:colOff>165100</xdr:colOff>
      <xdr:row>78</xdr:row>
      <xdr:rowOff>46774</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33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37901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126378</xdr:rowOff>
    </xdr:from>
    <xdr:to>
      <xdr:col>72</xdr:col>
      <xdr:colOff>38100</xdr:colOff>
      <xdr:row>78</xdr:row>
      <xdr:rowOff>56528</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33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47655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4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120205</xdr:rowOff>
    </xdr:from>
    <xdr:to>
      <xdr:col>67</xdr:col>
      <xdr:colOff>101600</xdr:colOff>
      <xdr:row>78</xdr:row>
      <xdr:rowOff>50355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33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41482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4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126949</xdr:rowOff>
    </xdr:from>
    <xdr:to>
      <xdr:col>85</xdr:col>
      <xdr:colOff>127000</xdr:colOff>
      <xdr:row>98</xdr:row>
      <xdr:rowOff>136683</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5481300" y="16929049"/>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69081</xdr:rowOff>
    </xdr:from>
    <xdr:to>
      <xdr:col>81</xdr:col>
      <xdr:colOff>50800</xdr:colOff>
      <xdr:row>98</xdr:row>
      <xdr:rowOff>126949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4592300" y="16871181"/>
          <a:ext cx="889000" cy="5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33772</xdr:rowOff>
    </xdr:from>
    <xdr:to>
      <xdr:col>76</xdr:col>
      <xdr:colOff>114300</xdr:colOff>
      <xdr:row>98</xdr:row>
      <xdr:rowOff>69081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703300" y="16835872"/>
          <a:ext cx="889000" cy="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33772</xdr:rowOff>
    </xdr:from>
    <xdr:to>
      <xdr:col>71</xdr:col>
      <xdr:colOff>177800</xdr:colOff>
      <xdr:row>98</xdr:row>
      <xdr:rowOff>78436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2814300" y="16835872"/>
          <a:ext cx="889000" cy="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97607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8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85883</xdr:rowOff>
    </xdr:from>
    <xdr:to>
      <xdr:col>85</xdr:col>
      <xdr:colOff>177800</xdr:colOff>
      <xdr:row>99</xdr:row>
      <xdr:rowOff>16033</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8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378565"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81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76149</xdr:rowOff>
    </xdr:from>
    <xdr:to>
      <xdr:col>81</xdr:col>
      <xdr:colOff>101600</xdr:colOff>
      <xdr:row>99</xdr:row>
      <xdr:rowOff>6299</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8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168876</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97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18281</xdr:rowOff>
    </xdr:from>
    <xdr:to>
      <xdr:col>76</xdr:col>
      <xdr:colOff>165100</xdr:colOff>
      <xdr:row>98</xdr:row>
      <xdr:rowOff>119881</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8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136408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154422</xdr:rowOff>
    </xdr:from>
    <xdr:to>
      <xdr:col>72</xdr:col>
      <xdr:colOff>38100</xdr:colOff>
      <xdr:row>98</xdr:row>
      <xdr:rowOff>84572</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67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101099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27636</xdr:rowOff>
    </xdr:from>
    <xdr:to>
      <xdr:col>67</xdr:col>
      <xdr:colOff>101600</xdr:colOff>
      <xdr:row>98</xdr:row>
      <xdr:rowOff>129236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6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120363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162926</xdr:rowOff>
    </xdr:from>
    <xdr:to>
      <xdr:col>116</xdr:col>
      <xdr:colOff>63500</xdr:colOff>
      <xdr:row>37</xdr:row>
      <xdr:rowOff>60787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1323300" y="6335126"/>
          <a:ext cx="838200" cy="6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60787</xdr:rowOff>
    </xdr:from>
    <xdr:to>
      <xdr:col>111</xdr:col>
      <xdr:colOff>177800</xdr:colOff>
      <xdr:row>37</xdr:row>
      <xdr:rowOff>78069</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0434300" y="6404437"/>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78069</xdr:rowOff>
    </xdr:from>
    <xdr:to>
      <xdr:col>107</xdr:col>
      <xdr:colOff>50800</xdr:colOff>
      <xdr:row>38</xdr:row>
      <xdr:rowOff>10084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19545300" y="6421719"/>
          <a:ext cx="889000" cy="10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10084</xdr:rowOff>
    </xdr:from>
    <xdr:to>
      <xdr:col>102</xdr:col>
      <xdr:colOff>114300</xdr:colOff>
      <xdr:row>38</xdr:row>
      <xdr:rowOff>83419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8656300" y="6525184"/>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106829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8" y="66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112126</xdr:rowOff>
    </xdr:from>
    <xdr:to>
      <xdr:col>116</xdr:col>
      <xdr:colOff>114300</xdr:colOff>
      <xdr:row>37</xdr:row>
      <xdr:rowOff>42276</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2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135003</xdr:rowOff>
    </xdr:from>
    <xdr:ext cx="469744"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1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9987</xdr:rowOff>
    </xdr:from>
    <xdr:to>
      <xdr:col>112</xdr:col>
      <xdr:colOff>38100</xdr:colOff>
      <xdr:row>37</xdr:row>
      <xdr:rowOff>111587</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3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128114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12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27269</xdr:rowOff>
    </xdr:from>
    <xdr:to>
      <xdr:col>107</xdr:col>
      <xdr:colOff>101600</xdr:colOff>
      <xdr:row>37</xdr:row>
      <xdr:rowOff>128869</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3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145396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14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130734</xdr:rowOff>
    </xdr:from>
    <xdr:to>
      <xdr:col>102</xdr:col>
      <xdr:colOff>165100</xdr:colOff>
      <xdr:row>38</xdr:row>
      <xdr:rowOff>60884</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77411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2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32619</xdr:rowOff>
    </xdr:from>
    <xdr:to>
      <xdr:col>98</xdr:col>
      <xdr:colOff>38100</xdr:colOff>
      <xdr:row>38</xdr:row>
      <xdr:rowOff>134219</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125346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4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120764</xdr:rowOff>
    </xdr:from>
    <xdr:to>
      <xdr:col>116</xdr:col>
      <xdr:colOff>63500</xdr:colOff>
      <xdr:row>58</xdr:row>
      <xdr:rowOff>121336</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1006486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120231</xdr:rowOff>
    </xdr:from>
    <xdr:to>
      <xdr:col>111</xdr:col>
      <xdr:colOff>177800</xdr:colOff>
      <xdr:row>58</xdr:row>
      <xdr:rowOff>120764</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1006433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120231</xdr:rowOff>
    </xdr:from>
    <xdr:to>
      <xdr:col>107</xdr:col>
      <xdr:colOff>50800</xdr:colOff>
      <xdr:row>58</xdr:row>
      <xdr:rowOff>120307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9545300" y="1006433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120307</xdr:rowOff>
    </xdr:from>
    <xdr:to>
      <xdr:col>102</xdr:col>
      <xdr:colOff>114300</xdr:colOff>
      <xdr:row>58</xdr:row>
      <xdr:rowOff>120726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1006440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70536</xdr:rowOff>
    </xdr:from>
    <xdr:to>
      <xdr:col>116</xdr:col>
      <xdr:colOff>114300</xdr:colOff>
      <xdr:row>59</xdr:row>
      <xdr:rowOff>686</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100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156913</xdr:rowOff>
    </xdr:from>
    <xdr:ext cx="469744"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9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69964</xdr:rowOff>
    </xdr:from>
    <xdr:to>
      <xdr:col>112</xdr:col>
      <xdr:colOff>38100</xdr:colOff>
      <xdr:row>59</xdr:row>
      <xdr:rowOff>114</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100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162691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69431</xdr:rowOff>
    </xdr:from>
    <xdr:to>
      <xdr:col>107</xdr:col>
      <xdr:colOff>101600</xdr:colOff>
      <xdr:row>58</xdr:row>
      <xdr:rowOff>171031</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100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162158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0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69507</xdr:rowOff>
    </xdr:from>
    <xdr:to>
      <xdr:col>102</xdr:col>
      <xdr:colOff>165100</xdr:colOff>
      <xdr:row>58</xdr:row>
      <xdr:rowOff>171107</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100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162234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0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69926</xdr:rowOff>
    </xdr:from>
    <xdr:to>
      <xdr:col>98</xdr:col>
      <xdr:colOff>38100</xdr:colOff>
      <xdr:row>59</xdr:row>
      <xdr:rowOff>76</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162653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0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101829</xdr:rowOff>
    </xdr:from>
    <xdr:to>
      <xdr:col>116</xdr:col>
      <xdr:colOff>63500</xdr:colOff>
      <xdr:row>76</xdr:row>
      <xdr:rowOff>50909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1323300" y="12960579"/>
          <a:ext cx="838200" cy="1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101829</xdr:rowOff>
    </xdr:from>
    <xdr:to>
      <xdr:col>111</xdr:col>
      <xdr:colOff>177800</xdr:colOff>
      <xdr:row>76</xdr:row>
      <xdr:rowOff>86322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0434300" y="12960579"/>
          <a:ext cx="889000" cy="1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86322</xdr:rowOff>
    </xdr:from>
    <xdr:to>
      <xdr:col>107</xdr:col>
      <xdr:colOff>50800</xdr:colOff>
      <xdr:row>77</xdr:row>
      <xdr:rowOff>18828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3116522"/>
          <a:ext cx="889000" cy="10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151588</xdr:rowOff>
    </xdr:from>
    <xdr:to>
      <xdr:col>102</xdr:col>
      <xdr:colOff>114300</xdr:colOff>
      <xdr:row>77</xdr:row>
      <xdr:rowOff>18828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656300" y="13181788"/>
          <a:ext cx="8890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xdr:rowOff>
    </xdr:from>
    <xdr:to>
      <xdr:col>116</xdr:col>
      <xdr:colOff>114300</xdr:colOff>
      <xdr:row>76</xdr:row>
      <xdr:rowOff>101709</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30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22985</xdr:rowOff>
    </xdr:from>
    <xdr:ext cx="534377" cy="259045"/>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28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51029</xdr:rowOff>
    </xdr:from>
    <xdr:to>
      <xdr:col>112</xdr:col>
      <xdr:colOff>38100</xdr:colOff>
      <xdr:row>75</xdr:row>
      <xdr:rowOff>152629</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29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169156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35522</xdr:rowOff>
    </xdr:from>
    <xdr:to>
      <xdr:col>107</xdr:col>
      <xdr:colOff>101600</xdr:colOff>
      <xdr:row>76</xdr:row>
      <xdr:rowOff>137122</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30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153649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139478</xdr:rowOff>
    </xdr:from>
    <xdr:to>
      <xdr:col>102</xdr:col>
      <xdr:colOff>165100</xdr:colOff>
      <xdr:row>77</xdr:row>
      <xdr:rowOff>69628</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31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60755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2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100788</xdr:rowOff>
    </xdr:from>
    <xdr:to>
      <xdr:col>98</xdr:col>
      <xdr:colOff>38100</xdr:colOff>
      <xdr:row>77</xdr:row>
      <xdr:rowOff>30938</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31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22065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年度決算額において、類似団体平均と比較して当市が低いものは人件費、</a:t>
          </a:r>
          <a:r>
            <a:rPr kumimoji="1" lang="ja-JP" altLang="en-US" sz="1100">
              <a:solidFill>
                <a:schemeClr val="dk1"/>
              </a:solidFill>
              <a:effectLst/>
              <a:latin typeface="+mn-lt"/>
              <a:ea typeface="+mn-ea"/>
              <a:cs typeface="+mn-cs"/>
            </a:rPr>
            <a:t>維持補修費、扶助費、</a:t>
          </a:r>
          <a:r>
            <a:rPr kumimoji="1" lang="ja-JP" altLang="ja-JP" sz="1100">
              <a:solidFill>
                <a:schemeClr val="dk1"/>
              </a:solidFill>
              <a:effectLst/>
              <a:latin typeface="+mn-lt"/>
              <a:ea typeface="+mn-ea"/>
              <a:cs typeface="+mn-cs"/>
            </a:rPr>
            <a:t>普通建設事業費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新規及び更新整備費ともに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、公債費、積立金及び貸付金がある。反対に高いものは、物件費、補助費等、繰出金、投資及び出資金である。平均より高いもののうち、物件費について前年度に比べ</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ふるさと応援寄附金事業で多額の寄附金をいただいていることもあり、それに係る返礼品の発送委託料や、ふるさと納税サイトの利用手数料など多額の運営経費が必要となっている。</a:t>
          </a:r>
          <a:r>
            <a:rPr kumimoji="1" lang="ja-JP" altLang="en-US" sz="1100">
              <a:solidFill>
                <a:schemeClr val="dk1"/>
              </a:solidFill>
              <a:effectLst/>
              <a:latin typeface="+mn-lt"/>
              <a:ea typeface="+mn-ea"/>
              <a:cs typeface="+mn-cs"/>
            </a:rPr>
            <a:t>明石公園直営化による臨時職員の増加に伴い、賃金が増加していることも、類似団体よりも高い要因となっている。</a:t>
          </a:r>
          <a:r>
            <a:rPr kumimoji="1" lang="ja-JP" altLang="ja-JP" sz="1100">
              <a:solidFill>
                <a:schemeClr val="dk1"/>
              </a:solidFill>
              <a:effectLst/>
              <a:latin typeface="+mn-lt"/>
              <a:ea typeface="+mn-ea"/>
              <a:cs typeface="+mn-cs"/>
            </a:rPr>
            <a:t>当市は一人当たりの公共施設床面積が大きく、維持</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に係るコストの負担が大きいため、公共施設の円滑な維持保全を図ることを目的として設けた公共施設維持基金を計画的に積立、活用すると共に、公共施設等総合管理計画に基づく適切かつ、効率的な</a:t>
          </a:r>
          <a:r>
            <a:rPr kumimoji="1" lang="ja-JP" altLang="en-US" sz="1100">
              <a:solidFill>
                <a:schemeClr val="dk1"/>
              </a:solidFill>
              <a:effectLst/>
              <a:latin typeface="+mn-lt"/>
              <a:ea typeface="+mn-ea"/>
              <a:cs typeface="+mn-cs"/>
            </a:rPr>
            <a:t>維持管理</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、より一層効率的な執行に努める。</a:t>
          </a:r>
          <a:r>
            <a:rPr kumimoji="1" lang="ja-JP" altLang="ja-JP" sz="1100">
              <a:solidFill>
                <a:schemeClr val="dk1"/>
              </a:solidFill>
              <a:effectLst/>
              <a:latin typeface="+mn-lt"/>
              <a:ea typeface="+mn-ea"/>
              <a:cs typeface="+mn-cs"/>
            </a:rPr>
            <a:t>補助費等については、病院事業会計、衣浦衛生組合、衣浦東部広域連合などへの各負担金、償却資産新規取得補助などの市独自の多くの補助金が比率を押し上げる</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なっている。今後も、まち・ひと・しごと創生総合戦略に掲げる「元気あふれる地域づくり」を意識しつつ、より一層、効果的な執行に努める。投資及び出資金は、主に病院事業会計への地方公営企業繰出基準に基づく企業債元金償還金である。市民病院を開設していることで類似団体平均より数値が高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月に策定した中期経営計画の着実な実施に基づく経営の健全化を図り、地域住民の総合基幹病院としての機能をさらに高める必要がある。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72,530
68,370
36.68
29,134,056
27,275,731
1,829,081
20,030,000
9,714,788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76073</xdr:rowOff>
    </xdr:from>
    <xdr:to>
      <xdr:col>24</xdr:col>
      <xdr:colOff>63500</xdr:colOff>
      <xdr:row>35</xdr:row>
      <xdr:rowOff>84074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05373"/>
          <a:ext cx="8382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76073</xdr:rowOff>
    </xdr:from>
    <xdr:to>
      <xdr:col>19</xdr:col>
      <xdr:colOff>177800</xdr:colOff>
      <xdr:row>34</xdr:row>
      <xdr:rowOff>164084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05373"/>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126365</xdr:rowOff>
    </xdr:from>
    <xdr:to>
      <xdr:col>15</xdr:col>
      <xdr:colOff>50800</xdr:colOff>
      <xdr:row>34</xdr:row>
      <xdr:rowOff>164084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566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126365</xdr:rowOff>
    </xdr:from>
    <xdr:to>
      <xdr:col>10</xdr:col>
      <xdr:colOff>114300</xdr:colOff>
      <xdr:row>35</xdr:row>
      <xdr:rowOff>20447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5665"/>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156862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33274</xdr:rowOff>
    </xdr:from>
    <xdr:to>
      <xdr:col>24</xdr:col>
      <xdr:colOff>114300</xdr:colOff>
      <xdr:row>35</xdr:row>
      <xdr:rowOff>134874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56151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25273</xdr:rowOff>
    </xdr:from>
    <xdr:to>
      <xdr:col>20</xdr:col>
      <xdr:colOff>38100</xdr:colOff>
      <xdr:row>34</xdr:row>
      <xdr:rowOff>126873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143400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113284</xdr:rowOff>
    </xdr:from>
    <xdr:to>
      <xdr:col>15</xdr:col>
      <xdr:colOff>101600</xdr:colOff>
      <xdr:row>35</xdr:row>
      <xdr:rowOff>43434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59961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75565</xdr:rowOff>
    </xdr:from>
    <xdr:to>
      <xdr:col>10</xdr:col>
      <xdr:colOff>165100</xdr:colOff>
      <xdr:row>35</xdr:row>
      <xdr:rowOff>5715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22242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141097</xdr:rowOff>
    </xdr:from>
    <xdr:to>
      <xdr:col>6</xdr:col>
      <xdr:colOff>38100</xdr:colOff>
      <xdr:row>35</xdr:row>
      <xdr:rowOff>71247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87774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108148</xdr:rowOff>
    </xdr:from>
    <xdr:to>
      <xdr:col>24</xdr:col>
      <xdr:colOff>63500</xdr:colOff>
      <xdr:row>57</xdr:row>
      <xdr:rowOff>112300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80798"/>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35486</xdr:rowOff>
    </xdr:from>
    <xdr:to>
      <xdr:col>19</xdr:col>
      <xdr:colOff>177800</xdr:colOff>
      <xdr:row>57</xdr:row>
      <xdr:rowOff>108148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08136"/>
          <a:ext cx="889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35486</xdr:rowOff>
    </xdr:from>
    <xdr:to>
      <xdr:col>15</xdr:col>
      <xdr:colOff>50800</xdr:colOff>
      <xdr:row>57</xdr:row>
      <xdr:rowOff>36057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0813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36057</xdr:rowOff>
    </xdr:from>
    <xdr:to>
      <xdr:col>10</xdr:col>
      <xdr:colOff>114300</xdr:colOff>
      <xdr:row>57</xdr:row>
      <xdr:rowOff>88768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08707"/>
          <a:ext cx="8890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61500</xdr:rowOff>
    </xdr:from>
    <xdr:to>
      <xdr:col>24</xdr:col>
      <xdr:colOff>114300</xdr:colOff>
      <xdr:row>57</xdr:row>
      <xdr:rowOff>163100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57348</xdr:rowOff>
    </xdr:from>
    <xdr:to>
      <xdr:col>20</xdr:col>
      <xdr:colOff>38100</xdr:colOff>
      <xdr:row>57</xdr:row>
      <xdr:rowOff>158948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150075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156136</xdr:rowOff>
    </xdr:from>
    <xdr:to>
      <xdr:col>15</xdr:col>
      <xdr:colOff>101600</xdr:colOff>
      <xdr:row>57</xdr:row>
      <xdr:rowOff>86286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102813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3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156707</xdr:rowOff>
    </xdr:from>
    <xdr:to>
      <xdr:col>10</xdr:col>
      <xdr:colOff>165100</xdr:colOff>
      <xdr:row>57</xdr:row>
      <xdr:rowOff>86857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37968</xdr:rowOff>
    </xdr:from>
    <xdr:to>
      <xdr:col>6</xdr:col>
      <xdr:colOff>38100</xdr:colOff>
      <xdr:row>57</xdr:row>
      <xdr:rowOff>139568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130695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151829</xdr:rowOff>
    </xdr:from>
    <xdr:to>
      <xdr:col>24</xdr:col>
      <xdr:colOff>63500</xdr:colOff>
      <xdr:row>78</xdr:row>
      <xdr:rowOff>5516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353479"/>
          <a:ext cx="8382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151829</xdr:rowOff>
    </xdr:from>
    <xdr:to>
      <xdr:col>19</xdr:col>
      <xdr:colOff>177800</xdr:colOff>
      <xdr:row>78</xdr:row>
      <xdr:rowOff>52694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53479"/>
          <a:ext cx="8890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52694</xdr:rowOff>
    </xdr:from>
    <xdr:to>
      <xdr:col>15</xdr:col>
      <xdr:colOff>50800</xdr:colOff>
      <xdr:row>78</xdr:row>
      <xdr:rowOff>66895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25794"/>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31855</xdr:rowOff>
    </xdr:from>
    <xdr:to>
      <xdr:col>10</xdr:col>
      <xdr:colOff>114300</xdr:colOff>
      <xdr:row>78</xdr:row>
      <xdr:rowOff>66895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04955"/>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126166</xdr:rowOff>
    </xdr:from>
    <xdr:to>
      <xdr:col>24</xdr:col>
      <xdr:colOff>114300</xdr:colOff>
      <xdr:row>78</xdr:row>
      <xdr:rowOff>56316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49304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5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101029</xdr:rowOff>
    </xdr:from>
    <xdr:to>
      <xdr:col>20</xdr:col>
      <xdr:colOff>38100</xdr:colOff>
      <xdr:row>78</xdr:row>
      <xdr:rowOff>31179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22306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9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1894</xdr:rowOff>
    </xdr:from>
    <xdr:to>
      <xdr:col>15</xdr:col>
      <xdr:colOff>101600</xdr:colOff>
      <xdr:row>78</xdr:row>
      <xdr:rowOff>103494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94621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6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16095</xdr:rowOff>
    </xdr:from>
    <xdr:to>
      <xdr:col>10</xdr:col>
      <xdr:colOff>165100</xdr:colOff>
      <xdr:row>78</xdr:row>
      <xdr:rowOff>117695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108822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152505</xdr:rowOff>
    </xdr:from>
    <xdr:to>
      <xdr:col>6</xdr:col>
      <xdr:colOff>38100</xdr:colOff>
      <xdr:row>78</xdr:row>
      <xdr:rowOff>82655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73782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4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20188</xdr:rowOff>
    </xdr:from>
    <xdr:to>
      <xdr:col>24</xdr:col>
      <xdr:colOff>63500</xdr:colOff>
      <xdr:row>95</xdr:row>
      <xdr:rowOff>30087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3797300" y="16307938"/>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20188</xdr:rowOff>
    </xdr:from>
    <xdr:to>
      <xdr:col>19</xdr:col>
      <xdr:colOff>177800</xdr:colOff>
      <xdr:row>95</xdr:row>
      <xdr:rowOff>29080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307938"/>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29080</xdr:rowOff>
    </xdr:from>
    <xdr:to>
      <xdr:col>15</xdr:col>
      <xdr:colOff>50800</xdr:colOff>
      <xdr:row>95</xdr:row>
      <xdr:rowOff>112451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316830"/>
          <a:ext cx="889000" cy="8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112451</xdr:rowOff>
    </xdr:from>
    <xdr:to>
      <xdr:col>10</xdr:col>
      <xdr:colOff>114300</xdr:colOff>
      <xdr:row>95</xdr:row>
      <xdr:rowOff>155611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400201"/>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150737</xdr:rowOff>
    </xdr:from>
    <xdr:to>
      <xdr:col>24</xdr:col>
      <xdr:colOff>114300</xdr:colOff>
      <xdr:row>95</xdr:row>
      <xdr:rowOff>80887</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2164</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1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140838</xdr:rowOff>
    </xdr:from>
    <xdr:to>
      <xdr:col>20</xdr:col>
      <xdr:colOff>38100</xdr:colOff>
      <xdr:row>95</xdr:row>
      <xdr:rowOff>70988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2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87515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0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149730</xdr:rowOff>
    </xdr:from>
    <xdr:to>
      <xdr:col>15</xdr:col>
      <xdr:colOff>101600</xdr:colOff>
      <xdr:row>95</xdr:row>
      <xdr:rowOff>79880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2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96407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04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61651</xdr:rowOff>
    </xdr:from>
    <xdr:to>
      <xdr:col>10</xdr:col>
      <xdr:colOff>165100</xdr:colOff>
      <xdr:row>95</xdr:row>
      <xdr:rowOff>163251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3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8328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104811</xdr:rowOff>
    </xdr:from>
    <xdr:to>
      <xdr:col>6</xdr:col>
      <xdr:colOff>38100</xdr:colOff>
      <xdr:row>96</xdr:row>
      <xdr:rowOff>34961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51488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88036</xdr:rowOff>
    </xdr:from>
    <xdr:to>
      <xdr:col>55</xdr:col>
      <xdr:colOff>0</xdr:colOff>
      <xdr:row>38</xdr:row>
      <xdr:rowOff>88265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0313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88036</xdr:rowOff>
    </xdr:from>
    <xdr:to>
      <xdr:col>50</xdr:col>
      <xdr:colOff>114300</xdr:colOff>
      <xdr:row>38</xdr:row>
      <xdr:rowOff>89088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603136"/>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80493</xdr:rowOff>
    </xdr:from>
    <xdr:to>
      <xdr:col>45</xdr:col>
      <xdr:colOff>177800</xdr:colOff>
      <xdr:row>38</xdr:row>
      <xdr:rowOff>89088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595593"/>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80493</xdr:rowOff>
    </xdr:from>
    <xdr:to>
      <xdr:col>41</xdr:col>
      <xdr:colOff>50800</xdr:colOff>
      <xdr:row>38</xdr:row>
      <xdr:rowOff>82870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72300" y="6595593"/>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37465</xdr:rowOff>
    </xdr:from>
    <xdr:to>
      <xdr:col>55</xdr:col>
      <xdr:colOff>50800</xdr:colOff>
      <xdr:row>38</xdr:row>
      <xdr:rowOff>139065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469744"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37236</xdr:rowOff>
    </xdr:from>
    <xdr:to>
      <xdr:col>50</xdr:col>
      <xdr:colOff>165100</xdr:colOff>
      <xdr:row>38</xdr:row>
      <xdr:rowOff>138836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129963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04428" y="664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38288</xdr:rowOff>
    </xdr:from>
    <xdr:to>
      <xdr:col>46</xdr:col>
      <xdr:colOff>38100</xdr:colOff>
      <xdr:row>38</xdr:row>
      <xdr:rowOff>139888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131015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8" y="664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29693</xdr:rowOff>
    </xdr:from>
    <xdr:to>
      <xdr:col>41</xdr:col>
      <xdr:colOff>101600</xdr:colOff>
      <xdr:row>38</xdr:row>
      <xdr:rowOff>131293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122420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6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32070</xdr:rowOff>
    </xdr:from>
    <xdr:to>
      <xdr:col>36</xdr:col>
      <xdr:colOff>165100</xdr:colOff>
      <xdr:row>38</xdr:row>
      <xdr:rowOff>133670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124797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156262</xdr:rowOff>
    </xdr:from>
    <xdr:to>
      <xdr:col>55</xdr:col>
      <xdr:colOff>0</xdr:colOff>
      <xdr:row>57</xdr:row>
      <xdr:rowOff>162840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9928912"/>
          <a:ext cx="8382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156262</xdr:rowOff>
    </xdr:from>
    <xdr:to>
      <xdr:col>50</xdr:col>
      <xdr:colOff>114300</xdr:colOff>
      <xdr:row>57</xdr:row>
      <xdr:rowOff>158131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928912"/>
          <a:ext cx="8890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158131</xdr:rowOff>
    </xdr:from>
    <xdr:to>
      <xdr:col>45</xdr:col>
      <xdr:colOff>177800</xdr:colOff>
      <xdr:row>57</xdr:row>
      <xdr:rowOff>160697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930781"/>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160697</xdr:rowOff>
    </xdr:from>
    <xdr:to>
      <xdr:col>41</xdr:col>
      <xdr:colOff>50800</xdr:colOff>
      <xdr:row>57</xdr:row>
      <xdr:rowOff>168126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993334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112040</xdr:rowOff>
    </xdr:from>
    <xdr:to>
      <xdr:col>55</xdr:col>
      <xdr:colOff>50800</xdr:colOff>
      <xdr:row>58</xdr:row>
      <xdr:rowOff>42190</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8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105462</xdr:rowOff>
    </xdr:from>
    <xdr:to>
      <xdr:col>50</xdr:col>
      <xdr:colOff>165100</xdr:colOff>
      <xdr:row>58</xdr:row>
      <xdr:rowOff>35612</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26739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7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107331</xdr:rowOff>
    </xdr:from>
    <xdr:to>
      <xdr:col>46</xdr:col>
      <xdr:colOff>38100</xdr:colOff>
      <xdr:row>58</xdr:row>
      <xdr:rowOff>37481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8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28608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15428" y="99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109897</xdr:rowOff>
    </xdr:from>
    <xdr:to>
      <xdr:col>41</xdr:col>
      <xdr:colOff>101600</xdr:colOff>
      <xdr:row>58</xdr:row>
      <xdr:rowOff>40047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8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31174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7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117326</xdr:rowOff>
    </xdr:from>
    <xdr:to>
      <xdr:col>36</xdr:col>
      <xdr:colOff>165100</xdr:colOff>
      <xdr:row>58</xdr:row>
      <xdr:rowOff>47476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38603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56166</xdr:rowOff>
    </xdr:from>
    <xdr:to>
      <xdr:col>55</xdr:col>
      <xdr:colOff>0</xdr:colOff>
      <xdr:row>78</xdr:row>
      <xdr:rowOff>71329</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3429266"/>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61309</xdr:rowOff>
    </xdr:from>
    <xdr:to>
      <xdr:col>50</xdr:col>
      <xdr:colOff>114300</xdr:colOff>
      <xdr:row>78</xdr:row>
      <xdr:rowOff>71329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434409"/>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61309</xdr:rowOff>
    </xdr:from>
    <xdr:to>
      <xdr:col>45</xdr:col>
      <xdr:colOff>177800</xdr:colOff>
      <xdr:row>78</xdr:row>
      <xdr:rowOff>85598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434409"/>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85598</xdr:rowOff>
    </xdr:from>
    <xdr:to>
      <xdr:col>41</xdr:col>
      <xdr:colOff>50800</xdr:colOff>
      <xdr:row>78</xdr:row>
      <xdr:rowOff>104553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6972300" y="13458698"/>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5366</xdr:rowOff>
    </xdr:from>
    <xdr:to>
      <xdr:col>55</xdr:col>
      <xdr:colOff>50800</xdr:colOff>
      <xdr:row>78</xdr:row>
      <xdr:rowOff>106966</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3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155243</xdr:rowOff>
    </xdr:from>
    <xdr:ext cx="469744"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3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20529</xdr:rowOff>
    </xdr:from>
    <xdr:to>
      <xdr:col>50</xdr:col>
      <xdr:colOff>165100</xdr:colOff>
      <xdr:row>78</xdr:row>
      <xdr:rowOff>122129</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3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113256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4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10509</xdr:rowOff>
    </xdr:from>
    <xdr:to>
      <xdr:col>46</xdr:col>
      <xdr:colOff>38100</xdr:colOff>
      <xdr:row>78</xdr:row>
      <xdr:rowOff>112109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3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103236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47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34798</xdr:rowOff>
    </xdr:from>
    <xdr:to>
      <xdr:col>41</xdr:col>
      <xdr:colOff>101600</xdr:colOff>
      <xdr:row>78</xdr:row>
      <xdr:rowOff>136398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127525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5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53753</xdr:rowOff>
    </xdr:from>
    <xdr:to>
      <xdr:col>36</xdr:col>
      <xdr:colOff>165100</xdr:colOff>
      <xdr:row>78</xdr:row>
      <xdr:rowOff>155353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146480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65278</xdr:rowOff>
    </xdr:from>
    <xdr:to>
      <xdr:col>55</xdr:col>
      <xdr:colOff>0</xdr:colOff>
      <xdr:row>98</xdr:row>
      <xdr:rowOff>88719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867378"/>
          <a:ext cx="8382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51659</xdr:rowOff>
    </xdr:from>
    <xdr:to>
      <xdr:col>50</xdr:col>
      <xdr:colOff>114300</xdr:colOff>
      <xdr:row>98</xdr:row>
      <xdr:rowOff>65278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853759"/>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51659</xdr:rowOff>
    </xdr:from>
    <xdr:to>
      <xdr:col>45</xdr:col>
      <xdr:colOff>177800</xdr:colOff>
      <xdr:row>98</xdr:row>
      <xdr:rowOff>86561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853759"/>
          <a:ext cx="889000" cy="3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86561</xdr:rowOff>
    </xdr:from>
    <xdr:to>
      <xdr:col>41</xdr:col>
      <xdr:colOff>50800</xdr:colOff>
      <xdr:row>98</xdr:row>
      <xdr:rowOff>134276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888661"/>
          <a:ext cx="889000" cy="4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158276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37919</xdr:rowOff>
    </xdr:from>
    <xdr:to>
      <xdr:col>55</xdr:col>
      <xdr:colOff>50800</xdr:colOff>
      <xdr:row>98</xdr:row>
      <xdr:rowOff>139519</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8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168746</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2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14478</xdr:rowOff>
    </xdr:from>
    <xdr:to>
      <xdr:col>50</xdr:col>
      <xdr:colOff>165100</xdr:colOff>
      <xdr:row>98</xdr:row>
      <xdr:rowOff>116078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8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132605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859</xdr:rowOff>
    </xdr:from>
    <xdr:to>
      <xdr:col>46</xdr:col>
      <xdr:colOff>38100</xdr:colOff>
      <xdr:row>98</xdr:row>
      <xdr:rowOff>102459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8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118986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57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35761</xdr:rowOff>
    </xdr:from>
    <xdr:to>
      <xdr:col>41</xdr:col>
      <xdr:colOff>101600</xdr:colOff>
      <xdr:row>98</xdr:row>
      <xdr:rowOff>137361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8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153888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83476</xdr:rowOff>
    </xdr:from>
    <xdr:to>
      <xdr:col>36</xdr:col>
      <xdr:colOff>165100</xdr:colOff>
      <xdr:row>99</xdr:row>
      <xdr:rowOff>13626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8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9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54158</xdr:rowOff>
    </xdr:from>
    <xdr:to>
      <xdr:col>85</xdr:col>
      <xdr:colOff>127000</xdr:colOff>
      <xdr:row>37</xdr:row>
      <xdr:rowOff>113685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97808"/>
          <a:ext cx="8382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54158</xdr:rowOff>
    </xdr:from>
    <xdr:to>
      <xdr:col>81</xdr:col>
      <xdr:colOff>50800</xdr:colOff>
      <xdr:row>37</xdr:row>
      <xdr:rowOff>110942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397808"/>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110942</xdr:rowOff>
    </xdr:from>
    <xdr:to>
      <xdr:col>76</xdr:col>
      <xdr:colOff>114300</xdr:colOff>
      <xdr:row>37</xdr:row>
      <xdr:rowOff>123606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454592"/>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123606</xdr:rowOff>
    </xdr:from>
    <xdr:to>
      <xdr:col>71</xdr:col>
      <xdr:colOff>177800</xdr:colOff>
      <xdr:row>38</xdr:row>
      <xdr:rowOff>7432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467256"/>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62885</xdr:rowOff>
    </xdr:from>
    <xdr:to>
      <xdr:col>85</xdr:col>
      <xdr:colOff>177800</xdr:colOff>
      <xdr:row>37</xdr:row>
      <xdr:rowOff>164485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41312</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3358</xdr:rowOff>
    </xdr:from>
    <xdr:to>
      <xdr:col>81</xdr:col>
      <xdr:colOff>101600</xdr:colOff>
      <xdr:row>37</xdr:row>
      <xdr:rowOff>104958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96085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60142</xdr:rowOff>
    </xdr:from>
    <xdr:to>
      <xdr:col>76</xdr:col>
      <xdr:colOff>165100</xdr:colOff>
      <xdr:row>37</xdr:row>
      <xdr:rowOff>161742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152869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72806</xdr:rowOff>
    </xdr:from>
    <xdr:to>
      <xdr:col>72</xdr:col>
      <xdr:colOff>38100</xdr:colOff>
      <xdr:row>38</xdr:row>
      <xdr:rowOff>2956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165533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128082</xdr:rowOff>
    </xdr:from>
    <xdr:to>
      <xdr:col>67</xdr:col>
      <xdr:colOff>101600</xdr:colOff>
      <xdr:row>38</xdr:row>
      <xdr:rowOff>58232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7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49359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6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145390</xdr:rowOff>
    </xdr:from>
    <xdr:to>
      <xdr:col>85</xdr:col>
      <xdr:colOff>127000</xdr:colOff>
      <xdr:row>58</xdr:row>
      <xdr:rowOff>140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918040"/>
          <a:ext cx="8382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11773</xdr:rowOff>
    </xdr:from>
    <xdr:to>
      <xdr:col>81</xdr:col>
      <xdr:colOff>50800</xdr:colOff>
      <xdr:row>58</xdr:row>
      <xdr:rowOff>140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784423"/>
          <a:ext cx="889000" cy="1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11773</xdr:rowOff>
    </xdr:from>
    <xdr:to>
      <xdr:col>76</xdr:col>
      <xdr:colOff>114300</xdr:colOff>
      <xdr:row>57</xdr:row>
      <xdr:rowOff>133947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84423"/>
          <a:ext cx="8890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93446</xdr:rowOff>
    </xdr:from>
    <xdr:to>
      <xdr:col>71</xdr:col>
      <xdr:colOff>177800</xdr:colOff>
      <xdr:row>57</xdr:row>
      <xdr:rowOff>133947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866096"/>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94590</xdr:rowOff>
    </xdr:from>
    <xdr:to>
      <xdr:col>85</xdr:col>
      <xdr:colOff>177800</xdr:colOff>
      <xdr:row>58</xdr:row>
      <xdr:rowOff>24740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117467</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120790</xdr:rowOff>
    </xdr:from>
    <xdr:to>
      <xdr:col>81</xdr:col>
      <xdr:colOff>101600</xdr:colOff>
      <xdr:row>58</xdr:row>
      <xdr:rowOff>50940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8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67467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132423</xdr:rowOff>
    </xdr:from>
    <xdr:to>
      <xdr:col>76</xdr:col>
      <xdr:colOff>165100</xdr:colOff>
      <xdr:row>57</xdr:row>
      <xdr:rowOff>62573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79100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83147</xdr:rowOff>
    </xdr:from>
    <xdr:to>
      <xdr:col>72</xdr:col>
      <xdr:colOff>38100</xdr:colOff>
      <xdr:row>58</xdr:row>
      <xdr:rowOff>13297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42646</xdr:rowOff>
    </xdr:from>
    <xdr:to>
      <xdr:col>67</xdr:col>
      <xdr:colOff>101600</xdr:colOff>
      <xdr:row>57</xdr:row>
      <xdr:rowOff>144246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135373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161468</xdr:rowOff>
    </xdr:from>
    <xdr:to>
      <xdr:col>85</xdr:col>
      <xdr:colOff>127000</xdr:colOff>
      <xdr:row>97</xdr:row>
      <xdr:rowOff>170320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792118"/>
          <a:ext cx="8382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167424</xdr:rowOff>
    </xdr:from>
    <xdr:to>
      <xdr:col>81</xdr:col>
      <xdr:colOff>50800</xdr:colOff>
      <xdr:row>97</xdr:row>
      <xdr:rowOff>170320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79807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167424</xdr:rowOff>
    </xdr:from>
    <xdr:to>
      <xdr:col>76</xdr:col>
      <xdr:colOff>114300</xdr:colOff>
      <xdr:row>98</xdr:row>
      <xdr:rowOff>5728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798074"/>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171005</xdr:rowOff>
    </xdr:from>
    <xdr:to>
      <xdr:col>71</xdr:col>
      <xdr:colOff>177800</xdr:colOff>
      <xdr:row>98</xdr:row>
      <xdr:rowOff>5728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80165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110668</xdr:rowOff>
    </xdr:from>
    <xdr:to>
      <xdr:col>85</xdr:col>
      <xdr:colOff>177800</xdr:colOff>
      <xdr:row>98</xdr:row>
      <xdr:rowOff>40818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25595</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119520</xdr:rowOff>
    </xdr:from>
    <xdr:to>
      <xdr:col>81</xdr:col>
      <xdr:colOff>101600</xdr:colOff>
      <xdr:row>98</xdr:row>
      <xdr:rowOff>49670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7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40797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8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116624</xdr:rowOff>
    </xdr:from>
    <xdr:to>
      <xdr:col>76</xdr:col>
      <xdr:colOff>165100</xdr:colOff>
      <xdr:row>98</xdr:row>
      <xdr:rowOff>46774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7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37901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8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126378</xdr:rowOff>
    </xdr:from>
    <xdr:to>
      <xdr:col>72</xdr:col>
      <xdr:colOff>38100</xdr:colOff>
      <xdr:row>98</xdr:row>
      <xdr:rowOff>56528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7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47655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8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120205</xdr:rowOff>
    </xdr:from>
    <xdr:to>
      <xdr:col>67</xdr:col>
      <xdr:colOff>101600</xdr:colOff>
      <xdr:row>98</xdr:row>
      <xdr:rowOff>50355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7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41482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8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年度決算額において、類似団体平均と比較し当市が高いものは、議会費、衛生費、土木費、教育費がある。反対に低いものは総務費、民生費、労働費、農林水産</a:t>
          </a:r>
          <a:r>
            <a:rPr kumimoji="1" lang="ja-JP" altLang="en-US" sz="1300">
              <a:solidFill>
                <a:schemeClr val="dk1"/>
              </a:solidFill>
              <a:effectLst/>
              <a:latin typeface="+mn-lt"/>
              <a:ea typeface="+mn-ea"/>
              <a:cs typeface="+mn-cs"/>
            </a:rPr>
            <a:t>業</a:t>
          </a:r>
          <a:r>
            <a:rPr kumimoji="1" lang="ja-JP" altLang="ja-JP" sz="1300">
              <a:solidFill>
                <a:schemeClr val="dk1"/>
              </a:solidFill>
              <a:effectLst/>
              <a:latin typeface="+mn-lt"/>
              <a:ea typeface="+mn-ea"/>
              <a:cs typeface="+mn-cs"/>
            </a:rPr>
            <a:t>費、商工費、消防費、公債費である。</a:t>
          </a:r>
          <a:endParaRPr lang="ja-JP" altLang="ja-JP" sz="1300">
            <a:effectLst/>
          </a:endParaRPr>
        </a:p>
        <a:p>
          <a:r>
            <a:rPr kumimoji="1" lang="ja-JP" altLang="ja-JP" sz="1300">
              <a:solidFill>
                <a:schemeClr val="dk1"/>
              </a:solidFill>
              <a:effectLst/>
              <a:latin typeface="+mn-lt"/>
              <a:ea typeface="+mn-ea"/>
              <a:cs typeface="+mn-cs"/>
            </a:rPr>
            <a:t>　特に、類似団体平均を大きく上回っているものとしては衛生費と土木費がある。衛生費に関しては、病院事業会計繰出事業（</a:t>
          </a:r>
          <a:r>
            <a:rPr kumimoji="1" lang="en-US" altLang="ja-JP" sz="1300">
              <a:solidFill>
                <a:schemeClr val="dk1"/>
              </a:solidFill>
              <a:effectLst/>
              <a:latin typeface="+mn-lt"/>
              <a:ea typeface="+mn-ea"/>
              <a:cs typeface="+mn-cs"/>
            </a:rPr>
            <a:t>14.1</a:t>
          </a:r>
          <a:r>
            <a:rPr kumimoji="1" lang="ja-JP" altLang="ja-JP" sz="1300">
              <a:solidFill>
                <a:schemeClr val="dk1"/>
              </a:solidFill>
              <a:effectLst/>
              <a:latin typeface="+mn-lt"/>
              <a:ea typeface="+mn-ea"/>
              <a:cs typeface="+mn-cs"/>
            </a:rPr>
            <a:t>億円）が数値を押し上げる要因となっている。土木費に関しては</a:t>
          </a:r>
          <a:r>
            <a:rPr kumimoji="1" lang="ja-JP" altLang="en-US" sz="1300">
              <a:solidFill>
                <a:schemeClr val="dk1"/>
              </a:solidFill>
              <a:effectLst/>
              <a:latin typeface="+mn-lt"/>
              <a:ea typeface="+mn-ea"/>
              <a:cs typeface="+mn-cs"/>
            </a:rPr>
            <a:t>近隣公園整備事業（</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億円）及び</a:t>
          </a:r>
          <a:r>
            <a:rPr kumimoji="1" lang="ja-JP" altLang="ja-JP" sz="1300">
              <a:solidFill>
                <a:schemeClr val="dk1"/>
              </a:solidFill>
              <a:effectLst/>
              <a:latin typeface="+mn-lt"/>
              <a:ea typeface="+mn-ea"/>
              <a:cs typeface="+mn-cs"/>
            </a:rPr>
            <a:t>碧南レールパーク整備事業（</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大型普通建設事業によるものである。また経常的に影響の大きいものとして公共下水道整備の推進を図るための碧南市公共下水道事業特別会計繰出金繰出事業（</a:t>
          </a:r>
          <a:r>
            <a:rPr kumimoji="1" lang="en-US" altLang="ja-JP" sz="1300">
              <a:solidFill>
                <a:schemeClr val="dk1"/>
              </a:solidFill>
              <a:effectLst/>
              <a:latin typeface="+mn-lt"/>
              <a:ea typeface="+mn-ea"/>
              <a:cs typeface="+mn-cs"/>
            </a:rPr>
            <a:t>11.8</a:t>
          </a:r>
          <a:r>
            <a:rPr kumimoji="1" lang="ja-JP" altLang="ja-JP" sz="1300">
              <a:solidFill>
                <a:schemeClr val="dk1"/>
              </a:solidFill>
              <a:effectLst/>
              <a:latin typeface="+mn-lt"/>
              <a:ea typeface="+mn-ea"/>
              <a:cs typeface="+mn-cs"/>
            </a:rPr>
            <a:t>億円）がある。また、教育費については</a:t>
          </a:r>
          <a:r>
            <a:rPr kumimoji="1" lang="ja-JP" altLang="en-US" sz="1300">
              <a:solidFill>
                <a:schemeClr val="dk1"/>
              </a:solidFill>
              <a:effectLst/>
              <a:latin typeface="+mn-lt"/>
              <a:ea typeface="+mn-ea"/>
              <a:cs typeface="+mn-cs"/>
            </a:rPr>
            <a:t>碧南緑地スポーツ施設整備事業（</a:t>
          </a:r>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億円）、中学校施設老朽化対策事業（</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億円）及び水族館・科学館リニューアル事業（</a:t>
          </a:r>
          <a:r>
            <a:rPr kumimoji="1" lang="en-US" altLang="ja-JP" sz="1300">
              <a:solidFill>
                <a:schemeClr val="dk1"/>
              </a:solidFill>
              <a:effectLst/>
              <a:latin typeface="+mn-lt"/>
              <a:ea typeface="+mn-ea"/>
              <a:cs typeface="+mn-cs"/>
            </a:rPr>
            <a:t>0.8</a:t>
          </a:r>
          <a:r>
            <a:rPr kumimoji="1" lang="ja-JP" altLang="en-US" sz="1300">
              <a:solidFill>
                <a:schemeClr val="dk1"/>
              </a:solidFill>
              <a:effectLst/>
              <a:latin typeface="+mn-lt"/>
              <a:ea typeface="+mn-ea"/>
              <a:cs typeface="+mn-cs"/>
            </a:rPr>
            <a:t>億円）等の大型普通建設事業によるものである。</a:t>
          </a:r>
          <a:endParaRPr lang="ja-JP" altLang="ja-JP" sz="1300">
            <a:effectLst/>
          </a:endParaRPr>
        </a:p>
        <a:p>
          <a:r>
            <a:rPr kumimoji="1" lang="ja-JP" altLang="ja-JP" sz="1300">
              <a:solidFill>
                <a:schemeClr val="dk1"/>
              </a:solidFill>
              <a:effectLst/>
              <a:latin typeface="+mn-lt"/>
              <a:ea typeface="+mn-ea"/>
              <a:cs typeface="+mn-cs"/>
            </a:rPr>
            <a:t>　昨年度より減少したものでは</a:t>
          </a:r>
          <a:r>
            <a:rPr kumimoji="1" lang="ja-JP" altLang="en-US" sz="1300">
              <a:solidFill>
                <a:schemeClr val="dk1"/>
              </a:solidFill>
              <a:effectLst/>
              <a:latin typeface="+mn-lt"/>
              <a:ea typeface="+mn-ea"/>
              <a:cs typeface="+mn-cs"/>
            </a:rPr>
            <a:t>農林水産業</a:t>
          </a:r>
          <a:r>
            <a:rPr kumimoji="1" lang="ja-JP" altLang="ja-JP" sz="1300">
              <a:solidFill>
                <a:schemeClr val="dk1"/>
              </a:solidFill>
              <a:effectLst/>
              <a:latin typeface="+mn-lt"/>
              <a:ea typeface="+mn-ea"/>
              <a:cs typeface="+mn-cs"/>
            </a:rPr>
            <a:t>費があるが、これは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年度であおいパーク費臨時事業（駐車場アスファルト舗装及び施設改修）、市道江口中田線道路改修事業等が完了した</a:t>
          </a:r>
          <a:r>
            <a:rPr kumimoji="1" lang="ja-JP" altLang="ja-JP" sz="1300">
              <a:solidFill>
                <a:schemeClr val="dk1"/>
              </a:solidFill>
              <a:effectLst/>
              <a:latin typeface="+mn-lt"/>
              <a:ea typeface="+mn-ea"/>
              <a:cs typeface="+mn-cs"/>
            </a:rPr>
            <a:t>ことが大きな要因である。</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括弧内は平成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年度決算額</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財政調整基金の残高は</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）、分母である標準財政規模の数値も増となったため（</a:t>
          </a:r>
          <a:r>
            <a:rPr kumimoji="1" lang="en-US" altLang="ja-JP" sz="1300">
              <a:solidFill>
                <a:schemeClr val="dk1"/>
              </a:solidFill>
              <a:effectLst/>
              <a:latin typeface="+mn-lt"/>
              <a:ea typeface="+mn-ea"/>
              <a:cs typeface="+mn-cs"/>
            </a:rPr>
            <a:t>8.5</a:t>
          </a:r>
          <a:r>
            <a:rPr kumimoji="1" lang="ja-JP" altLang="ja-JP" sz="1300">
              <a:solidFill>
                <a:schemeClr val="dk1"/>
              </a:solidFill>
              <a:effectLst/>
              <a:latin typeface="+mn-lt"/>
              <a:ea typeface="+mn-ea"/>
              <a:cs typeface="+mn-cs"/>
            </a:rPr>
            <a:t>億円増）比率としては</a:t>
          </a:r>
          <a:r>
            <a:rPr kumimoji="1" lang="en-US" altLang="ja-JP" sz="1300">
              <a:solidFill>
                <a:schemeClr val="dk1"/>
              </a:solidFill>
              <a:effectLst/>
              <a:latin typeface="+mn-lt"/>
              <a:ea typeface="+mn-ea"/>
              <a:cs typeface="+mn-cs"/>
            </a:rPr>
            <a:t>0.27</a:t>
          </a:r>
          <a:r>
            <a:rPr kumimoji="1" lang="ja-JP" altLang="ja-JP" sz="1300">
              <a:solidFill>
                <a:schemeClr val="dk1"/>
              </a:solidFill>
              <a:effectLst/>
              <a:latin typeface="+mn-lt"/>
              <a:ea typeface="+mn-ea"/>
              <a:cs typeface="+mn-cs"/>
            </a:rPr>
            <a:t>％低下した。平成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年連続で</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億円余の財政調整基金の積立</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を行</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億円の積立てを行った。平成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年度は大手自動車関連企業への還付金等の影響で</a:t>
          </a:r>
          <a:r>
            <a:rPr kumimoji="1" lang="en-US" altLang="ja-JP" sz="1300">
              <a:solidFill>
                <a:schemeClr val="dk1"/>
              </a:solidFill>
              <a:effectLst/>
              <a:latin typeface="+mn-lt"/>
              <a:ea typeface="+mn-ea"/>
              <a:cs typeface="+mn-cs"/>
            </a:rPr>
            <a:t>1.7</a:t>
          </a:r>
          <a:r>
            <a:rPr kumimoji="1" lang="ja-JP" altLang="en-US" sz="1300">
              <a:solidFill>
                <a:schemeClr val="dk1"/>
              </a:solidFill>
              <a:effectLst/>
              <a:latin typeface="+mn-lt"/>
              <a:ea typeface="+mn-ea"/>
              <a:cs typeface="+mn-cs"/>
            </a:rPr>
            <a:t>億円の取崩しとなった。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そのため、</a:t>
          </a:r>
          <a:r>
            <a:rPr kumimoji="1" lang="ja-JP" altLang="ja-JP" sz="1300">
              <a:solidFill>
                <a:schemeClr val="dk1"/>
              </a:solidFill>
              <a:effectLst/>
              <a:latin typeface="+mn-lt"/>
              <a:ea typeface="+mn-ea"/>
              <a:cs typeface="+mn-cs"/>
            </a:rPr>
            <a:t>実質単年度収支においては</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億円余の</a:t>
          </a:r>
          <a:r>
            <a:rPr kumimoji="1" lang="ja-JP" altLang="en-US" sz="1300">
              <a:solidFill>
                <a:schemeClr val="dk1"/>
              </a:solidFill>
              <a:effectLst/>
              <a:latin typeface="+mn-lt"/>
              <a:ea typeface="+mn-ea"/>
              <a:cs typeface="+mn-cs"/>
            </a:rPr>
            <a:t>赤字</a:t>
          </a:r>
          <a:r>
            <a:rPr kumimoji="1" lang="ja-JP" altLang="ja-JP" sz="1300">
              <a:solidFill>
                <a:schemeClr val="dk1"/>
              </a:solidFill>
              <a:effectLst/>
              <a:latin typeface="+mn-lt"/>
              <a:ea typeface="+mn-ea"/>
              <a:cs typeface="+mn-cs"/>
            </a:rPr>
            <a:t>となり、平成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以来</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振りの赤字経営となった。</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年度決算において、一般会計、特別会計及び企業会計の連結実質赤字比率△</a:t>
          </a:r>
          <a:r>
            <a:rPr kumimoji="1" lang="en-US" altLang="ja-JP" sz="1000">
              <a:solidFill>
                <a:schemeClr val="dk1"/>
              </a:solidFill>
              <a:effectLst/>
              <a:latin typeface="+mn-lt"/>
              <a:ea typeface="+mn-ea"/>
              <a:cs typeface="+mn-cs"/>
            </a:rPr>
            <a:t>34.22</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＝黒字</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となっている。グラフが示すとおり、実質収支額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黒字額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は、水道事業会計、</a:t>
          </a:r>
          <a:r>
            <a:rPr kumimoji="1" lang="ja-JP" altLang="en-US" sz="1000">
              <a:solidFill>
                <a:schemeClr val="dk1"/>
              </a:solidFill>
              <a:effectLst/>
              <a:latin typeface="+mn-lt"/>
              <a:ea typeface="+mn-ea"/>
              <a:cs typeface="+mn-cs"/>
            </a:rPr>
            <a:t>一般</a:t>
          </a:r>
          <a:r>
            <a:rPr kumimoji="1" lang="ja-JP" altLang="ja-JP" sz="1000">
              <a:solidFill>
                <a:schemeClr val="dk1"/>
              </a:solidFill>
              <a:effectLst/>
              <a:latin typeface="+mn-lt"/>
              <a:ea typeface="+mn-ea"/>
              <a:cs typeface="+mn-cs"/>
            </a:rPr>
            <a:t>会計で</a:t>
          </a:r>
          <a:r>
            <a:rPr kumimoji="1" lang="en-US" altLang="ja-JP" sz="1000">
              <a:solidFill>
                <a:schemeClr val="dk1"/>
              </a:solidFill>
              <a:effectLst/>
              <a:latin typeface="+mn-lt"/>
              <a:ea typeface="+mn-ea"/>
              <a:cs typeface="+mn-cs"/>
            </a:rPr>
            <a:t>64</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以上を占め、次いで</a:t>
          </a:r>
          <a:r>
            <a:rPr kumimoji="1" lang="ja-JP" altLang="en-US" sz="1000">
              <a:solidFill>
                <a:schemeClr val="dk1"/>
              </a:solidFill>
              <a:effectLst/>
              <a:latin typeface="+mn-lt"/>
              <a:ea typeface="+mn-ea"/>
              <a:cs typeface="+mn-cs"/>
            </a:rPr>
            <a:t>病院事業</a:t>
          </a:r>
          <a:r>
            <a:rPr kumimoji="1" lang="ja-JP" altLang="ja-JP" sz="1000">
              <a:solidFill>
                <a:schemeClr val="dk1"/>
              </a:solidFill>
              <a:effectLst/>
              <a:latin typeface="+mn-lt"/>
              <a:ea typeface="+mn-ea"/>
              <a:cs typeface="+mn-cs"/>
            </a:rPr>
            <a:t>会計となっている。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水道事業会計</a:t>
          </a:r>
          <a:r>
            <a:rPr kumimoji="1" lang="en-US"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給水普及率が高い比率で推移しており、地方債現在高も少ないことから、給水収益の大幅な増加は期待できないものの、企業努力や経営の合理化を図るとともに、市民の水道として安全な水の安定供給を図るべく、一層の努力をする中で安定した黒字が見込まれ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一般会計</a:t>
          </a:r>
          <a:r>
            <a:rPr kumimoji="1" lang="en-US"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今後、歳入面では国税化の影響や世界経済の不透明な状況により、法人市民税の減収が予想される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歳出では公共施設の老朽化や大地震など自然災害への備えなど安心安全の対応、人口減少など人口構造変化に呼応する新たな財政需要への対応など様々な要因があげられる。今後も「税収に対応できる財政構造の確立」に努める。</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病院事業会計</a:t>
          </a:r>
          <a:r>
            <a:rPr kumimoji="1" lang="en-US"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碧南市民病院中期経営計画により、安心で安全な医療の提供と患者サービスの向上、経営基盤の確立並びに職員の意識改革及び能力発揮を基本として、医師・看護師確保対策、地域連携の推進及び未収金回収等に積極的に取り組みを行ってきた。今後も医療体制の充実、医療の質の向上を図るとともに、患者サービスの向上に努め、経営の健全化を図り、地域住民の総合基幹病院としての機能をさらに高めるよう努める。</a:t>
          </a:r>
          <a:endParaRPr lang="ja-JP" altLang="ja-JP" sz="1000">
            <a:effectLst/>
          </a:endParaRPr>
        </a:p>
        <a:p>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29134056</v>
      </c>
      <c r="BO4" s="410"/>
      <c r="BP4" s="410"/>
      <c r="BQ4" s="410"/>
      <c r="BR4" s="410"/>
      <c r="BS4" s="410"/>
      <c r="BT4" s="410"/>
      <c r="BU4" s="411"/>
      <c r="BV4" s="409">
        <v>29977981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9.1</v>
      </c>
      <c r="CU4" s="416"/>
      <c r="CV4" s="416"/>
      <c r="CW4" s="416"/>
      <c r="CX4" s="416"/>
      <c r="CY4" s="416"/>
      <c r="CZ4" s="416"/>
      <c r="DA4" s="417"/>
      <c r="DB4" s="415">
        <v>8.9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27275731</v>
      </c>
      <c r="BO5" s="447"/>
      <c r="BP5" s="447"/>
      <c r="BQ5" s="447"/>
      <c r="BR5" s="447"/>
      <c r="BS5" s="447"/>
      <c r="BT5" s="447"/>
      <c r="BU5" s="448"/>
      <c r="BV5" s="446">
        <v>28072404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v>
      </c>
      <c r="CU5" s="444"/>
      <c r="CV5" s="444"/>
      <c r="CW5" s="444"/>
      <c r="CX5" s="444"/>
      <c r="CY5" s="444"/>
      <c r="CZ5" s="444"/>
      <c r="DA5" s="445"/>
      <c r="DB5" s="443">
        <v>85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1858325</v>
      </c>
      <c r="BO6" s="447"/>
      <c r="BP6" s="447"/>
      <c r="BQ6" s="447"/>
      <c r="BR6" s="447"/>
      <c r="BS6" s="447"/>
      <c r="BT6" s="447"/>
      <c r="BU6" s="448"/>
      <c r="BV6" s="446">
        <v>1905577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91</v>
      </c>
      <c r="CU6" s="484"/>
      <c r="CV6" s="484"/>
      <c r="CW6" s="484"/>
      <c r="CX6" s="484"/>
      <c r="CY6" s="484"/>
      <c r="CZ6" s="484"/>
      <c r="DA6" s="485"/>
      <c r="DB6" s="483">
        <v>85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29244</v>
      </c>
      <c r="BO7" s="447"/>
      <c r="BP7" s="447"/>
      <c r="BQ7" s="447"/>
      <c r="BR7" s="447"/>
      <c r="BS7" s="447"/>
      <c r="BT7" s="447"/>
      <c r="BU7" s="448"/>
      <c r="BV7" s="446">
        <v>206014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20030000</v>
      </c>
      <c r="CU7" s="447"/>
      <c r="CV7" s="447"/>
      <c r="CW7" s="447"/>
      <c r="CX7" s="447"/>
      <c r="CY7" s="447"/>
      <c r="CZ7" s="447"/>
      <c r="DA7" s="448"/>
      <c r="DB7" s="446">
        <v>19177003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1829081</v>
      </c>
      <c r="BO8" s="447"/>
      <c r="BP8" s="447"/>
      <c r="BQ8" s="447"/>
      <c r="BR8" s="447"/>
      <c r="BS8" s="447"/>
      <c r="BT8" s="447"/>
      <c r="BU8" s="448"/>
      <c r="BV8" s="446">
        <v>1699563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1.28</v>
      </c>
      <c r="CU8" s="487"/>
      <c r="CV8" s="487"/>
      <c r="CW8" s="487"/>
      <c r="CX8" s="487"/>
      <c r="CY8" s="487"/>
      <c r="CZ8" s="487"/>
      <c r="DA8" s="488"/>
      <c r="DB8" s="486">
        <v>1.18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71346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96</v>
      </c>
      <c r="AV9" s="479"/>
      <c r="AW9" s="479"/>
      <c r="AX9" s="479"/>
      <c r="AY9" s="480" t="s">
        <v>109</v>
      </c>
      <c r="AZ9" s="481"/>
      <c r="BA9" s="481"/>
      <c r="BB9" s="481"/>
      <c r="BC9" s="481"/>
      <c r="BD9" s="481"/>
      <c r="BE9" s="481"/>
      <c r="BF9" s="481"/>
      <c r="BG9" s="481"/>
      <c r="BH9" s="481"/>
      <c r="BI9" s="481"/>
      <c r="BJ9" s="481"/>
      <c r="BK9" s="481"/>
      <c r="BL9" s="481"/>
      <c r="BM9" s="482"/>
      <c r="BN9" s="446">
        <v>129518</v>
      </c>
      <c r="BO9" s="447"/>
      <c r="BP9" s="447"/>
      <c r="BQ9" s="447"/>
      <c r="BR9" s="447"/>
      <c r="BS9" s="447"/>
      <c r="BT9" s="447"/>
      <c r="BU9" s="448"/>
      <c r="BV9" s="446">
        <v>221806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5.9</v>
      </c>
      <c r="CU9" s="444"/>
      <c r="CV9" s="444"/>
      <c r="CW9" s="444"/>
      <c r="CX9" s="444"/>
      <c r="CY9" s="444"/>
      <c r="CZ9" s="444"/>
      <c r="DA9" s="445"/>
      <c r="DB9" s="443">
        <v>5.5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72018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3696</v>
      </c>
      <c r="BO10" s="447"/>
      <c r="BP10" s="447"/>
      <c r="BQ10" s="447"/>
      <c r="BR10" s="447"/>
      <c r="BS10" s="447"/>
      <c r="BT10" s="447"/>
      <c r="BU10" s="448"/>
      <c r="BV10" s="446">
        <v>28266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72530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170178</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68370</v>
      </c>
      <c r="S13" s="528"/>
      <c r="T13" s="528"/>
      <c r="U13" s="528"/>
      <c r="V13" s="529"/>
      <c r="W13" s="462" t="s">
        <v>133</v>
      </c>
      <c r="X13" s="463"/>
      <c r="Y13" s="463"/>
      <c r="Z13" s="463"/>
      <c r="AA13" s="463"/>
      <c r="AB13" s="453"/>
      <c r="AC13" s="497">
        <v>1577</v>
      </c>
      <c r="AD13" s="498"/>
      <c r="AE13" s="498"/>
      <c r="AF13" s="498"/>
      <c r="AG13" s="537"/>
      <c r="AH13" s="497">
        <v>1671</v>
      </c>
      <c r="AI13" s="498"/>
      <c r="AJ13" s="498"/>
      <c r="AK13" s="498"/>
      <c r="AL13" s="499"/>
      <c r="AM13" s="475" t="s">
        <v>134</v>
      </c>
      <c r="AN13" s="476"/>
      <c r="AO13" s="476"/>
      <c r="AP13" s="476"/>
      <c r="AQ13" s="476"/>
      <c r="AR13" s="476"/>
      <c r="AS13" s="476"/>
      <c r="AT13" s="477"/>
      <c r="AU13" s="478" t="s">
        <v>96</v>
      </c>
      <c r="AV13" s="479"/>
      <c r="AW13" s="479"/>
      <c r="AX13" s="479"/>
      <c r="AY13" s="480" t="s">
        <v>135</v>
      </c>
      <c r="AZ13" s="481"/>
      <c r="BA13" s="481"/>
      <c r="BB13" s="481"/>
      <c r="BC13" s="481"/>
      <c r="BD13" s="481"/>
      <c r="BE13" s="481"/>
      <c r="BF13" s="481"/>
      <c r="BG13" s="481"/>
      <c r="BH13" s="481"/>
      <c r="BI13" s="481"/>
      <c r="BJ13" s="481"/>
      <c r="BK13" s="481"/>
      <c r="BL13" s="481"/>
      <c r="BM13" s="482"/>
      <c r="BN13" s="446">
        <v>-36964</v>
      </c>
      <c r="BO13" s="447"/>
      <c r="BP13" s="447"/>
      <c r="BQ13" s="447"/>
      <c r="BR13" s="447"/>
      <c r="BS13" s="447"/>
      <c r="BT13" s="447"/>
      <c r="BU13" s="448"/>
      <c r="BV13" s="446">
        <v>250072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1.7</v>
      </c>
      <c r="CU13" s="444"/>
      <c r="CV13" s="444"/>
      <c r="CW13" s="444"/>
      <c r="CX13" s="444"/>
      <c r="CY13" s="444"/>
      <c r="CZ13" s="444"/>
      <c r="DA13" s="445"/>
      <c r="DB13" s="443">
        <v>0.8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72082</v>
      </c>
      <c r="S14" s="528"/>
      <c r="T14" s="528"/>
      <c r="U14" s="528"/>
      <c r="V14" s="529"/>
      <c r="W14" s="436"/>
      <c r="X14" s="437"/>
      <c r="Y14" s="437"/>
      <c r="Z14" s="437"/>
      <c r="AA14" s="437"/>
      <c r="AB14" s="426"/>
      <c r="AC14" s="530">
        <v>4.2</v>
      </c>
      <c r="AD14" s="531"/>
      <c r="AE14" s="531"/>
      <c r="AF14" s="531"/>
      <c r="AG14" s="532"/>
      <c r="AH14" s="530">
        <v>4.5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68386</v>
      </c>
      <c r="S15" s="528"/>
      <c r="T15" s="528"/>
      <c r="U15" s="528"/>
      <c r="V15" s="529"/>
      <c r="W15" s="462" t="s">
        <v>139</v>
      </c>
      <c r="X15" s="463"/>
      <c r="Y15" s="463"/>
      <c r="Z15" s="463"/>
      <c r="AA15" s="463"/>
      <c r="AB15" s="453"/>
      <c r="AC15" s="497">
        <v>18303</v>
      </c>
      <c r="AD15" s="498"/>
      <c r="AE15" s="498"/>
      <c r="AF15" s="498"/>
      <c r="AG15" s="537"/>
      <c r="AH15" s="497">
        <v>18124</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15358358</v>
      </c>
      <c r="BO15" s="410"/>
      <c r="BP15" s="410"/>
      <c r="BQ15" s="410"/>
      <c r="BR15" s="410"/>
      <c r="BS15" s="410"/>
      <c r="BT15" s="410"/>
      <c r="BU15" s="411"/>
      <c r="BV15" s="409">
        <v>14743552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49</v>
      </c>
      <c r="AD16" s="531"/>
      <c r="AE16" s="531"/>
      <c r="AF16" s="531"/>
      <c r="AG16" s="532"/>
      <c r="AH16" s="530">
        <v>48.8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11542390</v>
      </c>
      <c r="BO16" s="447"/>
      <c r="BP16" s="447"/>
      <c r="BQ16" s="447"/>
      <c r="BR16" s="447"/>
      <c r="BS16" s="447"/>
      <c r="BT16" s="447"/>
      <c r="BU16" s="448"/>
      <c r="BV16" s="446">
        <v>11495940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17484</v>
      </c>
      <c r="AD17" s="498"/>
      <c r="AE17" s="498"/>
      <c r="AF17" s="498"/>
      <c r="AG17" s="537"/>
      <c r="AH17" s="497">
        <v>17350</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20030000</v>
      </c>
      <c r="BO17" s="447"/>
      <c r="BP17" s="447"/>
      <c r="BQ17" s="447"/>
      <c r="BR17" s="447"/>
      <c r="BS17" s="447"/>
      <c r="BT17" s="447"/>
      <c r="BU17" s="448"/>
      <c r="BV17" s="446">
        <v>19177003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36.68</v>
      </c>
      <c r="M18" s="559"/>
      <c r="N18" s="559"/>
      <c r="O18" s="559"/>
      <c r="P18" s="559"/>
      <c r="Q18" s="559"/>
      <c r="R18" s="560"/>
      <c r="S18" s="560"/>
      <c r="T18" s="560"/>
      <c r="U18" s="560"/>
      <c r="V18" s="561"/>
      <c r="W18" s="464"/>
      <c r="X18" s="465"/>
      <c r="Y18" s="465"/>
      <c r="Z18" s="465"/>
      <c r="AA18" s="465"/>
      <c r="AB18" s="456"/>
      <c r="AC18" s="562">
        <v>46.8</v>
      </c>
      <c r="AD18" s="563"/>
      <c r="AE18" s="563"/>
      <c r="AF18" s="563"/>
      <c r="AG18" s="564"/>
      <c r="AH18" s="562">
        <v>46.7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16432849</v>
      </c>
      <c r="BO18" s="447"/>
      <c r="BP18" s="447"/>
      <c r="BQ18" s="447"/>
      <c r="BR18" s="447"/>
      <c r="BS18" s="447"/>
      <c r="BT18" s="447"/>
      <c r="BU18" s="448"/>
      <c r="BV18" s="446">
        <v>16216215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1945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21954992</v>
      </c>
      <c r="BO19" s="447"/>
      <c r="BP19" s="447"/>
      <c r="BQ19" s="447"/>
      <c r="BR19" s="447"/>
      <c r="BS19" s="447"/>
      <c r="BT19" s="447"/>
      <c r="BU19" s="448"/>
      <c r="BV19" s="446">
        <v>22544336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26477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9714788</v>
      </c>
      <c r="BO23" s="447"/>
      <c r="BP23" s="447"/>
      <c r="BQ23" s="447"/>
      <c r="BR23" s="447"/>
      <c r="BS23" s="447"/>
      <c r="BT23" s="447"/>
      <c r="BU23" s="448"/>
      <c r="BV23" s="446">
        <v>9916730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10030</v>
      </c>
      <c r="R24" s="498"/>
      <c r="S24" s="498"/>
      <c r="T24" s="498"/>
      <c r="U24" s="498"/>
      <c r="V24" s="537"/>
      <c r="W24" s="596"/>
      <c r="X24" s="584"/>
      <c r="Y24" s="585"/>
      <c r="Z24" s="496" t="s">
        <v>163</v>
      </c>
      <c r="AA24" s="476"/>
      <c r="AB24" s="476"/>
      <c r="AC24" s="476"/>
      <c r="AD24" s="476"/>
      <c r="AE24" s="476"/>
      <c r="AF24" s="476"/>
      <c r="AG24" s="477"/>
      <c r="AH24" s="497">
        <v>407</v>
      </c>
      <c r="AI24" s="498"/>
      <c r="AJ24" s="498"/>
      <c r="AK24" s="498"/>
      <c r="AL24" s="537"/>
      <c r="AM24" s="497">
        <v>1265363</v>
      </c>
      <c r="AN24" s="498"/>
      <c r="AO24" s="498"/>
      <c r="AP24" s="498"/>
      <c r="AQ24" s="498"/>
      <c r="AR24" s="537"/>
      <c r="AS24" s="497">
        <v>3109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6656561</v>
      </c>
      <c r="BO24" s="447"/>
      <c r="BP24" s="447"/>
      <c r="BQ24" s="447"/>
      <c r="BR24" s="447"/>
      <c r="BS24" s="447"/>
      <c r="BT24" s="447"/>
      <c r="BU24" s="448"/>
      <c r="BV24" s="446">
        <v>6873001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8220</v>
      </c>
      <c r="R25" s="498"/>
      <c r="S25" s="498"/>
      <c r="T25" s="498"/>
      <c r="U25" s="498"/>
      <c r="V25" s="537"/>
      <c r="W25" s="596"/>
      <c r="X25" s="584"/>
      <c r="Y25" s="585"/>
      <c r="Z25" s="496" t="s">
        <v>166</v>
      </c>
      <c r="AA25" s="476"/>
      <c r="AB25" s="476"/>
      <c r="AC25" s="476"/>
      <c r="AD25" s="476"/>
      <c r="AE25" s="476"/>
      <c r="AF25" s="476"/>
      <c r="AG25" s="477"/>
      <c r="AH25" s="497" t="s">
        <v>122</v>
      </c>
      <c r="AI25" s="498"/>
      <c r="AJ25" s="498"/>
      <c r="AK25" s="498"/>
      <c r="AL25" s="537"/>
      <c r="AM25" s="497" t="s">
        <v>122</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173628</v>
      </c>
      <c r="BO25" s="410"/>
      <c r="BP25" s="410"/>
      <c r="BQ25" s="410"/>
      <c r="BR25" s="410"/>
      <c r="BS25" s="410"/>
      <c r="BT25" s="410"/>
      <c r="BU25" s="411"/>
      <c r="BV25" s="409">
        <v>124961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7150</v>
      </c>
      <c r="R26" s="498"/>
      <c r="S26" s="498"/>
      <c r="T26" s="498"/>
      <c r="U26" s="498"/>
      <c r="V26" s="537"/>
      <c r="W26" s="596"/>
      <c r="X26" s="584"/>
      <c r="Y26" s="585"/>
      <c r="Z26" s="496" t="s">
        <v>170</v>
      </c>
      <c r="AA26" s="606"/>
      <c r="AB26" s="606"/>
      <c r="AC26" s="606"/>
      <c r="AD26" s="606"/>
      <c r="AE26" s="606"/>
      <c r="AF26" s="606"/>
      <c r="AG26" s="607"/>
      <c r="AH26" s="497" t="s">
        <v>122</v>
      </c>
      <c r="AI26" s="498"/>
      <c r="AJ26" s="498"/>
      <c r="AK26" s="498"/>
      <c r="AL26" s="537"/>
      <c r="AM26" s="497" t="s">
        <v>122</v>
      </c>
      <c r="AN26" s="498"/>
      <c r="AO26" s="498"/>
      <c r="AP26" s="498"/>
      <c r="AQ26" s="498"/>
      <c r="AR26" s="537"/>
      <c r="AS26" s="497" t="s">
        <v>122</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5430</v>
      </c>
      <c r="R27" s="498"/>
      <c r="S27" s="498"/>
      <c r="T27" s="498"/>
      <c r="U27" s="498"/>
      <c r="V27" s="537"/>
      <c r="W27" s="596"/>
      <c r="X27" s="584"/>
      <c r="Y27" s="585"/>
      <c r="Z27" s="496" t="s">
        <v>173</v>
      </c>
      <c r="AA27" s="476"/>
      <c r="AB27" s="476"/>
      <c r="AC27" s="476"/>
      <c r="AD27" s="476"/>
      <c r="AE27" s="476"/>
      <c r="AF27" s="476"/>
      <c r="AG27" s="477"/>
      <c r="AH27" s="497">
        <v>39</v>
      </c>
      <c r="AI27" s="498"/>
      <c r="AJ27" s="498"/>
      <c r="AK27" s="498"/>
      <c r="AL27" s="537"/>
      <c r="AM27" s="497">
        <v>116696</v>
      </c>
      <c r="AN27" s="498"/>
      <c r="AO27" s="498"/>
      <c r="AP27" s="498"/>
      <c r="AQ27" s="498"/>
      <c r="AR27" s="537"/>
      <c r="AS27" s="497">
        <v>2992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167</v>
      </c>
      <c r="BO27" s="620"/>
      <c r="BP27" s="620"/>
      <c r="BQ27" s="620"/>
      <c r="BR27" s="620"/>
      <c r="BS27" s="620"/>
      <c r="BT27" s="620"/>
      <c r="BU27" s="621"/>
      <c r="BV27" s="619" t="s">
        <v>122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5030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122</v>
      </c>
      <c r="AN28" s="498"/>
      <c r="AO28" s="498"/>
      <c r="AP28" s="498"/>
      <c r="AQ28" s="498"/>
      <c r="AR28" s="537"/>
      <c r="AS28" s="497" t="s">
        <v>167</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4639458</v>
      </c>
      <c r="BO28" s="410"/>
      <c r="BP28" s="410"/>
      <c r="BQ28" s="410"/>
      <c r="BR28" s="410"/>
      <c r="BS28" s="410"/>
      <c r="BT28" s="410"/>
      <c r="BU28" s="411"/>
      <c r="BV28" s="409">
        <v>4805940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18</v>
      </c>
      <c r="M29" s="498"/>
      <c r="N29" s="498"/>
      <c r="O29" s="498"/>
      <c r="P29" s="537"/>
      <c r="Q29" s="497">
        <v>4480</v>
      </c>
      <c r="R29" s="498"/>
      <c r="S29" s="498"/>
      <c r="T29" s="498"/>
      <c r="U29" s="498"/>
      <c r="V29" s="537"/>
      <c r="W29" s="597"/>
      <c r="X29" s="598"/>
      <c r="Y29" s="599"/>
      <c r="Z29" s="496" t="s">
        <v>179</v>
      </c>
      <c r="AA29" s="476"/>
      <c r="AB29" s="476"/>
      <c r="AC29" s="476"/>
      <c r="AD29" s="476"/>
      <c r="AE29" s="476"/>
      <c r="AF29" s="476"/>
      <c r="AG29" s="477"/>
      <c r="AH29" s="497">
        <v>446</v>
      </c>
      <c r="AI29" s="498"/>
      <c r="AJ29" s="498"/>
      <c r="AK29" s="498"/>
      <c r="AL29" s="537"/>
      <c r="AM29" s="497">
        <v>1382059</v>
      </c>
      <c r="AN29" s="498"/>
      <c r="AO29" s="498"/>
      <c r="AP29" s="498"/>
      <c r="AQ29" s="498"/>
      <c r="AR29" s="537"/>
      <c r="AS29" s="497">
        <v>3099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6727</v>
      </c>
      <c r="BO29" s="447"/>
      <c r="BP29" s="447"/>
      <c r="BQ29" s="447"/>
      <c r="BR29" s="447"/>
      <c r="BS29" s="447"/>
      <c r="BT29" s="447"/>
      <c r="BU29" s="448"/>
      <c r="BV29" s="446">
        <v>6721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1397629</v>
      </c>
      <c r="BO30" s="620"/>
      <c r="BP30" s="620"/>
      <c r="BQ30" s="620"/>
      <c r="BR30" s="620"/>
      <c r="BS30" s="620"/>
      <c r="BT30" s="620"/>
      <c r="BU30" s="621"/>
      <c r="BV30" s="619">
        <v>1478346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衣浦衛生組合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（株）ヘキナンシティカンパニー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訪問看護事業特別会計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介護保険（保険事業勘定）特別会計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衣浦東部広域連合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碧南市土地開発公社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介護保険（介護サービス事業勘定）特別会計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愛知県後期高齢者医療広域連合（一般会計）</v>
      </c>
      <c r="BZ36" s="633"/>
      <c r="CA36" s="633"/>
      <c r="CB36" s="633"/>
      <c r="CC36" s="633"/>
      <c r="CD36" s="633"/>
      <c r="CE36" s="633"/>
      <c r="CF36" s="633"/>
      <c r="CG36" s="633"/>
      <c r="CH36" s="633"/>
      <c r="CI36" s="633"/>
      <c r="CJ36" s="633"/>
      <c r="CK36" s="633"/>
      <c r="CL36" s="633"/>
      <c r="CM36" s="633"/>
      <c r="CN36" s="193"/>
      <c r="CO36" s="632">
        <f t="shared" si="3"/>
        <v>16</v>
      </c>
      <c r="CP36" s="632"/>
      <c r="CQ36" s="633" t="str">
        <f>IF('各会計、関係団体の財政状況及び健全化判断比率'!BS9="","",'各会計、関係団体の財政状況及び健全化判断比率'!BS9)</f>
        <v>（財）碧南市健康増進会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後期高齢者医療保険特別会計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愛知県後期高齢者医療広域連合（後期高齢者医療特別会計）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f t="shared" si="3"/>
        <v>17</v>
      </c>
      <c r="CP37" s="632"/>
      <c r="CQ37" s="633" t="str">
        <f>IF('各会計、関係団体の財政状況及び健全化判断比率'!BS10="","",'各会計、関係団体の財政状況及び健全化判断比率'!BS10)</f>
        <v>（財）衣浦港福祉協会</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RJ/J2/TQnaOmChQs1BC/PR2rX+cm7u4Hd3dVDWCZSfkGL5e3pMTKya/FnmX+8WqgMMdQoW1JOj4g+nP2GlEQw==" saltValue="krz9rKGub/37qLbGXNSI5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559</v>
      </c>
      <c r="D34" s="1224"/>
      <c r="E34" s="1225"/>
      <c r="F34" s="32">
        <v>19.72</v>
      </c>
      <c r="G34" s="33">
        <v>18.07</v>
      </c>
      <c r="H34" s="33">
        <v>15.03</v>
      </c>
      <c r="I34" s="33">
        <v>14.32</v>
      </c>
      <c r="J34" s="34">
        <v>13.03</v>
      </c>
      <c r="K34" s="22"/>
      <c r="L34" s="22"/>
      <c r="M34" s="22"/>
      <c r="N34" s="22"/>
      <c r="O34" s="22"/>
      <c r="P34" s="22"/>
    </row>
    <row r="35" spans="1:16" ht="39" customHeight="1" x14ac:dyDescent="0.15">
      <c r="A35" s="22"/>
      <c r="B35" s="35"/>
      <c r="C35" s="1218" t="s">
        <v>560</v>
      </c>
      <c r="D35" s="1219"/>
      <c r="E35" s="1220"/>
      <c r="F35" s="36">
        <v>9.9499999999999993</v>
      </c>
      <c r="G35" s="37">
        <v>9.2100000000000009</v>
      </c>
      <c r="H35" s="37">
        <v>7.9</v>
      </c>
      <c r="I35" s="37">
        <v>8.7899999999999991</v>
      </c>
      <c r="J35" s="38">
        <v>9.0299999999999994</v>
      </c>
      <c r="K35" s="22"/>
      <c r="L35" s="22"/>
      <c r="M35" s="22"/>
      <c r="N35" s="22"/>
      <c r="O35" s="22"/>
      <c r="P35" s="22"/>
    </row>
    <row r="36" spans="1:16" ht="39" customHeight="1" x14ac:dyDescent="0.15">
      <c r="A36" s="22"/>
      <c r="B36" s="35"/>
      <c r="C36" s="1218" t="s">
        <v>561</v>
      </c>
      <c r="D36" s="1219"/>
      <c r="E36" s="1220"/>
      <c r="F36" s="36">
        <v>15.37</v>
      </c>
      <c r="G36" s="37">
        <v>16</v>
      </c>
      <c r="H36" s="37">
        <v>12.84</v>
      </c>
      <c r="I36" s="37">
        <v>14.68</v>
      </c>
      <c r="J36" s="38">
        <v>6.92</v>
      </c>
      <c r="K36" s="22"/>
      <c r="L36" s="22"/>
      <c r="M36" s="22"/>
      <c r="N36" s="22"/>
      <c r="O36" s="22"/>
      <c r="P36" s="22"/>
    </row>
    <row r="37" spans="1:16" ht="39" customHeight="1" x14ac:dyDescent="0.15">
      <c r="A37" s="22"/>
      <c r="B37" s="35"/>
      <c r="C37" s="1218" t="s">
        <v>562</v>
      </c>
      <c r="D37" s="1219"/>
      <c r="E37" s="1220"/>
      <c r="F37" s="36">
        <v>3.04</v>
      </c>
      <c r="G37" s="37">
        <v>0.71</v>
      </c>
      <c r="H37" s="37">
        <v>0.06</v>
      </c>
      <c r="I37" s="37">
        <v>3.36</v>
      </c>
      <c r="J37" s="38">
        <v>3.43</v>
      </c>
      <c r="K37" s="22"/>
      <c r="L37" s="22"/>
      <c r="M37" s="22"/>
      <c r="N37" s="22"/>
      <c r="O37" s="22"/>
      <c r="P37" s="22"/>
    </row>
    <row r="38" spans="1:16" ht="39" customHeight="1" x14ac:dyDescent="0.15">
      <c r="A38" s="22"/>
      <c r="B38" s="35"/>
      <c r="C38" s="1218" t="s">
        <v>563</v>
      </c>
      <c r="D38" s="1219"/>
      <c r="E38" s="1220"/>
      <c r="F38" s="36">
        <v>1.5</v>
      </c>
      <c r="G38" s="37">
        <v>1.37</v>
      </c>
      <c r="H38" s="37">
        <v>0.68</v>
      </c>
      <c r="I38" s="37">
        <v>1.73</v>
      </c>
      <c r="J38" s="38">
        <v>0.9</v>
      </c>
      <c r="K38" s="22"/>
      <c r="L38" s="22"/>
      <c r="M38" s="22"/>
      <c r="N38" s="22"/>
      <c r="O38" s="22"/>
      <c r="P38" s="22"/>
    </row>
    <row r="39" spans="1:16" ht="39" customHeight="1" x14ac:dyDescent="0.15">
      <c r="A39" s="22"/>
      <c r="B39" s="35"/>
      <c r="C39" s="1218" t="s">
        <v>564</v>
      </c>
      <c r="D39" s="1219"/>
      <c r="E39" s="1220"/>
      <c r="F39" s="36">
        <v>1.37</v>
      </c>
      <c r="G39" s="37">
        <v>1.68</v>
      </c>
      <c r="H39" s="37">
        <v>0.71</v>
      </c>
      <c r="I39" s="37">
        <v>0.81</v>
      </c>
      <c r="J39" s="38">
        <v>0.63</v>
      </c>
      <c r="K39" s="22"/>
      <c r="L39" s="22"/>
      <c r="M39" s="22"/>
      <c r="N39" s="22"/>
      <c r="O39" s="22"/>
      <c r="P39" s="22"/>
    </row>
    <row r="40" spans="1:16" ht="39" customHeight="1" x14ac:dyDescent="0.15">
      <c r="A40" s="22"/>
      <c r="B40" s="35"/>
      <c r="C40" s="1218" t="s">
        <v>565</v>
      </c>
      <c r="D40" s="1219"/>
      <c r="E40" s="1220"/>
      <c r="F40" s="36">
        <v>0.19</v>
      </c>
      <c r="G40" s="37" t="s">
        <v>566</v>
      </c>
      <c r="H40" s="37">
        <v>0.13</v>
      </c>
      <c r="I40" s="37">
        <v>0.17</v>
      </c>
      <c r="J40" s="38">
        <v>0.14000000000000001</v>
      </c>
      <c r="K40" s="22"/>
      <c r="L40" s="22"/>
      <c r="M40" s="22"/>
      <c r="N40" s="22"/>
      <c r="O40" s="22"/>
      <c r="P40" s="22"/>
    </row>
    <row r="41" spans="1:16" ht="39" customHeight="1" x14ac:dyDescent="0.15">
      <c r="A41" s="22"/>
      <c r="B41" s="35"/>
      <c r="C41" s="1218" t="s">
        <v>567</v>
      </c>
      <c r="D41" s="1219"/>
      <c r="E41" s="1220"/>
      <c r="F41" s="36">
        <v>0.2</v>
      </c>
      <c r="G41" s="37">
        <v>0.2</v>
      </c>
      <c r="H41" s="37">
        <v>0.06</v>
      </c>
      <c r="I41" s="37">
        <v>0.06</v>
      </c>
      <c r="J41" s="38">
        <v>0.09</v>
      </c>
      <c r="K41" s="22"/>
      <c r="L41" s="22"/>
      <c r="M41" s="22"/>
      <c r="N41" s="22"/>
      <c r="O41" s="22"/>
      <c r="P41" s="22"/>
    </row>
    <row r="42" spans="1:16" ht="39" customHeight="1" x14ac:dyDescent="0.15">
      <c r="A42" s="22"/>
      <c r="B42" s="39"/>
      <c r="C42" s="1218" t="s">
        <v>568</v>
      </c>
      <c r="D42" s="1219"/>
      <c r="E42" s="1220"/>
      <c r="F42" s="36" t="s">
        <v>511</v>
      </c>
      <c r="G42" s="37" t="s">
        <v>511</v>
      </c>
      <c r="H42" s="37" t="s">
        <v>511</v>
      </c>
      <c r="I42" s="37" t="s">
        <v>569</v>
      </c>
      <c r="J42" s="38" t="s">
        <v>511</v>
      </c>
      <c r="K42" s="22"/>
      <c r="L42" s="22"/>
      <c r="M42" s="22"/>
      <c r="N42" s="22"/>
      <c r="O42" s="22"/>
      <c r="P42" s="22"/>
    </row>
    <row r="43" spans="1:16" ht="39" customHeight="1" thickBot="1" x14ac:dyDescent="0.2">
      <c r="A43" s="22"/>
      <c r="B43" s="40"/>
      <c r="C43" s="1221" t="s">
        <v>570</v>
      </c>
      <c r="D43" s="1222"/>
      <c r="E43" s="1223"/>
      <c r="F43" s="41">
        <v>0</v>
      </c>
      <c r="G43" s="42">
        <v>0</v>
      </c>
      <c r="H43" s="42">
        <v>0</v>
      </c>
      <c r="I43" s="42" t="s">
        <v>511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bxelu0uBlal7eozdz7oyvqIATzTgv9TLku7+Fhbmil57IAgcmkJb31XL4PR0lLdMFWUFgtqQJRr92dFZAqlAA==" saltValue="RoqwtLbevVycSlCJ5xKh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1227</v>
      </c>
      <c r="L45" s="60">
        <v>1187</v>
      </c>
      <c r="M45" s="60">
        <v>1241</v>
      </c>
      <c r="N45" s="60">
        <v>1232</v>
      </c>
      <c r="O45" s="61">
        <v>1290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1800</v>
      </c>
      <c r="L48" s="64">
        <v>1717</v>
      </c>
      <c r="M48" s="64">
        <v>1744</v>
      </c>
      <c r="N48" s="64">
        <v>1676</v>
      </c>
      <c r="O48" s="65">
        <v>1835</v>
      </c>
      <c r="P48" s="48"/>
      <c r="Q48" s="48"/>
      <c r="R48" s="48"/>
      <c r="S48" s="48"/>
      <c r="T48" s="48"/>
      <c r="U48" s="48"/>
    </row>
    <row r="49" spans="1:21" ht="30.75" customHeight="1" x14ac:dyDescent="0.15">
      <c r="A49" s="48"/>
      <c r="B49" s="1236"/>
      <c r="C49" s="1237"/>
      <c r="D49" s="62"/>
      <c r="E49" s="1228" t="s">
        <v>16</v>
      </c>
      <c r="F49" s="1228"/>
      <c r="G49" s="1228"/>
      <c r="H49" s="1228"/>
      <c r="I49" s="1228"/>
      <c r="J49" s="1229"/>
      <c r="K49" s="63">
        <v>16</v>
      </c>
      <c r="L49" s="64">
        <v>10</v>
      </c>
      <c r="M49" s="64">
        <v>15</v>
      </c>
      <c r="N49" s="64">
        <v>37</v>
      </c>
      <c r="O49" s="65">
        <v>80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511</v>
      </c>
      <c r="L50" s="64" t="s">
        <v>511</v>
      </c>
      <c r="M50" s="64" t="s">
        <v>511</v>
      </c>
      <c r="N50" s="64" t="s">
        <v>511</v>
      </c>
      <c r="O50" s="65" t="s">
        <v>511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2872</v>
      </c>
      <c r="L52" s="64">
        <v>2899</v>
      </c>
      <c r="M52" s="64">
        <v>2778</v>
      </c>
      <c r="N52" s="64">
        <v>2734</v>
      </c>
      <c r="O52" s="65">
        <v>2687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171</v>
      </c>
      <c r="L53" s="69">
        <v>15</v>
      </c>
      <c r="M53" s="69">
        <v>222</v>
      </c>
      <c r="N53" s="69">
        <v>211</v>
      </c>
      <c r="O53" s="70">
        <v>518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83lIaXLnqUQxgdAvBkoSDxlBd32ihBPk4ErrMWrqa5N1mV2C5Jt5Tv6j+tzKk18+tao4zLkWUZrHv+/9R8HQ==" saltValue="DL1cg1JbLIUAxGVlIRGo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2" t="s">
        <v>24</v>
      </c>
      <c r="C41" s="1243"/>
      <c r="D41" s="81"/>
      <c r="E41" s="1248" t="s">
        <v>25</v>
      </c>
      <c r="F41" s="1248"/>
      <c r="G41" s="1248"/>
      <c r="H41" s="1249"/>
      <c r="I41" s="82">
        <v>9599</v>
      </c>
      <c r="J41" s="83">
        <v>9359</v>
      </c>
      <c r="K41" s="83">
        <v>9877</v>
      </c>
      <c r="L41" s="83">
        <v>9917</v>
      </c>
      <c r="M41" s="84">
        <v>9715</v>
      </c>
    </row>
    <row r="42" spans="2:13" ht="27.75" customHeight="1" x14ac:dyDescent="0.15">
      <c r="B42" s="1244"/>
      <c r="C42" s="1245"/>
      <c r="D42" s="85"/>
      <c r="E42" s="1250" t="s">
        <v>26</v>
      </c>
      <c r="F42" s="1250"/>
      <c r="G42" s="1250"/>
      <c r="H42" s="1251"/>
      <c r="I42" s="86">
        <v>849</v>
      </c>
      <c r="J42" s="87">
        <v>255</v>
      </c>
      <c r="K42" s="87">
        <v>129</v>
      </c>
      <c r="L42" s="87">
        <v>127</v>
      </c>
      <c r="M42" s="88">
        <v>127</v>
      </c>
    </row>
    <row r="43" spans="2:13" ht="27.75" customHeight="1" x14ac:dyDescent="0.15">
      <c r="B43" s="1244"/>
      <c r="C43" s="1245"/>
      <c r="D43" s="85"/>
      <c r="E43" s="1250" t="s">
        <v>27</v>
      </c>
      <c r="F43" s="1250"/>
      <c r="G43" s="1250"/>
      <c r="H43" s="1251"/>
      <c r="I43" s="86">
        <v>18020</v>
      </c>
      <c r="J43" s="87">
        <v>16696</v>
      </c>
      <c r="K43" s="87">
        <v>17463</v>
      </c>
      <c r="L43" s="87">
        <v>16895</v>
      </c>
      <c r="M43" s="88">
        <v>16366</v>
      </c>
    </row>
    <row r="44" spans="2:13" ht="27.75" customHeight="1" x14ac:dyDescent="0.15">
      <c r="B44" s="1244"/>
      <c r="C44" s="1245"/>
      <c r="D44" s="85"/>
      <c r="E44" s="1250" t="s">
        <v>28</v>
      </c>
      <c r="F44" s="1250"/>
      <c r="G44" s="1250"/>
      <c r="H44" s="1251"/>
      <c r="I44" s="86">
        <v>467</v>
      </c>
      <c r="J44" s="87">
        <v>801</v>
      </c>
      <c r="K44" s="87">
        <v>1237</v>
      </c>
      <c r="L44" s="87">
        <v>1716</v>
      </c>
      <c r="M44" s="88">
        <v>1730</v>
      </c>
    </row>
    <row r="45" spans="2:13" ht="27.75" customHeight="1" x14ac:dyDescent="0.15">
      <c r="B45" s="1244"/>
      <c r="C45" s="1245"/>
      <c r="D45" s="85"/>
      <c r="E45" s="1250" t="s">
        <v>29</v>
      </c>
      <c r="F45" s="1250"/>
      <c r="G45" s="1250"/>
      <c r="H45" s="1251"/>
      <c r="I45" s="86">
        <v>3245</v>
      </c>
      <c r="J45" s="87">
        <v>2957</v>
      </c>
      <c r="K45" s="87">
        <v>2952</v>
      </c>
      <c r="L45" s="87">
        <v>2750</v>
      </c>
      <c r="M45" s="88">
        <v>3017</v>
      </c>
    </row>
    <row r="46" spans="2:13" ht="27.75" customHeight="1" x14ac:dyDescent="0.15">
      <c r="B46" s="1244"/>
      <c r="C46" s="1245"/>
      <c r="D46" s="89"/>
      <c r="E46" s="1250" t="s">
        <v>30</v>
      </c>
      <c r="F46" s="1250"/>
      <c r="G46" s="1250"/>
      <c r="H46" s="1251"/>
      <c r="I46" s="86">
        <v>1355</v>
      </c>
      <c r="J46" s="87">
        <v>1357</v>
      </c>
      <c r="K46" s="87">
        <v>1378</v>
      </c>
      <c r="L46" s="87">
        <v>1154</v>
      </c>
      <c r="M46" s="88">
        <v>1118</v>
      </c>
    </row>
    <row r="47" spans="2:13" ht="27.75" customHeight="1" x14ac:dyDescent="0.15">
      <c r="B47" s="1244"/>
      <c r="C47" s="1245"/>
      <c r="D47" s="90"/>
      <c r="E47" s="1252" t="s">
        <v>31</v>
      </c>
      <c r="F47" s="1253"/>
      <c r="G47" s="1253"/>
      <c r="H47" s="1254"/>
      <c r="I47" s="86" t="s">
        <v>511</v>
      </c>
      <c r="J47" s="87" t="s">
        <v>511</v>
      </c>
      <c r="K47" s="87" t="s">
        <v>511</v>
      </c>
      <c r="L47" s="87" t="s">
        <v>511</v>
      </c>
      <c r="M47" s="88" t="s">
        <v>511</v>
      </c>
    </row>
    <row r="48" spans="2:13" ht="27.75" customHeight="1" x14ac:dyDescent="0.15">
      <c r="B48" s="1244"/>
      <c r="C48" s="1245"/>
      <c r="D48" s="85"/>
      <c r="E48" s="1250" t="s">
        <v>32</v>
      </c>
      <c r="F48" s="1250"/>
      <c r="G48" s="1250"/>
      <c r="H48" s="1251"/>
      <c r="I48" s="86" t="s">
        <v>511</v>
      </c>
      <c r="J48" s="87" t="s">
        <v>511</v>
      </c>
      <c r="K48" s="87" t="s">
        <v>511</v>
      </c>
      <c r="L48" s="87" t="s">
        <v>511</v>
      </c>
      <c r="M48" s="88" t="s">
        <v>511</v>
      </c>
    </row>
    <row r="49" spans="2:13" ht="27.75" customHeight="1" x14ac:dyDescent="0.15">
      <c r="B49" s="1246"/>
      <c r="C49" s="1247"/>
      <c r="D49" s="85"/>
      <c r="E49" s="1250" t="s">
        <v>33</v>
      </c>
      <c r="F49" s="1250"/>
      <c r="G49" s="1250"/>
      <c r="H49" s="1251"/>
      <c r="I49" s="86" t="s">
        <v>511</v>
      </c>
      <c r="J49" s="87" t="s">
        <v>511</v>
      </c>
      <c r="K49" s="87" t="s">
        <v>511</v>
      </c>
      <c r="L49" s="87" t="s">
        <v>511</v>
      </c>
      <c r="M49" s="88" t="s">
        <v>511</v>
      </c>
    </row>
    <row r="50" spans="2:13" ht="27.75" customHeight="1" x14ac:dyDescent="0.15">
      <c r="B50" s="1255" t="s">
        <v>34</v>
      </c>
      <c r="C50" s="1256"/>
      <c r="D50" s="91"/>
      <c r="E50" s="1250" t="s">
        <v>35</v>
      </c>
      <c r="F50" s="1250"/>
      <c r="G50" s="1250"/>
      <c r="H50" s="1251"/>
      <c r="I50" s="86">
        <v>4316</v>
      </c>
      <c r="J50" s="87">
        <v>5959</v>
      </c>
      <c r="K50" s="87">
        <v>6948</v>
      </c>
      <c r="L50" s="87">
        <v>6661</v>
      </c>
      <c r="M50" s="88">
        <v>6544</v>
      </c>
    </row>
    <row r="51" spans="2:13" ht="27.75" customHeight="1" x14ac:dyDescent="0.15">
      <c r="B51" s="1244"/>
      <c r="C51" s="1245"/>
      <c r="D51" s="85"/>
      <c r="E51" s="1250" t="s">
        <v>36</v>
      </c>
      <c r="F51" s="1250"/>
      <c r="G51" s="1250"/>
      <c r="H51" s="1251"/>
      <c r="I51" s="86">
        <v>9929</v>
      </c>
      <c r="J51" s="87">
        <v>10105</v>
      </c>
      <c r="K51" s="87">
        <v>10077</v>
      </c>
      <c r="L51" s="87">
        <v>10193</v>
      </c>
      <c r="M51" s="88">
        <v>10342</v>
      </c>
    </row>
    <row r="52" spans="2:13" ht="27.75" customHeight="1" x14ac:dyDescent="0.15">
      <c r="B52" s="1246"/>
      <c r="C52" s="1247"/>
      <c r="D52" s="85"/>
      <c r="E52" s="1250" t="s">
        <v>37</v>
      </c>
      <c r="F52" s="1250"/>
      <c r="G52" s="1250"/>
      <c r="H52" s="1251"/>
      <c r="I52" s="86">
        <v>18658</v>
      </c>
      <c r="J52" s="87">
        <v>17723</v>
      </c>
      <c r="K52" s="87">
        <v>17650</v>
      </c>
      <c r="L52" s="87">
        <v>17097</v>
      </c>
      <c r="M52" s="88">
        <v>16291</v>
      </c>
    </row>
    <row r="53" spans="2:13" ht="27.75" customHeight="1" thickBot="1" x14ac:dyDescent="0.2">
      <c r="B53" s="1257" t="s">
        <v>38</v>
      </c>
      <c r="C53" s="1258"/>
      <c r="D53" s="92"/>
      <c r="E53" s="1259" t="s">
        <v>39</v>
      </c>
      <c r="F53" s="1259"/>
      <c r="G53" s="1259"/>
      <c r="H53" s="1260"/>
      <c r="I53" s="93">
        <v>632</v>
      </c>
      <c r="J53" s="94">
        <v>-2361</v>
      </c>
      <c r="K53" s="94">
        <v>-1639</v>
      </c>
      <c r="L53" s="94">
        <v>-1391</v>
      </c>
      <c r="M53" s="95">
        <v>-1104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cExzAUwu+y0gzhvoCh3Xlr81ZU8dAxCZSpSNTi8CogpDgsyg3I2Gs4IN3ROqUaGmTu1sa4vG1G4FHZWeDuYmw==" saltValue="vJGl1mVMYaAtQEMuiv9W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4778</v>
      </c>
      <c r="G55" s="107">
        <v>4806</v>
      </c>
      <c r="H55" s="108">
        <v>4639</v>
      </c>
    </row>
    <row r="56" spans="2:8" ht="52.5" customHeight="1" x14ac:dyDescent="0.15">
      <c r="B56" s="109"/>
      <c r="C56" s="1271" t="s">
        <v>43</v>
      </c>
      <c r="D56" s="1271"/>
      <c r="E56" s="1272"/>
      <c r="F56" s="110">
        <v>7</v>
      </c>
      <c r="G56" s="110">
        <v>7</v>
      </c>
      <c r="H56" s="111">
        <v>7</v>
      </c>
    </row>
    <row r="57" spans="2:8" ht="53.25" customHeight="1" x14ac:dyDescent="0.15">
      <c r="B57" s="109"/>
      <c r="C57" s="1273" t="s">
        <v>44</v>
      </c>
      <c r="D57" s="1273"/>
      <c r="E57" s="1274"/>
      <c r="F57" s="112">
        <v>1478</v>
      </c>
      <c r="G57" s="112">
        <v>1478</v>
      </c>
      <c r="H57" s="113">
        <v>1398</v>
      </c>
    </row>
    <row r="58" spans="2:8" ht="45.75" customHeight="1" x14ac:dyDescent="0.15">
      <c r="B58" s="114"/>
      <c r="C58" s="1261" t="s">
        <v>583</v>
      </c>
      <c r="D58" s="1262"/>
      <c r="E58" s="1263"/>
      <c r="F58" s="115">
        <v>407</v>
      </c>
      <c r="G58" s="115">
        <v>414</v>
      </c>
      <c r="H58" s="116">
        <v>362</v>
      </c>
    </row>
    <row r="59" spans="2:8" ht="45.75" customHeight="1" x14ac:dyDescent="0.15">
      <c r="B59" s="114"/>
      <c r="C59" s="1261" t="s">
        <v>587</v>
      </c>
      <c r="D59" s="1262"/>
      <c r="E59" s="1263"/>
      <c r="F59" s="115">
        <v>339</v>
      </c>
      <c r="G59" s="115">
        <v>337</v>
      </c>
      <c r="H59" s="116">
        <v>353</v>
      </c>
    </row>
    <row r="60" spans="2:8" ht="45.75" customHeight="1" x14ac:dyDescent="0.15">
      <c r="B60" s="114"/>
      <c r="C60" s="1261" t="s">
        <v>584</v>
      </c>
      <c r="D60" s="1262"/>
      <c r="E60" s="1263"/>
      <c r="F60" s="115">
        <v>192</v>
      </c>
      <c r="G60" s="115">
        <v>189</v>
      </c>
      <c r="H60" s="116">
        <v>184</v>
      </c>
    </row>
    <row r="61" spans="2:8" ht="45.75" customHeight="1" x14ac:dyDescent="0.15">
      <c r="B61" s="114"/>
      <c r="C61" s="1261" t="s">
        <v>585</v>
      </c>
      <c r="D61" s="1262"/>
      <c r="E61" s="1263"/>
      <c r="F61" s="115">
        <v>188</v>
      </c>
      <c r="G61" s="115">
        <v>189</v>
      </c>
      <c r="H61" s="116">
        <v>152</v>
      </c>
    </row>
    <row r="62" spans="2:8" ht="45.75" customHeight="1" thickBot="1" x14ac:dyDescent="0.2">
      <c r="B62" s="117"/>
      <c r="C62" s="1264" t="s">
        <v>586</v>
      </c>
      <c r="D62" s="1265"/>
      <c r="E62" s="1266"/>
      <c r="F62" s="118">
        <v>149</v>
      </c>
      <c r="G62" s="118">
        <v>149</v>
      </c>
      <c r="H62" s="119">
        <v>149</v>
      </c>
    </row>
    <row r="63" spans="2:8" ht="52.5" customHeight="1" thickBot="1" x14ac:dyDescent="0.2">
      <c r="B63" s="120"/>
      <c r="C63" s="1267" t="s">
        <v>45</v>
      </c>
      <c r="D63" s="1267"/>
      <c r="E63" s="1268"/>
      <c r="F63" s="121">
        <v>6262</v>
      </c>
      <c r="G63" s="121">
        <v>6291</v>
      </c>
      <c r="H63" s="122">
        <v>6044</v>
      </c>
    </row>
    <row r="64" spans="2:8" ht="15" customHeight="1" x14ac:dyDescent="0.15"/>
    <row r="65" ht="0" hidden="1" customHeight="1" x14ac:dyDescent="0.15"/>
    <row r="66" ht="0" hidden="1" customHeight="1" x14ac:dyDescent="0.15"/>
  </sheetData>
  <sheetProtection algorithmName="SHA-512" hashValue="ALAp+kpnlJytyK7+TYRIUBBUc9O/yaCD55uDWruuIKbfh637X3QYqQDfdAmsuiApMz+rfWUdLUZlEf0K/zhzYg==" saltValue="1ty/E4MAAfDV+VDo/0kV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56.3</v>
      </c>
      <c r="CG53" s="1277"/>
      <c r="CH53" s="1277"/>
      <c r="CI53" s="1277"/>
      <c r="CJ53" s="1277"/>
      <c r="CK53" s="1277"/>
      <c r="CL53" s="1277"/>
      <c r="CM53" s="1277"/>
      <c r="CN53" s="1277">
        <v>57.4</v>
      </c>
      <c r="CO53" s="1277"/>
      <c r="CP53" s="1277"/>
      <c r="CQ53" s="1277"/>
      <c r="CR53" s="1277"/>
      <c r="CS53" s="1277"/>
      <c r="CT53" s="1277"/>
      <c r="CU53" s="1277"/>
      <c r="CV53" s="1277">
        <v>59</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v>4.5999999999999996</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2.7</v>
      </c>
      <c r="BQ75" s="1277"/>
      <c r="BR75" s="1277"/>
      <c r="BS75" s="1277"/>
      <c r="BT75" s="1277"/>
      <c r="BU75" s="1277"/>
      <c r="BV75" s="1277"/>
      <c r="BW75" s="1277"/>
      <c r="BX75" s="1277">
        <v>1</v>
      </c>
      <c r="BY75" s="1277"/>
      <c r="BZ75" s="1277"/>
      <c r="CA75" s="1277"/>
      <c r="CB75" s="1277"/>
      <c r="CC75" s="1277"/>
      <c r="CD75" s="1277"/>
      <c r="CE75" s="1277"/>
      <c r="CF75" s="1277">
        <v>0.9</v>
      </c>
      <c r="CG75" s="1277"/>
      <c r="CH75" s="1277"/>
      <c r="CI75" s="1277"/>
      <c r="CJ75" s="1277"/>
      <c r="CK75" s="1277"/>
      <c r="CL75" s="1277"/>
      <c r="CM75" s="1277"/>
      <c r="CN75" s="1277">
        <v>0.8</v>
      </c>
      <c r="CO75" s="1277"/>
      <c r="CP75" s="1277"/>
      <c r="CQ75" s="1277"/>
      <c r="CR75" s="1277"/>
      <c r="CS75" s="1277"/>
      <c r="CT75" s="1277"/>
      <c r="CU75" s="1277"/>
      <c r="CV75" s="1277">
        <v>1.7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595</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41.3</v>
      </c>
      <c r="BQ77" s="1277"/>
      <c r="BR77" s="1277"/>
      <c r="BS77" s="1277"/>
      <c r="BT77" s="1277"/>
      <c r="BU77" s="1277"/>
      <c r="BV77" s="1277"/>
      <c r="BW77" s="1277"/>
      <c r="BX77" s="1277">
        <v>33</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597</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8.5</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1511nLyRItTDgFWB0JKs3vFGA0f2Tn+x1e5nAZOfyDmSru634N1xH64qm84cj3U/g7NS/8KvKZidjFu3OmDg==" saltValue="ARlzDTK/3lxZvOnc2V6f/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UYS0ajjtgy23xm/qQZBlFKEEdzkKVYCKK/+IcKyRYLhomkKYoK7xIwWbcRoERdojx0U+0sF+dfCkxYrzDG+g==" saltValue="aHXrQu/oV8o2YbSvbLuBJ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6LT16T/P15U3vecmUi+R13eHB6sQUBiETBPski9exYRu+VHh+YBtSRu0u9sk6WO63jaJvvYMErfngzw3R9+7w==" saltValue="opVF8IgbsRAunFQWlLARP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43152</v>
      </c>
      <c r="E3" s="141"/>
      <c r="F3" s="142">
        <v>69560</v>
      </c>
      <c r="G3" s="143"/>
      <c r="H3" s="144"/>
    </row>
    <row r="4" spans="1:8" x14ac:dyDescent="0.15">
      <c r="A4" s="145"/>
      <c r="B4" s="146"/>
      <c r="C4" s="147"/>
      <c r="D4" s="148">
        <v>32553</v>
      </c>
      <c r="E4" s="149"/>
      <c r="F4" s="150">
        <v>35305</v>
      </c>
      <c r="G4" s="151"/>
      <c r="H4" s="152"/>
    </row>
    <row r="5" spans="1:8" x14ac:dyDescent="0.15">
      <c r="A5" s="133" t="s">
        <v>545</v>
      </c>
      <c r="B5" s="138"/>
      <c r="C5" s="139"/>
      <c r="D5" s="140">
        <v>39041</v>
      </c>
      <c r="E5" s="141"/>
      <c r="F5" s="142">
        <v>65988</v>
      </c>
      <c r="G5" s="143"/>
      <c r="H5" s="144"/>
    </row>
    <row r="6" spans="1:8" x14ac:dyDescent="0.15">
      <c r="A6" s="145"/>
      <c r="B6" s="146"/>
      <c r="C6" s="147"/>
      <c r="D6" s="148">
        <v>27031</v>
      </c>
      <c r="E6" s="149"/>
      <c r="F6" s="150">
        <v>36473</v>
      </c>
      <c r="G6" s="151"/>
      <c r="H6" s="152"/>
    </row>
    <row r="7" spans="1:8" x14ac:dyDescent="0.15">
      <c r="A7" s="133" t="s">
        <v>546</v>
      </c>
      <c r="B7" s="138"/>
      <c r="C7" s="139"/>
      <c r="D7" s="140">
        <v>58172</v>
      </c>
      <c r="E7" s="141"/>
      <c r="F7" s="142">
        <v>54227</v>
      </c>
      <c r="G7" s="143"/>
      <c r="H7" s="144"/>
    </row>
    <row r="8" spans="1:8" x14ac:dyDescent="0.15">
      <c r="A8" s="145"/>
      <c r="B8" s="146"/>
      <c r="C8" s="147"/>
      <c r="D8" s="148">
        <v>35702</v>
      </c>
      <c r="E8" s="149"/>
      <c r="F8" s="150">
        <v>29694</v>
      </c>
      <c r="G8" s="151"/>
      <c r="H8" s="152"/>
    </row>
    <row r="9" spans="1:8" x14ac:dyDescent="0.15">
      <c r="A9" s="133" t="s">
        <v>547</v>
      </c>
      <c r="B9" s="138"/>
      <c r="C9" s="139"/>
      <c r="D9" s="140">
        <v>42656</v>
      </c>
      <c r="E9" s="141"/>
      <c r="F9" s="142">
        <v>57295</v>
      </c>
      <c r="G9" s="143"/>
      <c r="H9" s="144"/>
    </row>
    <row r="10" spans="1:8" x14ac:dyDescent="0.15">
      <c r="A10" s="145"/>
      <c r="B10" s="146"/>
      <c r="C10" s="147"/>
      <c r="D10" s="148">
        <v>23512</v>
      </c>
      <c r="E10" s="149"/>
      <c r="F10" s="150">
        <v>32771</v>
      </c>
      <c r="G10" s="151"/>
      <c r="H10" s="152"/>
    </row>
    <row r="11" spans="1:8" x14ac:dyDescent="0.15">
      <c r="A11" s="133" t="s">
        <v>548</v>
      </c>
      <c r="B11" s="138"/>
      <c r="C11" s="139"/>
      <c r="D11" s="140">
        <v>34737</v>
      </c>
      <c r="E11" s="141"/>
      <c r="F11" s="142">
        <v>54110</v>
      </c>
      <c r="G11" s="143"/>
      <c r="H11" s="144"/>
    </row>
    <row r="12" spans="1:8" x14ac:dyDescent="0.15">
      <c r="A12" s="145"/>
      <c r="B12" s="146"/>
      <c r="C12" s="153"/>
      <c r="D12" s="148">
        <v>19589</v>
      </c>
      <c r="E12" s="149"/>
      <c r="F12" s="150">
        <v>30620</v>
      </c>
      <c r="G12" s="151"/>
      <c r="H12" s="152"/>
    </row>
    <row r="13" spans="1:8" x14ac:dyDescent="0.15">
      <c r="A13" s="133"/>
      <c r="B13" s="138"/>
      <c r="C13" s="154"/>
      <c r="D13" s="155">
        <v>43552</v>
      </c>
      <c r="E13" s="156"/>
      <c r="F13" s="157">
        <v>60236</v>
      </c>
      <c r="G13" s="158"/>
      <c r="H13" s="144"/>
    </row>
    <row r="14" spans="1:8" x14ac:dyDescent="0.15">
      <c r="A14" s="145"/>
      <c r="B14" s="146"/>
      <c r="C14" s="147"/>
      <c r="D14" s="148">
        <v>27677</v>
      </c>
      <c r="E14" s="149"/>
      <c r="F14" s="150">
        <v>32973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10.16</v>
      </c>
      <c r="C19" s="159">
        <f>ROUND(VALUE(SUBSTITUTE(実質収支比率等に係る経年分析!G$48,"▲","-")),2)</f>
        <v>9.42</v>
      </c>
      <c r="D19" s="159">
        <f>ROUND(VALUE(SUBSTITUTE(実質収支比率等に係る経年分析!H$48,"▲","-")),2)</f>
        <v>7.97</v>
      </c>
      <c r="E19" s="159">
        <f>ROUND(VALUE(SUBSTITUTE(実質収支比率等に係る経年分析!I$48,"▲","-")),2)</f>
        <v>8.86</v>
      </c>
      <c r="F19" s="159">
        <f>ROUND(VALUE(SUBSTITUTE(実質収支比率等に係る経年分析!J$48,"▲","-")),2)</f>
        <v>9.1300000000000008</v>
      </c>
    </row>
    <row r="20" spans="1:11" x14ac:dyDescent="0.15">
      <c r="A20" s="159" t="s">
        <v>49</v>
      </c>
      <c r="B20" s="159">
        <f>ROUND(VALUE(SUBSTITUTE(実質収支比率等に係る経年分析!F$47,"▲","-")),2)</f>
        <v>17.41</v>
      </c>
      <c r="C20" s="159">
        <f>ROUND(VALUE(SUBSTITUTE(実質収支比率等に係る経年分析!G$47,"▲","-")),2)</f>
        <v>23.69</v>
      </c>
      <c r="D20" s="159">
        <f>ROUND(VALUE(SUBSTITUTE(実質収支比率等に係る経年分析!H$47,"▲","-")),2)</f>
        <v>25.77</v>
      </c>
      <c r="E20" s="159">
        <f>ROUND(VALUE(SUBSTITUTE(実質収支比率等に係る経年分析!I$47,"▲","-")),2)</f>
        <v>25.06</v>
      </c>
      <c r="F20" s="159">
        <f>ROUND(VALUE(SUBSTITUTE(実質収支比率等に係る経年分析!J$47,"▲","-")),2)</f>
        <v>23.16</v>
      </c>
    </row>
    <row r="21" spans="1:11" x14ac:dyDescent="0.15">
      <c r="A21" s="159" t="s">
        <v>50</v>
      </c>
      <c r="B21" s="159">
        <f>IF(ISNUMBER(VALUE(SUBSTITUTE(実質収支比率等に係る経年分析!F$49,"▲","-"))),ROUND(VALUE(SUBSTITUTE(実質収支比率等に係る経年分析!F$49,"▲","-")),2),NA())</f>
        <v>1.4</v>
      </c>
      <c r="C21" s="159">
        <f>IF(ISNUMBER(VALUE(SUBSTITUTE(実質収支比率等に係る経年分析!G$49,"▲","-"))),ROUND(VALUE(SUBSTITUTE(実質収支比率等に係る経年分析!G$49,"▲","-")),2),NA())</f>
        <v>5.8</v>
      </c>
      <c r="D21" s="159">
        <f>IF(ISNUMBER(VALUE(SUBSTITUTE(実質収支比率等に係る経年分析!H$49,"▲","-"))),ROUND(VALUE(SUBSTITUTE(実質収支比率等に係る経年分析!H$49,"▲","-")),2),NA())</f>
        <v>6.01</v>
      </c>
      <c r="E21" s="159">
        <f>IF(ISNUMBER(VALUE(SUBSTITUTE(実質収支比率等に係る経年分析!I$49,"▲","-"))),ROUND(VALUE(SUBSTITUTE(実質収支比率等に係る経年分析!I$49,"▲","-")),2),NA())</f>
        <v>1.3</v>
      </c>
      <c r="F21" s="159">
        <f>IF(ISNUMBER(VALUE(SUBSTITUTE(実質収支比率等に係る経年分析!J$49,"▲","-"))),ROUND(VALUE(SUBSTITUTE(実質収支比率等に係る経年分析!J$49,"▲","-")),2),NA())</f>
        <v>-0.18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f>IF(ROUND(VALUE(SUBSTITUTE(連結実質赤字比率に係る赤字・黒字の構成分析!I$42,"▲", "-")), 2) &lt; 0, ABS(ROUND(VALUE(SUBSTITUTE(連結実質赤字比率に係る赤字・黒字の構成分析!I$42,"▲", "-")), 2)), NA())</f>
        <v>0.28000000000000003</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訪問看護事業特別会計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介護保険（介護サービス事業勘定）特別会計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0.19</v>
      </c>
      <c r="D30" s="160">
        <f>IF(ROUND(VALUE(SUBSTITUTE(連結実質赤字比率に係る赤字・黒字の構成分析!G$40,"▲", "-")), 2) &lt; 0, ABS(ROUND(VALUE(SUBSTITUTE(連結実質赤字比率に係る赤字・黒字の構成分析!G$40,"▲", "-")), 2)), NA())</f>
        <v>7.0000000000000007E-2</v>
      </c>
      <c r="E30" s="160" t="e">
        <f>IF(ROUND(VALUE(SUBSTITUTE(連結実質赤字比率に係る赤字・黒字の構成分析!G$40,"▲", "-")), 2) &gt;= 0, ABS(ROUND(VALUE(SUBSTITUTE(連結実質赤字比率に係る赤字・黒字の構成分析!G$40,"▲", "-")), 2)), NA())</f>
        <v>#N/A</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1.37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1.68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0.63</v>
      </c>
    </row>
    <row r="32" spans="1:11" x14ac:dyDescent="0.15">
      <c r="A32" s="160" t="str">
        <f>IF(連結実質赤字比率に係る赤字・黒字の構成分析!C$38="",NA(),連結実質赤字比率に係る赤字・黒字の構成分析!C$38)</f>
        <v>介護保険（保険事業勘定）特別会計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1.73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3.43</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6.92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9.9499999999999993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9.2100000000000009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8.7899999999999991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9.0299999999999994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13.03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2872</v>
      </c>
      <c r="E42" s="161"/>
      <c r="F42" s="161"/>
      <c r="G42" s="161">
        <f>'実質公債費比率（分子）の構造'!L$52</f>
        <v>2899</v>
      </c>
      <c r="H42" s="161"/>
      <c r="I42" s="161"/>
      <c r="J42" s="161">
        <f>'実質公債費比率（分子）の構造'!M$52</f>
        <v>2778</v>
      </c>
      <c r="K42" s="161"/>
      <c r="L42" s="161"/>
      <c r="M42" s="161">
        <f>'実質公債費比率（分子）の構造'!N$52</f>
        <v>2734</v>
      </c>
      <c r="N42" s="161"/>
      <c r="O42" s="161"/>
      <c r="P42" s="161">
        <f>'実質公債費比率（分子）の構造'!O$52</f>
        <v>2687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16</v>
      </c>
      <c r="C45" s="161"/>
      <c r="D45" s="161"/>
      <c r="E45" s="161">
        <f>'実質公債費比率（分子）の構造'!L$49</f>
        <v>10</v>
      </c>
      <c r="F45" s="161"/>
      <c r="G45" s="161"/>
      <c r="H45" s="161">
        <f>'実質公債費比率（分子）の構造'!M$49</f>
        <v>15</v>
      </c>
      <c r="I45" s="161"/>
      <c r="J45" s="161"/>
      <c r="K45" s="161">
        <f>'実質公債費比率（分子）の構造'!N$49</f>
        <v>37</v>
      </c>
      <c r="L45" s="161"/>
      <c r="M45" s="161"/>
      <c r="N45" s="161">
        <f>'実質公債費比率（分子）の構造'!O$49</f>
        <v>80</v>
      </c>
      <c r="O45" s="161"/>
      <c r="P45" s="161"/>
    </row>
    <row r="46" spans="1:16" x14ac:dyDescent="0.15">
      <c r="A46" s="161" t="s">
        <v>61</v>
      </c>
      <c r="B46" s="161">
        <f>'実質公債費比率（分子）の構造'!K$48</f>
        <v>1800</v>
      </c>
      <c r="C46" s="161"/>
      <c r="D46" s="161"/>
      <c r="E46" s="161">
        <f>'実質公債費比率（分子）の構造'!L$48</f>
        <v>1717</v>
      </c>
      <c r="F46" s="161"/>
      <c r="G46" s="161"/>
      <c r="H46" s="161">
        <f>'実質公債費比率（分子）の構造'!M$48</f>
        <v>1744</v>
      </c>
      <c r="I46" s="161"/>
      <c r="J46" s="161"/>
      <c r="K46" s="161">
        <f>'実質公債費比率（分子）の構造'!N$48</f>
        <v>1676</v>
      </c>
      <c r="L46" s="161"/>
      <c r="M46" s="161"/>
      <c r="N46" s="161">
        <f>'実質公債費比率（分子）の構造'!O$48</f>
        <v>1835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1227</v>
      </c>
      <c r="C49" s="161"/>
      <c r="D49" s="161"/>
      <c r="E49" s="161">
        <f>'実質公債費比率（分子）の構造'!L$45</f>
        <v>1187</v>
      </c>
      <c r="F49" s="161"/>
      <c r="G49" s="161"/>
      <c r="H49" s="161">
        <f>'実質公債費比率（分子）の構造'!M$45</f>
        <v>1241</v>
      </c>
      <c r="I49" s="161"/>
      <c r="J49" s="161"/>
      <c r="K49" s="161">
        <f>'実質公債費比率（分子）の構造'!N$45</f>
        <v>1232</v>
      </c>
      <c r="L49" s="161"/>
      <c r="M49" s="161"/>
      <c r="N49" s="161">
        <f>'実質公債費比率（分子）の構造'!O$45</f>
        <v>1290</v>
      </c>
      <c r="O49" s="161"/>
      <c r="P49" s="161"/>
    </row>
    <row r="50" spans="1:16" x14ac:dyDescent="0.15">
      <c r="A50" s="161" t="s">
        <v>65</v>
      </c>
      <c r="B50" s="161" t="e">
        <f>NA()</f>
        <v>#N/A</v>
      </c>
      <c r="C50" s="161">
        <f>IF(ISNUMBER('実質公債費比率（分子）の構造'!K$53),'実質公債費比率（分子）の構造'!K$53,NA())</f>
        <v>171</v>
      </c>
      <c r="D50" s="161" t="e">
        <f>NA()</f>
        <v>#N/A</v>
      </c>
      <c r="E50" s="161" t="e">
        <f>NA()</f>
        <v>#N/A</v>
      </c>
      <c r="F50" s="161">
        <f>IF(ISNUMBER('実質公債費比率（分子）の構造'!L$53),'実質公債費比率（分子）の構造'!L$53,NA())</f>
        <v>15</v>
      </c>
      <c r="G50" s="161" t="e">
        <f>NA()</f>
        <v>#N/A</v>
      </c>
      <c r="H50" s="161" t="e">
        <f>NA()</f>
        <v>#N/A</v>
      </c>
      <c r="I50" s="161">
        <f>IF(ISNUMBER('実質公債費比率（分子）の構造'!M$53),'実質公債費比率（分子）の構造'!M$53,NA())</f>
        <v>222</v>
      </c>
      <c r="J50" s="161" t="e">
        <f>NA()</f>
        <v>#N/A</v>
      </c>
      <c r="K50" s="161" t="e">
        <f>NA()</f>
        <v>#N/A</v>
      </c>
      <c r="L50" s="161">
        <f>IF(ISNUMBER('実質公債費比率（分子）の構造'!N$53),'実質公債費比率（分子）の構造'!N$53,NA())</f>
        <v>211</v>
      </c>
      <c r="M50" s="161" t="e">
        <f>NA()</f>
        <v>#N/A</v>
      </c>
      <c r="N50" s="161" t="e">
        <f>NA()</f>
        <v>#N/A</v>
      </c>
      <c r="O50" s="161">
        <f>IF(ISNUMBER('実質公債費比率（分子）の構造'!O$53),'実質公債費比率（分子）の構造'!O$53,NA())</f>
        <v>518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18658</v>
      </c>
      <c r="E56" s="160"/>
      <c r="F56" s="160"/>
      <c r="G56" s="160">
        <f>'将来負担比率（分子）の構造'!J$52</f>
        <v>17723</v>
      </c>
      <c r="H56" s="160"/>
      <c r="I56" s="160"/>
      <c r="J56" s="160">
        <f>'将来負担比率（分子）の構造'!K$52</f>
        <v>17650</v>
      </c>
      <c r="K56" s="160"/>
      <c r="L56" s="160"/>
      <c r="M56" s="160">
        <f>'将来負担比率（分子）の構造'!L$52</f>
        <v>17097</v>
      </c>
      <c r="N56" s="160"/>
      <c r="O56" s="160"/>
      <c r="P56" s="160">
        <f>'将来負担比率（分子）の構造'!M$52</f>
        <v>16291</v>
      </c>
    </row>
    <row r="57" spans="1:16" x14ac:dyDescent="0.15">
      <c r="A57" s="160" t="s">
        <v>36</v>
      </c>
      <c r="B57" s="160"/>
      <c r="C57" s="160"/>
      <c r="D57" s="160">
        <f>'将来負担比率（分子）の構造'!I$51</f>
        <v>9929</v>
      </c>
      <c r="E57" s="160"/>
      <c r="F57" s="160"/>
      <c r="G57" s="160">
        <f>'将来負担比率（分子）の構造'!J$51</f>
        <v>10105</v>
      </c>
      <c r="H57" s="160"/>
      <c r="I57" s="160"/>
      <c r="J57" s="160">
        <f>'将来負担比率（分子）の構造'!K$51</f>
        <v>10077</v>
      </c>
      <c r="K57" s="160"/>
      <c r="L57" s="160"/>
      <c r="M57" s="160">
        <f>'将来負担比率（分子）の構造'!L$51</f>
        <v>10193</v>
      </c>
      <c r="N57" s="160"/>
      <c r="O57" s="160"/>
      <c r="P57" s="160">
        <f>'将来負担比率（分子）の構造'!M$51</f>
        <v>10342</v>
      </c>
    </row>
    <row r="58" spans="1:16" x14ac:dyDescent="0.15">
      <c r="A58" s="160" t="s">
        <v>35</v>
      </c>
      <c r="B58" s="160"/>
      <c r="C58" s="160"/>
      <c r="D58" s="160">
        <f>'将来負担比率（分子）の構造'!I$50</f>
        <v>4316</v>
      </c>
      <c r="E58" s="160"/>
      <c r="F58" s="160"/>
      <c r="G58" s="160">
        <f>'将来負担比率（分子）の構造'!J$50</f>
        <v>5959</v>
      </c>
      <c r="H58" s="160"/>
      <c r="I58" s="160"/>
      <c r="J58" s="160">
        <f>'将来負担比率（分子）の構造'!K$50</f>
        <v>6948</v>
      </c>
      <c r="K58" s="160"/>
      <c r="L58" s="160"/>
      <c r="M58" s="160">
        <f>'将来負担比率（分子）の構造'!L$50</f>
        <v>6661</v>
      </c>
      <c r="N58" s="160"/>
      <c r="O58" s="160"/>
      <c r="P58" s="160">
        <f>'将来負担比率（分子）の構造'!M$50</f>
        <v>6544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1355</v>
      </c>
      <c r="C61" s="160"/>
      <c r="D61" s="160"/>
      <c r="E61" s="160">
        <f>'将来負担比率（分子）の構造'!J$46</f>
        <v>1357</v>
      </c>
      <c r="F61" s="160"/>
      <c r="G61" s="160"/>
      <c r="H61" s="160">
        <f>'将来負担比率（分子）の構造'!K$46</f>
        <v>1378</v>
      </c>
      <c r="I61" s="160"/>
      <c r="J61" s="160"/>
      <c r="K61" s="160">
        <f>'将来負担比率（分子）の構造'!L$46</f>
        <v>1154</v>
      </c>
      <c r="L61" s="160"/>
      <c r="M61" s="160"/>
      <c r="N61" s="160">
        <f>'将来負担比率（分子）の構造'!M$46</f>
        <v>1118</v>
      </c>
      <c r="O61" s="160"/>
      <c r="P61" s="160"/>
    </row>
    <row r="62" spans="1:16" x14ac:dyDescent="0.15">
      <c r="A62" s="160" t="s">
        <v>29</v>
      </c>
      <c r="B62" s="160">
        <f>'将来負担比率（分子）の構造'!I$45</f>
        <v>3245</v>
      </c>
      <c r="C62" s="160"/>
      <c r="D62" s="160"/>
      <c r="E62" s="160">
        <f>'将来負担比率（分子）の構造'!J$45</f>
        <v>2957</v>
      </c>
      <c r="F62" s="160"/>
      <c r="G62" s="160"/>
      <c r="H62" s="160">
        <f>'将来負担比率（分子）の構造'!K$45</f>
        <v>2952</v>
      </c>
      <c r="I62" s="160"/>
      <c r="J62" s="160"/>
      <c r="K62" s="160">
        <f>'将来負担比率（分子）の構造'!L$45</f>
        <v>2750</v>
      </c>
      <c r="L62" s="160"/>
      <c r="M62" s="160"/>
      <c r="N62" s="160">
        <f>'将来負担比率（分子）の構造'!M$45</f>
        <v>3017</v>
      </c>
      <c r="O62" s="160"/>
      <c r="P62" s="160"/>
    </row>
    <row r="63" spans="1:16" x14ac:dyDescent="0.15">
      <c r="A63" s="160" t="s">
        <v>28</v>
      </c>
      <c r="B63" s="160">
        <f>'将来負担比率（分子）の構造'!I$44</f>
        <v>467</v>
      </c>
      <c r="C63" s="160"/>
      <c r="D63" s="160"/>
      <c r="E63" s="160">
        <f>'将来負担比率（分子）の構造'!J$44</f>
        <v>801</v>
      </c>
      <c r="F63" s="160"/>
      <c r="G63" s="160"/>
      <c r="H63" s="160">
        <f>'将来負担比率（分子）の構造'!K$44</f>
        <v>1237</v>
      </c>
      <c r="I63" s="160"/>
      <c r="J63" s="160"/>
      <c r="K63" s="160">
        <f>'将来負担比率（分子）の構造'!L$44</f>
        <v>1716</v>
      </c>
      <c r="L63" s="160"/>
      <c r="M63" s="160"/>
      <c r="N63" s="160">
        <f>'将来負担比率（分子）の構造'!M$44</f>
        <v>1730</v>
      </c>
      <c r="O63" s="160"/>
      <c r="P63" s="160"/>
    </row>
    <row r="64" spans="1:16" x14ac:dyDescent="0.15">
      <c r="A64" s="160" t="s">
        <v>27</v>
      </c>
      <c r="B64" s="160">
        <f>'将来負担比率（分子）の構造'!I$43</f>
        <v>18020</v>
      </c>
      <c r="C64" s="160"/>
      <c r="D64" s="160"/>
      <c r="E64" s="160">
        <f>'将来負担比率（分子）の構造'!J$43</f>
        <v>16696</v>
      </c>
      <c r="F64" s="160"/>
      <c r="G64" s="160"/>
      <c r="H64" s="160">
        <f>'将来負担比率（分子）の構造'!K$43</f>
        <v>17463</v>
      </c>
      <c r="I64" s="160"/>
      <c r="J64" s="160"/>
      <c r="K64" s="160">
        <f>'将来負担比率（分子）の構造'!L$43</f>
        <v>16895</v>
      </c>
      <c r="L64" s="160"/>
      <c r="M64" s="160"/>
      <c r="N64" s="160">
        <f>'将来負担比率（分子）の構造'!M$43</f>
        <v>16366</v>
      </c>
      <c r="O64" s="160"/>
      <c r="P64" s="160"/>
    </row>
    <row r="65" spans="1:16" x14ac:dyDescent="0.15">
      <c r="A65" s="160" t="s">
        <v>26</v>
      </c>
      <c r="B65" s="160">
        <f>'将来負担比率（分子）の構造'!I$42</f>
        <v>849</v>
      </c>
      <c r="C65" s="160"/>
      <c r="D65" s="160"/>
      <c r="E65" s="160">
        <f>'将来負担比率（分子）の構造'!J$42</f>
        <v>255</v>
      </c>
      <c r="F65" s="160"/>
      <c r="G65" s="160"/>
      <c r="H65" s="160">
        <f>'将来負担比率（分子）の構造'!K$42</f>
        <v>129</v>
      </c>
      <c r="I65" s="160"/>
      <c r="J65" s="160"/>
      <c r="K65" s="160">
        <f>'将来負担比率（分子）の構造'!L$42</f>
        <v>127</v>
      </c>
      <c r="L65" s="160"/>
      <c r="M65" s="160"/>
      <c r="N65" s="160">
        <f>'将来負担比率（分子）の構造'!M$42</f>
        <v>127</v>
      </c>
      <c r="O65" s="160"/>
      <c r="P65" s="160"/>
    </row>
    <row r="66" spans="1:16" x14ac:dyDescent="0.15">
      <c r="A66" s="160" t="s">
        <v>25</v>
      </c>
      <c r="B66" s="160">
        <f>'将来負担比率（分子）の構造'!I$41</f>
        <v>9599</v>
      </c>
      <c r="C66" s="160"/>
      <c r="D66" s="160"/>
      <c r="E66" s="160">
        <f>'将来負担比率（分子）の構造'!J$41</f>
        <v>9359</v>
      </c>
      <c r="F66" s="160"/>
      <c r="G66" s="160"/>
      <c r="H66" s="160">
        <f>'将来負担比率（分子）の構造'!K$41</f>
        <v>9877</v>
      </c>
      <c r="I66" s="160"/>
      <c r="J66" s="160"/>
      <c r="K66" s="160">
        <f>'将来負担比率（分子）の構造'!L$41</f>
        <v>9917</v>
      </c>
      <c r="L66" s="160"/>
      <c r="M66" s="160"/>
      <c r="N66" s="160">
        <f>'将来負担比率（分子）の構造'!M$41</f>
        <v>9715</v>
      </c>
      <c r="O66" s="160"/>
      <c r="P66" s="160"/>
    </row>
    <row r="67" spans="1:16" x14ac:dyDescent="0.15">
      <c r="A67" s="160" t="s">
        <v>69</v>
      </c>
      <c r="B67" s="160" t="e">
        <f>NA()</f>
        <v>#N/A</v>
      </c>
      <c r="C67" s="160">
        <f>IF(ISNUMBER('将来負担比率（分子）の構造'!I$53), IF('将来負担比率（分子）の構造'!I$53 &lt; 0, 0, '将来負担比率（分子）の構造'!I$53), NA())</f>
        <v>632</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4778</v>
      </c>
      <c r="C72" s="164">
        <f>基金残高に係る経年分析!G55</f>
        <v>4806</v>
      </c>
      <c r="D72" s="164">
        <f>基金残高に係る経年分析!H55</f>
        <v>4639</v>
      </c>
    </row>
    <row r="73" spans="1:16" x14ac:dyDescent="0.15">
      <c r="A73" s="163" t="s">
        <v>72</v>
      </c>
      <c r="B73" s="164">
        <f>基金残高に係る経年分析!F56</f>
        <v>7</v>
      </c>
      <c r="C73" s="164">
        <f>基金残高に係る経年分析!G56</f>
        <v>7</v>
      </c>
      <c r="D73" s="164">
        <f>基金残高に係る経年分析!H56</f>
        <v>7</v>
      </c>
    </row>
    <row r="74" spans="1:16" x14ac:dyDescent="0.15">
      <c r="A74" s="163" t="s">
        <v>73</v>
      </c>
      <c r="B74" s="164">
        <f>基金残高に係る経年分析!F57</f>
        <v>1478</v>
      </c>
      <c r="C74" s="164">
        <f>基金残高に係る経年分析!G57</f>
        <v>1478</v>
      </c>
      <c r="D74" s="164">
        <f>基金残高に係る経年分析!H57</f>
        <v>1398</v>
      </c>
    </row>
  </sheetData>
  <sheetProtection algorithmName="SHA-512" hashValue="HagTB3KjxN/qaA7itse8v+9NUQiE4puJIW2mWT8pJCntjLm9R/gY848ahxavVXVjD1ghOk8uYVUVATugmhnP+Q==" saltValue="DFg9AlySGQU6t+lFwYdb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17140322</v>
      </c>
      <c r="S5" s="649"/>
      <c r="T5" s="649"/>
      <c r="U5" s="649"/>
      <c r="V5" s="649"/>
      <c r="W5" s="649"/>
      <c r="X5" s="649"/>
      <c r="Y5" s="650"/>
      <c r="Z5" s="651">
        <v>58.8</v>
      </c>
      <c r="AA5" s="651"/>
      <c r="AB5" s="651"/>
      <c r="AC5" s="651"/>
      <c r="AD5" s="652">
        <v>15982974</v>
      </c>
      <c r="AE5" s="652"/>
      <c r="AF5" s="652"/>
      <c r="AG5" s="652"/>
      <c r="AH5" s="652"/>
      <c r="AI5" s="652"/>
      <c r="AJ5" s="652"/>
      <c r="AK5" s="652"/>
      <c r="AL5" s="653">
        <v>88.6</v>
      </c>
      <c r="AM5" s="654"/>
      <c r="AN5" s="654"/>
      <c r="AO5" s="655"/>
      <c r="AP5" s="645" t="s">
        <v>220</v>
      </c>
      <c r="AQ5" s="646"/>
      <c r="AR5" s="646"/>
      <c r="AS5" s="646"/>
      <c r="AT5" s="646"/>
      <c r="AU5" s="646"/>
      <c r="AV5" s="646"/>
      <c r="AW5" s="646"/>
      <c r="AX5" s="646"/>
      <c r="AY5" s="646"/>
      <c r="AZ5" s="646"/>
      <c r="BA5" s="646"/>
      <c r="BB5" s="646"/>
      <c r="BC5" s="646"/>
      <c r="BD5" s="646"/>
      <c r="BE5" s="646"/>
      <c r="BF5" s="647"/>
      <c r="BG5" s="659">
        <v>15982974</v>
      </c>
      <c r="BH5" s="660"/>
      <c r="BI5" s="660"/>
      <c r="BJ5" s="660"/>
      <c r="BK5" s="660"/>
      <c r="BL5" s="660"/>
      <c r="BM5" s="660"/>
      <c r="BN5" s="661"/>
      <c r="BO5" s="662">
        <v>93.2</v>
      </c>
      <c r="BP5" s="662"/>
      <c r="BQ5" s="662"/>
      <c r="BR5" s="662"/>
      <c r="BS5" s="663" t="s">
        <v>122</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242633</v>
      </c>
      <c r="S6" s="660"/>
      <c r="T6" s="660"/>
      <c r="U6" s="660"/>
      <c r="V6" s="660"/>
      <c r="W6" s="660"/>
      <c r="X6" s="660"/>
      <c r="Y6" s="661"/>
      <c r="Z6" s="662">
        <v>0.8</v>
      </c>
      <c r="AA6" s="662"/>
      <c r="AB6" s="662"/>
      <c r="AC6" s="662"/>
      <c r="AD6" s="663">
        <v>242633</v>
      </c>
      <c r="AE6" s="663"/>
      <c r="AF6" s="663"/>
      <c r="AG6" s="663"/>
      <c r="AH6" s="663"/>
      <c r="AI6" s="663"/>
      <c r="AJ6" s="663"/>
      <c r="AK6" s="663"/>
      <c r="AL6" s="664">
        <v>1.3</v>
      </c>
      <c r="AM6" s="665"/>
      <c r="AN6" s="665"/>
      <c r="AO6" s="666"/>
      <c r="AP6" s="656" t="s">
        <v>225</v>
      </c>
      <c r="AQ6" s="657"/>
      <c r="AR6" s="657"/>
      <c r="AS6" s="657"/>
      <c r="AT6" s="657"/>
      <c r="AU6" s="657"/>
      <c r="AV6" s="657"/>
      <c r="AW6" s="657"/>
      <c r="AX6" s="657"/>
      <c r="AY6" s="657"/>
      <c r="AZ6" s="657"/>
      <c r="BA6" s="657"/>
      <c r="BB6" s="657"/>
      <c r="BC6" s="657"/>
      <c r="BD6" s="657"/>
      <c r="BE6" s="657"/>
      <c r="BF6" s="658"/>
      <c r="BG6" s="659">
        <v>15982974</v>
      </c>
      <c r="BH6" s="660"/>
      <c r="BI6" s="660"/>
      <c r="BJ6" s="660"/>
      <c r="BK6" s="660"/>
      <c r="BL6" s="660"/>
      <c r="BM6" s="660"/>
      <c r="BN6" s="661"/>
      <c r="BO6" s="662">
        <v>93.2</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268055</v>
      </c>
      <c r="CS6" s="660"/>
      <c r="CT6" s="660"/>
      <c r="CU6" s="660"/>
      <c r="CV6" s="660"/>
      <c r="CW6" s="660"/>
      <c r="CX6" s="660"/>
      <c r="CY6" s="661"/>
      <c r="CZ6" s="653">
        <v>1</v>
      </c>
      <c r="DA6" s="654"/>
      <c r="DB6" s="654"/>
      <c r="DC6" s="673"/>
      <c r="DD6" s="668" t="s">
        <v>226</v>
      </c>
      <c r="DE6" s="660"/>
      <c r="DF6" s="660"/>
      <c r="DG6" s="660"/>
      <c r="DH6" s="660"/>
      <c r="DI6" s="660"/>
      <c r="DJ6" s="660"/>
      <c r="DK6" s="660"/>
      <c r="DL6" s="660"/>
      <c r="DM6" s="660"/>
      <c r="DN6" s="660"/>
      <c r="DO6" s="660"/>
      <c r="DP6" s="661"/>
      <c r="DQ6" s="668">
        <v>267965</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24410</v>
      </c>
      <c r="S7" s="660"/>
      <c r="T7" s="660"/>
      <c r="U7" s="660"/>
      <c r="V7" s="660"/>
      <c r="W7" s="660"/>
      <c r="X7" s="660"/>
      <c r="Y7" s="661"/>
      <c r="Z7" s="662">
        <v>0.1</v>
      </c>
      <c r="AA7" s="662"/>
      <c r="AB7" s="662"/>
      <c r="AC7" s="662"/>
      <c r="AD7" s="663">
        <v>24410</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6481776</v>
      </c>
      <c r="BH7" s="660"/>
      <c r="BI7" s="660"/>
      <c r="BJ7" s="660"/>
      <c r="BK7" s="660"/>
      <c r="BL7" s="660"/>
      <c r="BM7" s="660"/>
      <c r="BN7" s="661"/>
      <c r="BO7" s="662">
        <v>37.799999999999997</v>
      </c>
      <c r="BP7" s="662"/>
      <c r="BQ7" s="662"/>
      <c r="BR7" s="662"/>
      <c r="BS7" s="663" t="s">
        <v>122</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3154523</v>
      </c>
      <c r="CS7" s="660"/>
      <c r="CT7" s="660"/>
      <c r="CU7" s="660"/>
      <c r="CV7" s="660"/>
      <c r="CW7" s="660"/>
      <c r="CX7" s="660"/>
      <c r="CY7" s="661"/>
      <c r="CZ7" s="662">
        <v>11.6</v>
      </c>
      <c r="DA7" s="662"/>
      <c r="DB7" s="662"/>
      <c r="DC7" s="662"/>
      <c r="DD7" s="668">
        <v>41662</v>
      </c>
      <c r="DE7" s="660"/>
      <c r="DF7" s="660"/>
      <c r="DG7" s="660"/>
      <c r="DH7" s="660"/>
      <c r="DI7" s="660"/>
      <c r="DJ7" s="660"/>
      <c r="DK7" s="660"/>
      <c r="DL7" s="660"/>
      <c r="DM7" s="660"/>
      <c r="DN7" s="660"/>
      <c r="DO7" s="660"/>
      <c r="DP7" s="661"/>
      <c r="DQ7" s="668">
        <v>2883122</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83382</v>
      </c>
      <c r="S8" s="660"/>
      <c r="T8" s="660"/>
      <c r="U8" s="660"/>
      <c r="V8" s="660"/>
      <c r="W8" s="660"/>
      <c r="X8" s="660"/>
      <c r="Y8" s="661"/>
      <c r="Z8" s="662">
        <v>0.3</v>
      </c>
      <c r="AA8" s="662"/>
      <c r="AB8" s="662"/>
      <c r="AC8" s="662"/>
      <c r="AD8" s="663">
        <v>83382</v>
      </c>
      <c r="AE8" s="663"/>
      <c r="AF8" s="663"/>
      <c r="AG8" s="663"/>
      <c r="AH8" s="663"/>
      <c r="AI8" s="663"/>
      <c r="AJ8" s="663"/>
      <c r="AK8" s="663"/>
      <c r="AL8" s="664">
        <v>0.5</v>
      </c>
      <c r="AM8" s="665"/>
      <c r="AN8" s="665"/>
      <c r="AO8" s="666"/>
      <c r="AP8" s="656" t="s">
        <v>232</v>
      </c>
      <c r="AQ8" s="657"/>
      <c r="AR8" s="657"/>
      <c r="AS8" s="657"/>
      <c r="AT8" s="657"/>
      <c r="AU8" s="657"/>
      <c r="AV8" s="657"/>
      <c r="AW8" s="657"/>
      <c r="AX8" s="657"/>
      <c r="AY8" s="657"/>
      <c r="AZ8" s="657"/>
      <c r="BA8" s="657"/>
      <c r="BB8" s="657"/>
      <c r="BC8" s="657"/>
      <c r="BD8" s="657"/>
      <c r="BE8" s="657"/>
      <c r="BF8" s="658"/>
      <c r="BG8" s="659">
        <v>135620</v>
      </c>
      <c r="BH8" s="660"/>
      <c r="BI8" s="660"/>
      <c r="BJ8" s="660"/>
      <c r="BK8" s="660"/>
      <c r="BL8" s="660"/>
      <c r="BM8" s="660"/>
      <c r="BN8" s="661"/>
      <c r="BO8" s="662">
        <v>0.8</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9381709</v>
      </c>
      <c r="CS8" s="660"/>
      <c r="CT8" s="660"/>
      <c r="CU8" s="660"/>
      <c r="CV8" s="660"/>
      <c r="CW8" s="660"/>
      <c r="CX8" s="660"/>
      <c r="CY8" s="661"/>
      <c r="CZ8" s="662">
        <v>34.4</v>
      </c>
      <c r="DA8" s="662"/>
      <c r="DB8" s="662"/>
      <c r="DC8" s="662"/>
      <c r="DD8" s="668">
        <v>116022</v>
      </c>
      <c r="DE8" s="660"/>
      <c r="DF8" s="660"/>
      <c r="DG8" s="660"/>
      <c r="DH8" s="660"/>
      <c r="DI8" s="660"/>
      <c r="DJ8" s="660"/>
      <c r="DK8" s="660"/>
      <c r="DL8" s="660"/>
      <c r="DM8" s="660"/>
      <c r="DN8" s="660"/>
      <c r="DO8" s="660"/>
      <c r="DP8" s="661"/>
      <c r="DQ8" s="668">
        <v>5160278</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80538</v>
      </c>
      <c r="S9" s="660"/>
      <c r="T9" s="660"/>
      <c r="U9" s="660"/>
      <c r="V9" s="660"/>
      <c r="W9" s="660"/>
      <c r="X9" s="660"/>
      <c r="Y9" s="661"/>
      <c r="Z9" s="662">
        <v>0.3</v>
      </c>
      <c r="AA9" s="662"/>
      <c r="AB9" s="662"/>
      <c r="AC9" s="662"/>
      <c r="AD9" s="663">
        <v>80538</v>
      </c>
      <c r="AE9" s="663"/>
      <c r="AF9" s="663"/>
      <c r="AG9" s="663"/>
      <c r="AH9" s="663"/>
      <c r="AI9" s="663"/>
      <c r="AJ9" s="663"/>
      <c r="AK9" s="663"/>
      <c r="AL9" s="664">
        <v>0.4</v>
      </c>
      <c r="AM9" s="665"/>
      <c r="AN9" s="665"/>
      <c r="AO9" s="666"/>
      <c r="AP9" s="656" t="s">
        <v>235</v>
      </c>
      <c r="AQ9" s="657"/>
      <c r="AR9" s="657"/>
      <c r="AS9" s="657"/>
      <c r="AT9" s="657"/>
      <c r="AU9" s="657"/>
      <c r="AV9" s="657"/>
      <c r="AW9" s="657"/>
      <c r="AX9" s="657"/>
      <c r="AY9" s="657"/>
      <c r="AZ9" s="657"/>
      <c r="BA9" s="657"/>
      <c r="BB9" s="657"/>
      <c r="BC9" s="657"/>
      <c r="BD9" s="657"/>
      <c r="BE9" s="657"/>
      <c r="BF9" s="658"/>
      <c r="BG9" s="659">
        <v>4683729</v>
      </c>
      <c r="BH9" s="660"/>
      <c r="BI9" s="660"/>
      <c r="BJ9" s="660"/>
      <c r="BK9" s="660"/>
      <c r="BL9" s="660"/>
      <c r="BM9" s="660"/>
      <c r="BN9" s="661"/>
      <c r="BO9" s="662">
        <v>27.3</v>
      </c>
      <c r="BP9" s="662"/>
      <c r="BQ9" s="662"/>
      <c r="BR9" s="662"/>
      <c r="BS9" s="668" t="s">
        <v>122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3430322</v>
      </c>
      <c r="CS9" s="660"/>
      <c r="CT9" s="660"/>
      <c r="CU9" s="660"/>
      <c r="CV9" s="660"/>
      <c r="CW9" s="660"/>
      <c r="CX9" s="660"/>
      <c r="CY9" s="661"/>
      <c r="CZ9" s="662">
        <v>12.6</v>
      </c>
      <c r="DA9" s="662"/>
      <c r="DB9" s="662"/>
      <c r="DC9" s="662"/>
      <c r="DD9" s="668">
        <v>10596</v>
      </c>
      <c r="DE9" s="660"/>
      <c r="DF9" s="660"/>
      <c r="DG9" s="660"/>
      <c r="DH9" s="660"/>
      <c r="DI9" s="660"/>
      <c r="DJ9" s="660"/>
      <c r="DK9" s="660"/>
      <c r="DL9" s="660"/>
      <c r="DM9" s="660"/>
      <c r="DN9" s="660"/>
      <c r="DO9" s="660"/>
      <c r="DP9" s="661"/>
      <c r="DQ9" s="668">
        <v>3367131</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122</v>
      </c>
      <c r="AE10" s="663"/>
      <c r="AF10" s="663"/>
      <c r="AG10" s="663"/>
      <c r="AH10" s="663"/>
      <c r="AI10" s="663"/>
      <c r="AJ10" s="663"/>
      <c r="AK10" s="663"/>
      <c r="AL10" s="664" t="s">
        <v>122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172662</v>
      </c>
      <c r="BH10" s="660"/>
      <c r="BI10" s="660"/>
      <c r="BJ10" s="660"/>
      <c r="BK10" s="660"/>
      <c r="BL10" s="660"/>
      <c r="BM10" s="660"/>
      <c r="BN10" s="661"/>
      <c r="BO10" s="662">
        <v>1</v>
      </c>
      <c r="BP10" s="662"/>
      <c r="BQ10" s="662"/>
      <c r="BR10" s="662"/>
      <c r="BS10" s="668" t="s">
        <v>122</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81569</v>
      </c>
      <c r="CS10" s="660"/>
      <c r="CT10" s="660"/>
      <c r="CU10" s="660"/>
      <c r="CV10" s="660"/>
      <c r="CW10" s="660"/>
      <c r="CX10" s="660"/>
      <c r="CY10" s="661"/>
      <c r="CZ10" s="662">
        <v>0.3</v>
      </c>
      <c r="DA10" s="662"/>
      <c r="DB10" s="662"/>
      <c r="DC10" s="662"/>
      <c r="DD10" s="668" t="s">
        <v>122</v>
      </c>
      <c r="DE10" s="660"/>
      <c r="DF10" s="660"/>
      <c r="DG10" s="660"/>
      <c r="DH10" s="660"/>
      <c r="DI10" s="660"/>
      <c r="DJ10" s="660"/>
      <c r="DK10" s="660"/>
      <c r="DL10" s="660"/>
      <c r="DM10" s="660"/>
      <c r="DN10" s="660"/>
      <c r="DO10" s="660"/>
      <c r="DP10" s="661"/>
      <c r="DQ10" s="668">
        <v>41089</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226</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1489765</v>
      </c>
      <c r="BH11" s="660"/>
      <c r="BI11" s="660"/>
      <c r="BJ11" s="660"/>
      <c r="BK11" s="660"/>
      <c r="BL11" s="660"/>
      <c r="BM11" s="660"/>
      <c r="BN11" s="661"/>
      <c r="BO11" s="662">
        <v>8.6999999999999993</v>
      </c>
      <c r="BP11" s="662"/>
      <c r="BQ11" s="662"/>
      <c r="BR11" s="662"/>
      <c r="BS11" s="668" t="s">
        <v>226</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431618</v>
      </c>
      <c r="CS11" s="660"/>
      <c r="CT11" s="660"/>
      <c r="CU11" s="660"/>
      <c r="CV11" s="660"/>
      <c r="CW11" s="660"/>
      <c r="CX11" s="660"/>
      <c r="CY11" s="661"/>
      <c r="CZ11" s="662">
        <v>1.6</v>
      </c>
      <c r="DA11" s="662"/>
      <c r="DB11" s="662"/>
      <c r="DC11" s="662"/>
      <c r="DD11" s="668">
        <v>137645</v>
      </c>
      <c r="DE11" s="660"/>
      <c r="DF11" s="660"/>
      <c r="DG11" s="660"/>
      <c r="DH11" s="660"/>
      <c r="DI11" s="660"/>
      <c r="DJ11" s="660"/>
      <c r="DK11" s="660"/>
      <c r="DL11" s="660"/>
      <c r="DM11" s="660"/>
      <c r="DN11" s="660"/>
      <c r="DO11" s="660"/>
      <c r="DP11" s="661"/>
      <c r="DQ11" s="668">
        <v>326095</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1366325</v>
      </c>
      <c r="S12" s="660"/>
      <c r="T12" s="660"/>
      <c r="U12" s="660"/>
      <c r="V12" s="660"/>
      <c r="W12" s="660"/>
      <c r="X12" s="660"/>
      <c r="Y12" s="661"/>
      <c r="Z12" s="662">
        <v>4.7</v>
      </c>
      <c r="AA12" s="662"/>
      <c r="AB12" s="662"/>
      <c r="AC12" s="662"/>
      <c r="AD12" s="663">
        <v>1366325</v>
      </c>
      <c r="AE12" s="663"/>
      <c r="AF12" s="663"/>
      <c r="AG12" s="663"/>
      <c r="AH12" s="663"/>
      <c r="AI12" s="663"/>
      <c r="AJ12" s="663"/>
      <c r="AK12" s="663"/>
      <c r="AL12" s="664">
        <v>7.6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8872797</v>
      </c>
      <c r="BH12" s="660"/>
      <c r="BI12" s="660"/>
      <c r="BJ12" s="660"/>
      <c r="BK12" s="660"/>
      <c r="BL12" s="660"/>
      <c r="BM12" s="660"/>
      <c r="BN12" s="661"/>
      <c r="BO12" s="662">
        <v>51.8</v>
      </c>
      <c r="BP12" s="662"/>
      <c r="BQ12" s="662"/>
      <c r="BR12" s="662"/>
      <c r="BS12" s="668" t="s">
        <v>122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608139</v>
      </c>
      <c r="CS12" s="660"/>
      <c r="CT12" s="660"/>
      <c r="CU12" s="660"/>
      <c r="CV12" s="660"/>
      <c r="CW12" s="660"/>
      <c r="CX12" s="660"/>
      <c r="CY12" s="661"/>
      <c r="CZ12" s="662">
        <v>2.2000000000000002</v>
      </c>
      <c r="DA12" s="662"/>
      <c r="DB12" s="662"/>
      <c r="DC12" s="662"/>
      <c r="DD12" s="668" t="s">
        <v>122</v>
      </c>
      <c r="DE12" s="660"/>
      <c r="DF12" s="660"/>
      <c r="DG12" s="660"/>
      <c r="DH12" s="660"/>
      <c r="DI12" s="660"/>
      <c r="DJ12" s="660"/>
      <c r="DK12" s="660"/>
      <c r="DL12" s="660"/>
      <c r="DM12" s="660"/>
      <c r="DN12" s="660"/>
      <c r="DO12" s="660"/>
      <c r="DP12" s="661"/>
      <c r="DQ12" s="668">
        <v>410691</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226</v>
      </c>
      <c r="AA13" s="662"/>
      <c r="AB13" s="662"/>
      <c r="AC13" s="662"/>
      <c r="AD13" s="663" t="s">
        <v>226</v>
      </c>
      <c r="AE13" s="663"/>
      <c r="AF13" s="663"/>
      <c r="AG13" s="663"/>
      <c r="AH13" s="663"/>
      <c r="AI13" s="663"/>
      <c r="AJ13" s="663"/>
      <c r="AK13" s="663"/>
      <c r="AL13" s="664" t="s">
        <v>122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8851021</v>
      </c>
      <c r="BH13" s="660"/>
      <c r="BI13" s="660"/>
      <c r="BJ13" s="660"/>
      <c r="BK13" s="660"/>
      <c r="BL13" s="660"/>
      <c r="BM13" s="660"/>
      <c r="BN13" s="661"/>
      <c r="BO13" s="662">
        <v>51.6</v>
      </c>
      <c r="BP13" s="662"/>
      <c r="BQ13" s="662"/>
      <c r="BR13" s="662"/>
      <c r="BS13" s="668" t="s">
        <v>122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4033500</v>
      </c>
      <c r="CS13" s="660"/>
      <c r="CT13" s="660"/>
      <c r="CU13" s="660"/>
      <c r="CV13" s="660"/>
      <c r="CW13" s="660"/>
      <c r="CX13" s="660"/>
      <c r="CY13" s="661"/>
      <c r="CZ13" s="662">
        <v>14.8</v>
      </c>
      <c r="DA13" s="662"/>
      <c r="DB13" s="662"/>
      <c r="DC13" s="662"/>
      <c r="DD13" s="668">
        <v>1622150</v>
      </c>
      <c r="DE13" s="660"/>
      <c r="DF13" s="660"/>
      <c r="DG13" s="660"/>
      <c r="DH13" s="660"/>
      <c r="DI13" s="660"/>
      <c r="DJ13" s="660"/>
      <c r="DK13" s="660"/>
      <c r="DL13" s="660"/>
      <c r="DM13" s="660"/>
      <c r="DN13" s="660"/>
      <c r="DO13" s="660"/>
      <c r="DP13" s="661"/>
      <c r="DQ13" s="668">
        <v>2707194</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226</v>
      </c>
      <c r="AA14" s="662"/>
      <c r="AB14" s="662"/>
      <c r="AC14" s="662"/>
      <c r="AD14" s="663" t="s">
        <v>167</v>
      </c>
      <c r="AE14" s="663"/>
      <c r="AF14" s="663"/>
      <c r="AG14" s="663"/>
      <c r="AH14" s="663"/>
      <c r="AI14" s="663"/>
      <c r="AJ14" s="663"/>
      <c r="AK14" s="663"/>
      <c r="AL14" s="664" t="s">
        <v>226</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170400</v>
      </c>
      <c r="BH14" s="660"/>
      <c r="BI14" s="660"/>
      <c r="BJ14" s="660"/>
      <c r="BK14" s="660"/>
      <c r="BL14" s="660"/>
      <c r="BM14" s="660"/>
      <c r="BN14" s="661"/>
      <c r="BO14" s="662">
        <v>1</v>
      </c>
      <c r="BP14" s="662"/>
      <c r="BQ14" s="662"/>
      <c r="BR14" s="662"/>
      <c r="BS14" s="668" t="s">
        <v>226</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1038576</v>
      </c>
      <c r="CS14" s="660"/>
      <c r="CT14" s="660"/>
      <c r="CU14" s="660"/>
      <c r="CV14" s="660"/>
      <c r="CW14" s="660"/>
      <c r="CX14" s="660"/>
      <c r="CY14" s="661"/>
      <c r="CZ14" s="662">
        <v>3.8</v>
      </c>
      <c r="DA14" s="662"/>
      <c r="DB14" s="662"/>
      <c r="DC14" s="662"/>
      <c r="DD14" s="668">
        <v>17496</v>
      </c>
      <c r="DE14" s="660"/>
      <c r="DF14" s="660"/>
      <c r="DG14" s="660"/>
      <c r="DH14" s="660"/>
      <c r="DI14" s="660"/>
      <c r="DJ14" s="660"/>
      <c r="DK14" s="660"/>
      <c r="DL14" s="660"/>
      <c r="DM14" s="660"/>
      <c r="DN14" s="660"/>
      <c r="DO14" s="660"/>
      <c r="DP14" s="661"/>
      <c r="DQ14" s="668">
        <v>1026085</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100917</v>
      </c>
      <c r="S15" s="660"/>
      <c r="T15" s="660"/>
      <c r="U15" s="660"/>
      <c r="V15" s="660"/>
      <c r="W15" s="660"/>
      <c r="X15" s="660"/>
      <c r="Y15" s="661"/>
      <c r="Z15" s="662">
        <v>0.3</v>
      </c>
      <c r="AA15" s="662"/>
      <c r="AB15" s="662"/>
      <c r="AC15" s="662"/>
      <c r="AD15" s="663">
        <v>100917</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458001</v>
      </c>
      <c r="BH15" s="660"/>
      <c r="BI15" s="660"/>
      <c r="BJ15" s="660"/>
      <c r="BK15" s="660"/>
      <c r="BL15" s="660"/>
      <c r="BM15" s="660"/>
      <c r="BN15" s="661"/>
      <c r="BO15" s="662">
        <v>2.7</v>
      </c>
      <c r="BP15" s="662"/>
      <c r="BQ15" s="662"/>
      <c r="BR15" s="662"/>
      <c r="BS15" s="668" t="s">
        <v>122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3557734</v>
      </c>
      <c r="CS15" s="660"/>
      <c r="CT15" s="660"/>
      <c r="CU15" s="660"/>
      <c r="CV15" s="660"/>
      <c r="CW15" s="660"/>
      <c r="CX15" s="660"/>
      <c r="CY15" s="661"/>
      <c r="CZ15" s="662">
        <v>13</v>
      </c>
      <c r="DA15" s="662"/>
      <c r="DB15" s="662"/>
      <c r="DC15" s="662"/>
      <c r="DD15" s="668">
        <v>573915</v>
      </c>
      <c r="DE15" s="660"/>
      <c r="DF15" s="660"/>
      <c r="DG15" s="660"/>
      <c r="DH15" s="660"/>
      <c r="DI15" s="660"/>
      <c r="DJ15" s="660"/>
      <c r="DK15" s="660"/>
      <c r="DL15" s="660"/>
      <c r="DM15" s="660"/>
      <c r="DN15" s="660"/>
      <c r="DO15" s="660"/>
      <c r="DP15" s="661"/>
      <c r="DQ15" s="668">
        <v>2617031</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226</v>
      </c>
      <c r="AA16" s="662"/>
      <c r="AB16" s="662"/>
      <c r="AC16" s="662"/>
      <c r="AD16" s="663" t="s">
        <v>122</v>
      </c>
      <c r="AE16" s="663"/>
      <c r="AF16" s="663"/>
      <c r="AG16" s="663"/>
      <c r="AH16" s="663"/>
      <c r="AI16" s="663"/>
      <c r="AJ16" s="663"/>
      <c r="AK16" s="663"/>
      <c r="AL16" s="664" t="s">
        <v>122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122</v>
      </c>
      <c r="BP16" s="662"/>
      <c r="BQ16" s="662"/>
      <c r="BR16" s="662"/>
      <c r="BS16" s="668" t="s">
        <v>226</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167</v>
      </c>
      <c r="DA16" s="662"/>
      <c r="DB16" s="662"/>
      <c r="DC16" s="662"/>
      <c r="DD16" s="668" t="s">
        <v>226</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51567</v>
      </c>
      <c r="S17" s="660"/>
      <c r="T17" s="660"/>
      <c r="U17" s="660"/>
      <c r="V17" s="660"/>
      <c r="W17" s="660"/>
      <c r="X17" s="660"/>
      <c r="Y17" s="661"/>
      <c r="Z17" s="662">
        <v>0.2</v>
      </c>
      <c r="AA17" s="662"/>
      <c r="AB17" s="662"/>
      <c r="AC17" s="662"/>
      <c r="AD17" s="663">
        <v>51567</v>
      </c>
      <c r="AE17" s="663"/>
      <c r="AF17" s="663"/>
      <c r="AG17" s="663"/>
      <c r="AH17" s="663"/>
      <c r="AI17" s="663"/>
      <c r="AJ17" s="663"/>
      <c r="AK17" s="663"/>
      <c r="AL17" s="664">
        <v>0.3</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226</v>
      </c>
      <c r="BP17" s="662"/>
      <c r="BQ17" s="662"/>
      <c r="BR17" s="662"/>
      <c r="BS17" s="668" t="s">
        <v>122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1289986</v>
      </c>
      <c r="CS17" s="660"/>
      <c r="CT17" s="660"/>
      <c r="CU17" s="660"/>
      <c r="CV17" s="660"/>
      <c r="CW17" s="660"/>
      <c r="CX17" s="660"/>
      <c r="CY17" s="661"/>
      <c r="CZ17" s="662">
        <v>4.7</v>
      </c>
      <c r="DA17" s="662"/>
      <c r="DB17" s="662"/>
      <c r="DC17" s="662"/>
      <c r="DD17" s="668" t="s">
        <v>226</v>
      </c>
      <c r="DE17" s="660"/>
      <c r="DF17" s="660"/>
      <c r="DG17" s="660"/>
      <c r="DH17" s="660"/>
      <c r="DI17" s="660"/>
      <c r="DJ17" s="660"/>
      <c r="DK17" s="660"/>
      <c r="DL17" s="660"/>
      <c r="DM17" s="660"/>
      <c r="DN17" s="660"/>
      <c r="DO17" s="660"/>
      <c r="DP17" s="661"/>
      <c r="DQ17" s="668">
        <v>1289986</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41457</v>
      </c>
      <c r="S18" s="660"/>
      <c r="T18" s="660"/>
      <c r="U18" s="660"/>
      <c r="V18" s="660"/>
      <c r="W18" s="660"/>
      <c r="X18" s="660"/>
      <c r="Y18" s="661"/>
      <c r="Z18" s="662">
        <v>0.1</v>
      </c>
      <c r="AA18" s="662"/>
      <c r="AB18" s="662"/>
      <c r="AC18" s="662"/>
      <c r="AD18" s="663" t="s">
        <v>226</v>
      </c>
      <c r="AE18" s="663"/>
      <c r="AF18" s="663"/>
      <c r="AG18" s="663"/>
      <c r="AH18" s="663"/>
      <c r="AI18" s="663"/>
      <c r="AJ18" s="663"/>
      <c r="AK18" s="663"/>
      <c r="AL18" s="664" t="s">
        <v>122</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226</v>
      </c>
      <c r="BH18" s="660"/>
      <c r="BI18" s="660"/>
      <c r="BJ18" s="660"/>
      <c r="BK18" s="660"/>
      <c r="BL18" s="660"/>
      <c r="BM18" s="660"/>
      <c r="BN18" s="661"/>
      <c r="BO18" s="662" t="s">
        <v>226</v>
      </c>
      <c r="BP18" s="662"/>
      <c r="BQ18" s="662"/>
      <c r="BR18" s="662"/>
      <c r="BS18" s="668" t="s">
        <v>122</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226</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t="s">
        <v>226</v>
      </c>
      <c r="S19" s="660"/>
      <c r="T19" s="660"/>
      <c r="U19" s="660"/>
      <c r="V19" s="660"/>
      <c r="W19" s="660"/>
      <c r="X19" s="660"/>
      <c r="Y19" s="661"/>
      <c r="Z19" s="662" t="s">
        <v>226</v>
      </c>
      <c r="AA19" s="662"/>
      <c r="AB19" s="662"/>
      <c r="AC19" s="662"/>
      <c r="AD19" s="663" t="s">
        <v>226</v>
      </c>
      <c r="AE19" s="663"/>
      <c r="AF19" s="663"/>
      <c r="AG19" s="663"/>
      <c r="AH19" s="663"/>
      <c r="AI19" s="663"/>
      <c r="AJ19" s="663"/>
      <c r="AK19" s="663"/>
      <c r="AL19" s="664" t="s">
        <v>226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1157348</v>
      </c>
      <c r="BH19" s="660"/>
      <c r="BI19" s="660"/>
      <c r="BJ19" s="660"/>
      <c r="BK19" s="660"/>
      <c r="BL19" s="660"/>
      <c r="BM19" s="660"/>
      <c r="BN19" s="661"/>
      <c r="BO19" s="662">
        <v>6.8</v>
      </c>
      <c r="BP19" s="662"/>
      <c r="BQ19" s="662"/>
      <c r="BR19" s="662"/>
      <c r="BS19" s="668" t="s">
        <v>122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226</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41457</v>
      </c>
      <c r="S20" s="660"/>
      <c r="T20" s="660"/>
      <c r="U20" s="660"/>
      <c r="V20" s="660"/>
      <c r="W20" s="660"/>
      <c r="X20" s="660"/>
      <c r="Y20" s="661"/>
      <c r="Z20" s="662">
        <v>0.1</v>
      </c>
      <c r="AA20" s="662"/>
      <c r="AB20" s="662"/>
      <c r="AC20" s="662"/>
      <c r="AD20" s="663" t="s">
        <v>167</v>
      </c>
      <c r="AE20" s="663"/>
      <c r="AF20" s="663"/>
      <c r="AG20" s="663"/>
      <c r="AH20" s="663"/>
      <c r="AI20" s="663"/>
      <c r="AJ20" s="663"/>
      <c r="AK20" s="663"/>
      <c r="AL20" s="664" t="s">
        <v>122</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1157348</v>
      </c>
      <c r="BH20" s="660"/>
      <c r="BI20" s="660"/>
      <c r="BJ20" s="660"/>
      <c r="BK20" s="660"/>
      <c r="BL20" s="660"/>
      <c r="BM20" s="660"/>
      <c r="BN20" s="661"/>
      <c r="BO20" s="662">
        <v>6.8</v>
      </c>
      <c r="BP20" s="662"/>
      <c r="BQ20" s="662"/>
      <c r="BR20" s="662"/>
      <c r="BS20" s="668" t="s">
        <v>226</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27275731</v>
      </c>
      <c r="CS20" s="660"/>
      <c r="CT20" s="660"/>
      <c r="CU20" s="660"/>
      <c r="CV20" s="660"/>
      <c r="CW20" s="660"/>
      <c r="CX20" s="660"/>
      <c r="CY20" s="661"/>
      <c r="CZ20" s="662">
        <v>100</v>
      </c>
      <c r="DA20" s="662"/>
      <c r="DB20" s="662"/>
      <c r="DC20" s="662"/>
      <c r="DD20" s="668">
        <v>2519486</v>
      </c>
      <c r="DE20" s="660"/>
      <c r="DF20" s="660"/>
      <c r="DG20" s="660"/>
      <c r="DH20" s="660"/>
      <c r="DI20" s="660"/>
      <c r="DJ20" s="660"/>
      <c r="DK20" s="660"/>
      <c r="DL20" s="660"/>
      <c r="DM20" s="660"/>
      <c r="DN20" s="660"/>
      <c r="DO20" s="660"/>
      <c r="DP20" s="661"/>
      <c r="DQ20" s="668">
        <v>20096667</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226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19131551</v>
      </c>
      <c r="S22" s="660"/>
      <c r="T22" s="660"/>
      <c r="U22" s="660"/>
      <c r="V22" s="660"/>
      <c r="W22" s="660"/>
      <c r="X22" s="660"/>
      <c r="Y22" s="661"/>
      <c r="Z22" s="662">
        <v>65.7</v>
      </c>
      <c r="AA22" s="662"/>
      <c r="AB22" s="662"/>
      <c r="AC22" s="662"/>
      <c r="AD22" s="663">
        <v>17932746</v>
      </c>
      <c r="AE22" s="663"/>
      <c r="AF22" s="663"/>
      <c r="AG22" s="663"/>
      <c r="AH22" s="663"/>
      <c r="AI22" s="663"/>
      <c r="AJ22" s="663"/>
      <c r="AK22" s="663"/>
      <c r="AL22" s="664">
        <v>99.4</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10889</v>
      </c>
      <c r="S23" s="660"/>
      <c r="T23" s="660"/>
      <c r="U23" s="660"/>
      <c r="V23" s="660"/>
      <c r="W23" s="660"/>
      <c r="X23" s="660"/>
      <c r="Y23" s="661"/>
      <c r="Z23" s="662">
        <v>0</v>
      </c>
      <c r="AA23" s="662"/>
      <c r="AB23" s="662"/>
      <c r="AC23" s="662"/>
      <c r="AD23" s="663">
        <v>10889</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1157348</v>
      </c>
      <c r="BH23" s="660"/>
      <c r="BI23" s="660"/>
      <c r="BJ23" s="660"/>
      <c r="BK23" s="660"/>
      <c r="BL23" s="660"/>
      <c r="BM23" s="660"/>
      <c r="BN23" s="661"/>
      <c r="BO23" s="662">
        <v>6.8</v>
      </c>
      <c r="BP23" s="662"/>
      <c r="BQ23" s="662"/>
      <c r="BR23" s="662"/>
      <c r="BS23" s="668" t="s">
        <v>226</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237949</v>
      </c>
      <c r="S24" s="660"/>
      <c r="T24" s="660"/>
      <c r="U24" s="660"/>
      <c r="V24" s="660"/>
      <c r="W24" s="660"/>
      <c r="X24" s="660"/>
      <c r="Y24" s="661"/>
      <c r="Z24" s="662">
        <v>0.8</v>
      </c>
      <c r="AA24" s="662"/>
      <c r="AB24" s="662"/>
      <c r="AC24" s="662"/>
      <c r="AD24" s="663" t="s">
        <v>167</v>
      </c>
      <c r="AE24" s="663"/>
      <c r="AF24" s="663"/>
      <c r="AG24" s="663"/>
      <c r="AH24" s="663"/>
      <c r="AI24" s="663"/>
      <c r="AJ24" s="663"/>
      <c r="AK24" s="663"/>
      <c r="AL24" s="664" t="s">
        <v>122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10630410</v>
      </c>
      <c r="CS24" s="649"/>
      <c r="CT24" s="649"/>
      <c r="CU24" s="649"/>
      <c r="CV24" s="649"/>
      <c r="CW24" s="649"/>
      <c r="CX24" s="649"/>
      <c r="CY24" s="650"/>
      <c r="CZ24" s="653">
        <v>39</v>
      </c>
      <c r="DA24" s="654"/>
      <c r="DB24" s="654"/>
      <c r="DC24" s="673"/>
      <c r="DD24" s="692">
        <v>6677817</v>
      </c>
      <c r="DE24" s="649"/>
      <c r="DF24" s="649"/>
      <c r="DG24" s="649"/>
      <c r="DH24" s="649"/>
      <c r="DI24" s="649"/>
      <c r="DJ24" s="649"/>
      <c r="DK24" s="650"/>
      <c r="DL24" s="692">
        <v>6562506</v>
      </c>
      <c r="DM24" s="649"/>
      <c r="DN24" s="649"/>
      <c r="DO24" s="649"/>
      <c r="DP24" s="649"/>
      <c r="DQ24" s="649"/>
      <c r="DR24" s="649"/>
      <c r="DS24" s="649"/>
      <c r="DT24" s="649"/>
      <c r="DU24" s="649"/>
      <c r="DV24" s="650"/>
      <c r="DW24" s="653">
        <v>36.4</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482223</v>
      </c>
      <c r="S25" s="660"/>
      <c r="T25" s="660"/>
      <c r="U25" s="660"/>
      <c r="V25" s="660"/>
      <c r="W25" s="660"/>
      <c r="X25" s="660"/>
      <c r="Y25" s="661"/>
      <c r="Z25" s="662">
        <v>1.7</v>
      </c>
      <c r="AA25" s="662"/>
      <c r="AB25" s="662"/>
      <c r="AC25" s="662"/>
      <c r="AD25" s="663">
        <v>34484</v>
      </c>
      <c r="AE25" s="663"/>
      <c r="AF25" s="663"/>
      <c r="AG25" s="663"/>
      <c r="AH25" s="663"/>
      <c r="AI25" s="663"/>
      <c r="AJ25" s="663"/>
      <c r="AK25" s="663"/>
      <c r="AL25" s="664">
        <v>0.2</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226</v>
      </c>
      <c r="BP25" s="662"/>
      <c r="BQ25" s="662"/>
      <c r="BR25" s="662"/>
      <c r="BS25" s="668" t="s">
        <v>226</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3611863</v>
      </c>
      <c r="CS25" s="695"/>
      <c r="CT25" s="695"/>
      <c r="CU25" s="695"/>
      <c r="CV25" s="695"/>
      <c r="CW25" s="695"/>
      <c r="CX25" s="695"/>
      <c r="CY25" s="696"/>
      <c r="CZ25" s="664">
        <v>13.2</v>
      </c>
      <c r="DA25" s="693"/>
      <c r="DB25" s="693"/>
      <c r="DC25" s="697"/>
      <c r="DD25" s="668">
        <v>3196552</v>
      </c>
      <c r="DE25" s="695"/>
      <c r="DF25" s="695"/>
      <c r="DG25" s="695"/>
      <c r="DH25" s="695"/>
      <c r="DI25" s="695"/>
      <c r="DJ25" s="695"/>
      <c r="DK25" s="696"/>
      <c r="DL25" s="668">
        <v>3136953</v>
      </c>
      <c r="DM25" s="695"/>
      <c r="DN25" s="695"/>
      <c r="DO25" s="695"/>
      <c r="DP25" s="695"/>
      <c r="DQ25" s="695"/>
      <c r="DR25" s="695"/>
      <c r="DS25" s="695"/>
      <c r="DT25" s="695"/>
      <c r="DU25" s="695"/>
      <c r="DV25" s="696"/>
      <c r="DW25" s="664">
        <v>17.399999999999999</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89072</v>
      </c>
      <c r="S26" s="660"/>
      <c r="T26" s="660"/>
      <c r="U26" s="660"/>
      <c r="V26" s="660"/>
      <c r="W26" s="660"/>
      <c r="X26" s="660"/>
      <c r="Y26" s="661"/>
      <c r="Z26" s="662">
        <v>0.3</v>
      </c>
      <c r="AA26" s="662"/>
      <c r="AB26" s="662"/>
      <c r="AC26" s="662"/>
      <c r="AD26" s="663">
        <v>29505</v>
      </c>
      <c r="AE26" s="663"/>
      <c r="AF26" s="663"/>
      <c r="AG26" s="663"/>
      <c r="AH26" s="663"/>
      <c r="AI26" s="663"/>
      <c r="AJ26" s="663"/>
      <c r="AK26" s="663"/>
      <c r="AL26" s="664">
        <v>0.2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2497127</v>
      </c>
      <c r="CS26" s="660"/>
      <c r="CT26" s="660"/>
      <c r="CU26" s="660"/>
      <c r="CV26" s="660"/>
      <c r="CW26" s="660"/>
      <c r="CX26" s="660"/>
      <c r="CY26" s="661"/>
      <c r="CZ26" s="664">
        <v>9.1999999999999993</v>
      </c>
      <c r="DA26" s="693"/>
      <c r="DB26" s="693"/>
      <c r="DC26" s="697"/>
      <c r="DD26" s="668">
        <v>2093010</v>
      </c>
      <c r="DE26" s="660"/>
      <c r="DF26" s="660"/>
      <c r="DG26" s="660"/>
      <c r="DH26" s="660"/>
      <c r="DI26" s="660"/>
      <c r="DJ26" s="660"/>
      <c r="DK26" s="661"/>
      <c r="DL26" s="668" t="s">
        <v>226</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2992010</v>
      </c>
      <c r="S27" s="660"/>
      <c r="T27" s="660"/>
      <c r="U27" s="660"/>
      <c r="V27" s="660"/>
      <c r="W27" s="660"/>
      <c r="X27" s="660"/>
      <c r="Y27" s="661"/>
      <c r="Z27" s="662">
        <v>10.3</v>
      </c>
      <c r="AA27" s="662"/>
      <c r="AB27" s="662"/>
      <c r="AC27" s="662"/>
      <c r="AD27" s="663" t="s">
        <v>226</v>
      </c>
      <c r="AE27" s="663"/>
      <c r="AF27" s="663"/>
      <c r="AG27" s="663"/>
      <c r="AH27" s="663"/>
      <c r="AI27" s="663"/>
      <c r="AJ27" s="663"/>
      <c r="AK27" s="663"/>
      <c r="AL27" s="664" t="s">
        <v>122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17140322</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5728561</v>
      </c>
      <c r="CS27" s="695"/>
      <c r="CT27" s="695"/>
      <c r="CU27" s="695"/>
      <c r="CV27" s="695"/>
      <c r="CW27" s="695"/>
      <c r="CX27" s="695"/>
      <c r="CY27" s="696"/>
      <c r="CZ27" s="664">
        <v>21</v>
      </c>
      <c r="DA27" s="693"/>
      <c r="DB27" s="693"/>
      <c r="DC27" s="697"/>
      <c r="DD27" s="668">
        <v>2191279</v>
      </c>
      <c r="DE27" s="695"/>
      <c r="DF27" s="695"/>
      <c r="DG27" s="695"/>
      <c r="DH27" s="695"/>
      <c r="DI27" s="695"/>
      <c r="DJ27" s="695"/>
      <c r="DK27" s="696"/>
      <c r="DL27" s="668">
        <v>2135567</v>
      </c>
      <c r="DM27" s="695"/>
      <c r="DN27" s="695"/>
      <c r="DO27" s="695"/>
      <c r="DP27" s="695"/>
      <c r="DQ27" s="695"/>
      <c r="DR27" s="695"/>
      <c r="DS27" s="695"/>
      <c r="DT27" s="695"/>
      <c r="DU27" s="695"/>
      <c r="DV27" s="696"/>
      <c r="DW27" s="664">
        <v>11.8</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122</v>
      </c>
      <c r="AA28" s="662"/>
      <c r="AB28" s="662"/>
      <c r="AC28" s="662"/>
      <c r="AD28" s="663" t="s">
        <v>226</v>
      </c>
      <c r="AE28" s="663"/>
      <c r="AF28" s="663"/>
      <c r="AG28" s="663"/>
      <c r="AH28" s="663"/>
      <c r="AI28" s="663"/>
      <c r="AJ28" s="663"/>
      <c r="AK28" s="663"/>
      <c r="AL28" s="664" t="s">
        <v>167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1289986</v>
      </c>
      <c r="CS28" s="660"/>
      <c r="CT28" s="660"/>
      <c r="CU28" s="660"/>
      <c r="CV28" s="660"/>
      <c r="CW28" s="660"/>
      <c r="CX28" s="660"/>
      <c r="CY28" s="661"/>
      <c r="CZ28" s="664">
        <v>4.7</v>
      </c>
      <c r="DA28" s="693"/>
      <c r="DB28" s="693"/>
      <c r="DC28" s="697"/>
      <c r="DD28" s="668">
        <v>1289986</v>
      </c>
      <c r="DE28" s="660"/>
      <c r="DF28" s="660"/>
      <c r="DG28" s="660"/>
      <c r="DH28" s="660"/>
      <c r="DI28" s="660"/>
      <c r="DJ28" s="660"/>
      <c r="DK28" s="661"/>
      <c r="DL28" s="668">
        <v>1289986</v>
      </c>
      <c r="DM28" s="660"/>
      <c r="DN28" s="660"/>
      <c r="DO28" s="660"/>
      <c r="DP28" s="660"/>
      <c r="DQ28" s="660"/>
      <c r="DR28" s="660"/>
      <c r="DS28" s="660"/>
      <c r="DT28" s="660"/>
      <c r="DU28" s="660"/>
      <c r="DV28" s="661"/>
      <c r="DW28" s="664">
        <v>7.1</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1394459</v>
      </c>
      <c r="S29" s="660"/>
      <c r="T29" s="660"/>
      <c r="U29" s="660"/>
      <c r="V29" s="660"/>
      <c r="W29" s="660"/>
      <c r="X29" s="660"/>
      <c r="Y29" s="661"/>
      <c r="Z29" s="662">
        <v>4.8</v>
      </c>
      <c r="AA29" s="662"/>
      <c r="AB29" s="662"/>
      <c r="AC29" s="662"/>
      <c r="AD29" s="663" t="s">
        <v>122</v>
      </c>
      <c r="AE29" s="663"/>
      <c r="AF29" s="663"/>
      <c r="AG29" s="663"/>
      <c r="AH29" s="663"/>
      <c r="AI29" s="663"/>
      <c r="AJ29" s="663"/>
      <c r="AK29" s="663"/>
      <c r="AL29" s="664" t="s">
        <v>122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1289986</v>
      </c>
      <c r="CS29" s="695"/>
      <c r="CT29" s="695"/>
      <c r="CU29" s="695"/>
      <c r="CV29" s="695"/>
      <c r="CW29" s="695"/>
      <c r="CX29" s="695"/>
      <c r="CY29" s="696"/>
      <c r="CZ29" s="664">
        <v>4.7</v>
      </c>
      <c r="DA29" s="693"/>
      <c r="DB29" s="693"/>
      <c r="DC29" s="697"/>
      <c r="DD29" s="668">
        <v>1289986</v>
      </c>
      <c r="DE29" s="695"/>
      <c r="DF29" s="695"/>
      <c r="DG29" s="695"/>
      <c r="DH29" s="695"/>
      <c r="DI29" s="695"/>
      <c r="DJ29" s="695"/>
      <c r="DK29" s="696"/>
      <c r="DL29" s="668">
        <v>1289986</v>
      </c>
      <c r="DM29" s="695"/>
      <c r="DN29" s="695"/>
      <c r="DO29" s="695"/>
      <c r="DP29" s="695"/>
      <c r="DQ29" s="695"/>
      <c r="DR29" s="695"/>
      <c r="DS29" s="695"/>
      <c r="DT29" s="695"/>
      <c r="DU29" s="695"/>
      <c r="DV29" s="696"/>
      <c r="DW29" s="664">
        <v>7.1</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45462</v>
      </c>
      <c r="S30" s="660"/>
      <c r="T30" s="660"/>
      <c r="U30" s="660"/>
      <c r="V30" s="660"/>
      <c r="W30" s="660"/>
      <c r="X30" s="660"/>
      <c r="Y30" s="661"/>
      <c r="Z30" s="662">
        <v>0.2</v>
      </c>
      <c r="AA30" s="662"/>
      <c r="AB30" s="662"/>
      <c r="AC30" s="662"/>
      <c r="AD30" s="663">
        <v>36729</v>
      </c>
      <c r="AE30" s="663"/>
      <c r="AF30" s="663"/>
      <c r="AG30" s="663"/>
      <c r="AH30" s="663"/>
      <c r="AI30" s="663"/>
      <c r="AJ30" s="663"/>
      <c r="AK30" s="663"/>
      <c r="AL30" s="664">
        <v>0.2</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99.6</v>
      </c>
      <c r="BH30" s="720"/>
      <c r="BI30" s="720"/>
      <c r="BJ30" s="720"/>
      <c r="BK30" s="720"/>
      <c r="BL30" s="720"/>
      <c r="BM30" s="654">
        <v>99.1</v>
      </c>
      <c r="BN30" s="720"/>
      <c r="BO30" s="720"/>
      <c r="BP30" s="720"/>
      <c r="BQ30" s="721"/>
      <c r="BR30" s="719">
        <v>99.7</v>
      </c>
      <c r="BS30" s="720"/>
      <c r="BT30" s="720"/>
      <c r="BU30" s="720"/>
      <c r="BV30" s="720"/>
      <c r="BW30" s="720"/>
      <c r="BX30" s="654">
        <v>99</v>
      </c>
      <c r="BY30" s="720"/>
      <c r="BZ30" s="720"/>
      <c r="CA30" s="720"/>
      <c r="CB30" s="721"/>
      <c r="CD30" s="724"/>
      <c r="CE30" s="725"/>
      <c r="CF30" s="674" t="s">
        <v>304</v>
      </c>
      <c r="CG30" s="675"/>
      <c r="CH30" s="675"/>
      <c r="CI30" s="675"/>
      <c r="CJ30" s="675"/>
      <c r="CK30" s="675"/>
      <c r="CL30" s="675"/>
      <c r="CM30" s="675"/>
      <c r="CN30" s="675"/>
      <c r="CO30" s="675"/>
      <c r="CP30" s="675"/>
      <c r="CQ30" s="676"/>
      <c r="CR30" s="659">
        <v>1224742</v>
      </c>
      <c r="CS30" s="660"/>
      <c r="CT30" s="660"/>
      <c r="CU30" s="660"/>
      <c r="CV30" s="660"/>
      <c r="CW30" s="660"/>
      <c r="CX30" s="660"/>
      <c r="CY30" s="661"/>
      <c r="CZ30" s="664">
        <v>4.5</v>
      </c>
      <c r="DA30" s="693"/>
      <c r="DB30" s="693"/>
      <c r="DC30" s="697"/>
      <c r="DD30" s="668">
        <v>1224742</v>
      </c>
      <c r="DE30" s="660"/>
      <c r="DF30" s="660"/>
      <c r="DG30" s="660"/>
      <c r="DH30" s="660"/>
      <c r="DI30" s="660"/>
      <c r="DJ30" s="660"/>
      <c r="DK30" s="661"/>
      <c r="DL30" s="668">
        <v>1224742</v>
      </c>
      <c r="DM30" s="660"/>
      <c r="DN30" s="660"/>
      <c r="DO30" s="660"/>
      <c r="DP30" s="660"/>
      <c r="DQ30" s="660"/>
      <c r="DR30" s="660"/>
      <c r="DS30" s="660"/>
      <c r="DT30" s="660"/>
      <c r="DU30" s="660"/>
      <c r="DV30" s="661"/>
      <c r="DW30" s="664">
        <v>6.8</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582934</v>
      </c>
      <c r="S31" s="660"/>
      <c r="T31" s="660"/>
      <c r="U31" s="660"/>
      <c r="V31" s="660"/>
      <c r="W31" s="660"/>
      <c r="X31" s="660"/>
      <c r="Y31" s="661"/>
      <c r="Z31" s="662">
        <v>2</v>
      </c>
      <c r="AA31" s="662"/>
      <c r="AB31" s="662"/>
      <c r="AC31" s="662"/>
      <c r="AD31" s="663" t="s">
        <v>167</v>
      </c>
      <c r="AE31" s="663"/>
      <c r="AF31" s="663"/>
      <c r="AG31" s="663"/>
      <c r="AH31" s="663"/>
      <c r="AI31" s="663"/>
      <c r="AJ31" s="663"/>
      <c r="AK31" s="663"/>
      <c r="AL31" s="664" t="s">
        <v>226</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99.2</v>
      </c>
      <c r="BH31" s="695"/>
      <c r="BI31" s="695"/>
      <c r="BJ31" s="695"/>
      <c r="BK31" s="695"/>
      <c r="BL31" s="695"/>
      <c r="BM31" s="665">
        <v>98.2</v>
      </c>
      <c r="BN31" s="717"/>
      <c r="BO31" s="717"/>
      <c r="BP31" s="717"/>
      <c r="BQ31" s="718"/>
      <c r="BR31" s="716">
        <v>99.5</v>
      </c>
      <c r="BS31" s="695"/>
      <c r="BT31" s="695"/>
      <c r="BU31" s="695"/>
      <c r="BV31" s="695"/>
      <c r="BW31" s="695"/>
      <c r="BX31" s="665">
        <v>98.2</v>
      </c>
      <c r="BY31" s="717"/>
      <c r="BZ31" s="717"/>
      <c r="CA31" s="717"/>
      <c r="CB31" s="718"/>
      <c r="CD31" s="724"/>
      <c r="CE31" s="725"/>
      <c r="CF31" s="674" t="s">
        <v>308</v>
      </c>
      <c r="CG31" s="675"/>
      <c r="CH31" s="675"/>
      <c r="CI31" s="675"/>
      <c r="CJ31" s="675"/>
      <c r="CK31" s="675"/>
      <c r="CL31" s="675"/>
      <c r="CM31" s="675"/>
      <c r="CN31" s="675"/>
      <c r="CO31" s="675"/>
      <c r="CP31" s="675"/>
      <c r="CQ31" s="676"/>
      <c r="CR31" s="659">
        <v>65244</v>
      </c>
      <c r="CS31" s="695"/>
      <c r="CT31" s="695"/>
      <c r="CU31" s="695"/>
      <c r="CV31" s="695"/>
      <c r="CW31" s="695"/>
      <c r="CX31" s="695"/>
      <c r="CY31" s="696"/>
      <c r="CZ31" s="664">
        <v>0.2</v>
      </c>
      <c r="DA31" s="693"/>
      <c r="DB31" s="693"/>
      <c r="DC31" s="697"/>
      <c r="DD31" s="668">
        <v>65244</v>
      </c>
      <c r="DE31" s="695"/>
      <c r="DF31" s="695"/>
      <c r="DG31" s="695"/>
      <c r="DH31" s="695"/>
      <c r="DI31" s="695"/>
      <c r="DJ31" s="695"/>
      <c r="DK31" s="696"/>
      <c r="DL31" s="668">
        <v>65244</v>
      </c>
      <c r="DM31" s="695"/>
      <c r="DN31" s="695"/>
      <c r="DO31" s="695"/>
      <c r="DP31" s="695"/>
      <c r="DQ31" s="695"/>
      <c r="DR31" s="695"/>
      <c r="DS31" s="695"/>
      <c r="DT31" s="695"/>
      <c r="DU31" s="695"/>
      <c r="DV31" s="696"/>
      <c r="DW31" s="664">
        <v>0.4</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350574</v>
      </c>
      <c r="S32" s="660"/>
      <c r="T32" s="660"/>
      <c r="U32" s="660"/>
      <c r="V32" s="660"/>
      <c r="W32" s="660"/>
      <c r="X32" s="660"/>
      <c r="Y32" s="661"/>
      <c r="Z32" s="662">
        <v>1.2</v>
      </c>
      <c r="AA32" s="662"/>
      <c r="AB32" s="662"/>
      <c r="AC32" s="662"/>
      <c r="AD32" s="663" t="s">
        <v>226</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99.8</v>
      </c>
      <c r="BH32" s="729"/>
      <c r="BI32" s="729"/>
      <c r="BJ32" s="729"/>
      <c r="BK32" s="729"/>
      <c r="BL32" s="729"/>
      <c r="BM32" s="730">
        <v>99.7</v>
      </c>
      <c r="BN32" s="729"/>
      <c r="BO32" s="729"/>
      <c r="BP32" s="729"/>
      <c r="BQ32" s="731"/>
      <c r="BR32" s="728">
        <v>99.8</v>
      </c>
      <c r="BS32" s="729"/>
      <c r="BT32" s="729"/>
      <c r="BU32" s="729"/>
      <c r="BV32" s="729"/>
      <c r="BW32" s="729"/>
      <c r="BX32" s="730">
        <v>99.7</v>
      </c>
      <c r="BY32" s="729"/>
      <c r="BZ32" s="729"/>
      <c r="CA32" s="729"/>
      <c r="CB32" s="731"/>
      <c r="CD32" s="726"/>
      <c r="CE32" s="727"/>
      <c r="CF32" s="674" t="s">
        <v>311</v>
      </c>
      <c r="CG32" s="675"/>
      <c r="CH32" s="675"/>
      <c r="CI32" s="675"/>
      <c r="CJ32" s="675"/>
      <c r="CK32" s="675"/>
      <c r="CL32" s="675"/>
      <c r="CM32" s="675"/>
      <c r="CN32" s="675"/>
      <c r="CO32" s="675"/>
      <c r="CP32" s="675"/>
      <c r="CQ32" s="676"/>
      <c r="CR32" s="659" t="s">
        <v>167</v>
      </c>
      <c r="CS32" s="660"/>
      <c r="CT32" s="660"/>
      <c r="CU32" s="660"/>
      <c r="CV32" s="660"/>
      <c r="CW32" s="660"/>
      <c r="CX32" s="660"/>
      <c r="CY32" s="661"/>
      <c r="CZ32" s="664" t="s">
        <v>167</v>
      </c>
      <c r="DA32" s="693"/>
      <c r="DB32" s="693"/>
      <c r="DC32" s="697"/>
      <c r="DD32" s="668" t="s">
        <v>226</v>
      </c>
      <c r="DE32" s="660"/>
      <c r="DF32" s="660"/>
      <c r="DG32" s="660"/>
      <c r="DH32" s="660"/>
      <c r="DI32" s="660"/>
      <c r="DJ32" s="660"/>
      <c r="DK32" s="661"/>
      <c r="DL32" s="668" t="s">
        <v>226</v>
      </c>
      <c r="DM32" s="660"/>
      <c r="DN32" s="660"/>
      <c r="DO32" s="660"/>
      <c r="DP32" s="660"/>
      <c r="DQ32" s="660"/>
      <c r="DR32" s="660"/>
      <c r="DS32" s="660"/>
      <c r="DT32" s="660"/>
      <c r="DU32" s="660"/>
      <c r="DV32" s="661"/>
      <c r="DW32" s="664" t="s">
        <v>226</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1905577</v>
      </c>
      <c r="S33" s="660"/>
      <c r="T33" s="660"/>
      <c r="U33" s="660"/>
      <c r="V33" s="660"/>
      <c r="W33" s="660"/>
      <c r="X33" s="660"/>
      <c r="Y33" s="661"/>
      <c r="Z33" s="662">
        <v>6.5</v>
      </c>
      <c r="AA33" s="662"/>
      <c r="AB33" s="662"/>
      <c r="AC33" s="662"/>
      <c r="AD33" s="663" t="s">
        <v>226</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14125835</v>
      </c>
      <c r="CS33" s="695"/>
      <c r="CT33" s="695"/>
      <c r="CU33" s="695"/>
      <c r="CV33" s="695"/>
      <c r="CW33" s="695"/>
      <c r="CX33" s="695"/>
      <c r="CY33" s="696"/>
      <c r="CZ33" s="664">
        <v>51.8</v>
      </c>
      <c r="DA33" s="693"/>
      <c r="DB33" s="693"/>
      <c r="DC33" s="697"/>
      <c r="DD33" s="668">
        <v>12517970</v>
      </c>
      <c r="DE33" s="695"/>
      <c r="DF33" s="695"/>
      <c r="DG33" s="695"/>
      <c r="DH33" s="695"/>
      <c r="DI33" s="695"/>
      <c r="DJ33" s="695"/>
      <c r="DK33" s="696"/>
      <c r="DL33" s="668">
        <v>9870343</v>
      </c>
      <c r="DM33" s="695"/>
      <c r="DN33" s="695"/>
      <c r="DO33" s="695"/>
      <c r="DP33" s="695"/>
      <c r="DQ33" s="695"/>
      <c r="DR33" s="695"/>
      <c r="DS33" s="695"/>
      <c r="DT33" s="695"/>
      <c r="DU33" s="695"/>
      <c r="DV33" s="696"/>
      <c r="DW33" s="664">
        <v>54.7</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888556</v>
      </c>
      <c r="S34" s="660"/>
      <c r="T34" s="660"/>
      <c r="U34" s="660"/>
      <c r="V34" s="660"/>
      <c r="W34" s="660"/>
      <c r="X34" s="660"/>
      <c r="Y34" s="661"/>
      <c r="Z34" s="662">
        <v>3</v>
      </c>
      <c r="AA34" s="662"/>
      <c r="AB34" s="662"/>
      <c r="AC34" s="662"/>
      <c r="AD34" s="663">
        <v>3847</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5334433</v>
      </c>
      <c r="CS34" s="660"/>
      <c r="CT34" s="660"/>
      <c r="CU34" s="660"/>
      <c r="CV34" s="660"/>
      <c r="CW34" s="660"/>
      <c r="CX34" s="660"/>
      <c r="CY34" s="661"/>
      <c r="CZ34" s="664">
        <v>19.600000000000001</v>
      </c>
      <c r="DA34" s="693"/>
      <c r="DB34" s="693"/>
      <c r="DC34" s="697"/>
      <c r="DD34" s="668">
        <v>4597769</v>
      </c>
      <c r="DE34" s="660"/>
      <c r="DF34" s="660"/>
      <c r="DG34" s="660"/>
      <c r="DH34" s="660"/>
      <c r="DI34" s="660"/>
      <c r="DJ34" s="660"/>
      <c r="DK34" s="661"/>
      <c r="DL34" s="668">
        <v>3567139</v>
      </c>
      <c r="DM34" s="660"/>
      <c r="DN34" s="660"/>
      <c r="DO34" s="660"/>
      <c r="DP34" s="660"/>
      <c r="DQ34" s="660"/>
      <c r="DR34" s="660"/>
      <c r="DS34" s="660"/>
      <c r="DT34" s="660"/>
      <c r="DU34" s="660"/>
      <c r="DV34" s="661"/>
      <c r="DW34" s="664">
        <v>19.8</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1022800</v>
      </c>
      <c r="S35" s="660"/>
      <c r="T35" s="660"/>
      <c r="U35" s="660"/>
      <c r="V35" s="660"/>
      <c r="W35" s="660"/>
      <c r="X35" s="660"/>
      <c r="Y35" s="661"/>
      <c r="Z35" s="662">
        <v>3.5</v>
      </c>
      <c r="AA35" s="662"/>
      <c r="AB35" s="662"/>
      <c r="AC35" s="662"/>
      <c r="AD35" s="663" t="s">
        <v>226</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4796766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688526</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345364</v>
      </c>
      <c r="CS35" s="695"/>
      <c r="CT35" s="695"/>
      <c r="CU35" s="695"/>
      <c r="CV35" s="695"/>
      <c r="CW35" s="695"/>
      <c r="CX35" s="695"/>
      <c r="CY35" s="696"/>
      <c r="CZ35" s="664">
        <v>1.3</v>
      </c>
      <c r="DA35" s="693"/>
      <c r="DB35" s="693"/>
      <c r="DC35" s="697"/>
      <c r="DD35" s="668">
        <v>269505</v>
      </c>
      <c r="DE35" s="695"/>
      <c r="DF35" s="695"/>
      <c r="DG35" s="695"/>
      <c r="DH35" s="695"/>
      <c r="DI35" s="695"/>
      <c r="DJ35" s="695"/>
      <c r="DK35" s="696"/>
      <c r="DL35" s="668">
        <v>268875</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226</v>
      </c>
      <c r="AE36" s="663"/>
      <c r="AF36" s="663"/>
      <c r="AG36" s="663"/>
      <c r="AH36" s="663"/>
      <c r="AI36" s="663"/>
      <c r="AJ36" s="663"/>
      <c r="AK36" s="663"/>
      <c r="AL36" s="664" t="s">
        <v>226</v>
      </c>
      <c r="AM36" s="665"/>
      <c r="AN36" s="665"/>
      <c r="AO36" s="666"/>
      <c r="AQ36" s="736" t="s">
        <v>323</v>
      </c>
      <c r="AR36" s="737"/>
      <c r="AS36" s="737"/>
      <c r="AT36" s="737"/>
      <c r="AU36" s="737"/>
      <c r="AV36" s="737"/>
      <c r="AW36" s="737"/>
      <c r="AX36" s="737"/>
      <c r="AY36" s="738"/>
      <c r="AZ36" s="659">
        <v>1406194</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688526</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4326784</v>
      </c>
      <c r="CS36" s="660"/>
      <c r="CT36" s="660"/>
      <c r="CU36" s="660"/>
      <c r="CV36" s="660"/>
      <c r="CW36" s="660"/>
      <c r="CX36" s="660"/>
      <c r="CY36" s="661"/>
      <c r="CZ36" s="664">
        <v>15.9</v>
      </c>
      <c r="DA36" s="693"/>
      <c r="DB36" s="693"/>
      <c r="DC36" s="697"/>
      <c r="DD36" s="668">
        <v>4043020</v>
      </c>
      <c r="DE36" s="660"/>
      <c r="DF36" s="660"/>
      <c r="DG36" s="660"/>
      <c r="DH36" s="660"/>
      <c r="DI36" s="660"/>
      <c r="DJ36" s="660"/>
      <c r="DK36" s="661"/>
      <c r="DL36" s="668">
        <v>3268064</v>
      </c>
      <c r="DM36" s="660"/>
      <c r="DN36" s="660"/>
      <c r="DO36" s="660"/>
      <c r="DP36" s="660"/>
      <c r="DQ36" s="660"/>
      <c r="DR36" s="660"/>
      <c r="DS36" s="660"/>
      <c r="DT36" s="660"/>
      <c r="DU36" s="660"/>
      <c r="DV36" s="661"/>
      <c r="DW36" s="664">
        <v>18.100000000000001</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t="s">
        <v>226</v>
      </c>
      <c r="S37" s="660"/>
      <c r="T37" s="660"/>
      <c r="U37" s="660"/>
      <c r="V37" s="660"/>
      <c r="W37" s="660"/>
      <c r="X37" s="660"/>
      <c r="Y37" s="661"/>
      <c r="Z37" s="662" t="s">
        <v>122</v>
      </c>
      <c r="AA37" s="662"/>
      <c r="AB37" s="662"/>
      <c r="AC37" s="662"/>
      <c r="AD37" s="663" t="s">
        <v>122</v>
      </c>
      <c r="AE37" s="663"/>
      <c r="AF37" s="663"/>
      <c r="AG37" s="663"/>
      <c r="AH37" s="663"/>
      <c r="AI37" s="663"/>
      <c r="AJ37" s="663"/>
      <c r="AK37" s="663"/>
      <c r="AL37" s="664" t="s">
        <v>226</v>
      </c>
      <c r="AM37" s="665"/>
      <c r="AN37" s="665"/>
      <c r="AO37" s="666"/>
      <c r="AQ37" s="736" t="s">
        <v>327</v>
      </c>
      <c r="AR37" s="737"/>
      <c r="AS37" s="737"/>
      <c r="AT37" s="737"/>
      <c r="AU37" s="737"/>
      <c r="AV37" s="737"/>
      <c r="AW37" s="737"/>
      <c r="AX37" s="737"/>
      <c r="AY37" s="738"/>
      <c r="AZ37" s="659">
        <v>1398000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8672</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1686558</v>
      </c>
      <c r="CS37" s="695"/>
      <c r="CT37" s="695"/>
      <c r="CU37" s="695"/>
      <c r="CV37" s="695"/>
      <c r="CW37" s="695"/>
      <c r="CX37" s="695"/>
      <c r="CY37" s="696"/>
      <c r="CZ37" s="664">
        <v>6.2</v>
      </c>
      <c r="DA37" s="693"/>
      <c r="DB37" s="693"/>
      <c r="DC37" s="697"/>
      <c r="DD37" s="668">
        <v>1686558</v>
      </c>
      <c r="DE37" s="695"/>
      <c r="DF37" s="695"/>
      <c r="DG37" s="695"/>
      <c r="DH37" s="695"/>
      <c r="DI37" s="695"/>
      <c r="DJ37" s="695"/>
      <c r="DK37" s="696"/>
      <c r="DL37" s="668">
        <v>1542455</v>
      </c>
      <c r="DM37" s="695"/>
      <c r="DN37" s="695"/>
      <c r="DO37" s="695"/>
      <c r="DP37" s="695"/>
      <c r="DQ37" s="695"/>
      <c r="DR37" s="695"/>
      <c r="DS37" s="695"/>
      <c r="DT37" s="695"/>
      <c r="DU37" s="695"/>
      <c r="DV37" s="696"/>
      <c r="DW37" s="664">
        <v>8.5</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29134056</v>
      </c>
      <c r="S38" s="740"/>
      <c r="T38" s="740"/>
      <c r="U38" s="740"/>
      <c r="V38" s="740"/>
      <c r="W38" s="740"/>
      <c r="X38" s="740"/>
      <c r="Y38" s="741"/>
      <c r="Z38" s="742">
        <v>100</v>
      </c>
      <c r="AA38" s="742"/>
      <c r="AB38" s="742"/>
      <c r="AC38" s="742"/>
      <c r="AD38" s="743">
        <v>18048200</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6280</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15063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3384292</v>
      </c>
      <c r="CS38" s="660"/>
      <c r="CT38" s="660"/>
      <c r="CU38" s="660"/>
      <c r="CV38" s="660"/>
      <c r="CW38" s="660"/>
      <c r="CX38" s="660"/>
      <c r="CY38" s="661"/>
      <c r="CZ38" s="664">
        <v>12.4</v>
      </c>
      <c r="DA38" s="693"/>
      <c r="DB38" s="693"/>
      <c r="DC38" s="697"/>
      <c r="DD38" s="668">
        <v>3100496</v>
      </c>
      <c r="DE38" s="660"/>
      <c r="DF38" s="660"/>
      <c r="DG38" s="660"/>
      <c r="DH38" s="660"/>
      <c r="DI38" s="660"/>
      <c r="DJ38" s="660"/>
      <c r="DK38" s="661"/>
      <c r="DL38" s="668">
        <v>2766265</v>
      </c>
      <c r="DM38" s="660"/>
      <c r="DN38" s="660"/>
      <c r="DO38" s="660"/>
      <c r="DP38" s="660"/>
      <c r="DQ38" s="660"/>
      <c r="DR38" s="660"/>
      <c r="DS38" s="660"/>
      <c r="DT38" s="660"/>
      <c r="DU38" s="660"/>
      <c r="DV38" s="661"/>
      <c r="DW38" s="664">
        <v>15.3</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226</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47861</v>
      </c>
      <c r="CS39" s="695"/>
      <c r="CT39" s="695"/>
      <c r="CU39" s="695"/>
      <c r="CV39" s="695"/>
      <c r="CW39" s="695"/>
      <c r="CX39" s="695"/>
      <c r="CY39" s="696"/>
      <c r="CZ39" s="664">
        <v>0.2</v>
      </c>
      <c r="DA39" s="693"/>
      <c r="DB39" s="693"/>
      <c r="DC39" s="697"/>
      <c r="DD39" s="668">
        <v>79</v>
      </c>
      <c r="DE39" s="695"/>
      <c r="DF39" s="695"/>
      <c r="DG39" s="695"/>
      <c r="DH39" s="695"/>
      <c r="DI39" s="695"/>
      <c r="DJ39" s="695"/>
      <c r="DK39" s="696"/>
      <c r="DL39" s="668" t="s">
        <v>122</v>
      </c>
      <c r="DM39" s="695"/>
      <c r="DN39" s="695"/>
      <c r="DO39" s="695"/>
      <c r="DP39" s="695"/>
      <c r="DQ39" s="695"/>
      <c r="DR39" s="695"/>
      <c r="DS39" s="695"/>
      <c r="DT39" s="695"/>
      <c r="DU39" s="695"/>
      <c r="DV39" s="696"/>
      <c r="DW39" s="664" t="s">
        <v>226</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456653</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90</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687101</v>
      </c>
      <c r="CS40" s="660"/>
      <c r="CT40" s="660"/>
      <c r="CU40" s="660"/>
      <c r="CV40" s="660"/>
      <c r="CW40" s="660"/>
      <c r="CX40" s="660"/>
      <c r="CY40" s="661"/>
      <c r="CZ40" s="664">
        <v>2.5</v>
      </c>
      <c r="DA40" s="693"/>
      <c r="DB40" s="693"/>
      <c r="DC40" s="697"/>
      <c r="DD40" s="668">
        <v>507101</v>
      </c>
      <c r="DE40" s="660"/>
      <c r="DF40" s="660"/>
      <c r="DG40" s="660"/>
      <c r="DH40" s="660"/>
      <c r="DI40" s="660"/>
      <c r="DJ40" s="660"/>
      <c r="DK40" s="661"/>
      <c r="DL40" s="668" t="s">
        <v>122</v>
      </c>
      <c r="DM40" s="660"/>
      <c r="DN40" s="660"/>
      <c r="DO40" s="660"/>
      <c r="DP40" s="660"/>
      <c r="DQ40" s="660"/>
      <c r="DR40" s="660"/>
      <c r="DS40" s="660"/>
      <c r="DT40" s="660"/>
      <c r="DU40" s="660"/>
      <c r="DV40" s="661"/>
      <c r="DW40" s="664" t="s">
        <v>226</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1529639</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273</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226</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2519486</v>
      </c>
      <c r="CS42" s="660"/>
      <c r="CT42" s="660"/>
      <c r="CU42" s="660"/>
      <c r="CV42" s="660"/>
      <c r="CW42" s="660"/>
      <c r="CX42" s="660"/>
      <c r="CY42" s="661"/>
      <c r="CZ42" s="664">
        <v>9.1999999999999993</v>
      </c>
      <c r="DA42" s="665"/>
      <c r="DB42" s="665"/>
      <c r="DC42" s="760"/>
      <c r="DD42" s="668">
        <v>900880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203477</v>
      </c>
      <c r="CS43" s="695"/>
      <c r="CT43" s="695"/>
      <c r="CU43" s="695"/>
      <c r="CV43" s="695"/>
      <c r="CW43" s="695"/>
      <c r="CX43" s="695"/>
      <c r="CY43" s="696"/>
      <c r="CZ43" s="664">
        <v>0.7</v>
      </c>
      <c r="DA43" s="693"/>
      <c r="DB43" s="693"/>
      <c r="DC43" s="697"/>
      <c r="DD43" s="668">
        <v>193035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2519486</v>
      </c>
      <c r="CS44" s="660"/>
      <c r="CT44" s="660"/>
      <c r="CU44" s="660"/>
      <c r="CV44" s="660"/>
      <c r="CW44" s="660"/>
      <c r="CX44" s="660"/>
      <c r="CY44" s="661"/>
      <c r="CZ44" s="664">
        <v>9.1999999999999993</v>
      </c>
      <c r="DA44" s="665"/>
      <c r="DB44" s="665"/>
      <c r="DC44" s="760"/>
      <c r="DD44" s="668">
        <v>900880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998116</v>
      </c>
      <c r="CS45" s="695"/>
      <c r="CT45" s="695"/>
      <c r="CU45" s="695"/>
      <c r="CV45" s="695"/>
      <c r="CW45" s="695"/>
      <c r="CX45" s="695"/>
      <c r="CY45" s="696"/>
      <c r="CZ45" s="664">
        <v>3.7</v>
      </c>
      <c r="DA45" s="693"/>
      <c r="DB45" s="693"/>
      <c r="DC45" s="697"/>
      <c r="DD45" s="668">
        <v>130630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1420768</v>
      </c>
      <c r="CS46" s="660"/>
      <c r="CT46" s="660"/>
      <c r="CU46" s="660"/>
      <c r="CV46" s="660"/>
      <c r="CW46" s="660"/>
      <c r="CX46" s="660"/>
      <c r="CY46" s="661"/>
      <c r="CZ46" s="664">
        <v>5.2</v>
      </c>
      <c r="DA46" s="665"/>
      <c r="DB46" s="665"/>
      <c r="DC46" s="760"/>
      <c r="DD46" s="668">
        <v>714648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122</v>
      </c>
      <c r="CS47" s="695"/>
      <c r="CT47" s="695"/>
      <c r="CU47" s="695"/>
      <c r="CV47" s="695"/>
      <c r="CW47" s="695"/>
      <c r="CX47" s="695"/>
      <c r="CY47" s="696"/>
      <c r="CZ47" s="664" t="s">
        <v>122</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27275731</v>
      </c>
      <c r="CS49" s="729"/>
      <c r="CT49" s="729"/>
      <c r="CU49" s="729"/>
      <c r="CV49" s="729"/>
      <c r="CW49" s="729"/>
      <c r="CX49" s="729"/>
      <c r="CY49" s="761"/>
      <c r="CZ49" s="744">
        <v>100</v>
      </c>
      <c r="DA49" s="762"/>
      <c r="DB49" s="762"/>
      <c r="DC49" s="763"/>
      <c r="DD49" s="764">
        <v>20096667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0AeFXFAsD6khABYLVPsZh2xqPiYMVDTFB0yL8S8RxGHJJesXdQE8AENZWSLpBNq6NYzV/on5g/ANK1SIfREaMw==" saltValue="2n8cJp+8u1UVOxQAfzd0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29212</v>
      </c>
      <c r="R7" s="795"/>
      <c r="S7" s="795"/>
      <c r="T7" s="795"/>
      <c r="U7" s="795"/>
      <c r="V7" s="795">
        <v>27373</v>
      </c>
      <c r="W7" s="795"/>
      <c r="X7" s="795"/>
      <c r="Y7" s="795"/>
      <c r="Z7" s="795"/>
      <c r="AA7" s="795">
        <v>1839</v>
      </c>
      <c r="AB7" s="795"/>
      <c r="AC7" s="795"/>
      <c r="AD7" s="795"/>
      <c r="AE7" s="796"/>
      <c r="AF7" s="797">
        <v>1809</v>
      </c>
      <c r="AG7" s="798"/>
      <c r="AH7" s="798"/>
      <c r="AI7" s="798"/>
      <c r="AJ7" s="799"/>
      <c r="AK7" s="834">
        <v>350</v>
      </c>
      <c r="AL7" s="835"/>
      <c r="AM7" s="835"/>
      <c r="AN7" s="835"/>
      <c r="AO7" s="835"/>
      <c r="AP7" s="835">
        <v>9715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4</v>
      </c>
      <c r="CI7" s="832"/>
      <c r="CJ7" s="832"/>
      <c r="CK7" s="832"/>
      <c r="CL7" s="833"/>
      <c r="CM7" s="831">
        <v>53</v>
      </c>
      <c r="CN7" s="832"/>
      <c r="CO7" s="832"/>
      <c r="CP7" s="832"/>
      <c r="CQ7" s="833"/>
      <c r="CR7" s="831">
        <v>10</v>
      </c>
      <c r="CS7" s="832"/>
      <c r="CT7" s="832"/>
      <c r="CU7" s="832"/>
      <c r="CV7" s="833"/>
      <c r="CW7" s="831" t="s">
        <v>571</v>
      </c>
      <c r="CX7" s="832"/>
      <c r="CY7" s="832"/>
      <c r="CZ7" s="832"/>
      <c r="DA7" s="833"/>
      <c r="DB7" s="831" t="s">
        <v>571</v>
      </c>
      <c r="DC7" s="832"/>
      <c r="DD7" s="832"/>
      <c r="DE7" s="832"/>
      <c r="DF7" s="833"/>
      <c r="DG7" s="831" t="s">
        <v>571</v>
      </c>
      <c r="DH7" s="832"/>
      <c r="DI7" s="832"/>
      <c r="DJ7" s="832"/>
      <c r="DK7" s="833"/>
      <c r="DL7" s="831" t="s">
        <v>571</v>
      </c>
      <c r="DM7" s="832"/>
      <c r="DN7" s="832"/>
      <c r="DO7" s="832"/>
      <c r="DP7" s="833"/>
      <c r="DQ7" s="831" t="s">
        <v>571</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42</v>
      </c>
      <c r="R8" s="819"/>
      <c r="S8" s="819"/>
      <c r="T8" s="819"/>
      <c r="U8" s="819"/>
      <c r="V8" s="819">
        <v>23</v>
      </c>
      <c r="W8" s="819"/>
      <c r="X8" s="819"/>
      <c r="Y8" s="819"/>
      <c r="Z8" s="819"/>
      <c r="AA8" s="819">
        <v>20</v>
      </c>
      <c r="AB8" s="819"/>
      <c r="AC8" s="819"/>
      <c r="AD8" s="819"/>
      <c r="AE8" s="820"/>
      <c r="AF8" s="821">
        <v>20</v>
      </c>
      <c r="AG8" s="822"/>
      <c r="AH8" s="822"/>
      <c r="AI8" s="822"/>
      <c r="AJ8" s="823"/>
      <c r="AK8" s="824" t="s">
        <v>572</v>
      </c>
      <c r="AL8" s="825"/>
      <c r="AM8" s="825"/>
      <c r="AN8" s="825"/>
      <c r="AO8" s="825"/>
      <c r="AP8" s="825" t="s">
        <v>571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578</v>
      </c>
      <c r="BT8" s="829"/>
      <c r="BU8" s="829"/>
      <c r="BV8" s="829"/>
      <c r="BW8" s="829"/>
      <c r="BX8" s="829"/>
      <c r="BY8" s="829"/>
      <c r="BZ8" s="829"/>
      <c r="CA8" s="829"/>
      <c r="CB8" s="829"/>
      <c r="CC8" s="829"/>
      <c r="CD8" s="829"/>
      <c r="CE8" s="829"/>
      <c r="CF8" s="829"/>
      <c r="CG8" s="830"/>
      <c r="CH8" s="841">
        <v>3</v>
      </c>
      <c r="CI8" s="842"/>
      <c r="CJ8" s="842"/>
      <c r="CK8" s="842"/>
      <c r="CL8" s="843"/>
      <c r="CM8" s="841">
        <v>130</v>
      </c>
      <c r="CN8" s="842"/>
      <c r="CO8" s="842"/>
      <c r="CP8" s="842"/>
      <c r="CQ8" s="843"/>
      <c r="CR8" s="841">
        <v>10</v>
      </c>
      <c r="CS8" s="842"/>
      <c r="CT8" s="842"/>
      <c r="CU8" s="842"/>
      <c r="CV8" s="843"/>
      <c r="CW8" s="841" t="s">
        <v>571</v>
      </c>
      <c r="CX8" s="842"/>
      <c r="CY8" s="842"/>
      <c r="CZ8" s="842"/>
      <c r="DA8" s="843"/>
      <c r="DB8" s="841" t="s">
        <v>571</v>
      </c>
      <c r="DC8" s="842"/>
      <c r="DD8" s="842"/>
      <c r="DE8" s="842"/>
      <c r="DF8" s="843"/>
      <c r="DG8" s="841">
        <v>1280</v>
      </c>
      <c r="DH8" s="842"/>
      <c r="DI8" s="842"/>
      <c r="DJ8" s="842"/>
      <c r="DK8" s="843"/>
      <c r="DL8" s="841" t="s">
        <v>571</v>
      </c>
      <c r="DM8" s="842"/>
      <c r="DN8" s="842"/>
      <c r="DO8" s="842"/>
      <c r="DP8" s="843"/>
      <c r="DQ8" s="841">
        <v>1118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579</v>
      </c>
      <c r="BT9" s="829"/>
      <c r="BU9" s="829"/>
      <c r="BV9" s="829"/>
      <c r="BW9" s="829"/>
      <c r="BX9" s="829"/>
      <c r="BY9" s="829"/>
      <c r="BZ9" s="829"/>
      <c r="CA9" s="829"/>
      <c r="CB9" s="829"/>
      <c r="CC9" s="829"/>
      <c r="CD9" s="829"/>
      <c r="CE9" s="829"/>
      <c r="CF9" s="829"/>
      <c r="CG9" s="830"/>
      <c r="CH9" s="841">
        <v>1</v>
      </c>
      <c r="CI9" s="842"/>
      <c r="CJ9" s="842"/>
      <c r="CK9" s="842"/>
      <c r="CL9" s="843"/>
      <c r="CM9" s="841">
        <v>309</v>
      </c>
      <c r="CN9" s="842"/>
      <c r="CO9" s="842"/>
      <c r="CP9" s="842"/>
      <c r="CQ9" s="843"/>
      <c r="CR9" s="841">
        <v>250</v>
      </c>
      <c r="CS9" s="842"/>
      <c r="CT9" s="842"/>
      <c r="CU9" s="842"/>
      <c r="CV9" s="843"/>
      <c r="CW9" s="841">
        <v>1</v>
      </c>
      <c r="CX9" s="842"/>
      <c r="CY9" s="842"/>
      <c r="CZ9" s="842"/>
      <c r="DA9" s="843"/>
      <c r="DB9" s="841" t="s">
        <v>571</v>
      </c>
      <c r="DC9" s="842"/>
      <c r="DD9" s="842"/>
      <c r="DE9" s="842"/>
      <c r="DF9" s="843"/>
      <c r="DG9" s="841" t="s">
        <v>571</v>
      </c>
      <c r="DH9" s="842"/>
      <c r="DI9" s="842"/>
      <c r="DJ9" s="842"/>
      <c r="DK9" s="843"/>
      <c r="DL9" s="841" t="s">
        <v>571</v>
      </c>
      <c r="DM9" s="842"/>
      <c r="DN9" s="842"/>
      <c r="DO9" s="842"/>
      <c r="DP9" s="843"/>
      <c r="DQ9" s="841" t="s">
        <v>571</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580</v>
      </c>
      <c r="BT10" s="829"/>
      <c r="BU10" s="829"/>
      <c r="BV10" s="829"/>
      <c r="BW10" s="829"/>
      <c r="BX10" s="829"/>
      <c r="BY10" s="829"/>
      <c r="BZ10" s="829"/>
      <c r="CA10" s="829"/>
      <c r="CB10" s="829"/>
      <c r="CC10" s="829"/>
      <c r="CD10" s="829"/>
      <c r="CE10" s="829"/>
      <c r="CF10" s="829"/>
      <c r="CG10" s="830"/>
      <c r="CH10" s="841">
        <v>-16</v>
      </c>
      <c r="CI10" s="842"/>
      <c r="CJ10" s="842"/>
      <c r="CK10" s="842"/>
      <c r="CL10" s="843"/>
      <c r="CM10" s="841">
        <v>115</v>
      </c>
      <c r="CN10" s="842"/>
      <c r="CO10" s="842"/>
      <c r="CP10" s="842"/>
      <c r="CQ10" s="843"/>
      <c r="CR10" s="841">
        <v>80</v>
      </c>
      <c r="CS10" s="842"/>
      <c r="CT10" s="842"/>
      <c r="CU10" s="842"/>
      <c r="CV10" s="843"/>
      <c r="CW10" s="841" t="s">
        <v>571</v>
      </c>
      <c r="CX10" s="842"/>
      <c r="CY10" s="842"/>
      <c r="CZ10" s="842"/>
      <c r="DA10" s="843"/>
      <c r="DB10" s="841" t="s">
        <v>581</v>
      </c>
      <c r="DC10" s="842"/>
      <c r="DD10" s="842"/>
      <c r="DE10" s="842"/>
      <c r="DF10" s="843"/>
      <c r="DG10" s="841" t="s">
        <v>571</v>
      </c>
      <c r="DH10" s="842"/>
      <c r="DI10" s="842"/>
      <c r="DJ10" s="842"/>
      <c r="DK10" s="843"/>
      <c r="DL10" s="841" t="s">
        <v>571</v>
      </c>
      <c r="DM10" s="842"/>
      <c r="DN10" s="842"/>
      <c r="DO10" s="842"/>
      <c r="DP10" s="843"/>
      <c r="DQ10" s="841" t="s">
        <v>571</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29134</v>
      </c>
      <c r="R23" s="854"/>
      <c r="S23" s="854"/>
      <c r="T23" s="854"/>
      <c r="U23" s="854"/>
      <c r="V23" s="854">
        <v>27276</v>
      </c>
      <c r="W23" s="854"/>
      <c r="X23" s="854"/>
      <c r="Y23" s="854"/>
      <c r="Z23" s="854"/>
      <c r="AA23" s="854">
        <v>1858</v>
      </c>
      <c r="AB23" s="854"/>
      <c r="AC23" s="854"/>
      <c r="AD23" s="854"/>
      <c r="AE23" s="855"/>
      <c r="AF23" s="856">
        <v>1829</v>
      </c>
      <c r="AG23" s="854"/>
      <c r="AH23" s="854"/>
      <c r="AI23" s="854"/>
      <c r="AJ23" s="857"/>
      <c r="AK23" s="858"/>
      <c r="AL23" s="859"/>
      <c r="AM23" s="859"/>
      <c r="AN23" s="859"/>
      <c r="AO23" s="859"/>
      <c r="AP23" s="854">
        <v>9715</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7708</v>
      </c>
      <c r="R28" s="883"/>
      <c r="S28" s="883"/>
      <c r="T28" s="883"/>
      <c r="U28" s="883"/>
      <c r="V28" s="883">
        <v>7019</v>
      </c>
      <c r="W28" s="883"/>
      <c r="X28" s="883"/>
      <c r="Y28" s="883"/>
      <c r="Z28" s="883"/>
      <c r="AA28" s="883">
        <v>689</v>
      </c>
      <c r="AB28" s="883"/>
      <c r="AC28" s="883"/>
      <c r="AD28" s="883"/>
      <c r="AE28" s="884"/>
      <c r="AF28" s="885">
        <v>689</v>
      </c>
      <c r="AG28" s="883"/>
      <c r="AH28" s="883"/>
      <c r="AI28" s="883"/>
      <c r="AJ28" s="886"/>
      <c r="AK28" s="887">
        <v>497</v>
      </c>
      <c r="AL28" s="878"/>
      <c r="AM28" s="878"/>
      <c r="AN28" s="878"/>
      <c r="AO28" s="878"/>
      <c r="AP28" s="878" t="s">
        <v>571</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4716</v>
      </c>
      <c r="R29" s="819"/>
      <c r="S29" s="819"/>
      <c r="T29" s="819"/>
      <c r="U29" s="819"/>
      <c r="V29" s="819">
        <v>4535</v>
      </c>
      <c r="W29" s="819"/>
      <c r="X29" s="819"/>
      <c r="Y29" s="819"/>
      <c r="Z29" s="819"/>
      <c r="AA29" s="819">
        <v>181</v>
      </c>
      <c r="AB29" s="819"/>
      <c r="AC29" s="819"/>
      <c r="AD29" s="819"/>
      <c r="AE29" s="820"/>
      <c r="AF29" s="821">
        <v>181</v>
      </c>
      <c r="AG29" s="822"/>
      <c r="AH29" s="822"/>
      <c r="AI29" s="822"/>
      <c r="AJ29" s="823"/>
      <c r="AK29" s="890">
        <v>696</v>
      </c>
      <c r="AL29" s="891"/>
      <c r="AM29" s="891"/>
      <c r="AN29" s="891"/>
      <c r="AO29" s="891"/>
      <c r="AP29" s="891" t="s">
        <v>571</v>
      </c>
      <c r="AQ29" s="891"/>
      <c r="AR29" s="891"/>
      <c r="AS29" s="891"/>
      <c r="AT29" s="891"/>
      <c r="AU29" s="891" t="s">
        <v>571</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114</v>
      </c>
      <c r="R30" s="819"/>
      <c r="S30" s="819"/>
      <c r="T30" s="819"/>
      <c r="U30" s="819"/>
      <c r="V30" s="819">
        <v>85</v>
      </c>
      <c r="W30" s="819"/>
      <c r="X30" s="819"/>
      <c r="Y30" s="819"/>
      <c r="Z30" s="819"/>
      <c r="AA30" s="819">
        <v>29</v>
      </c>
      <c r="AB30" s="819"/>
      <c r="AC30" s="819"/>
      <c r="AD30" s="819"/>
      <c r="AE30" s="820"/>
      <c r="AF30" s="821">
        <v>29</v>
      </c>
      <c r="AG30" s="822"/>
      <c r="AH30" s="822"/>
      <c r="AI30" s="822"/>
      <c r="AJ30" s="823"/>
      <c r="AK30" s="890">
        <v>16</v>
      </c>
      <c r="AL30" s="891"/>
      <c r="AM30" s="891"/>
      <c r="AN30" s="891"/>
      <c r="AO30" s="891"/>
      <c r="AP30" s="891" t="s">
        <v>571</v>
      </c>
      <c r="AQ30" s="891"/>
      <c r="AR30" s="891"/>
      <c r="AS30" s="891"/>
      <c r="AT30" s="891"/>
      <c r="AU30" s="891" t="s">
        <v>571</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1167</v>
      </c>
      <c r="R31" s="819"/>
      <c r="S31" s="819"/>
      <c r="T31" s="819"/>
      <c r="U31" s="819"/>
      <c r="V31" s="819">
        <v>1165</v>
      </c>
      <c r="W31" s="819"/>
      <c r="X31" s="819"/>
      <c r="Y31" s="819"/>
      <c r="Z31" s="819"/>
      <c r="AA31" s="819">
        <v>2</v>
      </c>
      <c r="AB31" s="819"/>
      <c r="AC31" s="819"/>
      <c r="AD31" s="819"/>
      <c r="AE31" s="820"/>
      <c r="AF31" s="821">
        <v>2</v>
      </c>
      <c r="AG31" s="822"/>
      <c r="AH31" s="822"/>
      <c r="AI31" s="822"/>
      <c r="AJ31" s="823"/>
      <c r="AK31" s="890">
        <v>183</v>
      </c>
      <c r="AL31" s="891"/>
      <c r="AM31" s="891"/>
      <c r="AN31" s="891"/>
      <c r="AO31" s="891"/>
      <c r="AP31" s="891" t="s">
        <v>571</v>
      </c>
      <c r="AQ31" s="891"/>
      <c r="AR31" s="891"/>
      <c r="AS31" s="891"/>
      <c r="AT31" s="891"/>
      <c r="AU31" s="891" t="s">
        <v>571</v>
      </c>
      <c r="AV31" s="891"/>
      <c r="AW31" s="891"/>
      <c r="AX31" s="891"/>
      <c r="AY31" s="891"/>
      <c r="AZ31" s="892" t="s">
        <v>571</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7189</v>
      </c>
      <c r="R32" s="819"/>
      <c r="S32" s="819"/>
      <c r="T32" s="819"/>
      <c r="U32" s="819"/>
      <c r="V32" s="819">
        <v>8115</v>
      </c>
      <c r="W32" s="819"/>
      <c r="X32" s="819"/>
      <c r="Y32" s="819"/>
      <c r="Z32" s="819"/>
      <c r="AA32" s="819">
        <v>-926</v>
      </c>
      <c r="AB32" s="819"/>
      <c r="AC32" s="819"/>
      <c r="AD32" s="819"/>
      <c r="AE32" s="820"/>
      <c r="AF32" s="821">
        <v>1387</v>
      </c>
      <c r="AG32" s="822"/>
      <c r="AH32" s="822"/>
      <c r="AI32" s="822"/>
      <c r="AJ32" s="823"/>
      <c r="AK32" s="890">
        <v>1406</v>
      </c>
      <c r="AL32" s="891"/>
      <c r="AM32" s="891"/>
      <c r="AN32" s="891"/>
      <c r="AO32" s="891"/>
      <c r="AP32" s="891">
        <v>3107</v>
      </c>
      <c r="AQ32" s="891"/>
      <c r="AR32" s="891"/>
      <c r="AS32" s="891"/>
      <c r="AT32" s="891"/>
      <c r="AU32" s="891">
        <v>1979</v>
      </c>
      <c r="AV32" s="891"/>
      <c r="AW32" s="891"/>
      <c r="AX32" s="891"/>
      <c r="AY32" s="891"/>
      <c r="AZ32" s="892" t="s">
        <v>571</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1398</v>
      </c>
      <c r="R33" s="819"/>
      <c r="S33" s="819"/>
      <c r="T33" s="819"/>
      <c r="U33" s="819"/>
      <c r="V33" s="819">
        <v>1255</v>
      </c>
      <c r="W33" s="819"/>
      <c r="X33" s="819"/>
      <c r="Y33" s="819"/>
      <c r="Z33" s="819"/>
      <c r="AA33" s="819">
        <v>143</v>
      </c>
      <c r="AB33" s="819"/>
      <c r="AC33" s="819"/>
      <c r="AD33" s="819"/>
      <c r="AE33" s="820"/>
      <c r="AF33" s="821">
        <v>2611</v>
      </c>
      <c r="AG33" s="822"/>
      <c r="AH33" s="822"/>
      <c r="AI33" s="822"/>
      <c r="AJ33" s="823"/>
      <c r="AK33" s="890">
        <v>11</v>
      </c>
      <c r="AL33" s="891"/>
      <c r="AM33" s="891"/>
      <c r="AN33" s="891"/>
      <c r="AO33" s="891"/>
      <c r="AP33" s="891">
        <v>48</v>
      </c>
      <c r="AQ33" s="891"/>
      <c r="AR33" s="891"/>
      <c r="AS33" s="891"/>
      <c r="AT33" s="891"/>
      <c r="AU33" s="891">
        <v>930</v>
      </c>
      <c r="AV33" s="891"/>
      <c r="AW33" s="891"/>
      <c r="AX33" s="891"/>
      <c r="AY33" s="891"/>
      <c r="AZ33" s="892" t="s">
        <v>571</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3904</v>
      </c>
      <c r="R34" s="819"/>
      <c r="S34" s="819"/>
      <c r="T34" s="819"/>
      <c r="U34" s="819"/>
      <c r="V34" s="819">
        <v>3777</v>
      </c>
      <c r="W34" s="819"/>
      <c r="X34" s="819"/>
      <c r="Y34" s="819"/>
      <c r="Z34" s="819"/>
      <c r="AA34" s="819">
        <v>128</v>
      </c>
      <c r="AB34" s="819"/>
      <c r="AC34" s="819"/>
      <c r="AD34" s="819"/>
      <c r="AE34" s="820"/>
      <c r="AF34" s="821">
        <v>128</v>
      </c>
      <c r="AG34" s="822"/>
      <c r="AH34" s="822"/>
      <c r="AI34" s="822"/>
      <c r="AJ34" s="823"/>
      <c r="AK34" s="890">
        <v>1398</v>
      </c>
      <c r="AL34" s="891"/>
      <c r="AM34" s="891"/>
      <c r="AN34" s="891"/>
      <c r="AO34" s="891"/>
      <c r="AP34" s="891">
        <v>14611</v>
      </c>
      <c r="AQ34" s="891"/>
      <c r="AR34" s="891"/>
      <c r="AS34" s="891"/>
      <c r="AT34" s="891"/>
      <c r="AU34" s="891">
        <v>13457</v>
      </c>
      <c r="AV34" s="891"/>
      <c r="AW34" s="891"/>
      <c r="AX34" s="891"/>
      <c r="AY34" s="891"/>
      <c r="AZ34" s="892" t="s">
        <v>571</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5027</v>
      </c>
      <c r="AG63" s="902"/>
      <c r="AH63" s="902"/>
      <c r="AI63" s="902"/>
      <c r="AJ63" s="903"/>
      <c r="AK63" s="904"/>
      <c r="AL63" s="899"/>
      <c r="AM63" s="899"/>
      <c r="AN63" s="899"/>
      <c r="AO63" s="899"/>
      <c r="AP63" s="902">
        <v>17766</v>
      </c>
      <c r="AQ63" s="902"/>
      <c r="AR63" s="902"/>
      <c r="AS63" s="902"/>
      <c r="AT63" s="902"/>
      <c r="AU63" s="902">
        <v>16366</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573</v>
      </c>
      <c r="C68" s="930"/>
      <c r="D68" s="930"/>
      <c r="E68" s="930"/>
      <c r="F68" s="930"/>
      <c r="G68" s="930"/>
      <c r="H68" s="930"/>
      <c r="I68" s="930"/>
      <c r="J68" s="930"/>
      <c r="K68" s="930"/>
      <c r="L68" s="930"/>
      <c r="M68" s="930"/>
      <c r="N68" s="930"/>
      <c r="O68" s="930"/>
      <c r="P68" s="931"/>
      <c r="Q68" s="932">
        <v>1751</v>
      </c>
      <c r="R68" s="926"/>
      <c r="S68" s="926"/>
      <c r="T68" s="926"/>
      <c r="U68" s="926"/>
      <c r="V68" s="926">
        <v>1683</v>
      </c>
      <c r="W68" s="926"/>
      <c r="X68" s="926"/>
      <c r="Y68" s="926"/>
      <c r="Z68" s="926"/>
      <c r="AA68" s="926">
        <v>68</v>
      </c>
      <c r="AB68" s="926"/>
      <c r="AC68" s="926"/>
      <c r="AD68" s="926"/>
      <c r="AE68" s="926"/>
      <c r="AF68" s="926">
        <v>68</v>
      </c>
      <c r="AG68" s="926"/>
      <c r="AH68" s="926"/>
      <c r="AI68" s="926"/>
      <c r="AJ68" s="926"/>
      <c r="AK68" s="926" t="s">
        <v>571</v>
      </c>
      <c r="AL68" s="926"/>
      <c r="AM68" s="926"/>
      <c r="AN68" s="926"/>
      <c r="AO68" s="926"/>
      <c r="AP68" s="926">
        <v>2767</v>
      </c>
      <c r="AQ68" s="926"/>
      <c r="AR68" s="926"/>
      <c r="AS68" s="926"/>
      <c r="AT68" s="926"/>
      <c r="AU68" s="926">
        <v>1620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574</v>
      </c>
      <c r="C69" s="934"/>
      <c r="D69" s="934"/>
      <c r="E69" s="934"/>
      <c r="F69" s="934"/>
      <c r="G69" s="934"/>
      <c r="H69" s="934"/>
      <c r="I69" s="934"/>
      <c r="J69" s="934"/>
      <c r="K69" s="934"/>
      <c r="L69" s="934"/>
      <c r="M69" s="934"/>
      <c r="N69" s="934"/>
      <c r="O69" s="934"/>
      <c r="P69" s="935"/>
      <c r="Q69" s="936">
        <v>5367</v>
      </c>
      <c r="R69" s="891"/>
      <c r="S69" s="891"/>
      <c r="T69" s="891"/>
      <c r="U69" s="891"/>
      <c r="V69" s="891">
        <v>5172</v>
      </c>
      <c r="W69" s="891"/>
      <c r="X69" s="891"/>
      <c r="Y69" s="891"/>
      <c r="Z69" s="891"/>
      <c r="AA69" s="891">
        <v>194</v>
      </c>
      <c r="AB69" s="891"/>
      <c r="AC69" s="891"/>
      <c r="AD69" s="891"/>
      <c r="AE69" s="891"/>
      <c r="AF69" s="891">
        <v>194</v>
      </c>
      <c r="AG69" s="891"/>
      <c r="AH69" s="891"/>
      <c r="AI69" s="891"/>
      <c r="AJ69" s="891"/>
      <c r="AK69" s="891" t="s">
        <v>571</v>
      </c>
      <c r="AL69" s="891"/>
      <c r="AM69" s="891"/>
      <c r="AN69" s="891"/>
      <c r="AO69" s="891"/>
      <c r="AP69" s="891">
        <v>627</v>
      </c>
      <c r="AQ69" s="891"/>
      <c r="AR69" s="891"/>
      <c r="AS69" s="891"/>
      <c r="AT69" s="891"/>
      <c r="AU69" s="891">
        <v>110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575</v>
      </c>
      <c r="C70" s="934"/>
      <c r="D70" s="934"/>
      <c r="E70" s="934"/>
      <c r="F70" s="934"/>
      <c r="G70" s="934"/>
      <c r="H70" s="934"/>
      <c r="I70" s="934"/>
      <c r="J70" s="934"/>
      <c r="K70" s="934"/>
      <c r="L70" s="934"/>
      <c r="M70" s="934"/>
      <c r="N70" s="934"/>
      <c r="O70" s="934"/>
      <c r="P70" s="935"/>
      <c r="Q70" s="936">
        <v>1636</v>
      </c>
      <c r="R70" s="891"/>
      <c r="S70" s="891"/>
      <c r="T70" s="891"/>
      <c r="U70" s="891"/>
      <c r="V70" s="891">
        <v>1535</v>
      </c>
      <c r="W70" s="891"/>
      <c r="X70" s="891"/>
      <c r="Y70" s="891"/>
      <c r="Z70" s="891"/>
      <c r="AA70" s="891">
        <v>100</v>
      </c>
      <c r="AB70" s="891"/>
      <c r="AC70" s="891"/>
      <c r="AD70" s="891"/>
      <c r="AE70" s="891"/>
      <c r="AF70" s="891">
        <v>100</v>
      </c>
      <c r="AG70" s="891"/>
      <c r="AH70" s="891"/>
      <c r="AI70" s="891"/>
      <c r="AJ70" s="891"/>
      <c r="AK70" s="891" t="s">
        <v>571</v>
      </c>
      <c r="AL70" s="891"/>
      <c r="AM70" s="891"/>
      <c r="AN70" s="891"/>
      <c r="AO70" s="891"/>
      <c r="AP70" s="891" t="s">
        <v>571</v>
      </c>
      <c r="AQ70" s="891"/>
      <c r="AR70" s="891"/>
      <c r="AS70" s="891"/>
      <c r="AT70" s="891"/>
      <c r="AU70" s="891" t="s">
        <v>571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576</v>
      </c>
      <c r="C71" s="934"/>
      <c r="D71" s="934"/>
      <c r="E71" s="934"/>
      <c r="F71" s="934"/>
      <c r="G71" s="934"/>
      <c r="H71" s="934"/>
      <c r="I71" s="934"/>
      <c r="J71" s="934"/>
      <c r="K71" s="934"/>
      <c r="L71" s="934"/>
      <c r="M71" s="934"/>
      <c r="N71" s="934"/>
      <c r="O71" s="934"/>
      <c r="P71" s="935"/>
      <c r="Q71" s="936">
        <v>830487</v>
      </c>
      <c r="R71" s="891"/>
      <c r="S71" s="891"/>
      <c r="T71" s="891"/>
      <c r="U71" s="891"/>
      <c r="V71" s="891">
        <v>800586</v>
      </c>
      <c r="W71" s="891"/>
      <c r="X71" s="891"/>
      <c r="Y71" s="891"/>
      <c r="Z71" s="891"/>
      <c r="AA71" s="891">
        <v>29902</v>
      </c>
      <c r="AB71" s="891"/>
      <c r="AC71" s="891"/>
      <c r="AD71" s="891"/>
      <c r="AE71" s="891"/>
      <c r="AF71" s="891">
        <v>29900</v>
      </c>
      <c r="AG71" s="891"/>
      <c r="AH71" s="891"/>
      <c r="AI71" s="891"/>
      <c r="AJ71" s="891"/>
      <c r="AK71" s="891">
        <v>5</v>
      </c>
      <c r="AL71" s="891"/>
      <c r="AM71" s="891"/>
      <c r="AN71" s="891"/>
      <c r="AO71" s="891"/>
      <c r="AP71" s="891" t="s">
        <v>571</v>
      </c>
      <c r="AQ71" s="891"/>
      <c r="AR71" s="891"/>
      <c r="AS71" s="891"/>
      <c r="AT71" s="891"/>
      <c r="AU71" s="891" t="s">
        <v>571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30262</v>
      </c>
      <c r="AG88" s="902"/>
      <c r="AH88" s="902"/>
      <c r="AI88" s="902"/>
      <c r="AJ88" s="902"/>
      <c r="AK88" s="899"/>
      <c r="AL88" s="899"/>
      <c r="AM88" s="899"/>
      <c r="AN88" s="899"/>
      <c r="AO88" s="899"/>
      <c r="AP88" s="902">
        <v>3394</v>
      </c>
      <c r="AQ88" s="902"/>
      <c r="AR88" s="902"/>
      <c r="AS88" s="902"/>
      <c r="AT88" s="902"/>
      <c r="AU88" s="902">
        <v>1730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350</v>
      </c>
      <c r="CS102" s="910"/>
      <c r="CT102" s="910"/>
      <c r="CU102" s="910"/>
      <c r="CV102" s="953"/>
      <c r="CW102" s="952">
        <v>1</v>
      </c>
      <c r="CX102" s="910"/>
      <c r="CY102" s="910"/>
      <c r="CZ102" s="910"/>
      <c r="DA102" s="953"/>
      <c r="DB102" s="952" t="s">
        <v>582</v>
      </c>
      <c r="DC102" s="910"/>
      <c r="DD102" s="910"/>
      <c r="DE102" s="910"/>
      <c r="DF102" s="953"/>
      <c r="DG102" s="952">
        <v>1280</v>
      </c>
      <c r="DH102" s="910"/>
      <c r="DI102" s="910"/>
      <c r="DJ102" s="910"/>
      <c r="DK102" s="953"/>
      <c r="DL102" s="952" t="s">
        <v>582</v>
      </c>
      <c r="DM102" s="910"/>
      <c r="DN102" s="910"/>
      <c r="DO102" s="910"/>
      <c r="DP102" s="953"/>
      <c r="DQ102" s="952">
        <v>1118</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298</v>
      </c>
      <c r="AG109" s="955"/>
      <c r="AH109" s="955"/>
      <c r="AI109" s="955"/>
      <c r="AJ109" s="956"/>
      <c r="AK109" s="954" t="s">
        <v>297</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298</v>
      </c>
      <c r="BW109" s="955"/>
      <c r="BX109" s="955"/>
      <c r="BY109" s="955"/>
      <c r="BZ109" s="956"/>
      <c r="CA109" s="954" t="s">
        <v>297</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298</v>
      </c>
      <c r="DM109" s="955"/>
      <c r="DN109" s="955"/>
      <c r="DO109" s="955"/>
      <c r="DP109" s="956"/>
      <c r="DQ109" s="954" t="s">
        <v>297</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1241191</v>
      </c>
      <c r="AB110" s="962"/>
      <c r="AC110" s="962"/>
      <c r="AD110" s="962"/>
      <c r="AE110" s="963"/>
      <c r="AF110" s="964">
        <v>1231787</v>
      </c>
      <c r="AG110" s="962"/>
      <c r="AH110" s="962"/>
      <c r="AI110" s="962"/>
      <c r="AJ110" s="963"/>
      <c r="AK110" s="964">
        <v>1289986</v>
      </c>
      <c r="AL110" s="962"/>
      <c r="AM110" s="962"/>
      <c r="AN110" s="962"/>
      <c r="AO110" s="963"/>
      <c r="AP110" s="965">
        <v>7.1</v>
      </c>
      <c r="AQ110" s="966"/>
      <c r="AR110" s="966"/>
      <c r="AS110" s="966"/>
      <c r="AT110" s="967"/>
      <c r="AU110" s="968" t="s">
        <v>67</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9876969</v>
      </c>
      <c r="BR110" s="997"/>
      <c r="BS110" s="997"/>
      <c r="BT110" s="997"/>
      <c r="BU110" s="997"/>
      <c r="BV110" s="997">
        <v>9916730</v>
      </c>
      <c r="BW110" s="997"/>
      <c r="BX110" s="997"/>
      <c r="BY110" s="997"/>
      <c r="BZ110" s="997"/>
      <c r="CA110" s="997">
        <v>9714788</v>
      </c>
      <c r="CB110" s="997"/>
      <c r="CC110" s="997"/>
      <c r="CD110" s="997"/>
      <c r="CE110" s="997"/>
      <c r="CF110" s="1011">
        <v>53.1</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430</v>
      </c>
      <c r="DM110" s="997"/>
      <c r="DN110" s="997"/>
      <c r="DO110" s="997"/>
      <c r="DP110" s="997"/>
      <c r="DQ110" s="997" t="s">
        <v>431</v>
      </c>
      <c r="DR110" s="997"/>
      <c r="DS110" s="997"/>
      <c r="DT110" s="997"/>
      <c r="DU110" s="997"/>
      <c r="DV110" s="998" t="s">
        <v>430</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430</v>
      </c>
      <c r="AG111" s="1004"/>
      <c r="AH111" s="1004"/>
      <c r="AI111" s="1004"/>
      <c r="AJ111" s="1005"/>
      <c r="AK111" s="1006" t="s">
        <v>431</v>
      </c>
      <c r="AL111" s="1004"/>
      <c r="AM111" s="1004"/>
      <c r="AN111" s="1004"/>
      <c r="AO111" s="1005"/>
      <c r="AP111" s="1007" t="s">
        <v>382</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128675</v>
      </c>
      <c r="BR111" s="990"/>
      <c r="BS111" s="990"/>
      <c r="BT111" s="990"/>
      <c r="BU111" s="990"/>
      <c r="BV111" s="990">
        <v>126578</v>
      </c>
      <c r="BW111" s="990"/>
      <c r="BX111" s="990"/>
      <c r="BY111" s="990"/>
      <c r="BZ111" s="990"/>
      <c r="CA111" s="990">
        <v>126779</v>
      </c>
      <c r="CB111" s="990"/>
      <c r="CC111" s="990"/>
      <c r="CD111" s="990"/>
      <c r="CE111" s="990"/>
      <c r="CF111" s="984">
        <v>0.7</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382</v>
      </c>
      <c r="DH111" s="990"/>
      <c r="DI111" s="990"/>
      <c r="DJ111" s="990"/>
      <c r="DK111" s="990"/>
      <c r="DL111" s="990" t="s">
        <v>431</v>
      </c>
      <c r="DM111" s="990"/>
      <c r="DN111" s="990"/>
      <c r="DO111" s="990"/>
      <c r="DP111" s="990"/>
      <c r="DQ111" s="990" t="s">
        <v>435</v>
      </c>
      <c r="DR111" s="990"/>
      <c r="DS111" s="990"/>
      <c r="DT111" s="990"/>
      <c r="DU111" s="990"/>
      <c r="DV111" s="991" t="s">
        <v>382</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382</v>
      </c>
      <c r="AG112" s="1029"/>
      <c r="AH112" s="1029"/>
      <c r="AI112" s="1029"/>
      <c r="AJ112" s="1030"/>
      <c r="AK112" s="1031" t="s">
        <v>431</v>
      </c>
      <c r="AL112" s="1029"/>
      <c r="AM112" s="1029"/>
      <c r="AN112" s="1029"/>
      <c r="AO112" s="1030"/>
      <c r="AP112" s="1032" t="s">
        <v>431</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17463225</v>
      </c>
      <c r="BR112" s="990"/>
      <c r="BS112" s="990"/>
      <c r="BT112" s="990"/>
      <c r="BU112" s="990"/>
      <c r="BV112" s="990">
        <v>16894620</v>
      </c>
      <c r="BW112" s="990"/>
      <c r="BX112" s="990"/>
      <c r="BY112" s="990"/>
      <c r="BZ112" s="990"/>
      <c r="CA112" s="990">
        <v>16366496</v>
      </c>
      <c r="CB112" s="990"/>
      <c r="CC112" s="990"/>
      <c r="CD112" s="990"/>
      <c r="CE112" s="990"/>
      <c r="CF112" s="984">
        <v>89.5</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382</v>
      </c>
      <c r="DH112" s="990"/>
      <c r="DI112" s="990"/>
      <c r="DJ112" s="990"/>
      <c r="DK112" s="990"/>
      <c r="DL112" s="990" t="s">
        <v>431</v>
      </c>
      <c r="DM112" s="990"/>
      <c r="DN112" s="990"/>
      <c r="DO112" s="990"/>
      <c r="DP112" s="990"/>
      <c r="DQ112" s="990" t="s">
        <v>382</v>
      </c>
      <c r="DR112" s="990"/>
      <c r="DS112" s="990"/>
      <c r="DT112" s="990"/>
      <c r="DU112" s="990"/>
      <c r="DV112" s="991" t="s">
        <v>431</v>
      </c>
      <c r="DW112" s="991"/>
      <c r="DX112" s="991"/>
      <c r="DY112" s="991"/>
      <c r="DZ112" s="992"/>
    </row>
    <row r="113" spans="1:130" s="226" customFormat="1" ht="26.25" customHeight="1" x14ac:dyDescent="0.15">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1744354</v>
      </c>
      <c r="AB113" s="1004"/>
      <c r="AC113" s="1004"/>
      <c r="AD113" s="1004"/>
      <c r="AE113" s="1005"/>
      <c r="AF113" s="1006">
        <v>1675981</v>
      </c>
      <c r="AG113" s="1004"/>
      <c r="AH113" s="1004"/>
      <c r="AI113" s="1004"/>
      <c r="AJ113" s="1005"/>
      <c r="AK113" s="1006">
        <v>1835415</v>
      </c>
      <c r="AL113" s="1004"/>
      <c r="AM113" s="1004"/>
      <c r="AN113" s="1004"/>
      <c r="AO113" s="1005"/>
      <c r="AP113" s="1007">
        <v>10</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1236991</v>
      </c>
      <c r="BR113" s="990"/>
      <c r="BS113" s="990"/>
      <c r="BT113" s="990"/>
      <c r="BU113" s="990"/>
      <c r="BV113" s="990">
        <v>1716203</v>
      </c>
      <c r="BW113" s="990"/>
      <c r="BX113" s="990"/>
      <c r="BY113" s="990"/>
      <c r="BZ113" s="990"/>
      <c r="CA113" s="990">
        <v>1730159</v>
      </c>
      <c r="CB113" s="990"/>
      <c r="CC113" s="990"/>
      <c r="CD113" s="990"/>
      <c r="CE113" s="990"/>
      <c r="CF113" s="984">
        <v>9.5</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431</v>
      </c>
      <c r="DM113" s="1029"/>
      <c r="DN113" s="1029"/>
      <c r="DO113" s="1029"/>
      <c r="DP113" s="1030"/>
      <c r="DQ113" s="1031" t="s">
        <v>431</v>
      </c>
      <c r="DR113" s="1029"/>
      <c r="DS113" s="1029"/>
      <c r="DT113" s="1029"/>
      <c r="DU113" s="1030"/>
      <c r="DV113" s="1032" t="s">
        <v>431</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15162</v>
      </c>
      <c r="AB114" s="1029"/>
      <c r="AC114" s="1029"/>
      <c r="AD114" s="1029"/>
      <c r="AE114" s="1030"/>
      <c r="AF114" s="1031">
        <v>36580</v>
      </c>
      <c r="AG114" s="1029"/>
      <c r="AH114" s="1029"/>
      <c r="AI114" s="1029"/>
      <c r="AJ114" s="1030"/>
      <c r="AK114" s="1031">
        <v>79800</v>
      </c>
      <c r="AL114" s="1029"/>
      <c r="AM114" s="1029"/>
      <c r="AN114" s="1029"/>
      <c r="AO114" s="1030"/>
      <c r="AP114" s="1032">
        <v>0.4</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2952481</v>
      </c>
      <c r="BR114" s="990"/>
      <c r="BS114" s="990"/>
      <c r="BT114" s="990"/>
      <c r="BU114" s="990"/>
      <c r="BV114" s="990">
        <v>2750374</v>
      </c>
      <c r="BW114" s="990"/>
      <c r="BX114" s="990"/>
      <c r="BY114" s="990"/>
      <c r="BZ114" s="990"/>
      <c r="CA114" s="990">
        <v>3016636</v>
      </c>
      <c r="CB114" s="990"/>
      <c r="CC114" s="990"/>
      <c r="CD114" s="990"/>
      <c r="CE114" s="990"/>
      <c r="CF114" s="984">
        <v>16.5</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382</v>
      </c>
      <c r="DM114" s="1029"/>
      <c r="DN114" s="1029"/>
      <c r="DO114" s="1029"/>
      <c r="DP114" s="1030"/>
      <c r="DQ114" s="1031" t="s">
        <v>431</v>
      </c>
      <c r="DR114" s="1029"/>
      <c r="DS114" s="1029"/>
      <c r="DT114" s="1029"/>
      <c r="DU114" s="1030"/>
      <c r="DV114" s="1032" t="s">
        <v>431</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382</v>
      </c>
      <c r="AB115" s="1004"/>
      <c r="AC115" s="1004"/>
      <c r="AD115" s="1004"/>
      <c r="AE115" s="1005"/>
      <c r="AF115" s="1006" t="s">
        <v>431</v>
      </c>
      <c r="AG115" s="1004"/>
      <c r="AH115" s="1004"/>
      <c r="AI115" s="1004"/>
      <c r="AJ115" s="1005"/>
      <c r="AK115" s="1006" t="s">
        <v>431</v>
      </c>
      <c r="AL115" s="1004"/>
      <c r="AM115" s="1004"/>
      <c r="AN115" s="1004"/>
      <c r="AO115" s="1005"/>
      <c r="AP115" s="1007" t="s">
        <v>431</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v>1377881</v>
      </c>
      <c r="BR115" s="990"/>
      <c r="BS115" s="990"/>
      <c r="BT115" s="990"/>
      <c r="BU115" s="990"/>
      <c r="BV115" s="990">
        <v>1154431</v>
      </c>
      <c r="BW115" s="990"/>
      <c r="BX115" s="990"/>
      <c r="BY115" s="990"/>
      <c r="BZ115" s="990"/>
      <c r="CA115" s="990">
        <v>1117962</v>
      </c>
      <c r="CB115" s="990"/>
      <c r="CC115" s="990"/>
      <c r="CD115" s="990"/>
      <c r="CE115" s="990"/>
      <c r="CF115" s="984">
        <v>6.1</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128675</v>
      </c>
      <c r="DH115" s="1029"/>
      <c r="DI115" s="1029"/>
      <c r="DJ115" s="1029"/>
      <c r="DK115" s="1030"/>
      <c r="DL115" s="1031">
        <v>126578</v>
      </c>
      <c r="DM115" s="1029"/>
      <c r="DN115" s="1029"/>
      <c r="DO115" s="1029"/>
      <c r="DP115" s="1030"/>
      <c r="DQ115" s="1031">
        <v>126779</v>
      </c>
      <c r="DR115" s="1029"/>
      <c r="DS115" s="1029"/>
      <c r="DT115" s="1029"/>
      <c r="DU115" s="1030"/>
      <c r="DV115" s="1032">
        <v>0.7</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431</v>
      </c>
      <c r="AB116" s="1029"/>
      <c r="AC116" s="1029"/>
      <c r="AD116" s="1029"/>
      <c r="AE116" s="1030"/>
      <c r="AF116" s="1031" t="s">
        <v>382</v>
      </c>
      <c r="AG116" s="1029"/>
      <c r="AH116" s="1029"/>
      <c r="AI116" s="1029"/>
      <c r="AJ116" s="1030"/>
      <c r="AK116" s="1031" t="s">
        <v>430</v>
      </c>
      <c r="AL116" s="1029"/>
      <c r="AM116" s="1029"/>
      <c r="AN116" s="1029"/>
      <c r="AO116" s="1030"/>
      <c r="AP116" s="1032" t="s">
        <v>431</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431</v>
      </c>
      <c r="BW116" s="990"/>
      <c r="BX116" s="990"/>
      <c r="BY116" s="990"/>
      <c r="BZ116" s="990"/>
      <c r="CA116" s="990" t="s">
        <v>430</v>
      </c>
      <c r="CB116" s="990"/>
      <c r="CC116" s="990"/>
      <c r="CD116" s="990"/>
      <c r="CE116" s="990"/>
      <c r="CF116" s="984" t="s">
        <v>431</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431</v>
      </c>
      <c r="DM116" s="1029"/>
      <c r="DN116" s="1029"/>
      <c r="DO116" s="1029"/>
      <c r="DP116" s="1030"/>
      <c r="DQ116" s="1031" t="s">
        <v>431</v>
      </c>
      <c r="DR116" s="1029"/>
      <c r="DS116" s="1029"/>
      <c r="DT116" s="1029"/>
      <c r="DU116" s="1030"/>
      <c r="DV116" s="1032" t="s">
        <v>431</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3000707</v>
      </c>
      <c r="AB117" s="1047"/>
      <c r="AC117" s="1047"/>
      <c r="AD117" s="1047"/>
      <c r="AE117" s="1048"/>
      <c r="AF117" s="1049">
        <v>2944348</v>
      </c>
      <c r="AG117" s="1047"/>
      <c r="AH117" s="1047"/>
      <c r="AI117" s="1047"/>
      <c r="AJ117" s="1048"/>
      <c r="AK117" s="1049">
        <v>3205201</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382</v>
      </c>
      <c r="BR117" s="990"/>
      <c r="BS117" s="990"/>
      <c r="BT117" s="990"/>
      <c r="BU117" s="990"/>
      <c r="BV117" s="990" t="s">
        <v>122</v>
      </c>
      <c r="BW117" s="990"/>
      <c r="BX117" s="990"/>
      <c r="BY117" s="990"/>
      <c r="BZ117" s="990"/>
      <c r="CA117" s="990" t="s">
        <v>382</v>
      </c>
      <c r="CB117" s="990"/>
      <c r="CC117" s="990"/>
      <c r="CD117" s="990"/>
      <c r="CE117" s="990"/>
      <c r="CF117" s="984" t="s">
        <v>122</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404</v>
      </c>
      <c r="DH117" s="1029"/>
      <c r="DI117" s="1029"/>
      <c r="DJ117" s="1029"/>
      <c r="DK117" s="1030"/>
      <c r="DL117" s="1031" t="s">
        <v>122</v>
      </c>
      <c r="DM117" s="1029"/>
      <c r="DN117" s="1029"/>
      <c r="DO117" s="1029"/>
      <c r="DP117" s="1030"/>
      <c r="DQ117" s="1031" t="s">
        <v>455</v>
      </c>
      <c r="DR117" s="1029"/>
      <c r="DS117" s="1029"/>
      <c r="DT117" s="1029"/>
      <c r="DU117" s="1030"/>
      <c r="DV117" s="1032" t="s">
        <v>456</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298</v>
      </c>
      <c r="AG118" s="955"/>
      <c r="AH118" s="955"/>
      <c r="AI118" s="955"/>
      <c r="AJ118" s="956"/>
      <c r="AK118" s="954" t="s">
        <v>297</v>
      </c>
      <c r="AL118" s="955"/>
      <c r="AM118" s="955"/>
      <c r="AN118" s="955"/>
      <c r="AO118" s="956"/>
      <c r="AP118" s="1041" t="s">
        <v>424</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382</v>
      </c>
      <c r="BR118" s="1068"/>
      <c r="BS118" s="1068"/>
      <c r="BT118" s="1068"/>
      <c r="BU118" s="1068"/>
      <c r="BV118" s="1068" t="s">
        <v>382</v>
      </c>
      <c r="BW118" s="1068"/>
      <c r="BX118" s="1068"/>
      <c r="BY118" s="1068"/>
      <c r="BZ118" s="1068"/>
      <c r="CA118" s="1068" t="s">
        <v>122</v>
      </c>
      <c r="CB118" s="1068"/>
      <c r="CC118" s="1068"/>
      <c r="CD118" s="1068"/>
      <c r="CE118" s="1068"/>
      <c r="CF118" s="984" t="s">
        <v>458</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382</v>
      </c>
      <c r="DH118" s="1029"/>
      <c r="DI118" s="1029"/>
      <c r="DJ118" s="1029"/>
      <c r="DK118" s="1030"/>
      <c r="DL118" s="1031" t="s">
        <v>122</v>
      </c>
      <c r="DM118" s="1029"/>
      <c r="DN118" s="1029"/>
      <c r="DO118" s="1029"/>
      <c r="DP118" s="1030"/>
      <c r="DQ118" s="1031" t="s">
        <v>404</v>
      </c>
      <c r="DR118" s="1029"/>
      <c r="DS118" s="1029"/>
      <c r="DT118" s="1029"/>
      <c r="DU118" s="1030"/>
      <c r="DV118" s="1032" t="s">
        <v>458</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382</v>
      </c>
      <c r="AG119" s="962"/>
      <c r="AH119" s="962"/>
      <c r="AI119" s="962"/>
      <c r="AJ119" s="963"/>
      <c r="AK119" s="964" t="s">
        <v>122</v>
      </c>
      <c r="AL119" s="962"/>
      <c r="AM119" s="962"/>
      <c r="AN119" s="962"/>
      <c r="AO119" s="963"/>
      <c r="AP119" s="965" t="s">
        <v>382</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460</v>
      </c>
      <c r="BP119" s="1076"/>
      <c r="BQ119" s="1067">
        <v>33036222</v>
      </c>
      <c r="BR119" s="1068"/>
      <c r="BS119" s="1068"/>
      <c r="BT119" s="1068"/>
      <c r="BU119" s="1068"/>
      <c r="BV119" s="1068">
        <v>32558936</v>
      </c>
      <c r="BW119" s="1068"/>
      <c r="BX119" s="1068"/>
      <c r="BY119" s="1068"/>
      <c r="BZ119" s="1068"/>
      <c r="CA119" s="1068">
        <v>32072820</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458</v>
      </c>
      <c r="DH119" s="1054"/>
      <c r="DI119" s="1054"/>
      <c r="DJ119" s="1054"/>
      <c r="DK119" s="1055"/>
      <c r="DL119" s="1053" t="s">
        <v>382</v>
      </c>
      <c r="DM119" s="1054"/>
      <c r="DN119" s="1054"/>
      <c r="DO119" s="1054"/>
      <c r="DP119" s="1055"/>
      <c r="DQ119" s="1053" t="s">
        <v>458</v>
      </c>
      <c r="DR119" s="1054"/>
      <c r="DS119" s="1054"/>
      <c r="DT119" s="1054"/>
      <c r="DU119" s="1055"/>
      <c r="DV119" s="1056" t="s">
        <v>382</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458</v>
      </c>
      <c r="AL120" s="1029"/>
      <c r="AM120" s="1029"/>
      <c r="AN120" s="1029"/>
      <c r="AO120" s="1030"/>
      <c r="AP120" s="1032" t="s">
        <v>122</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6948209</v>
      </c>
      <c r="BR120" s="997"/>
      <c r="BS120" s="997"/>
      <c r="BT120" s="997"/>
      <c r="BU120" s="997"/>
      <c r="BV120" s="997">
        <v>6660505</v>
      </c>
      <c r="BW120" s="997"/>
      <c r="BX120" s="997"/>
      <c r="BY120" s="997"/>
      <c r="BZ120" s="997"/>
      <c r="CA120" s="997">
        <v>6543892</v>
      </c>
      <c r="CB120" s="997"/>
      <c r="CC120" s="997"/>
      <c r="CD120" s="997"/>
      <c r="CE120" s="997"/>
      <c r="CF120" s="1011">
        <v>35.799999999999997</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14230594</v>
      </c>
      <c r="DH120" s="997"/>
      <c r="DI120" s="997"/>
      <c r="DJ120" s="997"/>
      <c r="DK120" s="997"/>
      <c r="DL120" s="997">
        <v>13643973</v>
      </c>
      <c r="DM120" s="997"/>
      <c r="DN120" s="997"/>
      <c r="DO120" s="997"/>
      <c r="DP120" s="997"/>
      <c r="DQ120" s="997">
        <v>13457077</v>
      </c>
      <c r="DR120" s="997"/>
      <c r="DS120" s="997"/>
      <c r="DT120" s="997"/>
      <c r="DU120" s="997"/>
      <c r="DV120" s="998">
        <v>73.599999999999994</v>
      </c>
      <c r="DW120" s="998"/>
      <c r="DX120" s="998"/>
      <c r="DY120" s="998"/>
      <c r="DZ120" s="999"/>
    </row>
    <row r="121" spans="1:130" s="226" customFormat="1" ht="26.25" customHeight="1" x14ac:dyDescent="0.15">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456</v>
      </c>
      <c r="AB121" s="1029"/>
      <c r="AC121" s="1029"/>
      <c r="AD121" s="1029"/>
      <c r="AE121" s="1030"/>
      <c r="AF121" s="1031" t="s">
        <v>456</v>
      </c>
      <c r="AG121" s="1029"/>
      <c r="AH121" s="1029"/>
      <c r="AI121" s="1029"/>
      <c r="AJ121" s="1030"/>
      <c r="AK121" s="1031" t="s">
        <v>122</v>
      </c>
      <c r="AL121" s="1029"/>
      <c r="AM121" s="1029"/>
      <c r="AN121" s="1029"/>
      <c r="AO121" s="1030"/>
      <c r="AP121" s="1032" t="s">
        <v>458</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10076998</v>
      </c>
      <c r="BR121" s="990"/>
      <c r="BS121" s="990"/>
      <c r="BT121" s="990"/>
      <c r="BU121" s="990"/>
      <c r="BV121" s="990">
        <v>10192503</v>
      </c>
      <c r="BW121" s="990"/>
      <c r="BX121" s="990"/>
      <c r="BY121" s="990"/>
      <c r="BZ121" s="990"/>
      <c r="CA121" s="990">
        <v>10341808</v>
      </c>
      <c r="CB121" s="990"/>
      <c r="CC121" s="990"/>
      <c r="CD121" s="990"/>
      <c r="CE121" s="990"/>
      <c r="CF121" s="984">
        <v>56.6</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2522576</v>
      </c>
      <c r="DH121" s="990"/>
      <c r="DI121" s="990"/>
      <c r="DJ121" s="990"/>
      <c r="DK121" s="990"/>
      <c r="DL121" s="990">
        <v>2470596</v>
      </c>
      <c r="DM121" s="990"/>
      <c r="DN121" s="990"/>
      <c r="DO121" s="990"/>
      <c r="DP121" s="990"/>
      <c r="DQ121" s="990">
        <v>1979371</v>
      </c>
      <c r="DR121" s="990"/>
      <c r="DS121" s="990"/>
      <c r="DT121" s="990"/>
      <c r="DU121" s="990"/>
      <c r="DV121" s="991">
        <v>10.8</v>
      </c>
      <c r="DW121" s="991"/>
      <c r="DX121" s="991"/>
      <c r="DY121" s="991"/>
      <c r="DZ121" s="992"/>
    </row>
    <row r="122" spans="1:130" s="226" customFormat="1" ht="26.25" customHeight="1" x14ac:dyDescent="0.15">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456</v>
      </c>
      <c r="AB122" s="1029"/>
      <c r="AC122" s="1029"/>
      <c r="AD122" s="1029"/>
      <c r="AE122" s="1030"/>
      <c r="AF122" s="1031" t="s">
        <v>382</v>
      </c>
      <c r="AG122" s="1029"/>
      <c r="AH122" s="1029"/>
      <c r="AI122" s="1029"/>
      <c r="AJ122" s="1030"/>
      <c r="AK122" s="1031" t="s">
        <v>456</v>
      </c>
      <c r="AL122" s="1029"/>
      <c r="AM122" s="1029"/>
      <c r="AN122" s="1029"/>
      <c r="AO122" s="1030"/>
      <c r="AP122" s="1032" t="s">
        <v>122</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17649989</v>
      </c>
      <c r="BR122" s="1068"/>
      <c r="BS122" s="1068"/>
      <c r="BT122" s="1068"/>
      <c r="BU122" s="1068"/>
      <c r="BV122" s="1068">
        <v>17097347</v>
      </c>
      <c r="BW122" s="1068"/>
      <c r="BX122" s="1068"/>
      <c r="BY122" s="1068"/>
      <c r="BZ122" s="1068"/>
      <c r="CA122" s="1068">
        <v>16291410</v>
      </c>
      <c r="CB122" s="1068"/>
      <c r="CC122" s="1068"/>
      <c r="CD122" s="1068"/>
      <c r="CE122" s="1068"/>
      <c r="CF122" s="1088">
        <v>89.1</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v>710055</v>
      </c>
      <c r="DH122" s="990"/>
      <c r="DI122" s="990"/>
      <c r="DJ122" s="990"/>
      <c r="DK122" s="990"/>
      <c r="DL122" s="990">
        <v>780051</v>
      </c>
      <c r="DM122" s="990"/>
      <c r="DN122" s="990"/>
      <c r="DO122" s="990"/>
      <c r="DP122" s="990"/>
      <c r="DQ122" s="990">
        <v>930048</v>
      </c>
      <c r="DR122" s="990"/>
      <c r="DS122" s="990"/>
      <c r="DT122" s="990"/>
      <c r="DU122" s="990"/>
      <c r="DV122" s="991">
        <v>5.0999999999999996</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404</v>
      </c>
      <c r="AB123" s="1029"/>
      <c r="AC123" s="1029"/>
      <c r="AD123" s="1029"/>
      <c r="AE123" s="1030"/>
      <c r="AF123" s="1031" t="s">
        <v>382</v>
      </c>
      <c r="AG123" s="1029"/>
      <c r="AH123" s="1029"/>
      <c r="AI123" s="1029"/>
      <c r="AJ123" s="1030"/>
      <c r="AK123" s="1031" t="s">
        <v>382</v>
      </c>
      <c r="AL123" s="1029"/>
      <c r="AM123" s="1029"/>
      <c r="AN123" s="1029"/>
      <c r="AO123" s="1030"/>
      <c r="AP123" s="1032" t="s">
        <v>382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470</v>
      </c>
      <c r="BP123" s="1076"/>
      <c r="BQ123" s="1135">
        <v>34675196</v>
      </c>
      <c r="BR123" s="1136"/>
      <c r="BS123" s="1136"/>
      <c r="BT123" s="1136"/>
      <c r="BU123" s="1136"/>
      <c r="BV123" s="1136">
        <v>33950355</v>
      </c>
      <c r="BW123" s="1136"/>
      <c r="BX123" s="1136"/>
      <c r="BY123" s="1136"/>
      <c r="BZ123" s="1136"/>
      <c r="CA123" s="1136">
        <v>33177110</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404</v>
      </c>
      <c r="DH123" s="1029"/>
      <c r="DI123" s="1029"/>
      <c r="DJ123" s="1029"/>
      <c r="DK123" s="1030"/>
      <c r="DL123" s="1031" t="s">
        <v>382</v>
      </c>
      <c r="DM123" s="1029"/>
      <c r="DN123" s="1029"/>
      <c r="DO123" s="1029"/>
      <c r="DP123" s="1030"/>
      <c r="DQ123" s="1031" t="s">
        <v>122</v>
      </c>
      <c r="DR123" s="1029"/>
      <c r="DS123" s="1029"/>
      <c r="DT123" s="1029"/>
      <c r="DU123" s="1030"/>
      <c r="DV123" s="1032" t="s">
        <v>458</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404</v>
      </c>
      <c r="AB124" s="1029"/>
      <c r="AC124" s="1029"/>
      <c r="AD124" s="1029"/>
      <c r="AE124" s="1030"/>
      <c r="AF124" s="1031" t="s">
        <v>404</v>
      </c>
      <c r="AG124" s="1029"/>
      <c r="AH124" s="1029"/>
      <c r="AI124" s="1029"/>
      <c r="AJ124" s="1030"/>
      <c r="AK124" s="1031" t="s">
        <v>122</v>
      </c>
      <c r="AL124" s="1029"/>
      <c r="AM124" s="1029"/>
      <c r="AN124" s="1029"/>
      <c r="AO124" s="1030"/>
      <c r="AP124" s="1032" t="s">
        <v>458</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122</v>
      </c>
      <c r="BR124" s="1098"/>
      <c r="BS124" s="1098"/>
      <c r="BT124" s="1098"/>
      <c r="BU124" s="1098"/>
      <c r="BV124" s="1098" t="s">
        <v>456</v>
      </c>
      <c r="BW124" s="1098"/>
      <c r="BX124" s="1098"/>
      <c r="BY124" s="1098"/>
      <c r="BZ124" s="1098"/>
      <c r="CA124" s="1098" t="s">
        <v>382</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t="s">
        <v>458</v>
      </c>
      <c r="DH124" s="1054"/>
      <c r="DI124" s="1054"/>
      <c r="DJ124" s="1054"/>
      <c r="DK124" s="1055"/>
      <c r="DL124" s="1053" t="s">
        <v>122</v>
      </c>
      <c r="DM124" s="1054"/>
      <c r="DN124" s="1054"/>
      <c r="DO124" s="1054"/>
      <c r="DP124" s="1055"/>
      <c r="DQ124" s="1053" t="s">
        <v>382</v>
      </c>
      <c r="DR124" s="1054"/>
      <c r="DS124" s="1054"/>
      <c r="DT124" s="1054"/>
      <c r="DU124" s="1055"/>
      <c r="DV124" s="1056" t="s">
        <v>122</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458</v>
      </c>
      <c r="AB125" s="1029"/>
      <c r="AC125" s="1029"/>
      <c r="AD125" s="1029"/>
      <c r="AE125" s="1030"/>
      <c r="AF125" s="1031" t="s">
        <v>458</v>
      </c>
      <c r="AG125" s="1029"/>
      <c r="AH125" s="1029"/>
      <c r="AI125" s="1029"/>
      <c r="AJ125" s="1030"/>
      <c r="AK125" s="1031" t="s">
        <v>382</v>
      </c>
      <c r="AL125" s="1029"/>
      <c r="AM125" s="1029"/>
      <c r="AN125" s="1029"/>
      <c r="AO125" s="1030"/>
      <c r="AP125" s="1032" t="s">
        <v>458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404</v>
      </c>
      <c r="DH125" s="997"/>
      <c r="DI125" s="997"/>
      <c r="DJ125" s="997"/>
      <c r="DK125" s="997"/>
      <c r="DL125" s="997" t="s">
        <v>458</v>
      </c>
      <c r="DM125" s="997"/>
      <c r="DN125" s="997"/>
      <c r="DO125" s="997"/>
      <c r="DP125" s="997"/>
      <c r="DQ125" s="997" t="s">
        <v>456</v>
      </c>
      <c r="DR125" s="997"/>
      <c r="DS125" s="997"/>
      <c r="DT125" s="997"/>
      <c r="DU125" s="997"/>
      <c r="DV125" s="998" t="s">
        <v>404</v>
      </c>
      <c r="DW125" s="998"/>
      <c r="DX125" s="998"/>
      <c r="DY125" s="998"/>
      <c r="DZ125" s="999"/>
    </row>
    <row r="126" spans="1:130" s="226" customFormat="1" ht="26.25" customHeight="1" thickBot="1" x14ac:dyDescent="0.2">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456</v>
      </c>
      <c r="AB126" s="1029"/>
      <c r="AC126" s="1029"/>
      <c r="AD126" s="1029"/>
      <c r="AE126" s="1030"/>
      <c r="AF126" s="1031" t="s">
        <v>404</v>
      </c>
      <c r="AG126" s="1029"/>
      <c r="AH126" s="1029"/>
      <c r="AI126" s="1029"/>
      <c r="AJ126" s="1030"/>
      <c r="AK126" s="1031" t="s">
        <v>404</v>
      </c>
      <c r="AL126" s="1029"/>
      <c r="AM126" s="1029"/>
      <c r="AN126" s="1029"/>
      <c r="AO126" s="1030"/>
      <c r="AP126" s="1032" t="s">
        <v>458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v>1377881</v>
      </c>
      <c r="DH126" s="990"/>
      <c r="DI126" s="990"/>
      <c r="DJ126" s="990"/>
      <c r="DK126" s="990"/>
      <c r="DL126" s="990">
        <v>1154431</v>
      </c>
      <c r="DM126" s="990"/>
      <c r="DN126" s="990"/>
      <c r="DO126" s="990"/>
      <c r="DP126" s="990"/>
      <c r="DQ126" s="990">
        <v>1117962</v>
      </c>
      <c r="DR126" s="990"/>
      <c r="DS126" s="990"/>
      <c r="DT126" s="990"/>
      <c r="DU126" s="990"/>
      <c r="DV126" s="991">
        <v>6.1</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456</v>
      </c>
      <c r="AB127" s="1029"/>
      <c r="AC127" s="1029"/>
      <c r="AD127" s="1029"/>
      <c r="AE127" s="1030"/>
      <c r="AF127" s="1031" t="s">
        <v>478</v>
      </c>
      <c r="AG127" s="1029"/>
      <c r="AH127" s="1029"/>
      <c r="AI127" s="1029"/>
      <c r="AJ127" s="1030"/>
      <c r="AK127" s="1031" t="s">
        <v>404</v>
      </c>
      <c r="AL127" s="1029"/>
      <c r="AM127" s="1029"/>
      <c r="AN127" s="1029"/>
      <c r="AO127" s="1030"/>
      <c r="AP127" s="1032" t="s">
        <v>456</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382</v>
      </c>
      <c r="DH127" s="990"/>
      <c r="DI127" s="990"/>
      <c r="DJ127" s="990"/>
      <c r="DK127" s="990"/>
      <c r="DL127" s="990" t="s">
        <v>404</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961086</v>
      </c>
      <c r="AB128" s="1118"/>
      <c r="AC128" s="1118"/>
      <c r="AD128" s="1118"/>
      <c r="AE128" s="1119"/>
      <c r="AF128" s="1120">
        <v>1004881</v>
      </c>
      <c r="AG128" s="1118"/>
      <c r="AH128" s="1118"/>
      <c r="AI128" s="1118"/>
      <c r="AJ128" s="1119"/>
      <c r="AK128" s="1120">
        <v>942115</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404</v>
      </c>
      <c r="BG128" s="1125"/>
      <c r="BH128" s="1125"/>
      <c r="BI128" s="1125"/>
      <c r="BJ128" s="1125"/>
      <c r="BK128" s="1125"/>
      <c r="BL128" s="1126"/>
      <c r="BM128" s="1124">
        <v>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404</v>
      </c>
      <c r="DH128" s="1110"/>
      <c r="DI128" s="1110"/>
      <c r="DJ128" s="1110"/>
      <c r="DK128" s="1110"/>
      <c r="DL128" s="1110" t="s">
        <v>404</v>
      </c>
      <c r="DM128" s="1110"/>
      <c r="DN128" s="1110"/>
      <c r="DO128" s="1110"/>
      <c r="DP128" s="1110"/>
      <c r="DQ128" s="1110" t="s">
        <v>404</v>
      </c>
      <c r="DR128" s="1110"/>
      <c r="DS128" s="1110"/>
      <c r="DT128" s="1110"/>
      <c r="DU128" s="1110"/>
      <c r="DV128" s="1111" t="s">
        <v>404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18537409</v>
      </c>
      <c r="AB129" s="1029"/>
      <c r="AC129" s="1029"/>
      <c r="AD129" s="1029"/>
      <c r="AE129" s="1030"/>
      <c r="AF129" s="1031">
        <v>19177003</v>
      </c>
      <c r="AG129" s="1029"/>
      <c r="AH129" s="1029"/>
      <c r="AI129" s="1029"/>
      <c r="AJ129" s="1030"/>
      <c r="AK129" s="1031">
        <v>20030000</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404</v>
      </c>
      <c r="BG129" s="1139"/>
      <c r="BH129" s="1139"/>
      <c r="BI129" s="1139"/>
      <c r="BJ129" s="1139"/>
      <c r="BK129" s="1139"/>
      <c r="BL129" s="1140"/>
      <c r="BM129" s="1138">
        <v>17.5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1817485</v>
      </c>
      <c r="AB130" s="1029"/>
      <c r="AC130" s="1029"/>
      <c r="AD130" s="1029"/>
      <c r="AE130" s="1030"/>
      <c r="AF130" s="1031">
        <v>1729645</v>
      </c>
      <c r="AG130" s="1029"/>
      <c r="AH130" s="1029"/>
      <c r="AI130" s="1029"/>
      <c r="AJ130" s="1030"/>
      <c r="AK130" s="1031">
        <v>1743745</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1.7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16719924</v>
      </c>
      <c r="AB131" s="1054"/>
      <c r="AC131" s="1054"/>
      <c r="AD131" s="1054"/>
      <c r="AE131" s="1055"/>
      <c r="AF131" s="1053">
        <v>17447358</v>
      </c>
      <c r="AG131" s="1054"/>
      <c r="AH131" s="1054"/>
      <c r="AI131" s="1054"/>
      <c r="AJ131" s="1055"/>
      <c r="AK131" s="1053">
        <v>18286255</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t="s">
        <v>382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1.3285706319999999</v>
      </c>
      <c r="AB132" s="1170"/>
      <c r="AC132" s="1170"/>
      <c r="AD132" s="1170"/>
      <c r="AE132" s="1171"/>
      <c r="AF132" s="1172">
        <v>1.202600417</v>
      </c>
      <c r="AG132" s="1170"/>
      <c r="AH132" s="1170"/>
      <c r="AI132" s="1170"/>
      <c r="AJ132" s="1171"/>
      <c r="AK132" s="1172">
        <v>2.840062112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0.9</v>
      </c>
      <c r="AB133" s="1153"/>
      <c r="AC133" s="1153"/>
      <c r="AD133" s="1153"/>
      <c r="AE133" s="1154"/>
      <c r="AF133" s="1152">
        <v>0.8</v>
      </c>
      <c r="AG133" s="1153"/>
      <c r="AH133" s="1153"/>
      <c r="AI133" s="1153"/>
      <c r="AJ133" s="1154"/>
      <c r="AK133" s="1152">
        <v>1.7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yb+vdFrXf5gt6E2tO0bcxe6fqWWoSyT5Um2DRCTHjmLwkDN/MWyd2kNOjuJzQTr31frRnR6EJbECpEqjxVSxw==" saltValue="Ed6mDWnUj9Dh1Z2qeRcb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eE6B0Yvj6zynKuLHUEthC18EoLBDr2A6SiimlWBKYczv4sUMJvhb3zV0oHmESaJCZ2hxp39Dg0WmTG3iE77ZQ==" saltValue="nWXHYYvBVXtEFQA91YzJ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e23Nv9bWmApjF+80W917Ee4iJkbFVaDk5JrMiLfMTFOP7hAJ8oefbgMn9FMIYrUjQy1x/N6E9KLEqs8BjIw==" saltValue="PJV+bd35EAxcPB9AGWOz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3611863</v>
      </c>
      <c r="AP9" s="292">
        <v>49798</v>
      </c>
      <c r="AQ9" s="293">
        <v>61846</v>
      </c>
      <c r="AR9" s="294">
        <v>-19.5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598092</v>
      </c>
      <c r="AP10" s="295">
        <v>8246</v>
      </c>
      <c r="AQ10" s="296">
        <v>5819</v>
      </c>
      <c r="AR10" s="297">
        <v>41.7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824716</v>
      </c>
      <c r="AP11" s="295">
        <v>11371</v>
      </c>
      <c r="AQ11" s="296">
        <v>5868</v>
      </c>
      <c r="AR11" s="297">
        <v>93.8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v>50449</v>
      </c>
      <c r="AP12" s="295">
        <v>696</v>
      </c>
      <c r="AQ12" s="296">
        <v>1247</v>
      </c>
      <c r="AR12" s="297">
        <v>-44.2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511</v>
      </c>
      <c r="AP13" s="295" t="s">
        <v>511</v>
      </c>
      <c r="AQ13" s="296">
        <v>0</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99332</v>
      </c>
      <c r="AP14" s="295">
        <v>1370</v>
      </c>
      <c r="AQ14" s="296">
        <v>2376</v>
      </c>
      <c r="AR14" s="297">
        <v>-42.3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203477</v>
      </c>
      <c r="AP15" s="295">
        <v>2805</v>
      </c>
      <c r="AQ15" s="296">
        <v>1663</v>
      </c>
      <c r="AR15" s="297">
        <v>68.7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-177397</v>
      </c>
      <c r="AP16" s="295">
        <v>-2446</v>
      </c>
      <c r="AQ16" s="296">
        <v>-5271</v>
      </c>
      <c r="AR16" s="297">
        <v>-53.6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5210532</v>
      </c>
      <c r="AP17" s="295">
        <v>71840</v>
      </c>
      <c r="AQ17" s="296">
        <v>73548</v>
      </c>
      <c r="AR17" s="297">
        <v>-2.2999999999999998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6.15</v>
      </c>
      <c r="AP21" s="308">
        <v>7.24</v>
      </c>
      <c r="AQ21" s="309">
        <v>-1.0900000000000001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98.1</v>
      </c>
      <c r="AP22" s="313">
        <v>98.4</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1289986</v>
      </c>
      <c r="AP32" s="322">
        <v>17786</v>
      </c>
      <c r="AQ32" s="323">
        <v>39633</v>
      </c>
      <c r="AR32" s="324">
        <v>-55.1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511</v>
      </c>
      <c r="AP34" s="322" t="s">
        <v>511</v>
      </c>
      <c r="AQ34" s="323">
        <v>58</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1835415</v>
      </c>
      <c r="AP35" s="322">
        <v>25306</v>
      </c>
      <c r="AQ35" s="323">
        <v>13693</v>
      </c>
      <c r="AR35" s="324">
        <v>84.8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79800</v>
      </c>
      <c r="AP36" s="322">
        <v>1100</v>
      </c>
      <c r="AQ36" s="323">
        <v>1763</v>
      </c>
      <c r="AR36" s="324">
        <v>-37.6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t="s">
        <v>511</v>
      </c>
      <c r="AP37" s="322" t="s">
        <v>511</v>
      </c>
      <c r="AQ37" s="323">
        <v>897</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-942115</v>
      </c>
      <c r="AP39" s="322">
        <v>-12989</v>
      </c>
      <c r="AQ39" s="323">
        <v>-5566</v>
      </c>
      <c r="AR39" s="324">
        <v>133.4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-1743745</v>
      </c>
      <c r="AP40" s="322">
        <v>-24042</v>
      </c>
      <c r="AQ40" s="323">
        <v>-36175</v>
      </c>
      <c r="AR40" s="324">
        <v>-33.5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519341</v>
      </c>
      <c r="AP41" s="322">
        <v>7160</v>
      </c>
      <c r="AQ41" s="323">
        <v>14303</v>
      </c>
      <c r="AR41" s="324">
        <v>-49.9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3108950</v>
      </c>
      <c r="AN51" s="344">
        <v>43152</v>
      </c>
      <c r="AO51" s="345">
        <v>31.8</v>
      </c>
      <c r="AP51" s="346">
        <v>69560</v>
      </c>
      <c r="AQ51" s="347">
        <v>32</v>
      </c>
      <c r="AR51" s="348">
        <v>-0.2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2345309</v>
      </c>
      <c r="AN52" s="352">
        <v>32553</v>
      </c>
      <c r="AO52" s="353">
        <v>55.4</v>
      </c>
      <c r="AP52" s="354">
        <v>35305</v>
      </c>
      <c r="AQ52" s="355">
        <v>17</v>
      </c>
      <c r="AR52" s="356">
        <v>38.4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2800796</v>
      </c>
      <c r="AN53" s="344">
        <v>39041</v>
      </c>
      <c r="AO53" s="345">
        <v>-9.5</v>
      </c>
      <c r="AP53" s="346">
        <v>65988</v>
      </c>
      <c r="AQ53" s="347">
        <v>-5.0999999999999996</v>
      </c>
      <c r="AR53" s="348">
        <v>-4.4000000000000004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1939193</v>
      </c>
      <c r="AN54" s="352">
        <v>27031</v>
      </c>
      <c r="AO54" s="353">
        <v>-17</v>
      </c>
      <c r="AP54" s="354">
        <v>36473</v>
      </c>
      <c r="AQ54" s="355">
        <v>3.3</v>
      </c>
      <c r="AR54" s="356">
        <v>-20.3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4169353</v>
      </c>
      <c r="AN55" s="344">
        <v>58172</v>
      </c>
      <c r="AO55" s="345">
        <v>49</v>
      </c>
      <c r="AP55" s="346">
        <v>54227</v>
      </c>
      <c r="AQ55" s="347">
        <v>-17.8</v>
      </c>
      <c r="AR55" s="348">
        <v>66.8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2558840</v>
      </c>
      <c r="AN56" s="352">
        <v>35702</v>
      </c>
      <c r="AO56" s="353">
        <v>32.1</v>
      </c>
      <c r="AP56" s="354">
        <v>29694</v>
      </c>
      <c r="AQ56" s="355">
        <v>-18.600000000000001</v>
      </c>
      <c r="AR56" s="356">
        <v>50.7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3074700</v>
      </c>
      <c r="AN57" s="344">
        <v>42656</v>
      </c>
      <c r="AO57" s="345">
        <v>-26.7</v>
      </c>
      <c r="AP57" s="346">
        <v>57295</v>
      </c>
      <c r="AQ57" s="347">
        <v>5.7</v>
      </c>
      <c r="AR57" s="348">
        <v>-32.4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1694762</v>
      </c>
      <c r="AN58" s="352">
        <v>23512</v>
      </c>
      <c r="AO58" s="353">
        <v>-34.1</v>
      </c>
      <c r="AP58" s="354">
        <v>32771</v>
      </c>
      <c r="AQ58" s="355">
        <v>10.4</v>
      </c>
      <c r="AR58" s="356">
        <v>-44.5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2519486</v>
      </c>
      <c r="AN59" s="344">
        <v>34737</v>
      </c>
      <c r="AO59" s="345">
        <v>-18.600000000000001</v>
      </c>
      <c r="AP59" s="346">
        <v>54110</v>
      </c>
      <c r="AQ59" s="347">
        <v>-5.6</v>
      </c>
      <c r="AR59" s="348">
        <v>-13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1420768</v>
      </c>
      <c r="AN60" s="352">
        <v>19589</v>
      </c>
      <c r="AO60" s="353">
        <v>-16.7</v>
      </c>
      <c r="AP60" s="354">
        <v>30620</v>
      </c>
      <c r="AQ60" s="355">
        <v>-6.6</v>
      </c>
      <c r="AR60" s="356">
        <v>-10.1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3134657</v>
      </c>
      <c r="AN61" s="359">
        <v>43552</v>
      </c>
      <c r="AO61" s="360">
        <v>5.2</v>
      </c>
      <c r="AP61" s="361">
        <v>60236</v>
      </c>
      <c r="AQ61" s="362">
        <v>1.8</v>
      </c>
      <c r="AR61" s="348">
        <v>3.4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1991774</v>
      </c>
      <c r="AN62" s="352">
        <v>27677</v>
      </c>
      <c r="AO62" s="353">
        <v>3.9</v>
      </c>
      <c r="AP62" s="354">
        <v>32973</v>
      </c>
      <c r="AQ62" s="355">
        <v>1.1000000000000001</v>
      </c>
      <c r="AR62" s="356">
        <v>2.8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L/ZJJHZ+jm2uMxSA1o3v6BC8j3iYsx+ztx1JYvd4qYGUnGIE50W2jA+ew08fjN4YiYfQNkCTfdhZ6eCdiYTqQ==" saltValue="ptmwt2QEmJ7cv3Xc5JW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bN8HxlzA4+ZDO6VhoWzO9xPwEdrk7qWdKzzJQT1urEa48R+XiqtfVnew5l9mHdwOnZoy0ZPf59SLsR+3k9Q1g==" saltValue="6dxADzKTk1Yn4UkGgryQtQ=="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zZusxyLZ45HWxwiO9ftjIBDR1oiHCa3itSGXQlHj5H0FZ0A38iIzJDWvkNWQLXJdG3cxRnievjRv1dG7VcQ==" saltValue="NiAZf97maJhdI4VppDrB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17.41</v>
      </c>
      <c r="G47" s="12">
        <v>23.69</v>
      </c>
      <c r="H47" s="12">
        <v>25.77</v>
      </c>
      <c r="I47" s="12">
        <v>25.06</v>
      </c>
      <c r="J47" s="13">
        <v>23.16</v>
      </c>
    </row>
    <row r="48" spans="2:10" ht="57.75" customHeight="1" x14ac:dyDescent="0.15">
      <c r="B48" s="14"/>
      <c r="C48" s="1214" t="s">
        <v>4</v>
      </c>
      <c r="D48" s="1214"/>
      <c r="E48" s="1215"/>
      <c r="F48" s="15">
        <v>10.16</v>
      </c>
      <c r="G48" s="16">
        <v>9.42</v>
      </c>
      <c r="H48" s="16">
        <v>7.97</v>
      </c>
      <c r="I48" s="16">
        <v>8.86</v>
      </c>
      <c r="J48" s="17">
        <v>9.1300000000000008</v>
      </c>
    </row>
    <row r="49" spans="2:10" ht="57.75" customHeight="1" thickBot="1" x14ac:dyDescent="0.2">
      <c r="B49" s="18"/>
      <c r="C49" s="1216" t="s">
        <v>5</v>
      </c>
      <c r="D49" s="1216"/>
      <c r="E49" s="1217"/>
      <c r="F49" s="19">
        <v>1.4</v>
      </c>
      <c r="G49" s="20">
        <v>5.8</v>
      </c>
      <c r="H49" s="20">
        <v>6.01</v>
      </c>
      <c r="I49" s="20">
        <v>1.3</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XFZ/jDyOtTY/qqxaVIywIa/rm8tnXJdQQ6S+rAY9sTj/7M6aM4OlLXvTc9s6yiI5jZPEZGie/2EKXpBn9dm4w==" saltValue="dVOk/eb89eksU8i+SecV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2019-11-07T10:52:00Z</cp:lastPrinted>
  <dcterms:created xsi:type="dcterms:W3CDTF">2019-02-14T03:17:57Z</dcterms:created>
  <dcterms:modified xsi:type="dcterms:W3CDTF">2019-11-21T07:58:57Z</dcterms:modified>
  <cp:category/>
</cp:coreProperties>
</file>