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72\zaisei\026　財政状況等一覧表（財政状況資料集）\R1財政状況資料集\01資料集作成\01組み合わせ分析・ストック情報項目（7月末公表分→10月末公表に延期【H29年度決算分】）\03_市町村回答\14西尾市○\"/>
    </mc:Choice>
  </mc:AlternateContent>
  <bookViews>
    <workbookView xWindow="0" yWindow="0" windowWidth="20490" windowHeight="678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C36"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AM35" i="10" s="1"/>
  <c r="AM36" i="10" s="1"/>
  <c r="BE34" i="10" s="1"/>
  <c r="BE35" i="10" s="1"/>
  <c r="BW34" i="10" l="1"/>
  <c r="BW35" i="10" s="1"/>
  <c r="CO34" i="10"/>
  <c r="CO35" i="10" s="1"/>
</calcChain>
</file>

<file path=xl/sharedStrings.xml><?xml version="1.0" encoding="utf-8"?>
<sst xmlns="http://schemas.openxmlformats.org/spreadsheetml/2006/main" count="1062" uniqueCount="600">
  <si>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</si>
  <si>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</si>
  <si>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</si>
  <si>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</si>
  <si>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</si>
  <si>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</si>
  <si>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</si>
  <si>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</si>
  <si>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</si>
  <si>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</si>
  <si>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</si>
  <si>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</si>
  <si>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</si>
  <si>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</si>
  <si>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</si>
  <si>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</si>
  <si>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</si>
  <si>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</si>
  <si>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</si>
  <si>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</si>
  <si>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</si>
  <si>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</si>
  <si>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</si>
  <si>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</si>
  <si>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</si>
  <si>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</si>
  <si>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</si>
  <si>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</si>
  <si>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</si>
  <si>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</si>
  <si>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</si>
  <si>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</si>
  <si>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</si>
  <si>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</si>
  <si>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</si>
  <si>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</si>
  <si>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</si>
  <si>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</si>
  <si>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</si>
  <si>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</si>
  <si>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</si>
  <si>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</si>
  <si>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</si>
  <si>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</si>
  <si>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</si>
  <si>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</si>
  <si>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</si>
  <si>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</si>
  <si>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</si>
  <si>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</si>
  <si>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</si>
  <si>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</si>
  <si>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</si>
  <si>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</si>
  <si>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</si>
  <si>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</si>
  <si>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</si>
  <si>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</si>
  <si>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</si>
  <si>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</si>
  <si>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</si>
  <si>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</si>
  <si>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</si>
  <si>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</si>
  <si>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</si>
  <si>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</si>
  <si>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</si>
  <si>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</si>
  <si>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</si>
  <si>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</si>
  <si>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</si>
  <si>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</si>
  <si>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</si>
  <si>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</si>
  <si>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</si>
  <si>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</si>
  <si>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</si>
  <si>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</si>
  <si>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</si>
  <si>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Ⅳ－２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</si>
  <si>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</si>
  <si>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</si>
  <si>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</si>
  <si>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</si>
  <si>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</si>
  <si>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</si>
  <si>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</si>
  <si>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</si>
  <si>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</si>
  <si>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</si>
  <si>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</si>
  <si>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</si>
  <si>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西尾市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</si>
  <si>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</si>
  <si>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</si>
  <si>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</si>
  <si>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</si>
  <si>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</si>
  <si>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</si>
  <si>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</si>
  <si>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</si>
  <si>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</si>
  <si>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</si>
  <si>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</si>
  <si>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</si>
  <si>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</si>
  <si>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</si>
  <si>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</si>
  <si>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</si>
  <si>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</si>
  <si>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</si>
  <si>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</si>
  <si>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</si>
  <si>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</si>
  <si>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</si>
  <si>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</si>
  <si>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</si>
  <si>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</si>
  <si>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</si>
  <si>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</si>
  <si>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</si>
  <si>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</si>
  <si>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</si>
  <si>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</si>
  <si>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</si>
  <si>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</si>
  <si>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</si>
  <si>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</si>
  <si>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</si>
  <si>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</si>
  <si>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</si>
  <si>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</si>
  <si>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</si>
  <si>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</si>
  <si>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</si>
  <si>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</si>
  <si>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</si>
  <si>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</si>
  <si>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</si>
  <si>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</si>
  <si>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</si>
  <si>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</si>
  <si>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</si>
  <si>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</si>
  <si>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</si>
  <si>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</si>
  <si>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</si>
  <si>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</si>
  <si>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</si>
  <si>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</si>
  <si>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0"/>
  </si>
  <si>
    <t>うち日本人(％)</t>
    <phoneticPr fontId="5"/>
  </si>
  <si>
    <t>-0.2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</si>
  <si>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</si>
  <si>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</si>
  <si>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</si>
  <si>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</si>
  <si>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</si>
  <si>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</si>
  <si>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</si>
  <si>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</si>
  <si>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</si>
  <si>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</si>
  <si>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</si>
  <si>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</si>
  <si>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</si>
  <si>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</si>
  <si>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</si>
  <si>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</si>
  <si>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</si>
  <si>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</si>
  <si>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</si>
  <si>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</si>
  <si>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</si>
  <si>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</si>
  <si>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</si>
  <si>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</si>
  <si>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</si>
  <si>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</si>
  <si>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</si>
  <si>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</si>
  <si>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</si>
  <si>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t>
    <phoneticPr fontId="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</si>
  <si>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</si>
  <si>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</si>
  <si>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</si>
  <si>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</si>
  <si>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</si>
  <si>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</si>
  <si>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</si>
  <si>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</si>
  <si>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</si>
  <si>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</si>
  <si>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</si>
  <si>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</si>
  <si>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</si>
  <si>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</si>
  <si>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</si>
  <si>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</si>
  <si>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</si>
  <si>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</si>
  <si>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</si>
  <si>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</si>
  <si>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</si>
  <si>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</si>
  <si>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</si>
  <si>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</si>
  <si>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</si>
  <si>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</si>
  <si>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</si>
  <si>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</si>
  <si>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</si>
  <si>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</si>
  <si>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</si>
  <si>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</si>
  <si>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</si>
  <si>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</si>
  <si>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</si>
  <si>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</si>
  <si>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愛知県西尾市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</si>
  <si>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</si>
  <si>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</si>
  <si>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</si>
  <si>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</si>
  <si>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</si>
  <si>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</si>
  <si>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</si>
  <si>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</si>
  <si>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</si>
  <si>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</si>
  <si>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</si>
  <si>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</si>
  <si>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</si>
  <si>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</si>
  <si>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</si>
  <si>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</si>
  <si>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</si>
  <si>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</si>
  <si>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</si>
  <si>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</si>
  <si>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</si>
  <si>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</si>
  <si>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</si>
  <si>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</si>
  <si>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</si>
  <si>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</si>
  <si>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</si>
  <si>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</si>
  <si>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</si>
  <si>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</si>
  <si>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</si>
  <si>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</si>
  <si>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</si>
  <si>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</si>
  <si>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</si>
  <si>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</si>
  <si>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</si>
  <si>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</si>
  <si>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</si>
  <si>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</si>
  <si>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</si>
  <si>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</si>
  <si>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</si>
  <si>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</si>
  <si>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</si>
  <si>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</si>
  <si>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</si>
  <si>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</si>
  <si>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</si>
  <si>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</si>
  <si>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</si>
  <si>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</si>
  <si>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</si>
  <si>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</si>
  <si>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</si>
  <si>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</si>
  <si>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</si>
  <si>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</si>
  <si>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</si>
  <si>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</si>
  <si>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</si>
  <si>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</si>
  <si>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</si>
  <si>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</si>
  <si>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</si>
  <si>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</si>
  <si>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</si>
  <si>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</si>
  <si>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</si>
  <si>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</si>
  <si>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</si>
  <si>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</si>
  <si>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</si>
  <si>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</si>
  <si>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</si>
  <si>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</si>
  <si>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</si>
  <si>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</si>
  <si>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</si>
  <si>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</si>
  <si>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</si>
  <si>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</si>
  <si>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</si>
  <si>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</si>
  <si>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</si>
  <si>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</si>
  <si>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</si>
  <si>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</si>
  <si>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</si>
  <si>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</si>
  <si>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</si>
  <si>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</si>
  <si>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</si>
  <si>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</si>
  <si>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</si>
  <si>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</si>
  <si>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</si>
  <si>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</si>
  <si>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</si>
  <si>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</si>
  <si>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</si>
  <si>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</si>
  <si>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</si>
  <si>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</si>
  <si>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</si>
  <si>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</si>
  <si>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</si>
  <si>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</si>
  <si>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</si>
  <si>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</si>
  <si>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</si>
  <si>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</si>
  <si>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</si>
  <si>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</si>
  <si>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</si>
  <si>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</si>
  <si>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</si>
  <si>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</si>
  <si>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</si>
  <si>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</si>
  <si>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</si>
  <si>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</si>
  <si>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</si>
  <si>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</si>
  <si>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</si>
  <si>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</si>
  <si>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</si>
  <si>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</si>
  <si>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</si>
  <si>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</si>
  <si>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</si>
  <si>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</si>
  <si>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</si>
  <si>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</si>
  <si>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</si>
  <si>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</si>
  <si>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</si>
  <si>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</si>
  <si>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</si>
  <si>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</si>
  <si>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</si>
  <si>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</si>
  <si>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</si>
  <si>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</si>
  <si>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</si>
  <si>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</si>
  <si>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</si>
  <si>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</si>
  <si>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</si>
  <si>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愛知県西尾市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</si>
  <si>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</si>
  <si>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</si>
  <si>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</si>
  <si>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</si>
  <si>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</si>
  <si>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</si>
  <si>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</si>
  <si>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</si>
  <si>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</si>
  <si>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</si>
  <si>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</si>
  <si>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</si>
  <si>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</si>
  <si>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</si>
  <si>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</si>
  <si>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</si>
  <si>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</si>
  <si>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</si>
  <si>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</si>
  <si>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</si>
  <si>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佐久島診療所事業特別会計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</si>
  <si>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</si>
  <si>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</si>
  <si>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</si>
  <si>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</si>
  <si>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</si>
  <si>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</si>
  <si>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</si>
  <si>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</si>
  <si>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</si>
  <si>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</si>
  <si>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</si>
  <si>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</si>
  <si>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</si>
  <si>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</si>
  <si>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</si>
  <si>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</si>
  <si>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</si>
  <si>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</si>
  <si>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水道事業会計</t>
    <phoneticPr fontId="5"/>
  </si>
  <si>
    <t>法適用企業</t>
    <phoneticPr fontId="5"/>
  </si>
  <si>
    <t>渡船事業会計</t>
    <phoneticPr fontId="5"/>
  </si>
  <si>
    <t>公共下水道事業特別会計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</si>
  <si>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</si>
  <si>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</si>
  <si>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</si>
  <si>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</si>
  <si>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</si>
  <si>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</si>
  <si>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</si>
  <si>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</si>
  <si>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</si>
  <si>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</si>
  <si>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</si>
  <si>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</si>
  <si>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</si>
  <si>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</si>
  <si>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</si>
  <si>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</si>
  <si>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</si>
  <si>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</si>
  <si>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</si>
  <si>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</si>
  <si>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</si>
  <si>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</si>
  <si>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</si>
  <si>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</si>
  <si>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</si>
  <si>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</si>
  <si>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</si>
  <si>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</si>
  <si>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</si>
  <si>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</si>
  <si>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</si>
  <si>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</si>
  <si>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</si>
  <si>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</si>
  <si>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</si>
  <si>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</si>
  <si>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</si>
  <si>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</si>
  <si>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</si>
  <si>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</si>
  <si>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</si>
  <si>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</si>
  <si>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</si>
  <si>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</si>
  <si>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</si>
  <si>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</si>
  <si>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</si>
  <si>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</si>
  <si>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</si>
  <si>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</si>
  <si>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</si>
  <si>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</si>
  <si>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</si>
  <si>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</si>
  <si>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</si>
  <si>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</si>
  <si>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</si>
  <si>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</si>
  <si>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</si>
  <si>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</si>
  <si>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</si>
  <si>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</si>
  <si>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</si>
  <si>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</si>
  <si>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</si>
  <si>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</si>
  <si>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</si>
  <si>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</si>
  <si>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</si>
  <si>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</si>
  <si>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</si>
  <si>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</si>
  <si>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</si>
  <si>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</si>
  <si>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</si>
  <si>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</si>
  <si>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</si>
  <si>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</si>
  <si>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</si>
  <si>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</si>
  <si>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</si>
  <si>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</si>
  <si>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</si>
  <si>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</si>
  <si>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</si>
  <si>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</si>
  <si>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</si>
  <si>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</si>
  <si>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</si>
  <si>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</si>
  <si>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</si>
  <si>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</si>
  <si>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</si>
  <si>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</si>
  <si>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</si>
  <si>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</si>
  <si>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</si>
  <si>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</si>
  <si>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</si>
  <si>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</si>
  <si>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</si>
  <si>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</si>
  <si>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</si>
  <si>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</si>
  <si>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</si>
  <si>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</si>
  <si>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</si>
  <si>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</si>
  <si>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</si>
  <si>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</si>
  <si>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</si>
  <si>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</si>
  <si>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</si>
  <si>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</si>
  <si>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</si>
  <si>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</si>
  <si>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</si>
  <si>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</si>
  <si>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</si>
  <si>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</si>
  <si>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</si>
  <si>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</si>
  <si>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</si>
  <si>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</si>
  <si>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</si>
  <si>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</si>
  <si>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</si>
  <si>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</si>
  <si>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</si>
  <si>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</si>
  <si>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</si>
  <si>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</si>
  <si>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</si>
  <si>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</si>
  <si>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</si>
  <si>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</si>
  <si>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</si>
  <si>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</si>
  <si>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</si>
  <si>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</si>
  <si>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</si>
  <si>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</si>
  <si>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</si>
  <si>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</si>
  <si>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</si>
  <si>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</si>
  <si>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</si>
  <si>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</si>
  <si>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</si>
  <si>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</si>
  <si>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</si>
  <si>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0.72</t>
  </si>
  <si>
    <t>水道事業会計</t>
  </si>
  <si>
    <t>一般会計</t>
  </si>
  <si>
    <t>国民健康保険特別会計</t>
  </si>
  <si>
    <t>病院事業会計</t>
  </si>
  <si>
    <t>介護保険特別会計</t>
  </si>
  <si>
    <t>渡船事業会計</t>
  </si>
  <si>
    <t>公共下水道事業特別会計</t>
  </si>
  <si>
    <t>農業集落排水事業特別会計</t>
  </si>
  <si>
    <t>その他会計（赤字）</t>
  </si>
  <si>
    <t>その他会計（黒字）</t>
  </si>
  <si>
    <t>-</t>
    <phoneticPr fontId="2"/>
  </si>
  <si>
    <t>-</t>
    <phoneticPr fontId="2"/>
  </si>
  <si>
    <t>-</t>
    <phoneticPr fontId="2"/>
  </si>
  <si>
    <t>愛知県後期高齢者医療広域連合（一般会計）</t>
    <rPh sb="0" eb="3">
      <t>アイチケン</t>
    </rPh>
    <rPh sb="3" eb="8">
      <t>コウキコウレイシャ</t>
    </rPh>
    <rPh sb="8" eb="10">
      <t>イリョウ</t>
    </rPh>
    <rPh sb="10" eb="14">
      <t>コウイキレンゴウ</t>
    </rPh>
    <rPh sb="15" eb="19">
      <t>イッパンカイケイ</t>
    </rPh>
    <phoneticPr fontId="2"/>
  </si>
  <si>
    <t>愛知県後期高齢者広域連合（後期高齢者医療特別会計）</t>
    <rPh sb="0" eb="3">
      <t>アイチケン</t>
    </rPh>
    <rPh sb="3" eb="8">
      <t>コウキコウレイシャ</t>
    </rPh>
    <rPh sb="8" eb="12">
      <t>コウイキレンゴウ</t>
    </rPh>
    <rPh sb="13" eb="18">
      <t>コウキコウレイシャ</t>
    </rPh>
    <rPh sb="18" eb="20">
      <t>イリョウ</t>
    </rPh>
    <rPh sb="20" eb="24">
      <t>トクベツカイケイ</t>
    </rPh>
    <phoneticPr fontId="2"/>
  </si>
  <si>
    <t>-</t>
    <phoneticPr fontId="2"/>
  </si>
  <si>
    <t>西尾市土地開発公社</t>
    <rPh sb="0" eb="3">
      <t>ニシオシ</t>
    </rPh>
    <rPh sb="3" eb="9">
      <t>トチカイハツコウシャ</t>
    </rPh>
    <phoneticPr fontId="2"/>
  </si>
  <si>
    <t>一色さかなセンター</t>
    <rPh sb="0" eb="2">
      <t>イシキ</t>
    </rPh>
    <phoneticPr fontId="2"/>
  </si>
  <si>
    <t>西尾市総合運動場整備基金</t>
    <rPh sb="0" eb="3">
      <t>ニシオシ</t>
    </rPh>
    <rPh sb="3" eb="5">
      <t>ソウゴウ</t>
    </rPh>
    <rPh sb="5" eb="8">
      <t>ウンドウジョウ</t>
    </rPh>
    <rPh sb="8" eb="12">
      <t>セイビキキン</t>
    </rPh>
    <phoneticPr fontId="11"/>
  </si>
  <si>
    <t>西尾市歴史民俗資料館建設基金</t>
    <rPh sb="0" eb="3">
      <t>ニシオシ</t>
    </rPh>
    <rPh sb="3" eb="5">
      <t>レキシ</t>
    </rPh>
    <rPh sb="5" eb="7">
      <t>ミンゾク</t>
    </rPh>
    <rPh sb="7" eb="10">
      <t>シリョウカン</t>
    </rPh>
    <rPh sb="10" eb="12">
      <t>ケンセツ</t>
    </rPh>
    <rPh sb="12" eb="14">
      <t>キキン</t>
    </rPh>
    <phoneticPr fontId="11"/>
  </si>
  <si>
    <t>西尾市地域福祉基金</t>
    <rPh sb="0" eb="3">
      <t>ニシオシ</t>
    </rPh>
    <rPh sb="3" eb="5">
      <t>チイキ</t>
    </rPh>
    <rPh sb="5" eb="7">
      <t>フクシ</t>
    </rPh>
    <rPh sb="7" eb="9">
      <t>キキン</t>
    </rPh>
    <phoneticPr fontId="11"/>
  </si>
  <si>
    <t>西尾市緑化推進基金</t>
    <rPh sb="0" eb="3">
      <t>ニシオシ</t>
    </rPh>
    <rPh sb="3" eb="5">
      <t>リョッカ</t>
    </rPh>
    <rPh sb="5" eb="7">
      <t>スイシン</t>
    </rPh>
    <rPh sb="7" eb="9">
      <t>キキン</t>
    </rPh>
    <phoneticPr fontId="11"/>
  </si>
  <si>
    <t>西尾市教育振興基金</t>
    <rPh sb="0" eb="3">
      <t>ニシオシ</t>
    </rPh>
    <rPh sb="3" eb="5">
      <t>キョウイク</t>
    </rPh>
    <rPh sb="5" eb="7">
      <t>シンコウ</t>
    </rPh>
    <rPh sb="7" eb="9">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</si>
  <si>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</si>
  <si>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</si>
  <si>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</si>
  <si>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</si>
  <si>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</si>
  <si>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</si>
  <si>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</si>
  <si>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</si>
  <si>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</si>
  <si>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</si>
  <si>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r>
      <rPr>
        <sz val="9"/>
        <color rgb="FF000000"/>
        <rFont val="ＭＳ Ｐゴシック"/>
        <family val="3"/>
        <charset val="128"/>
      </rPr>
      <t>　</t>
    </r>
    <r>
      <rPr>
        <sz val="9.5"/>
        <color rgb="FF000000"/>
        <rFont val="ＭＳ Ｐゴシック"/>
        <family val="3"/>
        <charset val="128"/>
      </rPr>
      <t>平成28年度について、公共施設再配置に係るPFI事業の債務負担行為の額を計上したことにより、前年度と比較し大幅に増加した。有形固定資産減価償却率は合併による施設の増により、類似団体の平均値よりも上回っている。現在進めている公共施設の再配置、及び平成28年度に策定した公共施設等総合管理計画において、公共施設等の延べ床面積を16％削減するという目標を掲げ、今後老朽化した施設の集約化・複合化や長寿命化に努める。
　調査時点現在、平成29年度固定資産台帳は整備中。</t>
    </r>
    <phoneticPr fontId="5"/>
  </si>
  <si>
    <r>
      <t>　</t>
    </r>
    <r>
      <rPr>
        <sz val="9.5"/>
        <color rgb="FF000000"/>
        <rFont val="ＭＳ Ｐゴシック"/>
        <family val="3"/>
        <charset val="128"/>
      </rPr>
      <t>将来負担比率は、ＰＦＩ事業の支払い方法を繰延払いから一括払いに変更したことにより平成28年度と比較し大幅減となり、類似団体平均も大きく下回る結果となった。実質公債費比率は、償還額以上の借入は行わないなど借入の抑制に努めており、年々減少傾向にある。
　今後は小中学校空調整備事業等の大型事業により地方債発行額の増加が見込まれるが、世代間負担の公平性に配慮しながら後年度の過重な負担とならないよう、起債対象事業の精査や交付税措置率の高い有利な起債の活用などに努めていく。</t>
    </r>
    <rPh sb="41" eb="43">
      <t>ヘイセイ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</si>
</sst>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0"/>
      <color rgb="FF000000"/>
      <name val="ＭＳ Ｐゴシック"/>
      <family val="3"/>
      <charset val="128"/>
    </font>
    <font>
      <sz val="9"/>
      <color rgb="FF000000"/>
      <name val="ＭＳ Ｐゴシック"/>
      <family val="3"/>
      <charset val="128"/>
    </font>
    <font>
      <sz val="9.5"/>
      <color rgb="FF00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4" fillId="0" borderId="41" xfId="16" applyFont="1" applyBorder="1" applyAlignment="1" applyProtection="1">
      <alignment horizontal="left" vertical="top" wrapText="1"/>
      <protection locked="0"/>
    </xf>
    <xf numFmtId="0" fontId="14" fillId="0" borderId="12" xfId="16" applyFont="1" applyBorder="1" applyAlignment="1" applyProtection="1">
      <alignment horizontal="left" vertical="top" wrapText="1"/>
      <protection locked="0"/>
    </xf>
    <xf numFmtId="0" fontId="14" fillId="0" borderId="46" xfId="16" applyFont="1" applyBorder="1" applyAlignment="1" applyProtection="1">
      <alignment horizontal="left" vertical="top" wrapText="1"/>
      <protection locked="0"/>
    </xf>
    <xf numFmtId="0" fontId="14" fillId="0" borderId="62" xfId="16" applyFont="1" applyBorder="1" applyAlignment="1" applyProtection="1">
      <alignment horizontal="left" vertical="top" wrapText="1"/>
      <protection locked="0"/>
    </xf>
    <xf numFmtId="0" fontId="14" fillId="0" borderId="0" xfId="16" applyFont="1" applyAlignment="1" applyProtection="1">
      <alignment horizontal="left" vertical="top" wrapText="1"/>
      <protection locked="0"/>
    </xf>
    <xf numFmtId="0" fontId="14" fillId="0" borderId="38" xfId="16" applyFont="1" applyBorder="1" applyAlignment="1" applyProtection="1">
      <alignment horizontal="left" vertical="top" wrapText="1"/>
      <protection locked="0"/>
    </xf>
    <xf numFmtId="0" fontId="14" fillId="0" borderId="37" xfId="16" applyFont="1" applyBorder="1" applyAlignment="1" applyProtection="1">
      <alignment horizontal="left" vertical="top" wrapText="1"/>
      <protection locked="0"/>
    </xf>
    <xf numFmtId="0" fontId="14" fillId="0" borderId="52" xfId="16" applyFont="1" applyBorder="1" applyAlignment="1" applyProtection="1">
      <alignment horizontal="left" vertical="top" wrapText="1"/>
      <protection locked="0"/>
    </xf>
    <xf numFmtId="0" fontId="14"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0" fontId="35" fillId="0" borderId="41"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38033</c:v>
                </c:pt>
                <c:pt idx="1">
                  <c:v>44972</c:v>
                </c:pt>
                <c:pt idx="2">
                  <c:v>52496</c:v>
                </c:pt>
                <c:pt idx="3">
                  <c:v>52619</c:v>
                </c:pt>
                <c:pt idx="4">
                  <c:v>51875</c:v>
                </c:pt>
              </c:numCache>
            </c:numRef>
          </c:val>
          <c:smooth val="0"/>
          <c:extLst>
            <c:ext xmlns:c16="http://schemas.microsoft.com/office/drawing/2014/chart" uri="{C3380CC4-5D6E-409C-BE32-E72D297353CC}">
              <c16:uniqueId val="{00000000-538F-458E-9890-CB85C9701FD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30985</c:v>
                </c:pt>
                <c:pt idx="1">
                  <c:v>29811</c:v>
                </c:pt>
                <c:pt idx="2">
                  <c:v>28970</c:v>
                </c:pt>
                <c:pt idx="3">
                  <c:v>25377</c:v>
                </c:pt>
                <c:pt idx="4">
                  <c:v>33314</c:v>
                </c:pt>
              </c:numCache>
            </c:numRef>
          </c:val>
          <c:smooth val="0"/>
          <c:extLst>
            <c:ext xmlns:c16="http://schemas.microsoft.com/office/drawing/2014/chart" uri="{C3380CC4-5D6E-409C-BE32-E72D297353CC}">
              <c16:uniqueId val="{00000001-538F-458E-9890-CB85C9701FDE}"/>
            </c:ext>
          </c:extLst>
        </c:ser>
        <c:dLbls>
          <c:showLegendKey val="0"/>
          <c:showVal val="0"/>
          <c:showCatName val="0"/>
          <c:showSerName val="0"/>
          <c:showPercent val="0"/>
          <c:showBubbleSize val="0"/>
        </c:dLbls>
        <c:marker val="1"/>
        <c:smooth val="0"/>
        <c:axId val="121951744"/>
        <c:axId val="121953664"/>
      </c:lineChart>
      <c:catAx>
        <c:axId val="1219517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953664"/>
        <c:crosses val="autoZero"/>
        <c:auto val="1"/>
        <c:lblAlgn val="ctr"/>
        <c:lblOffset val="100"/>
        <c:tickLblSkip val="1"/>
        <c:tickMarkSkip val="1"/>
        <c:noMultiLvlLbl val="0"/>
      </c:catAx>
      <c:valAx>
        <c:axId val="12195366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9517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6.94</c:v>
                </c:pt>
                <c:pt idx="1">
                  <c:v>6.69</c:v>
                </c:pt>
                <c:pt idx="2">
                  <c:v>5.72</c:v>
                </c:pt>
                <c:pt idx="3">
                  <c:v>5.38</c:v>
                </c:pt>
                <c:pt idx="4">
                  <c:v>6.13</c:v>
                </c:pt>
              </c:numCache>
            </c:numRef>
          </c:val>
          <c:extLst>
            <c:ext xmlns:c16="http://schemas.microsoft.com/office/drawing/2014/chart" uri="{C3380CC4-5D6E-409C-BE32-E72D297353CC}">
              <c16:uniqueId val="{00000000-C286-49DA-A62A-8DD97E0DB92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16.55</c:v>
                </c:pt>
                <c:pt idx="1">
                  <c:v>16.71</c:v>
                </c:pt>
                <c:pt idx="2">
                  <c:v>16.23</c:v>
                </c:pt>
                <c:pt idx="3">
                  <c:v>18.07</c:v>
                </c:pt>
                <c:pt idx="4">
                  <c:v>17.829999999999998</c:v>
                </c:pt>
              </c:numCache>
            </c:numRef>
          </c:val>
          <c:extLst>
            <c:ext xmlns:c16="http://schemas.microsoft.com/office/drawing/2014/chart" uri="{C3380CC4-5D6E-409C-BE32-E72D297353CC}">
              <c16:uniqueId val="{00000001-C286-49DA-A62A-8DD97E0DB92B}"/>
            </c:ext>
          </c:extLst>
        </c:ser>
        <c:dLbls>
          <c:showLegendKey val="0"/>
          <c:showVal val="0"/>
          <c:showCatName val="0"/>
          <c:showSerName val="0"/>
          <c:showPercent val="0"/>
          <c:showBubbleSize val="0"/>
        </c:dLbls>
        <c:gapWidth val="250"/>
        <c:overlap val="100"/>
        <c:axId val="128827392"/>
        <c:axId val="1288293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1.1000000000000001</c:v>
                </c:pt>
                <c:pt idx="1">
                  <c:v>0.54</c:v>
                </c:pt>
                <c:pt idx="2">
                  <c:v>-0.72</c:v>
                </c:pt>
                <c:pt idx="3">
                  <c:v>1.38</c:v>
                </c:pt>
                <c:pt idx="4">
                  <c:v>0.85</c:v>
                </c:pt>
              </c:numCache>
            </c:numRef>
          </c:val>
          <c:smooth val="0"/>
          <c:extLst>
            <c:ext xmlns:c16="http://schemas.microsoft.com/office/drawing/2014/chart" uri="{C3380CC4-5D6E-409C-BE32-E72D297353CC}">
              <c16:uniqueId val="{00000002-C286-49DA-A62A-8DD97E0DB92B}"/>
            </c:ext>
          </c:extLst>
        </c:ser>
        <c:dLbls>
          <c:showLegendKey val="0"/>
          <c:showVal val="0"/>
          <c:showCatName val="0"/>
          <c:showSerName val="0"/>
          <c:showPercent val="0"/>
          <c:showBubbleSize val="0"/>
        </c:dLbls>
        <c:marker val="1"/>
        <c:smooth val="0"/>
        <c:axId val="128827392"/>
        <c:axId val="128829312"/>
      </c:lineChart>
      <c:catAx>
        <c:axId val="128827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8829312"/>
        <c:crosses val="autoZero"/>
        <c:auto val="1"/>
        <c:lblAlgn val="ctr"/>
        <c:lblOffset val="100"/>
        <c:tickLblSkip val="1"/>
        <c:tickMarkSkip val="1"/>
        <c:noMultiLvlLbl val="0"/>
      </c:catAx>
      <c:valAx>
        <c:axId val="128829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827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0.05</c:v>
                </c:pt>
                <c:pt idx="2">
                  <c:v>#N/A</c:v>
                </c:pt>
                <c:pt idx="3">
                  <c:v>0.05</c:v>
                </c:pt>
                <c:pt idx="4">
                  <c:v>#N/A</c:v>
                </c:pt>
                <c:pt idx="5">
                  <c:v>0.05</c:v>
                </c:pt>
                <c:pt idx="6">
                  <c:v>#N/A</c:v>
                </c:pt>
                <c:pt idx="7">
                  <c:v>7.0000000000000007E-2</c:v>
                </c:pt>
                <c:pt idx="8">
                  <c:v>#N/A</c:v>
                </c:pt>
                <c:pt idx="9">
                  <c:v>0.06</c:v>
                </c:pt>
              </c:numCache>
            </c:numRef>
          </c:val>
          <c:extLst>
            <c:ext xmlns:c16="http://schemas.microsoft.com/office/drawing/2014/chart" uri="{C3380CC4-5D6E-409C-BE32-E72D297353CC}">
              <c16:uniqueId val="{00000000-54FD-4614-88D7-7EFCC1BC9AC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4FD-4614-88D7-7EFCC1BC9ACC}"/>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0.35</c:v>
                </c:pt>
                <c:pt idx="2">
                  <c:v>#N/A</c:v>
                </c:pt>
                <c:pt idx="3">
                  <c:v>0.38</c:v>
                </c:pt>
                <c:pt idx="4">
                  <c:v>#N/A</c:v>
                </c:pt>
                <c:pt idx="5">
                  <c:v>0.15</c:v>
                </c:pt>
                <c:pt idx="6">
                  <c:v>#N/A</c:v>
                </c:pt>
                <c:pt idx="7">
                  <c:v>0.13</c:v>
                </c:pt>
                <c:pt idx="8">
                  <c:v>#N/A</c:v>
                </c:pt>
                <c:pt idx="9">
                  <c:v>0.1</c:v>
                </c:pt>
              </c:numCache>
            </c:numRef>
          </c:val>
          <c:extLst>
            <c:ext xmlns:c16="http://schemas.microsoft.com/office/drawing/2014/chart" uri="{C3380CC4-5D6E-409C-BE32-E72D297353CC}">
              <c16:uniqueId val="{00000002-54FD-4614-88D7-7EFCC1BC9ACC}"/>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0.3</c:v>
                </c:pt>
                <c:pt idx="2">
                  <c:v>#N/A</c:v>
                </c:pt>
                <c:pt idx="3">
                  <c:v>0.3</c:v>
                </c:pt>
                <c:pt idx="4">
                  <c:v>#N/A</c:v>
                </c:pt>
                <c:pt idx="5">
                  <c:v>0.43</c:v>
                </c:pt>
                <c:pt idx="6">
                  <c:v>#N/A</c:v>
                </c:pt>
                <c:pt idx="7">
                  <c:v>0.26</c:v>
                </c:pt>
                <c:pt idx="8">
                  <c:v>#N/A</c:v>
                </c:pt>
                <c:pt idx="9">
                  <c:v>0.18</c:v>
                </c:pt>
              </c:numCache>
            </c:numRef>
          </c:val>
          <c:extLst>
            <c:ext xmlns:c16="http://schemas.microsoft.com/office/drawing/2014/chart" uri="{C3380CC4-5D6E-409C-BE32-E72D297353CC}">
              <c16:uniqueId val="{00000003-54FD-4614-88D7-7EFCC1BC9ACC}"/>
            </c:ext>
          </c:extLst>
        </c:ser>
        <c:ser>
          <c:idx val="4"/>
          <c:order val="4"/>
          <c:tx>
            <c:strRef>
              <c:f>データシート!$A$31</c:f>
              <c:strCache>
                <c:ptCount val="1"/>
                <c:pt idx="0">
                  <c:v>渡船事業会計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0.16</c:v>
                </c:pt>
                <c:pt idx="2">
                  <c:v>#N/A</c:v>
                </c:pt>
                <c:pt idx="3">
                  <c:v>0.16</c:v>
                </c:pt>
                <c:pt idx="4">
                  <c:v>#N/A</c:v>
                </c:pt>
                <c:pt idx="5">
                  <c:v>0.23</c:v>
                </c:pt>
                <c:pt idx="6">
                  <c:v>#N/A</c:v>
                </c:pt>
                <c:pt idx="7">
                  <c:v>0.31</c:v>
                </c:pt>
                <c:pt idx="8">
                  <c:v>#N/A</c:v>
                </c:pt>
                <c:pt idx="9">
                  <c:v>0.34</c:v>
                </c:pt>
              </c:numCache>
            </c:numRef>
          </c:val>
          <c:extLst>
            <c:ext xmlns:c16="http://schemas.microsoft.com/office/drawing/2014/chart" uri="{C3380CC4-5D6E-409C-BE32-E72D297353CC}">
              <c16:uniqueId val="{00000004-54FD-4614-88D7-7EFCC1BC9AC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0.28000000000000003</c:v>
                </c:pt>
                <c:pt idx="2">
                  <c:v>#N/A</c:v>
                </c:pt>
                <c:pt idx="3">
                  <c:v>0.39</c:v>
                </c:pt>
                <c:pt idx="4">
                  <c:v>#N/A</c:v>
                </c:pt>
                <c:pt idx="5">
                  <c:v>0.66</c:v>
                </c:pt>
                <c:pt idx="6">
                  <c:v>#N/A</c:v>
                </c:pt>
                <c:pt idx="7">
                  <c:v>1.03</c:v>
                </c:pt>
                <c:pt idx="8">
                  <c:v>#N/A</c:v>
                </c:pt>
                <c:pt idx="9">
                  <c:v>0.93</c:v>
                </c:pt>
              </c:numCache>
            </c:numRef>
          </c:val>
          <c:extLst>
            <c:ext xmlns:c16="http://schemas.microsoft.com/office/drawing/2014/chart" uri="{C3380CC4-5D6E-409C-BE32-E72D297353CC}">
              <c16:uniqueId val="{00000005-54FD-4614-88D7-7EFCC1BC9ACC}"/>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3.29</c:v>
                </c:pt>
                <c:pt idx="2">
                  <c:v>#N/A</c:v>
                </c:pt>
                <c:pt idx="3">
                  <c:v>1.81</c:v>
                </c:pt>
                <c:pt idx="4">
                  <c:v>#N/A</c:v>
                </c:pt>
                <c:pt idx="5">
                  <c:v>1.38</c:v>
                </c:pt>
                <c:pt idx="6">
                  <c:v>#N/A</c:v>
                </c:pt>
                <c:pt idx="7">
                  <c:v>2.5099999999999998</c:v>
                </c:pt>
                <c:pt idx="8">
                  <c:v>#N/A</c:v>
                </c:pt>
                <c:pt idx="9">
                  <c:v>1.69</c:v>
                </c:pt>
              </c:numCache>
            </c:numRef>
          </c:val>
          <c:extLst>
            <c:ext xmlns:c16="http://schemas.microsoft.com/office/drawing/2014/chart" uri="{C3380CC4-5D6E-409C-BE32-E72D297353CC}">
              <c16:uniqueId val="{00000006-54FD-4614-88D7-7EFCC1BC9AC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2.77</c:v>
                </c:pt>
                <c:pt idx="2">
                  <c:v>#N/A</c:v>
                </c:pt>
                <c:pt idx="3">
                  <c:v>2.65</c:v>
                </c:pt>
                <c:pt idx="4">
                  <c:v>#N/A</c:v>
                </c:pt>
                <c:pt idx="5">
                  <c:v>2.5299999999999998</c:v>
                </c:pt>
                <c:pt idx="6">
                  <c:v>#N/A</c:v>
                </c:pt>
                <c:pt idx="7">
                  <c:v>2.96</c:v>
                </c:pt>
                <c:pt idx="8">
                  <c:v>#N/A</c:v>
                </c:pt>
                <c:pt idx="9">
                  <c:v>3.51</c:v>
                </c:pt>
              </c:numCache>
            </c:numRef>
          </c:val>
          <c:extLst>
            <c:ext xmlns:c16="http://schemas.microsoft.com/office/drawing/2014/chart" uri="{C3380CC4-5D6E-409C-BE32-E72D297353CC}">
              <c16:uniqueId val="{00000007-54FD-4614-88D7-7EFCC1BC9AC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6.9</c:v>
                </c:pt>
                <c:pt idx="2">
                  <c:v>#N/A</c:v>
                </c:pt>
                <c:pt idx="3">
                  <c:v>6.65</c:v>
                </c:pt>
                <c:pt idx="4">
                  <c:v>#N/A</c:v>
                </c:pt>
                <c:pt idx="5">
                  <c:v>5.68</c:v>
                </c:pt>
                <c:pt idx="6">
                  <c:v>#N/A</c:v>
                </c:pt>
                <c:pt idx="7">
                  <c:v>5.33</c:v>
                </c:pt>
                <c:pt idx="8">
                  <c:v>#N/A</c:v>
                </c:pt>
                <c:pt idx="9">
                  <c:v>6.09</c:v>
                </c:pt>
              </c:numCache>
            </c:numRef>
          </c:val>
          <c:extLst>
            <c:ext xmlns:c16="http://schemas.microsoft.com/office/drawing/2014/chart" uri="{C3380CC4-5D6E-409C-BE32-E72D297353CC}">
              <c16:uniqueId val="{00000008-54FD-4614-88D7-7EFCC1BC9AC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6.96</c:v>
                </c:pt>
                <c:pt idx="2">
                  <c:v>#N/A</c:v>
                </c:pt>
                <c:pt idx="3">
                  <c:v>7.52</c:v>
                </c:pt>
                <c:pt idx="4">
                  <c:v>#N/A</c:v>
                </c:pt>
                <c:pt idx="5">
                  <c:v>7.93</c:v>
                </c:pt>
                <c:pt idx="6">
                  <c:v>#N/A</c:v>
                </c:pt>
                <c:pt idx="7">
                  <c:v>8.44</c:v>
                </c:pt>
                <c:pt idx="8">
                  <c:v>#N/A</c:v>
                </c:pt>
                <c:pt idx="9">
                  <c:v>8.43</c:v>
                </c:pt>
              </c:numCache>
            </c:numRef>
          </c:val>
          <c:extLst>
            <c:ext xmlns:c16="http://schemas.microsoft.com/office/drawing/2014/chart" uri="{C3380CC4-5D6E-409C-BE32-E72D297353CC}">
              <c16:uniqueId val="{00000009-54FD-4614-88D7-7EFCC1BC9ACC}"/>
            </c:ext>
          </c:extLst>
        </c:ser>
        <c:dLbls>
          <c:showLegendKey val="0"/>
          <c:showVal val="0"/>
          <c:showCatName val="0"/>
          <c:showSerName val="0"/>
          <c:showPercent val="0"/>
          <c:showBubbleSize val="0"/>
        </c:dLbls>
        <c:gapWidth val="150"/>
        <c:overlap val="100"/>
        <c:axId val="136189824"/>
        <c:axId val="136191360"/>
      </c:barChart>
      <c:catAx>
        <c:axId val="136189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6191360"/>
        <c:crosses val="autoZero"/>
        <c:auto val="1"/>
        <c:lblAlgn val="ctr"/>
        <c:lblOffset val="100"/>
        <c:tickLblSkip val="1"/>
        <c:tickMarkSkip val="1"/>
        <c:noMultiLvlLbl val="0"/>
      </c:catAx>
      <c:valAx>
        <c:axId val="136191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1898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5415</c:v>
                </c:pt>
                <c:pt idx="5">
                  <c:v>5391</c:v>
                </c:pt>
                <c:pt idx="8">
                  <c:v>5013</c:v>
                </c:pt>
                <c:pt idx="11">
                  <c:v>5184</c:v>
                </c:pt>
                <c:pt idx="14">
                  <c:v>5205</c:v>
                </c:pt>
              </c:numCache>
            </c:numRef>
          </c:val>
          <c:extLst>
            <c:ext xmlns:c16="http://schemas.microsoft.com/office/drawing/2014/chart" uri="{C3380CC4-5D6E-409C-BE32-E72D297353CC}">
              <c16:uniqueId val="{00000000-4C41-444D-960D-3C648EA8BFA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C41-444D-960D-3C648EA8BFA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39</c:v>
                </c:pt>
                <c:pt idx="3">
                  <c:v>39</c:v>
                </c:pt>
                <c:pt idx="6">
                  <c:v>39</c:v>
                </c:pt>
                <c:pt idx="9">
                  <c:v>29</c:v>
                </c:pt>
                <c:pt idx="12">
                  <c:v>16</c:v>
                </c:pt>
              </c:numCache>
            </c:numRef>
          </c:val>
          <c:extLst>
            <c:ext xmlns:c16="http://schemas.microsoft.com/office/drawing/2014/chart" uri="{C3380CC4-5D6E-409C-BE32-E72D297353CC}">
              <c16:uniqueId val="{00000002-4C41-444D-960D-3C648EA8BFA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28</c:v>
                </c:pt>
                <c:pt idx="3">
                  <c:v>28</c:v>
                </c:pt>
                <c:pt idx="6">
                  <c:v>30</c:v>
                </c:pt>
                <c:pt idx="9">
                  <c:v>31</c:v>
                </c:pt>
                <c:pt idx="12">
                  <c:v>34</c:v>
                </c:pt>
              </c:numCache>
            </c:numRef>
          </c:val>
          <c:extLst>
            <c:ext xmlns:c16="http://schemas.microsoft.com/office/drawing/2014/chart" uri="{C3380CC4-5D6E-409C-BE32-E72D297353CC}">
              <c16:uniqueId val="{00000003-4C41-444D-960D-3C648EA8BFA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2213</c:v>
                </c:pt>
                <c:pt idx="3">
                  <c:v>1946</c:v>
                </c:pt>
                <c:pt idx="6">
                  <c:v>2155</c:v>
                </c:pt>
                <c:pt idx="9">
                  <c:v>2094</c:v>
                </c:pt>
                <c:pt idx="12">
                  <c:v>2254</c:v>
                </c:pt>
              </c:numCache>
            </c:numRef>
          </c:val>
          <c:extLst>
            <c:ext xmlns:c16="http://schemas.microsoft.com/office/drawing/2014/chart" uri="{C3380CC4-5D6E-409C-BE32-E72D297353CC}">
              <c16:uniqueId val="{00000004-4C41-444D-960D-3C648EA8BFA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C41-444D-960D-3C648EA8BFA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C41-444D-960D-3C648EA8BFA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4814</c:v>
                </c:pt>
                <c:pt idx="3">
                  <c:v>4532</c:v>
                </c:pt>
                <c:pt idx="6">
                  <c:v>3803</c:v>
                </c:pt>
                <c:pt idx="9">
                  <c:v>3772</c:v>
                </c:pt>
                <c:pt idx="12">
                  <c:v>3691</c:v>
                </c:pt>
              </c:numCache>
            </c:numRef>
          </c:val>
          <c:extLst>
            <c:ext xmlns:c16="http://schemas.microsoft.com/office/drawing/2014/chart" uri="{C3380CC4-5D6E-409C-BE32-E72D297353CC}">
              <c16:uniqueId val="{00000007-4C41-444D-960D-3C648EA8BFA4}"/>
            </c:ext>
          </c:extLst>
        </c:ser>
        <c:dLbls>
          <c:showLegendKey val="0"/>
          <c:showVal val="0"/>
          <c:showCatName val="0"/>
          <c:showSerName val="0"/>
          <c:showPercent val="0"/>
          <c:showBubbleSize val="0"/>
        </c:dLbls>
        <c:gapWidth val="100"/>
        <c:overlap val="100"/>
        <c:axId val="121824384"/>
        <c:axId val="1218263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1679</c:v>
                </c:pt>
                <c:pt idx="2">
                  <c:v>#N/A</c:v>
                </c:pt>
                <c:pt idx="3">
                  <c:v>#N/A</c:v>
                </c:pt>
                <c:pt idx="4">
                  <c:v>1154</c:v>
                </c:pt>
                <c:pt idx="5">
                  <c:v>#N/A</c:v>
                </c:pt>
                <c:pt idx="6">
                  <c:v>#N/A</c:v>
                </c:pt>
                <c:pt idx="7">
                  <c:v>1014</c:v>
                </c:pt>
                <c:pt idx="8">
                  <c:v>#N/A</c:v>
                </c:pt>
                <c:pt idx="9">
                  <c:v>#N/A</c:v>
                </c:pt>
                <c:pt idx="10">
                  <c:v>742</c:v>
                </c:pt>
                <c:pt idx="11">
                  <c:v>#N/A</c:v>
                </c:pt>
                <c:pt idx="12">
                  <c:v>#N/A</c:v>
                </c:pt>
                <c:pt idx="13">
                  <c:v>790</c:v>
                </c:pt>
                <c:pt idx="14">
                  <c:v>#N/A</c:v>
                </c:pt>
              </c:numCache>
            </c:numRef>
          </c:val>
          <c:smooth val="0"/>
          <c:extLst>
            <c:ext xmlns:c16="http://schemas.microsoft.com/office/drawing/2014/chart" uri="{C3380CC4-5D6E-409C-BE32-E72D297353CC}">
              <c16:uniqueId val="{00000008-4C41-444D-960D-3C648EA8BFA4}"/>
            </c:ext>
          </c:extLst>
        </c:ser>
        <c:dLbls>
          <c:showLegendKey val="0"/>
          <c:showVal val="0"/>
          <c:showCatName val="0"/>
          <c:showSerName val="0"/>
          <c:showPercent val="0"/>
          <c:showBubbleSize val="0"/>
        </c:dLbls>
        <c:marker val="1"/>
        <c:smooth val="0"/>
        <c:axId val="121824384"/>
        <c:axId val="121826304"/>
      </c:lineChart>
      <c:catAx>
        <c:axId val="121824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1826304"/>
        <c:crosses val="autoZero"/>
        <c:auto val="1"/>
        <c:lblAlgn val="ctr"/>
        <c:lblOffset val="100"/>
        <c:tickLblSkip val="1"/>
        <c:tickMarkSkip val="1"/>
        <c:noMultiLvlLbl val="0"/>
      </c:catAx>
      <c:valAx>
        <c:axId val="121826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824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43650</c:v>
                </c:pt>
                <c:pt idx="5">
                  <c:v>42197</c:v>
                </c:pt>
                <c:pt idx="8">
                  <c:v>41057</c:v>
                </c:pt>
                <c:pt idx="11">
                  <c:v>39558</c:v>
                </c:pt>
                <c:pt idx="14">
                  <c:v>37703</c:v>
                </c:pt>
              </c:numCache>
            </c:numRef>
          </c:val>
          <c:extLst>
            <c:ext xmlns:c16="http://schemas.microsoft.com/office/drawing/2014/chart" uri="{C3380CC4-5D6E-409C-BE32-E72D297353CC}">
              <c16:uniqueId val="{00000000-5A09-4B93-98D7-01DC405EC18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16530</c:v>
                </c:pt>
                <c:pt idx="5">
                  <c:v>16903</c:v>
                </c:pt>
                <c:pt idx="8">
                  <c:v>16827</c:v>
                </c:pt>
                <c:pt idx="11">
                  <c:v>16740</c:v>
                </c:pt>
                <c:pt idx="14">
                  <c:v>16653</c:v>
                </c:pt>
              </c:numCache>
            </c:numRef>
          </c:val>
          <c:extLst>
            <c:ext xmlns:c16="http://schemas.microsoft.com/office/drawing/2014/chart" uri="{C3380CC4-5D6E-409C-BE32-E72D297353CC}">
              <c16:uniqueId val="{00000001-5A09-4B93-98D7-01DC405EC18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8248</c:v>
                </c:pt>
                <c:pt idx="5">
                  <c:v>8196</c:v>
                </c:pt>
                <c:pt idx="8">
                  <c:v>7809</c:v>
                </c:pt>
                <c:pt idx="11">
                  <c:v>8473</c:v>
                </c:pt>
                <c:pt idx="14">
                  <c:v>8678</c:v>
                </c:pt>
              </c:numCache>
            </c:numRef>
          </c:val>
          <c:extLst>
            <c:ext xmlns:c16="http://schemas.microsoft.com/office/drawing/2014/chart" uri="{C3380CC4-5D6E-409C-BE32-E72D297353CC}">
              <c16:uniqueId val="{00000002-5A09-4B93-98D7-01DC405EC18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A09-4B93-98D7-01DC405EC18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A09-4B93-98D7-01DC405EC18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A09-4B93-98D7-01DC405EC18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11268</c:v>
                </c:pt>
                <c:pt idx="3">
                  <c:v>10248</c:v>
                </c:pt>
                <c:pt idx="6">
                  <c:v>9508</c:v>
                </c:pt>
                <c:pt idx="9">
                  <c:v>9374</c:v>
                </c:pt>
                <c:pt idx="12">
                  <c:v>9106</c:v>
                </c:pt>
              </c:numCache>
            </c:numRef>
          </c:val>
          <c:extLst>
            <c:ext xmlns:c16="http://schemas.microsoft.com/office/drawing/2014/chart" uri="{C3380CC4-5D6E-409C-BE32-E72D297353CC}">
              <c16:uniqueId val="{00000006-5A09-4B93-98D7-01DC405EC18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535</c:v>
                </c:pt>
                <c:pt idx="3">
                  <c:v>563</c:v>
                </c:pt>
                <c:pt idx="6">
                  <c:v>566</c:v>
                </c:pt>
                <c:pt idx="9">
                  <c:v>540</c:v>
                </c:pt>
                <c:pt idx="12">
                  <c:v>538</c:v>
                </c:pt>
              </c:numCache>
            </c:numRef>
          </c:val>
          <c:extLst>
            <c:ext xmlns:c16="http://schemas.microsoft.com/office/drawing/2014/chart" uri="{C3380CC4-5D6E-409C-BE32-E72D297353CC}">
              <c16:uniqueId val="{00000007-5A09-4B93-98D7-01DC405EC18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26921</c:v>
                </c:pt>
                <c:pt idx="3">
                  <c:v>25658</c:v>
                </c:pt>
                <c:pt idx="6">
                  <c:v>24236</c:v>
                </c:pt>
                <c:pt idx="9">
                  <c:v>22937</c:v>
                </c:pt>
                <c:pt idx="12">
                  <c:v>22175</c:v>
                </c:pt>
              </c:numCache>
            </c:numRef>
          </c:val>
          <c:extLst>
            <c:ext xmlns:c16="http://schemas.microsoft.com/office/drawing/2014/chart" uri="{C3380CC4-5D6E-409C-BE32-E72D297353CC}">
              <c16:uniqueId val="{00000008-5A09-4B93-98D7-01DC405EC18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1133</c:v>
                </c:pt>
                <c:pt idx="3">
                  <c:v>1050</c:v>
                </c:pt>
                <c:pt idx="6">
                  <c:v>949</c:v>
                </c:pt>
                <c:pt idx="9">
                  <c:v>8920</c:v>
                </c:pt>
                <c:pt idx="12">
                  <c:v>1095</c:v>
                </c:pt>
              </c:numCache>
            </c:numRef>
          </c:val>
          <c:extLst>
            <c:ext xmlns:c16="http://schemas.microsoft.com/office/drawing/2014/chart" uri="{C3380CC4-5D6E-409C-BE32-E72D297353CC}">
              <c16:uniqueId val="{00000009-5A09-4B93-98D7-01DC405EC18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40416</c:v>
                </c:pt>
                <c:pt idx="3">
                  <c:v>37877</c:v>
                </c:pt>
                <c:pt idx="6">
                  <c:v>35583</c:v>
                </c:pt>
                <c:pt idx="9">
                  <c:v>33610</c:v>
                </c:pt>
                <c:pt idx="12">
                  <c:v>32035</c:v>
                </c:pt>
              </c:numCache>
            </c:numRef>
          </c:val>
          <c:extLst>
            <c:ext xmlns:c16="http://schemas.microsoft.com/office/drawing/2014/chart" uri="{C3380CC4-5D6E-409C-BE32-E72D297353CC}">
              <c16:uniqueId val="{0000000A-5A09-4B93-98D7-01DC405EC188}"/>
            </c:ext>
          </c:extLst>
        </c:ser>
        <c:dLbls>
          <c:showLegendKey val="0"/>
          <c:showVal val="0"/>
          <c:showCatName val="0"/>
          <c:showSerName val="0"/>
          <c:showPercent val="0"/>
          <c:showBubbleSize val="0"/>
        </c:dLbls>
        <c:gapWidth val="100"/>
        <c:overlap val="100"/>
        <c:axId val="136441856"/>
        <c:axId val="1364437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11844</c:v>
                </c:pt>
                <c:pt idx="2">
                  <c:v>#N/A</c:v>
                </c:pt>
                <c:pt idx="3">
                  <c:v>#N/A</c:v>
                </c:pt>
                <c:pt idx="4">
                  <c:v>8099</c:v>
                </c:pt>
                <c:pt idx="5">
                  <c:v>#N/A</c:v>
                </c:pt>
                <c:pt idx="6">
                  <c:v>#N/A</c:v>
                </c:pt>
                <c:pt idx="7">
                  <c:v>5150</c:v>
                </c:pt>
                <c:pt idx="8">
                  <c:v>#N/A</c:v>
                </c:pt>
                <c:pt idx="9">
                  <c:v>#N/A</c:v>
                </c:pt>
                <c:pt idx="10">
                  <c:v>10611</c:v>
                </c:pt>
                <c:pt idx="11">
                  <c:v>#N/A</c:v>
                </c:pt>
                <c:pt idx="12">
                  <c:v>#N/A</c:v>
                </c:pt>
                <c:pt idx="13">
                  <c:v>1915</c:v>
                </c:pt>
                <c:pt idx="14">
                  <c:v>#N/A</c:v>
                </c:pt>
              </c:numCache>
            </c:numRef>
          </c:val>
          <c:smooth val="0"/>
          <c:extLst>
            <c:ext xmlns:c16="http://schemas.microsoft.com/office/drawing/2014/chart" uri="{C3380CC4-5D6E-409C-BE32-E72D297353CC}">
              <c16:uniqueId val="{0000000B-5A09-4B93-98D7-01DC405EC188}"/>
            </c:ext>
          </c:extLst>
        </c:ser>
        <c:dLbls>
          <c:showLegendKey val="0"/>
          <c:showVal val="0"/>
          <c:showCatName val="0"/>
          <c:showSerName val="0"/>
          <c:showPercent val="0"/>
          <c:showBubbleSize val="0"/>
        </c:dLbls>
        <c:marker val="1"/>
        <c:smooth val="0"/>
        <c:axId val="136441856"/>
        <c:axId val="136443776"/>
      </c:lineChart>
      <c:catAx>
        <c:axId val="136441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6443776"/>
        <c:crosses val="autoZero"/>
        <c:auto val="1"/>
        <c:lblAlgn val="ctr"/>
        <c:lblOffset val="100"/>
        <c:tickLblSkip val="1"/>
        <c:tickMarkSkip val="1"/>
        <c:noMultiLvlLbl val="0"/>
      </c:catAx>
      <c:valAx>
        <c:axId val="136443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441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6041</c:v>
                </c:pt>
                <c:pt idx="1">
                  <c:v>6550</c:v>
                </c:pt>
                <c:pt idx="2">
                  <c:v>6557</c:v>
                </c:pt>
              </c:numCache>
            </c:numRef>
          </c:val>
          <c:extLst>
            <c:ext xmlns:c16="http://schemas.microsoft.com/office/drawing/2014/chart" uri="{C3380CC4-5D6E-409C-BE32-E72D297353CC}">
              <c16:uniqueId val="{00000000-CE39-4E5F-B1DE-28E97B3497E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43</c:v>
                </c:pt>
                <c:pt idx="1">
                  <c:v>43</c:v>
                </c:pt>
                <c:pt idx="2">
                  <c:v>43</c:v>
                </c:pt>
              </c:numCache>
            </c:numRef>
          </c:val>
          <c:extLst>
            <c:ext xmlns:c16="http://schemas.microsoft.com/office/drawing/2014/chart" uri="{C3380CC4-5D6E-409C-BE32-E72D297353CC}">
              <c16:uniqueId val="{00000001-CE39-4E5F-B1DE-28E97B3497E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875</c:v>
                </c:pt>
                <c:pt idx="1">
                  <c:v>1029</c:v>
                </c:pt>
                <c:pt idx="2">
                  <c:v>1126</c:v>
                </c:pt>
              </c:numCache>
            </c:numRef>
          </c:val>
          <c:extLst>
            <c:ext xmlns:c16="http://schemas.microsoft.com/office/drawing/2014/chart" uri="{C3380CC4-5D6E-409C-BE32-E72D297353CC}">
              <c16:uniqueId val="{00000002-CE39-4E5F-B1DE-28E97B3497E5}"/>
            </c:ext>
          </c:extLst>
        </c:ser>
        <c:dLbls>
          <c:showLegendKey val="0"/>
          <c:showVal val="0"/>
          <c:showCatName val="0"/>
          <c:showSerName val="0"/>
          <c:showPercent val="0"/>
          <c:showBubbleSize val="0"/>
        </c:dLbls>
        <c:gapWidth val="120"/>
        <c:overlap val="100"/>
        <c:axId val="128920960"/>
        <c:axId val="128922752"/>
      </c:barChart>
      <c:catAx>
        <c:axId val="128920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8922752"/>
        <c:crosses val="autoZero"/>
        <c:auto val="1"/>
        <c:lblAlgn val="ctr"/>
        <c:lblOffset val="100"/>
        <c:tickLblSkip val="1"/>
        <c:tickMarkSkip val="1"/>
        <c:noMultiLvlLbl val="0"/>
      </c:catAx>
      <c:valAx>
        <c:axId val="1289227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8920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{50492E7C-62FE-4971-9626-3A888A1C932A}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67C5-413D-923D-2F1CB553077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{A2769D44-48A6-4EFB-85B0-1C66F26A1335}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7C5-413D-923D-2F1CB553077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{CC317771-3B02-44AC-B857-A9E4D2363348}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7C5-413D-923D-2F1CB553077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{4BD0D29A-1F70-422C-9269-ABAB49F551F0}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7C5-413D-923D-2F1CB553077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{47701879-1B42-4AA8-B7E5-4E7131DC610D}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7C5-413D-923D-2F1CB553077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{F9346565-E5E3-4860-B2F0-A6B9266F9D4D}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67C5-413D-923D-2F1CB5530776}"/>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{D5F9ED8D-07BB-41F7-94E2-C61374D05712}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67C5-413D-923D-2F1CB5530776}"/>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{B3396B0D-0C9F-494A-9A4C-594FF8DAC4BF}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67C5-413D-923D-2F1CB553077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{21688943-3D08-4DA1-A39E-33E562CCFCFA}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67C5-413D-923D-2F1CB553077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57.4</c:v>
                </c:pt>
                <c:pt idx="24">
                  <c:v>58.7</c:v>
                </c:pt>
              </c:numCache>
            </c:numRef>
          </c:xVal>
          <c:yVal>
            <c:numRef>
              <c:f>公会計指標分析・財政指標組合せ分析表!$BP$51:$DC$51</c:f>
              <c:numCache>
                <c:formatCode>#,##0.0;"▲ "#,##0.0</c:formatCode>
                <c:ptCount val="40"/>
                <c:pt idx="16">
                  <c:v>15.3</c:v>
                </c:pt>
                <c:pt idx="24">
                  <c:v>32.6</c:v>
                </c:pt>
              </c:numCache>
            </c:numRef>
          </c:yVal>
          <c:smooth val="0"/>
          <c:extLst>
            <c:ext xmlns:c16="http://schemas.microsoft.com/office/drawing/2014/chart" uri="{C3380CC4-5D6E-409C-BE32-E72D297353CC}">
              <c16:uniqueId val="{00000009-67C5-413D-923D-2F1CB553077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{C895BC1F-41D2-42E2-A1F1-2047A8C54247}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67C5-413D-923D-2F1CB553077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{75D90BFA-F1BD-45C3-ADC5-44F7A89C5F44}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7C5-413D-923D-2F1CB553077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{C2395BA8-2490-499B-B80E-E3667053643F}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7C5-413D-923D-2F1CB553077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{00DC5EFF-CA9C-4AF6-9223-997FBFEB7B15}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7C5-413D-923D-2F1CB553077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{FCC8BBB4-5662-468F-8C80-DE529D217037}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7C5-413D-923D-2F1CB553077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{0F5F30B0-EEDD-4041-B4A1-62BBE37CB6EB}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67C5-413D-923D-2F1CB553077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{DA65256B-8832-4735-A508-D7989D23FA98}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67C5-413D-923D-2F1CB5530776}"/>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{890B1651-5A32-44DB-B267-2D717C14AF76}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67C5-413D-923D-2F1CB553077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{A756D069-7BA9-4644-A2A3-EC39B70DA62D}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67C5-413D-923D-2F1CB553077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49.3</c:v>
                </c:pt>
                <c:pt idx="24">
                  <c:v>57.1</c:v>
                </c:pt>
              </c:numCache>
            </c:numRef>
          </c:xVal>
          <c:yVal>
            <c:numRef>
              <c:f>公会計指標分析・財政指標組合せ分析表!$BP$55:$DC$55</c:f>
              <c:numCache>
                <c:formatCode>#,##0.0;"▲ "#,##0.0</c:formatCode>
                <c:ptCount val="40"/>
                <c:pt idx="16">
                  <c:v>13.7</c:v>
                </c:pt>
                <c:pt idx="24">
                  <c:v>24.1</c:v>
                </c:pt>
              </c:numCache>
            </c:numRef>
          </c:yVal>
          <c:smooth val="0"/>
          <c:extLst>
            <c:ext xmlns:c16="http://schemas.microsoft.com/office/drawing/2014/chart" uri="{C3380CC4-5D6E-409C-BE32-E72D297353CC}">
              <c16:uniqueId val="{00000013-67C5-413D-923D-2F1CB5530776}"/>
            </c:ext>
          </c:extLst>
        </c:ser>
        <c:dLbls>
          <c:showLegendKey val="0"/>
          <c:showVal val="1"/>
          <c:showCatName val="0"/>
          <c:showSerName val="0"/>
          <c:showPercent val="0"/>
          <c:showBubbleSize val="0"/>
        </c:dLbls>
        <c:axId val="46179840"/>
        <c:axId val="46181760"/>
      </c:scatterChart>
      <c:valAx>
        <c:axId val="46179840"/>
        <c:scaling>
          <c:orientation val="minMax"/>
          <c:max val="59.5"/>
          <c:min val="48.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6"/>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{48EC50F4-28ED-48A2-85AD-CD778FF4552B}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5387-4CA4-99CE-7BCD9122C73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{CAFBFFC4-7656-44B5-AF27-BD271A237CF7}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387-4CA4-99CE-7BCD9122C73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{9A1EE168-1E56-4A86-A626-001E84E34D67}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387-4CA4-99CE-7BCD9122C73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{E51F4EEF-9A6E-4639-8F98-B5A45FD0FC8D}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387-4CA4-99CE-7BCD9122C73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{ABBCA28C-6EBA-43A7-A36F-BBC2144A6014}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387-4CA4-99CE-7BCD9122C734}"/>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{81E90626-D33C-46C8-8637-7598441C5E56}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5387-4CA4-99CE-7BCD9122C734}"/>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{E84A3473-BD37-492D-86CB-734F948BEC4F}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5387-4CA4-99CE-7BCD9122C734}"/>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{31CA1810-2ED7-428A-8F6A-F1161542C103}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5387-4CA4-99CE-7BCD9122C734}"/>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{C8B508A4-722C-47BE-862A-1742F2308189}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5387-4CA4-99CE-7BCD9122C73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5.7</c:v>
                </c:pt>
                <c:pt idx="8">
                  <c:v>4.5999999999999996</c:v>
                </c:pt>
                <c:pt idx="16">
                  <c:v>4</c:v>
                </c:pt>
                <c:pt idx="24">
                  <c:v>2.9</c:v>
                </c:pt>
                <c:pt idx="32">
                  <c:v>2.5</c:v>
                </c:pt>
              </c:numCache>
            </c:numRef>
          </c:xVal>
          <c:yVal>
            <c:numRef>
              <c:f>公会計指標分析・財政指標組合せ分析表!$BP$73:$DC$73</c:f>
              <c:numCache>
                <c:formatCode>#,##0.0;"▲ "#,##0.0</c:formatCode>
                <c:ptCount val="40"/>
                <c:pt idx="0">
                  <c:v>38</c:v>
                </c:pt>
                <c:pt idx="8">
                  <c:v>25.2</c:v>
                </c:pt>
                <c:pt idx="16">
                  <c:v>15.3</c:v>
                </c:pt>
                <c:pt idx="24">
                  <c:v>32.6</c:v>
                </c:pt>
                <c:pt idx="32">
                  <c:v>5.7</c:v>
                </c:pt>
              </c:numCache>
            </c:numRef>
          </c:yVal>
          <c:smooth val="0"/>
          <c:extLst>
            <c:ext xmlns:c16="http://schemas.microsoft.com/office/drawing/2014/chart" uri="{C3380CC4-5D6E-409C-BE32-E72D297353CC}">
              <c16:uniqueId val="{00000009-5387-4CA4-99CE-7BCD9122C73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{871C6777-E8B3-496C-AF1D-24947E886AE2}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5387-4CA4-99CE-7BCD9122C73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{79ACBEDE-A420-419F-8D9C-59C8F0EFBDE3}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387-4CA4-99CE-7BCD9122C73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{0B42210C-F558-464A-A34F-42D405069FEC}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387-4CA4-99CE-7BCD9122C73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{7FBA2DA7-0190-4EAE-9352-57A70B5CD104}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387-4CA4-99CE-7BCD9122C73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{86EF4851-3ADC-457B-AB61-5C2044B768B7}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387-4CA4-99CE-7BCD9122C734}"/>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{8F8CA0D3-927C-49DE-845B-E2DDB9D359AA}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5387-4CA4-99CE-7BCD9122C734}"/>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{395EA6B8-473A-4F9E-99DA-49CF28145DB6}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5387-4CA4-99CE-7BCD9122C734}"/>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{E01DE639-56EB-4514-97D4-0E6C48F5558B}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5387-4CA4-99CE-7BCD9122C734}"/>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{BB0F282D-D423-44E6-AE1C-FB5DCFF58E9D}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5387-4CA4-99CE-7BCD9122C73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6.5</c:v>
                </c:pt>
                <c:pt idx="8">
                  <c:v>5</c:v>
                </c:pt>
                <c:pt idx="16">
                  <c:v>5.8</c:v>
                </c:pt>
                <c:pt idx="24">
                  <c:v>6</c:v>
                </c:pt>
                <c:pt idx="32">
                  <c:v>5.8</c:v>
                </c:pt>
              </c:numCache>
            </c:numRef>
          </c:xVal>
          <c:yVal>
            <c:numRef>
              <c:f>公会計指標分析・財政指標組合せ分析表!$BP$77:$DC$77</c:f>
              <c:numCache>
                <c:formatCode>#,##0.0;"▲ "#,##0.0</c:formatCode>
                <c:ptCount val="40"/>
                <c:pt idx="0">
                  <c:v>0</c:v>
                </c:pt>
                <c:pt idx="8">
                  <c:v>0</c:v>
                </c:pt>
                <c:pt idx="16">
                  <c:v>13.7</c:v>
                </c:pt>
                <c:pt idx="24">
                  <c:v>24.1</c:v>
                </c:pt>
                <c:pt idx="32">
                  <c:v>20.100000000000001</c:v>
                </c:pt>
              </c:numCache>
            </c:numRef>
          </c:yVal>
          <c:smooth val="0"/>
          <c:extLst>
            <c:ext xmlns:c16="http://schemas.microsoft.com/office/drawing/2014/chart" uri="{C3380CC4-5D6E-409C-BE32-E72D297353CC}">
              <c16:uniqueId val="{00000013-5387-4CA4-99CE-7BCD9122C734}"/>
            </c:ext>
          </c:extLst>
        </c:ser>
        <c:dLbls>
          <c:showLegendKey val="0"/>
          <c:showVal val="1"/>
          <c:showCatName val="0"/>
          <c:showSerName val="0"/>
          <c:showPercent val="0"/>
          <c:showBubbleSize val="0"/>
        </c:dLbls>
        <c:axId val="84219776"/>
        <c:axId val="84234240"/>
      </c:scatterChart>
      <c:valAx>
        <c:axId val="84219776"/>
        <c:scaling>
          <c:orientation val="minMax"/>
          <c:max val="6.8999999999999995"/>
          <c:min val="2.200000000000000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5"/>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愛知県西尾市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en-US" altLang="ja-JP" sz="1000" b="0" i="0" baseline="0">
              <a:solidFill>
                <a:schemeClr val="dk1"/>
              </a:solidFill>
              <a:effectLst/>
              <a:latin typeface="+mn-lt"/>
              <a:ea typeface="+mn-ea"/>
              <a:cs typeface="+mn-cs"/>
            </a:rPr>
            <a:t>【</a:t>
          </a:r>
          <a:r>
            <a:rPr kumimoji="1" lang="ja-JP" altLang="ja-JP" sz="1000" b="0" i="0" baseline="0">
              <a:solidFill>
                <a:schemeClr val="dk1"/>
              </a:solidFill>
              <a:effectLst/>
              <a:latin typeface="+mn-lt"/>
              <a:ea typeface="+mn-ea"/>
              <a:cs typeface="+mn-cs"/>
            </a:rPr>
            <a:t>元利償還金等（</a:t>
          </a:r>
          <a:r>
            <a:rPr kumimoji="1" lang="en-US" altLang="ja-JP" sz="1000" b="0" i="0" baseline="0">
              <a:solidFill>
                <a:schemeClr val="dk1"/>
              </a:solidFill>
              <a:effectLst/>
              <a:latin typeface="+mn-lt"/>
              <a:ea typeface="+mn-ea"/>
              <a:cs typeface="+mn-cs"/>
            </a:rPr>
            <a:t>A</a:t>
          </a:r>
          <a:r>
            <a:rPr kumimoji="1" lang="ja-JP" altLang="ja-JP" sz="1000" b="0" i="0" baseline="0">
              <a:solidFill>
                <a:schemeClr val="dk1"/>
              </a:solidFill>
              <a:effectLst/>
              <a:latin typeface="+mn-lt"/>
              <a:ea typeface="+mn-ea"/>
              <a:cs typeface="+mn-cs"/>
            </a:rPr>
            <a:t>）</a:t>
          </a:r>
          <a:r>
            <a:rPr kumimoji="1" lang="en-US" altLang="ja-JP" sz="1000" b="0" i="0" baseline="0">
              <a:solidFill>
                <a:schemeClr val="dk1"/>
              </a:solidFill>
              <a:effectLst/>
              <a:latin typeface="+mn-lt"/>
              <a:ea typeface="+mn-ea"/>
              <a:cs typeface="+mn-cs"/>
            </a:rPr>
            <a:t>】</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平成</a:t>
          </a:r>
          <a:r>
            <a:rPr kumimoji="1" lang="en-US" altLang="ja-JP" sz="1000" b="0" i="0" baseline="0">
              <a:solidFill>
                <a:schemeClr val="dk1"/>
              </a:solidFill>
              <a:effectLst/>
              <a:latin typeface="+mn-lt"/>
              <a:ea typeface="+mn-ea"/>
              <a:cs typeface="+mn-cs"/>
            </a:rPr>
            <a:t>29</a:t>
          </a:r>
          <a:r>
            <a:rPr kumimoji="1" lang="ja-JP" altLang="ja-JP" sz="1000" b="0" i="0" baseline="0">
              <a:solidFill>
                <a:schemeClr val="dk1"/>
              </a:solidFill>
              <a:effectLst/>
              <a:latin typeface="+mn-lt"/>
              <a:ea typeface="+mn-ea"/>
              <a:cs typeface="+mn-cs"/>
            </a:rPr>
            <a:t>年度は、鶴城幼稚園移転新築事業、同報系無線システム整備事業などが償還終了したことなどにより元利償還金が減となったが、公営企業債の元利償還金に対する繰入金が増となったことにより、元利償還金等が増となった。</a:t>
          </a:r>
          <a:endParaRPr lang="ja-JP" altLang="ja-JP" sz="1000">
            <a:effectLst/>
          </a:endParaRPr>
        </a:p>
        <a:p>
          <a:pPr eaLnBrk="1" fontAlgn="auto" latinLnBrk="0" hangingPunct="1"/>
          <a:r>
            <a:rPr kumimoji="1" lang="en-US" altLang="ja-JP" sz="1000" b="0" i="0" baseline="0">
              <a:solidFill>
                <a:schemeClr val="dk1"/>
              </a:solidFill>
              <a:effectLst/>
              <a:latin typeface="+mn-lt"/>
              <a:ea typeface="+mn-ea"/>
              <a:cs typeface="+mn-cs"/>
            </a:rPr>
            <a:t>【</a:t>
          </a:r>
          <a:r>
            <a:rPr kumimoji="1" lang="ja-JP" altLang="ja-JP" sz="1000" b="0" i="0" baseline="0">
              <a:solidFill>
                <a:schemeClr val="dk1"/>
              </a:solidFill>
              <a:effectLst/>
              <a:latin typeface="+mn-lt"/>
              <a:ea typeface="+mn-ea"/>
              <a:cs typeface="+mn-cs"/>
            </a:rPr>
            <a:t>算入公債費等（</a:t>
          </a:r>
          <a:r>
            <a:rPr kumimoji="1" lang="en-US" altLang="ja-JP" sz="1000" b="0" i="0" baseline="0">
              <a:solidFill>
                <a:schemeClr val="dk1"/>
              </a:solidFill>
              <a:effectLst/>
              <a:latin typeface="+mn-lt"/>
              <a:ea typeface="+mn-ea"/>
              <a:cs typeface="+mn-cs"/>
            </a:rPr>
            <a:t>B</a:t>
          </a:r>
          <a:r>
            <a:rPr kumimoji="1" lang="ja-JP" altLang="ja-JP" sz="1000" b="0" i="0" baseline="0">
              <a:solidFill>
                <a:schemeClr val="dk1"/>
              </a:solidFill>
              <a:effectLst/>
              <a:latin typeface="+mn-lt"/>
              <a:ea typeface="+mn-ea"/>
              <a:cs typeface="+mn-cs"/>
            </a:rPr>
            <a:t>）</a:t>
          </a:r>
          <a:r>
            <a:rPr kumimoji="1" lang="en-US" altLang="ja-JP" sz="1000" b="0" i="0" baseline="0">
              <a:solidFill>
                <a:schemeClr val="dk1"/>
              </a:solidFill>
              <a:effectLst/>
              <a:latin typeface="+mn-lt"/>
              <a:ea typeface="+mn-ea"/>
              <a:cs typeface="+mn-cs"/>
            </a:rPr>
            <a:t>】</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平成</a:t>
          </a:r>
          <a:r>
            <a:rPr kumimoji="1" lang="en-US" altLang="ja-JP" sz="1000" b="0" i="0" baseline="0">
              <a:solidFill>
                <a:schemeClr val="dk1"/>
              </a:solidFill>
              <a:effectLst/>
              <a:latin typeface="+mn-lt"/>
              <a:ea typeface="+mn-ea"/>
              <a:cs typeface="+mn-cs"/>
            </a:rPr>
            <a:t>29</a:t>
          </a:r>
          <a:r>
            <a:rPr kumimoji="1" lang="ja-JP" altLang="ja-JP" sz="1000" b="0" i="0" baseline="0">
              <a:solidFill>
                <a:schemeClr val="dk1"/>
              </a:solidFill>
              <a:effectLst/>
              <a:latin typeface="+mn-lt"/>
              <a:ea typeface="+mn-ea"/>
              <a:cs typeface="+mn-cs"/>
            </a:rPr>
            <a:t>年度は、臨時財政対策債償還費の増により災害復旧等に係る基準財政需要額が増となったことにより、算入公債費等が増となっている。</a:t>
          </a:r>
          <a:endParaRPr lang="ja-JP" altLang="ja-JP" sz="1000">
            <a:effectLst/>
          </a:endParaRPr>
        </a:p>
        <a:p>
          <a:pPr eaLnBrk="1" fontAlgn="auto" latinLnBrk="0" hangingPunct="1"/>
          <a:r>
            <a:rPr kumimoji="1" lang="en-US" altLang="ja-JP" sz="1000" b="0" i="0" baseline="0">
              <a:solidFill>
                <a:schemeClr val="dk1"/>
              </a:solidFill>
              <a:effectLst/>
              <a:latin typeface="+mn-lt"/>
              <a:ea typeface="+mn-ea"/>
              <a:cs typeface="+mn-cs"/>
            </a:rPr>
            <a:t>【</a:t>
          </a:r>
          <a:r>
            <a:rPr kumimoji="1" lang="ja-JP" altLang="ja-JP" sz="1000" b="0" i="0" baseline="0">
              <a:solidFill>
                <a:schemeClr val="dk1"/>
              </a:solidFill>
              <a:effectLst/>
              <a:latin typeface="+mn-lt"/>
              <a:ea typeface="+mn-ea"/>
              <a:cs typeface="+mn-cs"/>
            </a:rPr>
            <a:t>全体</a:t>
          </a:r>
          <a:r>
            <a:rPr kumimoji="1" lang="en-US" altLang="ja-JP" sz="1000" b="0" i="0" baseline="0">
              <a:solidFill>
                <a:schemeClr val="dk1"/>
              </a:solidFill>
              <a:effectLst/>
              <a:latin typeface="+mn-lt"/>
              <a:ea typeface="+mn-ea"/>
              <a:cs typeface="+mn-cs"/>
            </a:rPr>
            <a:t>】</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西尾市総合計画に基づく３か年実施計画のもと、次世代に過度の負担を課さないよう、借入を抑制し、健全な財政運営に努める。</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愛知県西尾市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将来負担額（Ａ）</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　</a:t>
          </a:r>
          <a:endParaRPr lang="ja-JP" altLang="ja-JP" sz="1200">
            <a:effectLst/>
          </a:endParaRPr>
        </a:p>
        <a:p>
          <a:r>
            <a:rPr kumimoji="1" lang="ja-JP" altLang="ja-JP" sz="1200">
              <a:solidFill>
                <a:schemeClr val="dk1"/>
              </a:solidFill>
              <a:effectLst/>
              <a:latin typeface="+mn-lt"/>
              <a:ea typeface="+mn-ea"/>
              <a:cs typeface="+mn-cs"/>
            </a:rPr>
            <a:t>地方債の借入抑制により地方債の現在高や、平成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年度に設定したＰＦＩ事業に係る債務負担行為に基づく予定額の大幅減により、将来負担額が減となった。</a:t>
          </a:r>
          <a:endParaRPr lang="ja-JP" altLang="ja-JP" sz="1200">
            <a:effectLst/>
          </a:endParaRPr>
        </a:p>
        <a:p>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充当可能財源等（Ｂ）</a:t>
          </a:r>
          <a:r>
            <a:rPr kumimoji="1" lang="en-US" altLang="ja-JP" sz="1200">
              <a:solidFill>
                <a:schemeClr val="dk1"/>
              </a:solidFill>
              <a:effectLst/>
              <a:latin typeface="+mn-lt"/>
              <a:ea typeface="+mn-ea"/>
              <a:cs typeface="+mn-cs"/>
            </a:rPr>
            <a:t>】</a:t>
          </a:r>
          <a:endParaRPr lang="ja-JP" altLang="ja-JP" sz="1200">
            <a:effectLst/>
          </a:endParaRPr>
        </a:p>
        <a:p>
          <a:r>
            <a:rPr kumimoji="1" lang="ja-JP" altLang="ja-JP" sz="1200">
              <a:solidFill>
                <a:schemeClr val="dk1"/>
              </a:solidFill>
              <a:effectLst/>
              <a:latin typeface="+mn-lt"/>
              <a:ea typeface="+mn-ea"/>
              <a:cs typeface="+mn-cs"/>
            </a:rPr>
            <a:t>基準財政需要額算入見込額については臨時財政対策債や公害防止事業債等の償還費の減により充当可能財源等が</a:t>
          </a:r>
          <a:r>
            <a:rPr kumimoji="1" lang="ja-JP" altLang="en-US" sz="1200">
              <a:solidFill>
                <a:schemeClr val="dk1"/>
              </a:solidFill>
              <a:effectLst/>
              <a:latin typeface="+mn-lt"/>
              <a:ea typeface="+mn-ea"/>
              <a:cs typeface="+mn-cs"/>
            </a:rPr>
            <a:t>減</a:t>
          </a:r>
          <a:r>
            <a:rPr kumimoji="1" lang="ja-JP" altLang="ja-JP" sz="1200">
              <a:solidFill>
                <a:schemeClr val="dk1"/>
              </a:solidFill>
              <a:effectLst/>
              <a:latin typeface="+mn-lt"/>
              <a:ea typeface="+mn-ea"/>
              <a:cs typeface="+mn-cs"/>
            </a:rPr>
            <a:t>となった。</a:t>
          </a:r>
          <a:endParaRPr lang="ja-JP" altLang="ja-JP" sz="1200">
            <a:effectLst/>
          </a:endParaRPr>
        </a:p>
        <a:p>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全体</a:t>
          </a:r>
          <a:r>
            <a:rPr kumimoji="1" lang="en-US" altLang="ja-JP" sz="1200">
              <a:solidFill>
                <a:schemeClr val="dk1"/>
              </a:solidFill>
              <a:effectLst/>
              <a:latin typeface="+mn-lt"/>
              <a:ea typeface="+mn-ea"/>
              <a:cs typeface="+mn-cs"/>
            </a:rPr>
            <a:t>】</a:t>
          </a:r>
          <a:endParaRPr lang="ja-JP" altLang="ja-JP" sz="1200">
            <a:effectLst/>
          </a:endParaRPr>
        </a:p>
        <a:p>
          <a:r>
            <a:rPr kumimoji="1" lang="ja-JP" altLang="ja-JP" sz="1200">
              <a:solidFill>
                <a:schemeClr val="dk1"/>
              </a:solidFill>
              <a:effectLst/>
              <a:latin typeface="+mn-lt"/>
              <a:ea typeface="+mn-ea"/>
              <a:cs typeface="+mn-cs"/>
            </a:rPr>
            <a:t>　ＰＦＩ事業の債務負担行為に基づく支出予定額の減により、将来負担額が減少した。今後も引き続き公債費等義務的経費の削減を中心とする行財政改革を進め、財政の健全化に努める。</a:t>
          </a:r>
          <a:endParaRPr lang="ja-JP" altLang="ja-JP" sz="12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愛知県西尾市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（増減理由）</a:t>
          </a:r>
          <a:endParaRPr lang="ja-JP" altLang="ja-JP" sz="1200">
            <a:effectLst/>
          </a:endParaRPr>
        </a:p>
        <a:p>
          <a:r>
            <a:rPr kumimoji="1" lang="ja-JP" altLang="ja-JP" sz="1200">
              <a:solidFill>
                <a:schemeClr val="dk1"/>
              </a:solidFill>
              <a:effectLst/>
              <a:latin typeface="+mn-lt"/>
              <a:ea typeface="+mn-ea"/>
              <a:cs typeface="+mn-cs"/>
            </a:rPr>
            <a:t>　財政調整基金は運用利息の積立により</a:t>
          </a:r>
          <a:r>
            <a:rPr kumimoji="1" lang="en-US" altLang="ja-JP" sz="1200">
              <a:solidFill>
                <a:schemeClr val="dk1"/>
              </a:solidFill>
              <a:effectLst/>
              <a:latin typeface="+mn-lt"/>
              <a:ea typeface="+mn-ea"/>
              <a:cs typeface="+mn-cs"/>
            </a:rPr>
            <a:t>7,036</a:t>
          </a:r>
          <a:r>
            <a:rPr kumimoji="1" lang="ja-JP" altLang="ja-JP" sz="1200">
              <a:solidFill>
                <a:schemeClr val="dk1"/>
              </a:solidFill>
              <a:effectLst/>
              <a:latin typeface="+mn-lt"/>
              <a:ea typeface="+mn-ea"/>
              <a:cs typeface="+mn-cs"/>
            </a:rPr>
            <a:t>千円の増となった</a:t>
          </a:r>
          <a:r>
            <a:rPr kumimoji="1" lang="ja-JP" altLang="en-US" sz="1200">
              <a:solidFill>
                <a:schemeClr val="dk1"/>
              </a:solidFill>
              <a:effectLst/>
              <a:latin typeface="+mn-lt"/>
              <a:ea typeface="+mn-ea"/>
              <a:cs typeface="+mn-cs"/>
            </a:rPr>
            <a:t>。</a:t>
          </a:r>
          <a:endParaRPr lang="ja-JP" altLang="ja-JP" sz="1200">
            <a:effectLst/>
          </a:endParaRPr>
        </a:p>
        <a:p>
          <a:r>
            <a:rPr kumimoji="1" lang="ja-JP" altLang="ja-JP" sz="1200">
              <a:solidFill>
                <a:schemeClr val="dk1"/>
              </a:solidFill>
              <a:effectLst/>
              <a:latin typeface="+mn-lt"/>
              <a:ea typeface="+mn-ea"/>
              <a:cs typeface="+mn-cs"/>
            </a:rPr>
            <a:t>　西尾駅周辺整備基金は寄付により</a:t>
          </a:r>
          <a:r>
            <a:rPr kumimoji="1" lang="en-US" altLang="ja-JP" sz="1200">
              <a:solidFill>
                <a:schemeClr val="dk1"/>
              </a:solidFill>
              <a:effectLst/>
              <a:latin typeface="+mn-lt"/>
              <a:ea typeface="+mn-ea"/>
              <a:cs typeface="+mn-cs"/>
            </a:rPr>
            <a:t>57,900</a:t>
          </a:r>
          <a:r>
            <a:rPr kumimoji="1" lang="ja-JP" altLang="ja-JP" sz="1200">
              <a:solidFill>
                <a:schemeClr val="dk1"/>
              </a:solidFill>
              <a:effectLst/>
              <a:latin typeface="+mn-lt"/>
              <a:ea typeface="+mn-ea"/>
              <a:cs typeface="+mn-cs"/>
            </a:rPr>
            <a:t>千円の増となった</a:t>
          </a:r>
          <a:r>
            <a:rPr kumimoji="1" lang="ja-JP" altLang="en-US" sz="1200">
              <a:solidFill>
                <a:schemeClr val="dk1"/>
              </a:solidFill>
              <a:effectLst/>
              <a:latin typeface="+mn-lt"/>
              <a:ea typeface="+mn-ea"/>
              <a:cs typeface="+mn-cs"/>
            </a:rPr>
            <a:t>。</a:t>
          </a:r>
          <a:endParaRPr lang="ja-JP" altLang="ja-JP" sz="1200">
            <a:effectLst/>
          </a:endParaRPr>
        </a:p>
        <a:p>
          <a:r>
            <a:rPr kumimoji="1" lang="ja-JP" altLang="ja-JP" sz="1200">
              <a:solidFill>
                <a:schemeClr val="dk1"/>
              </a:solidFill>
              <a:effectLst/>
              <a:latin typeface="+mn-lt"/>
              <a:ea typeface="+mn-ea"/>
              <a:cs typeface="+mn-cs"/>
            </a:rPr>
            <a:t>　教育振興基金は寄付により</a:t>
          </a:r>
          <a:r>
            <a:rPr kumimoji="1" lang="en-US" altLang="ja-JP" sz="1200">
              <a:solidFill>
                <a:schemeClr val="dk1"/>
              </a:solidFill>
              <a:effectLst/>
              <a:latin typeface="+mn-lt"/>
              <a:ea typeface="+mn-ea"/>
              <a:cs typeface="+mn-cs"/>
            </a:rPr>
            <a:t>33,356</a:t>
          </a:r>
          <a:r>
            <a:rPr kumimoji="1" lang="ja-JP" altLang="ja-JP" sz="1200">
              <a:solidFill>
                <a:schemeClr val="dk1"/>
              </a:solidFill>
              <a:effectLst/>
              <a:latin typeface="+mn-lt"/>
              <a:ea typeface="+mn-ea"/>
              <a:cs typeface="+mn-cs"/>
            </a:rPr>
            <a:t>千円となった</a:t>
          </a:r>
          <a:r>
            <a:rPr kumimoji="1" lang="ja-JP" altLang="en-US" sz="1200">
              <a:solidFill>
                <a:schemeClr val="dk1"/>
              </a:solidFill>
              <a:effectLst/>
              <a:latin typeface="+mn-lt"/>
              <a:ea typeface="+mn-ea"/>
              <a:cs typeface="+mn-cs"/>
            </a:rPr>
            <a:t>。</a:t>
          </a:r>
          <a:endParaRPr lang="ja-JP" altLang="ja-JP" sz="1200">
            <a:effectLst/>
          </a:endParaRPr>
        </a:p>
        <a:p>
          <a:pPr eaLnBrk="1" fontAlgn="auto" latinLnBrk="0" hangingPunct="1"/>
          <a:r>
            <a:rPr kumimoji="1" lang="ja-JP" altLang="ja-JP" sz="1200">
              <a:solidFill>
                <a:schemeClr val="dk1"/>
              </a:solidFill>
              <a:effectLst/>
              <a:latin typeface="+mn-lt"/>
              <a:ea typeface="+mn-ea"/>
              <a:cs typeface="+mn-cs"/>
            </a:rPr>
            <a:t>　減災基金は運用利息の積立により</a:t>
          </a:r>
          <a:r>
            <a:rPr kumimoji="1" lang="en-US" altLang="ja-JP" sz="1200">
              <a:solidFill>
                <a:schemeClr val="dk1"/>
              </a:solidFill>
              <a:effectLst/>
              <a:latin typeface="+mn-lt"/>
              <a:ea typeface="+mn-ea"/>
              <a:cs typeface="+mn-cs"/>
            </a:rPr>
            <a:t>43</a:t>
          </a:r>
          <a:r>
            <a:rPr kumimoji="1" lang="ja-JP" altLang="ja-JP" sz="1200">
              <a:solidFill>
                <a:schemeClr val="dk1"/>
              </a:solidFill>
              <a:effectLst/>
              <a:latin typeface="+mn-lt"/>
              <a:ea typeface="+mn-ea"/>
              <a:cs typeface="+mn-cs"/>
            </a:rPr>
            <a:t>千円の増となった</a:t>
          </a:r>
          <a:r>
            <a:rPr kumimoji="1" lang="ja-JP" altLang="en-US" sz="1200">
              <a:solidFill>
                <a:schemeClr val="dk1"/>
              </a:solidFill>
              <a:effectLst/>
              <a:latin typeface="+mn-lt"/>
              <a:ea typeface="+mn-ea"/>
              <a:cs typeface="+mn-cs"/>
            </a:rPr>
            <a:t>。</a:t>
          </a:r>
          <a:endParaRPr lang="ja-JP" altLang="ja-JP" sz="1200">
            <a:effectLst/>
          </a:endParaRPr>
        </a:p>
        <a:p>
          <a:r>
            <a:rPr kumimoji="1" lang="ja-JP" altLang="ja-JP" sz="1200">
              <a:solidFill>
                <a:schemeClr val="dk1"/>
              </a:solidFill>
              <a:effectLst/>
              <a:latin typeface="+mn-lt"/>
              <a:ea typeface="+mn-ea"/>
              <a:cs typeface="+mn-cs"/>
            </a:rPr>
            <a:t>　</a:t>
          </a:r>
          <a:endParaRPr lang="ja-JP" altLang="ja-JP" sz="1200">
            <a:effectLst/>
          </a:endParaRPr>
        </a:p>
        <a:p>
          <a:r>
            <a:rPr kumimoji="1" lang="ja-JP" altLang="ja-JP" sz="1200">
              <a:solidFill>
                <a:schemeClr val="dk1"/>
              </a:solidFill>
              <a:effectLst/>
              <a:latin typeface="+mn-lt"/>
              <a:ea typeface="+mn-ea"/>
              <a:cs typeface="+mn-cs"/>
            </a:rPr>
            <a:t>（今後の方針）</a:t>
          </a:r>
          <a:endParaRPr lang="ja-JP" altLang="ja-JP" sz="1200">
            <a:effectLst/>
          </a:endParaRPr>
        </a:p>
        <a:p>
          <a:r>
            <a:rPr kumimoji="1" lang="ja-JP" altLang="ja-JP" sz="1200">
              <a:solidFill>
                <a:schemeClr val="dk1"/>
              </a:solidFill>
              <a:effectLst/>
              <a:latin typeface="+mn-lt"/>
              <a:ea typeface="+mn-ea"/>
              <a:cs typeface="+mn-cs"/>
            </a:rPr>
            <a:t>　財政調整基金、減債基金については経済事情の変動等による財源不足等に対応するため決算状況及び次年度以降の必要を勘案し引き続き積立を行っていく。また、その他特定目的基金についても基金の設置目的が達成できるよう積立を行っていく。</a:t>
          </a:r>
          <a:endParaRPr lang="ja-JP" altLang="ja-JP" sz="1200">
            <a:effectLst/>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（基金の使途）</a:t>
          </a:r>
          <a:endParaRPr lang="ja-JP" altLang="ja-JP" sz="1200">
            <a:effectLst/>
          </a:endParaRPr>
        </a:p>
        <a:p>
          <a:r>
            <a:rPr kumimoji="1" lang="ja-JP" altLang="ja-JP" sz="1200">
              <a:solidFill>
                <a:schemeClr val="dk1"/>
              </a:solidFill>
              <a:effectLst/>
              <a:latin typeface="+mn-lt"/>
              <a:ea typeface="+mn-ea"/>
              <a:cs typeface="+mn-cs"/>
            </a:rPr>
            <a:t>　①西尾市総合運動場整備基金：西尾市総合運動場の整備</a:t>
          </a:r>
          <a:endParaRPr lang="ja-JP" altLang="ja-JP" sz="1200">
            <a:effectLst/>
          </a:endParaRPr>
        </a:p>
        <a:p>
          <a:r>
            <a:rPr kumimoji="1" lang="ja-JP" altLang="ja-JP" sz="1200">
              <a:solidFill>
                <a:schemeClr val="dk1"/>
              </a:solidFill>
              <a:effectLst/>
              <a:latin typeface="+mn-lt"/>
              <a:ea typeface="+mn-ea"/>
              <a:cs typeface="+mn-cs"/>
            </a:rPr>
            <a:t>　②歴史民俗資料館建設基金：西尾市歴史民俗資料館の建設等</a:t>
          </a:r>
          <a:endParaRPr lang="ja-JP" altLang="ja-JP" sz="1200">
            <a:effectLst/>
          </a:endParaRPr>
        </a:p>
        <a:p>
          <a:r>
            <a:rPr kumimoji="1" lang="ja-JP" altLang="ja-JP" sz="1200">
              <a:solidFill>
                <a:schemeClr val="dk1"/>
              </a:solidFill>
              <a:effectLst/>
              <a:latin typeface="+mn-lt"/>
              <a:ea typeface="+mn-ea"/>
              <a:cs typeface="+mn-cs"/>
            </a:rPr>
            <a:t>　③地域福祉基金：地域福祉の推進</a:t>
          </a:r>
          <a:endParaRPr lang="ja-JP" altLang="ja-JP" sz="1200">
            <a:effectLst/>
          </a:endParaRPr>
        </a:p>
        <a:p>
          <a:r>
            <a:rPr kumimoji="1" lang="ja-JP" altLang="ja-JP" sz="1200">
              <a:solidFill>
                <a:schemeClr val="dk1"/>
              </a:solidFill>
              <a:effectLst/>
              <a:latin typeface="+mn-lt"/>
              <a:ea typeface="+mn-ea"/>
              <a:cs typeface="+mn-cs"/>
            </a:rPr>
            <a:t>（増減理由）</a:t>
          </a:r>
          <a:endParaRPr lang="ja-JP" altLang="ja-JP" sz="1200">
            <a:effectLst/>
          </a:endParaRPr>
        </a:p>
        <a:p>
          <a:r>
            <a:rPr kumimoji="1" lang="ja-JP" altLang="ja-JP" sz="1200">
              <a:solidFill>
                <a:schemeClr val="dk1"/>
              </a:solidFill>
              <a:effectLst/>
              <a:latin typeface="+mn-lt"/>
              <a:ea typeface="+mn-ea"/>
              <a:cs typeface="+mn-cs"/>
            </a:rPr>
            <a:t>　①寄附金等の積立</a:t>
          </a:r>
          <a:endParaRPr lang="ja-JP" altLang="ja-JP" sz="1200">
            <a:effectLst/>
          </a:endParaRPr>
        </a:p>
        <a:p>
          <a:r>
            <a:rPr kumimoji="1" lang="ja-JP" altLang="ja-JP" sz="1200">
              <a:solidFill>
                <a:schemeClr val="dk1"/>
              </a:solidFill>
              <a:effectLst/>
              <a:latin typeface="+mn-lt"/>
              <a:ea typeface="+mn-ea"/>
              <a:cs typeface="+mn-cs"/>
            </a:rPr>
            <a:t>　②寄附金の積立</a:t>
          </a:r>
          <a:endParaRPr lang="ja-JP" altLang="ja-JP" sz="1200">
            <a:effectLst/>
          </a:endParaRPr>
        </a:p>
        <a:p>
          <a:r>
            <a:rPr kumimoji="1" lang="ja-JP" altLang="ja-JP" sz="1200">
              <a:solidFill>
                <a:schemeClr val="dk1"/>
              </a:solidFill>
              <a:effectLst/>
              <a:latin typeface="+mn-lt"/>
              <a:ea typeface="+mn-ea"/>
              <a:cs typeface="+mn-cs"/>
            </a:rPr>
            <a:t>　③寄附金の積立</a:t>
          </a:r>
          <a:endParaRPr lang="ja-JP" altLang="ja-JP" sz="1200">
            <a:effectLst/>
          </a:endParaRPr>
        </a:p>
        <a:p>
          <a:r>
            <a:rPr kumimoji="1" lang="ja-JP" altLang="ja-JP" sz="1200">
              <a:solidFill>
                <a:schemeClr val="dk1"/>
              </a:solidFill>
              <a:effectLst/>
              <a:latin typeface="+mn-lt"/>
              <a:ea typeface="+mn-ea"/>
              <a:cs typeface="+mn-cs"/>
            </a:rPr>
            <a:t>（今後の方針）</a:t>
          </a:r>
          <a:endParaRPr lang="ja-JP" altLang="ja-JP" sz="1200">
            <a:effectLst/>
          </a:endParaRPr>
        </a:p>
        <a:p>
          <a:r>
            <a:rPr kumimoji="1" lang="ja-JP" altLang="ja-JP" sz="1200">
              <a:solidFill>
                <a:schemeClr val="dk1"/>
              </a:solidFill>
              <a:effectLst/>
              <a:latin typeface="+mn-lt"/>
              <a:ea typeface="+mn-ea"/>
              <a:cs typeface="+mn-cs"/>
            </a:rPr>
            <a:t>　①総合運動場整備に充当</a:t>
          </a:r>
          <a:endParaRPr lang="ja-JP" altLang="ja-JP" sz="1200">
            <a:effectLst/>
          </a:endParaRPr>
        </a:p>
        <a:p>
          <a:r>
            <a:rPr kumimoji="1" lang="ja-JP" altLang="ja-JP" sz="1200">
              <a:solidFill>
                <a:schemeClr val="dk1"/>
              </a:solidFill>
              <a:effectLst/>
              <a:latin typeface="+mn-lt"/>
              <a:ea typeface="+mn-ea"/>
              <a:cs typeface="+mn-cs"/>
            </a:rPr>
            <a:t>　②西尾市歴史公園において二之丸丑寅櫓と屏風折れの土塀を復元するため基金の一部を取崩し、事業費に充当</a:t>
          </a:r>
          <a:endParaRPr lang="ja-JP" altLang="ja-JP" sz="1200">
            <a:effectLst/>
          </a:endParaRPr>
        </a:p>
        <a:p>
          <a:pPr eaLnBrk="1" fontAlgn="auto" latinLnBrk="0" hangingPunct="1"/>
          <a:r>
            <a:rPr kumimoji="1" lang="ja-JP" altLang="ja-JP" sz="1200">
              <a:solidFill>
                <a:schemeClr val="dk1"/>
              </a:solidFill>
              <a:effectLst/>
              <a:latin typeface="+mn-lt"/>
              <a:ea typeface="+mn-ea"/>
              <a:cs typeface="+mn-cs"/>
            </a:rPr>
            <a:t>　③福祉事業に充当</a:t>
          </a:r>
          <a:endParaRPr lang="ja-JP" altLang="ja-JP" sz="1200">
            <a:effectLst/>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増減理由）</a:t>
          </a:r>
          <a:endParaRPr lang="ja-JP" altLang="ja-JP" sz="1200">
            <a:effectLst/>
          </a:endParaRPr>
        </a:p>
        <a:p>
          <a:r>
            <a:rPr kumimoji="1" lang="ja-JP" altLang="ja-JP" sz="1200">
              <a:solidFill>
                <a:schemeClr val="dk1"/>
              </a:solidFill>
              <a:effectLst/>
              <a:latin typeface="+mn-lt"/>
              <a:ea typeface="+mn-ea"/>
              <a:cs typeface="+mn-cs"/>
            </a:rPr>
            <a:t>　運用利息分の積立により</a:t>
          </a:r>
          <a:r>
            <a:rPr kumimoji="1" lang="en-US" altLang="ja-JP" sz="1200">
              <a:solidFill>
                <a:schemeClr val="dk1"/>
              </a:solidFill>
              <a:effectLst/>
              <a:latin typeface="+mn-lt"/>
              <a:ea typeface="+mn-ea"/>
              <a:cs typeface="+mn-cs"/>
            </a:rPr>
            <a:t>7,036</a:t>
          </a:r>
          <a:r>
            <a:rPr kumimoji="1" lang="ja-JP" altLang="ja-JP" sz="1200">
              <a:solidFill>
                <a:schemeClr val="dk1"/>
              </a:solidFill>
              <a:effectLst/>
              <a:latin typeface="+mn-lt"/>
              <a:ea typeface="+mn-ea"/>
              <a:cs typeface="+mn-cs"/>
            </a:rPr>
            <a:t>千円の増となった</a:t>
          </a:r>
          <a:r>
            <a:rPr kumimoji="1" lang="ja-JP" altLang="en-US" sz="1200">
              <a:solidFill>
                <a:schemeClr val="dk1"/>
              </a:solidFill>
              <a:effectLst/>
              <a:latin typeface="+mn-lt"/>
              <a:ea typeface="+mn-ea"/>
              <a:cs typeface="+mn-cs"/>
            </a:rPr>
            <a:t>。</a:t>
          </a:r>
          <a:endParaRPr lang="ja-JP" altLang="ja-JP" sz="1200">
            <a:effectLst/>
          </a:endParaRPr>
        </a:p>
        <a:p>
          <a:r>
            <a:rPr kumimoji="1" lang="ja-JP" altLang="ja-JP" sz="1200">
              <a:solidFill>
                <a:schemeClr val="dk1"/>
              </a:solidFill>
              <a:effectLst/>
              <a:latin typeface="+mn-lt"/>
              <a:ea typeface="+mn-ea"/>
              <a:cs typeface="+mn-cs"/>
            </a:rPr>
            <a:t>（今後の方針）</a:t>
          </a:r>
          <a:endParaRPr lang="ja-JP" altLang="ja-JP" sz="1200">
            <a:effectLst/>
          </a:endParaRPr>
        </a:p>
        <a:p>
          <a:r>
            <a:rPr kumimoji="1" lang="ja-JP" altLang="ja-JP" sz="1200">
              <a:solidFill>
                <a:schemeClr val="dk1"/>
              </a:solidFill>
              <a:effectLst/>
              <a:latin typeface="+mn-lt"/>
              <a:ea typeface="+mn-ea"/>
              <a:cs typeface="+mn-cs"/>
            </a:rPr>
            <a:t>　経済事情の著しい変動等による財源不足や災害により生じた経費など不測の事態に対応できるよう積立を行っている。積立額は決算状況及び次年度以降の必要経費を勘案し決定している。</a:t>
          </a:r>
          <a:endParaRPr lang="ja-JP" altLang="ja-JP" sz="1200">
            <a:effectLst/>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（増減理由）</a:t>
          </a:r>
          <a:endParaRPr lang="ja-JP" altLang="ja-JP" sz="1200">
            <a:effectLst/>
          </a:endParaRPr>
        </a:p>
        <a:p>
          <a:pPr eaLnBrk="1" fontAlgn="auto" latinLnBrk="0" hangingPunct="1"/>
          <a:r>
            <a:rPr kumimoji="1" lang="ja-JP" altLang="ja-JP" sz="1200">
              <a:solidFill>
                <a:schemeClr val="dk1"/>
              </a:solidFill>
              <a:effectLst/>
              <a:latin typeface="+mn-lt"/>
              <a:ea typeface="+mn-ea"/>
              <a:cs typeface="+mn-cs"/>
            </a:rPr>
            <a:t>　運用利息分の積立により</a:t>
          </a:r>
          <a:r>
            <a:rPr kumimoji="1" lang="en-US" altLang="ja-JP" sz="1200">
              <a:solidFill>
                <a:schemeClr val="dk1"/>
              </a:solidFill>
              <a:effectLst/>
              <a:latin typeface="+mn-lt"/>
              <a:ea typeface="+mn-ea"/>
              <a:cs typeface="+mn-cs"/>
            </a:rPr>
            <a:t>61</a:t>
          </a:r>
          <a:r>
            <a:rPr kumimoji="1" lang="ja-JP" altLang="ja-JP" sz="1200">
              <a:solidFill>
                <a:schemeClr val="dk1"/>
              </a:solidFill>
              <a:effectLst/>
              <a:latin typeface="+mn-lt"/>
              <a:ea typeface="+mn-ea"/>
              <a:cs typeface="+mn-cs"/>
            </a:rPr>
            <a:t>千円の増となった</a:t>
          </a:r>
          <a:r>
            <a:rPr kumimoji="1" lang="ja-JP" altLang="en-US" sz="1200">
              <a:solidFill>
                <a:schemeClr val="dk1"/>
              </a:solidFill>
              <a:effectLst/>
              <a:latin typeface="+mn-lt"/>
              <a:ea typeface="+mn-ea"/>
              <a:cs typeface="+mn-cs"/>
            </a:rPr>
            <a:t>。</a:t>
          </a:r>
          <a:endParaRPr lang="ja-JP" altLang="ja-JP" sz="1200">
            <a:effectLst/>
          </a:endParaRPr>
        </a:p>
        <a:p>
          <a:r>
            <a:rPr kumimoji="1" lang="ja-JP" altLang="ja-JP" sz="1200">
              <a:solidFill>
                <a:schemeClr val="dk1"/>
              </a:solidFill>
              <a:effectLst/>
              <a:latin typeface="+mn-lt"/>
              <a:ea typeface="+mn-ea"/>
              <a:cs typeface="+mn-cs"/>
            </a:rPr>
            <a:t>（今後の方針）</a:t>
          </a:r>
          <a:endParaRPr lang="ja-JP" altLang="ja-JP" sz="1200">
            <a:effectLst/>
          </a:endParaRPr>
        </a:p>
        <a:p>
          <a:r>
            <a:rPr kumimoji="1" lang="ja-JP" altLang="ja-JP" sz="1200">
              <a:solidFill>
                <a:schemeClr val="dk1"/>
              </a:solidFill>
              <a:effectLst/>
              <a:latin typeface="+mn-lt"/>
              <a:ea typeface="+mn-ea"/>
              <a:cs typeface="+mn-cs"/>
            </a:rPr>
            <a:t>　経済事情の変動等により市債償還の財源が不足した場合や市債の償還額が多額となる年度の市債償還の財源として積立を行っている</a:t>
          </a:r>
          <a:r>
            <a:rPr kumimoji="1" lang="ja-JP" altLang="en-US" sz="1200">
              <a:solidFill>
                <a:schemeClr val="dk1"/>
              </a:solidFill>
              <a:effectLst/>
              <a:latin typeface="+mn-lt"/>
              <a:ea typeface="+mn-ea"/>
              <a:cs typeface="+mn-cs"/>
            </a:rPr>
            <a:t>。</a:t>
          </a:r>
          <a:endParaRPr lang="ja-JP" altLang="ja-JP" sz="1200">
            <a:effectLst/>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59EBBC5-E3D3-4729-9E46-5C97A7F90C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CD2DCB6-0459-4248-A5BE-82A23872FF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1D6FF888-FB16-4FFD-85C7-524322764DEE}"/>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970EFFA5-61D7-43EB-9630-31C1BF0C9D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AE8A03B8-3E63-4216-9D26-4473F30F2966}"/>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B505BA8F-5555-424F-986D-88B05A0A1888}"/>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愛知県西尾市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EF021D3A-B855-4623-B7AF-1DD625FC3A79}"/>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BB2AE7F3-A44F-49E8-BD18-CB8D019172E2}"/>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6365BB02-80E2-4692-915C-D1F72FE34F38}"/>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972E1F1-517E-4E5E-813A-3B497187EE7E}"/>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30CB94A9-A479-442E-857A-2B97E9E8F5E4}"/>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742C2FE8-304C-4DC6-877A-48AAAC00DBBF}"/>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171,899
163,459
161.22
55,929,547
53,637,558
2,254,371
36,775,023
32,035,390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AF43864E-A046-410B-838E-60F3B4CE53B1}"/>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D0E64-DF8C-4932-9E6B-92ECE5236D39}"/>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548EC6A2-353B-4C0F-90C6-A364AD914953}"/>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E11AEA5C-056D-4659-A942-2789C9A1AFA9}"/>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D144CE7-4ECF-4CCE-BC05-884772E51229}"/>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B6261390-DEF6-4723-9B9E-A8C3A183BC32}"/>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445E31F5-0FDA-42F3-A769-411D208D865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9386EE-196D-4F9F-8D4B-BA2EED4DC29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547DE9BD-A375-4F6C-9124-BD36E8618C5B}"/>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83E9B754-C962-4F3E-8648-FB03130F6EBB}"/>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E2312266-C14A-4C1C-BB32-B351B37A875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C62582D9-DC7E-42BE-91A3-C3ADBEE48AA7}"/>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5B5D1D88-15C1-4032-ABF9-1BCC6BD90FF5}"/>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1EA09348-E2BA-430D-8063-8E8852225798}"/>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9F8BC935-55C6-4008-A200-983FBBE2EA42}"/>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D505FE7F-52E8-43D0-AD18-FEA9A6800D2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279BEAFC-63B9-44E3-83EE-FA2726EDFA5B}"/>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9A9E8643-CD02-4CE0-85C8-F27C690866E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id="{51D615B3-A0F7-46F4-8BAC-DCB63E4F0C68}"/>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3880D592-044B-4F46-B612-139AC1D03EAC}"/>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id="{A404E588-4208-4558-988C-C2D4271D2A30}"/>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F5C5DB4B-8CBC-4C2D-B7CC-D5C3DE59AE14}"/>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C5578611-8552-4F1F-BCD7-5AF3721F7F39}"/>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a:extLst>
            <a:ext uri="{FF2B5EF4-FFF2-40B4-BE49-F238E27FC236}">
              <a16:creationId xmlns:a16="http://schemas.microsoft.com/office/drawing/2014/main" id="{24A4DB0E-3AC7-4AC3-9F03-4D54E1929415}"/>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E0419D76-3FC4-4B79-ACEB-1A383704FC14}"/>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DEB8F618-803B-4FF6-9709-2177DAE6A162}"/>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ECB3C0CB-A174-46BB-8C1D-8AC8D65642E1}"/>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3E64C4E8-B4D1-461C-8871-055A5D78F411}"/>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4B03ECD4-7208-42FE-9735-FC5679B751B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CFA8E1E6-4FA9-4803-B6A1-B3B2124F8E2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F5F94F5C-47C7-45F0-A628-03EE8E31B943}"/>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87714DCE-6EA4-4353-81F0-278993944292}"/>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D97A9B11-B1E5-4F13-BCF3-8DF0F13A0935}"/>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21D6CA9E-5F67-4A44-8250-CB0A482B97AD}"/>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一市三町合併による公共施設の増により、平成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年度とも類似団体内の平均値を上回っている。現在進めている公共施設の再配置、及び平成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年度に策定した公共施設等総合管理計画において、公共施設等の延べ床面積を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％削減するという目標を掲げ、今後老朽化した施設の集約化・複合化や長寿命化に努める。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調査時点現在、平成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年度固定資産台帳は整備中。</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810AA795-92EF-443E-A6A9-2ED99E2C1352}"/>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65759073-FC92-4BD8-830C-D239EE262506}"/>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59C1457B-C82D-46A0-B50C-D2BD11534C42}"/>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18F1A5BA-C843-4D52-940C-8A0CFB5D3344}"/>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43C2043D-1BB6-4EB2-8922-2B501CCF7439}"/>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32DD9DE1-2FE4-4DF2-A8EC-5686FF7A61BC}"/>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D4BE7028-71F2-4775-A255-213FDC12499D}"/>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BB247A42-D4E1-4417-96FB-26ECED34664B}"/>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0CB23DC1-67E0-4D68-A9FE-FB7504D607FE}"/>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B20F966F-CA19-4BB9-A458-469530379FF6}"/>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65B5C26D-80D5-48BA-8E25-0FB5CC4D4F69}"/>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86668A5E-A957-4D72-908A-A16CB873E895}"/>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a:extLst>
            <a:ext uri="{FF2B5EF4-FFF2-40B4-BE49-F238E27FC236}">
              <a16:creationId xmlns:a16="http://schemas.microsoft.com/office/drawing/2014/main" id="{CF350329-1ADD-4803-AF5A-8E78A128FFA6}"/>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24072901-01A5-4C64-A1A9-F71A63C729C7}"/>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a16="http://schemas.microsoft.com/office/drawing/2014/main" id="{EDF5D9B7-7A87-4491-A870-D7B7441EB16E}"/>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6F02D5CD-64A9-41F5-A03D-0DD44ECB8E71}"/>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146050</xdr:rowOff>
    </xdr:from>
    <xdr:to>
      <xdr:col>23</xdr:col>
      <xdr:colOff>85090</xdr:colOff>
      <xdr:row>34</xdr:row>
      <xdr:rowOff>97367</xdr:rowOff>
    </xdr:to>
    <xdr:cxnSp macro="">
      <xdr:nvCxnSpPr>
        <xdr:cNvPr id="64" name="直線コネクタ 63">
          <a:extLst>
            <a:ext uri="{FF2B5EF4-FFF2-40B4-BE49-F238E27FC236}">
              <a16:creationId xmlns:a16="http://schemas.microsoft.com/office/drawing/2014/main" id="{21540828-7532-4A26-BB8B-97DD879D193E}"/>
            </a:ext>
          </a:extLst>
        </xdr:cNvPr>
        <xdr:cNvCxnSpPr/>
      </xdr:nvCxnSpPr>
      <xdr:spPr>
        <a:xfrm flipV="1">
          <a:off x="4760595" y="5546725"/>
          <a:ext cx="1270" cy="1151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101194</xdr:rowOff>
    </xdr:from>
    <xdr:ext cx="405111" cy="259045"/>
    <xdr:sp macro="" textlink="">
      <xdr:nvSpPr>
        <xdr:cNvPr id="65" name="有形固定資産減価償却率最小値テキスト">
          <a:extLst>
            <a:ext uri="{FF2B5EF4-FFF2-40B4-BE49-F238E27FC236}">
              <a16:creationId xmlns:a16="http://schemas.microsoft.com/office/drawing/2014/main" id="{D1EB2AFE-2FCE-4D89-AF8A-05FD3576FC70}"/>
            </a:ext>
          </a:extLst>
        </xdr:cNvPr>
        <xdr:cNvSpPr txBox="1"/>
      </xdr:nvSpPr>
      <xdr:spPr>
        <a:xfrm>
          <a:off x="4813300" y="6702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97367</xdr:rowOff>
    </xdr:from>
    <xdr:to>
      <xdr:col>23</xdr:col>
      <xdr:colOff>174625</xdr:colOff>
      <xdr:row>34</xdr:row>
      <xdr:rowOff>97367</xdr:rowOff>
    </xdr:to>
    <xdr:cxnSp macro="">
      <xdr:nvCxnSpPr>
        <xdr:cNvPr id="66" name="直線コネクタ 65">
          <a:extLst>
            <a:ext uri="{FF2B5EF4-FFF2-40B4-BE49-F238E27FC236}">
              <a16:creationId xmlns:a16="http://schemas.microsoft.com/office/drawing/2014/main" id="{BB990A1B-71A2-4F8C-A906-4AA03DF29504}"/>
            </a:ext>
          </a:extLst>
        </xdr:cNvPr>
        <xdr:cNvCxnSpPr/>
      </xdr:nvCxnSpPr>
      <xdr:spPr>
        <a:xfrm>
          <a:off x="4673600" y="6698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92727</xdr:rowOff>
    </xdr:from>
    <xdr:ext cx="405111" cy="259045"/>
    <xdr:sp macro="" textlink="">
      <xdr:nvSpPr>
        <xdr:cNvPr id="67" name="有形固定資産減価償却率最大値テキスト">
          <a:extLst>
            <a:ext uri="{FF2B5EF4-FFF2-40B4-BE49-F238E27FC236}">
              <a16:creationId xmlns:a16="http://schemas.microsoft.com/office/drawing/2014/main" id="{6776AD70-21BB-4851-AFE2-8B15A889BE14}"/>
            </a:ext>
          </a:extLst>
        </xdr:cNvPr>
        <xdr:cNvSpPr txBox="1"/>
      </xdr:nvSpPr>
      <xdr:spPr>
        <a:xfrm>
          <a:off x="4813300" y="5321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146050</xdr:rowOff>
    </xdr:from>
    <xdr:to>
      <xdr:col>23</xdr:col>
      <xdr:colOff>174625</xdr:colOff>
      <xdr:row>27</xdr:row>
      <xdr:rowOff>146050</xdr:rowOff>
    </xdr:to>
    <xdr:cxnSp macro="">
      <xdr:nvCxnSpPr>
        <xdr:cNvPr id="68" name="直線コネクタ 67">
          <a:extLst>
            <a:ext uri="{FF2B5EF4-FFF2-40B4-BE49-F238E27FC236}">
              <a16:creationId xmlns:a16="http://schemas.microsoft.com/office/drawing/2014/main" id="{663FF95A-BB83-4EF3-B89D-B2170610641B}"/>
            </a:ext>
          </a:extLst>
        </xdr:cNvPr>
        <xdr:cNvCxnSpPr/>
      </xdr:nvCxnSpPr>
      <xdr:spPr>
        <a:xfrm>
          <a:off x="4673600" y="554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42774</xdr:rowOff>
    </xdr:from>
    <xdr:ext cx="405111" cy="259045"/>
    <xdr:sp macro="" textlink="">
      <xdr:nvSpPr>
        <xdr:cNvPr id="69" name="有形固定資産減価償却率平均値テキスト">
          <a:extLst>
            <a:ext uri="{FF2B5EF4-FFF2-40B4-BE49-F238E27FC236}">
              <a16:creationId xmlns:a16="http://schemas.microsoft.com/office/drawing/2014/main" id="{4625A4C1-AC5B-48AE-AE9C-FE3D7E2AB8C4}"/>
            </a:ext>
          </a:extLst>
        </xdr:cNvPr>
        <xdr:cNvSpPr txBox="1"/>
      </xdr:nvSpPr>
      <xdr:spPr>
        <a:xfrm>
          <a:off x="4813300" y="61292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64347</xdr:rowOff>
    </xdr:from>
    <xdr:to>
      <xdr:col>23</xdr:col>
      <xdr:colOff>136525</xdr:colOff>
      <xdr:row>31</xdr:row>
      <xdr:rowOff>165947</xdr:rowOff>
    </xdr:to>
    <xdr:sp macro="" textlink="">
      <xdr:nvSpPr>
        <xdr:cNvPr id="70" name="フローチャート: 判断 69">
          <a:extLst>
            <a:ext uri="{FF2B5EF4-FFF2-40B4-BE49-F238E27FC236}">
              <a16:creationId xmlns:a16="http://schemas.microsoft.com/office/drawing/2014/main" id="{C22F55A7-5CFC-437E-8B1F-6D73E47E8A52}"/>
            </a:ext>
          </a:extLst>
        </xdr:cNvPr>
        <xdr:cNvSpPr/>
      </xdr:nvSpPr>
      <xdr:spPr>
        <a:xfrm>
          <a:off x="4711700" y="615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171027</xdr:rowOff>
    </xdr:from>
    <xdr:to>
      <xdr:col>19</xdr:col>
      <xdr:colOff>187325</xdr:colOff>
      <xdr:row>31</xdr:row>
      <xdr:rowOff>101177</xdr:rowOff>
    </xdr:to>
    <xdr:sp macro="" textlink="">
      <xdr:nvSpPr>
        <xdr:cNvPr id="71" name="フローチャート: 判断 70">
          <a:extLst>
            <a:ext uri="{FF2B5EF4-FFF2-40B4-BE49-F238E27FC236}">
              <a16:creationId xmlns:a16="http://schemas.microsoft.com/office/drawing/2014/main" id="{7BB49FFC-21FD-4C93-88F2-99A3D7E51567}"/>
            </a:ext>
          </a:extLst>
        </xdr:cNvPr>
        <xdr:cNvSpPr/>
      </xdr:nvSpPr>
      <xdr:spPr>
        <a:xfrm>
          <a:off x="4000500" y="608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108797</xdr:rowOff>
    </xdr:from>
    <xdr:to>
      <xdr:col>15</xdr:col>
      <xdr:colOff>187325</xdr:colOff>
      <xdr:row>33</xdr:row>
      <xdr:rowOff>38947</xdr:rowOff>
    </xdr:to>
    <xdr:sp macro="" textlink="">
      <xdr:nvSpPr>
        <xdr:cNvPr id="72" name="フローチャート: 判断 71">
          <a:extLst>
            <a:ext uri="{FF2B5EF4-FFF2-40B4-BE49-F238E27FC236}">
              <a16:creationId xmlns:a16="http://schemas.microsoft.com/office/drawing/2014/main" id="{648515E8-EB5D-491E-8134-63D541348B96}"/>
            </a:ext>
          </a:extLst>
        </xdr:cNvPr>
        <xdr:cNvSpPr/>
      </xdr:nvSpPr>
      <xdr:spPr>
        <a:xfrm>
          <a:off x="3238500" y="636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CF047A43-E2A2-46EA-9528-601BC4B68B8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BDECEEDB-A6EA-48D1-8B78-547175F58ED2}"/>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A6A6C8A-5D65-4A08-9788-BA691CF9EC6C}"/>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7CFF6770-3764-43F9-A942-0786E726D223}"/>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1B2337B5-4760-40A6-8470-AD7396CF62F1}"/>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113453</xdr:rowOff>
    </xdr:from>
    <xdr:to>
      <xdr:col>19</xdr:col>
      <xdr:colOff>187325</xdr:colOff>
      <xdr:row>31</xdr:row>
      <xdr:rowOff>43603</xdr:rowOff>
    </xdr:to>
    <xdr:sp macro="" textlink="">
      <xdr:nvSpPr>
        <xdr:cNvPr id="78" name="楕円 77">
          <a:extLst>
            <a:ext uri="{FF2B5EF4-FFF2-40B4-BE49-F238E27FC236}">
              <a16:creationId xmlns:a16="http://schemas.microsoft.com/office/drawing/2014/main" id="{EA8CD55C-94EA-45D8-A6E6-52B71B2B46C6}"/>
            </a:ext>
          </a:extLst>
        </xdr:cNvPr>
        <xdr:cNvSpPr/>
      </xdr:nvSpPr>
      <xdr:spPr>
        <a:xfrm>
          <a:off x="4000500" y="602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160232</xdr:rowOff>
    </xdr:from>
    <xdr:to>
      <xdr:col>15</xdr:col>
      <xdr:colOff>187325</xdr:colOff>
      <xdr:row>31</xdr:row>
      <xdr:rowOff>90382</xdr:rowOff>
    </xdr:to>
    <xdr:sp macro="" textlink="">
      <xdr:nvSpPr>
        <xdr:cNvPr id="79" name="楕円 78">
          <a:extLst>
            <a:ext uri="{FF2B5EF4-FFF2-40B4-BE49-F238E27FC236}">
              <a16:creationId xmlns:a16="http://schemas.microsoft.com/office/drawing/2014/main" id="{7FA62B09-2ABE-40AB-9503-6AC7C1CAE14B}"/>
            </a:ext>
          </a:extLst>
        </xdr:cNvPr>
        <xdr:cNvSpPr/>
      </xdr:nvSpPr>
      <xdr:spPr>
        <a:xfrm>
          <a:off x="3238500" y="60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164253</xdr:rowOff>
    </xdr:from>
    <xdr:to>
      <xdr:col>19</xdr:col>
      <xdr:colOff>136525</xdr:colOff>
      <xdr:row>31</xdr:row>
      <xdr:rowOff>39582</xdr:rowOff>
    </xdr:to>
    <xdr:cxnSp macro="">
      <xdr:nvCxnSpPr>
        <xdr:cNvPr id="80" name="直線コネクタ 79">
          <a:extLst>
            <a:ext uri="{FF2B5EF4-FFF2-40B4-BE49-F238E27FC236}">
              <a16:creationId xmlns:a16="http://schemas.microsoft.com/office/drawing/2014/main" id="{355EC170-73B7-4C4E-8BBE-39EB7437DEC3}"/>
            </a:ext>
          </a:extLst>
        </xdr:cNvPr>
        <xdr:cNvCxnSpPr/>
      </xdr:nvCxnSpPr>
      <xdr:spPr>
        <a:xfrm flipV="1">
          <a:off x="3289300" y="6079278"/>
          <a:ext cx="7620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92304</xdr:rowOff>
    </xdr:from>
    <xdr:ext cx="405111" cy="259045"/>
    <xdr:sp macro="" textlink="">
      <xdr:nvSpPr>
        <xdr:cNvPr id="81" name="n_1aveValue有形固定資産減価償却率">
          <a:extLst>
            <a:ext uri="{FF2B5EF4-FFF2-40B4-BE49-F238E27FC236}">
              <a16:creationId xmlns:a16="http://schemas.microsoft.com/office/drawing/2014/main" id="{A7B917EB-807A-454E-94C3-E883424F419F}"/>
            </a:ext>
          </a:extLst>
        </xdr:cNvPr>
        <xdr:cNvSpPr txBox="1"/>
      </xdr:nvSpPr>
      <xdr:spPr>
        <a:xfrm>
          <a:off x="3836044" y="61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30074</xdr:rowOff>
    </xdr:from>
    <xdr:ext cx="405111" cy="259045"/>
    <xdr:sp macro="" textlink="">
      <xdr:nvSpPr>
        <xdr:cNvPr id="82" name="n_2aveValue有形固定資産減価償却率">
          <a:extLst>
            <a:ext uri="{FF2B5EF4-FFF2-40B4-BE49-F238E27FC236}">
              <a16:creationId xmlns:a16="http://schemas.microsoft.com/office/drawing/2014/main" id="{96EC7208-36B8-4448-8DB5-0C3670845EA3}"/>
            </a:ext>
          </a:extLst>
        </xdr:cNvPr>
        <xdr:cNvSpPr txBox="1"/>
      </xdr:nvSpPr>
      <xdr:spPr>
        <a:xfrm>
          <a:off x="3086744" y="6459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60130</xdr:rowOff>
    </xdr:from>
    <xdr:ext cx="405111" cy="259045"/>
    <xdr:sp macro="" textlink="">
      <xdr:nvSpPr>
        <xdr:cNvPr id="83" name="n_1mainValue有形固定資産減価償却率">
          <a:extLst>
            <a:ext uri="{FF2B5EF4-FFF2-40B4-BE49-F238E27FC236}">
              <a16:creationId xmlns:a16="http://schemas.microsoft.com/office/drawing/2014/main" id="{AF334AFD-0A6C-4050-834F-0AA22294008F}"/>
            </a:ext>
          </a:extLst>
        </xdr:cNvPr>
        <xdr:cNvSpPr txBox="1"/>
      </xdr:nvSpPr>
      <xdr:spPr>
        <a:xfrm>
          <a:off x="3836044" y="5803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106909</xdr:rowOff>
    </xdr:from>
    <xdr:ext cx="405111" cy="259045"/>
    <xdr:sp macro="" textlink="">
      <xdr:nvSpPr>
        <xdr:cNvPr id="84" name="n_2mainValue有形固定資産減価償却率">
          <a:extLst>
            <a:ext uri="{FF2B5EF4-FFF2-40B4-BE49-F238E27FC236}">
              <a16:creationId xmlns:a16="http://schemas.microsoft.com/office/drawing/2014/main" id="{1F63F2EF-DAEE-47D0-91D8-2969D716C5BB}"/>
            </a:ext>
          </a:extLst>
        </xdr:cNvPr>
        <xdr:cNvSpPr txBox="1"/>
      </xdr:nvSpPr>
      <xdr:spPr>
        <a:xfrm>
          <a:off x="3086744" y="585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a:extLst>
            <a:ext uri="{FF2B5EF4-FFF2-40B4-BE49-F238E27FC236}">
              <a16:creationId xmlns:a16="http://schemas.microsoft.com/office/drawing/2014/main" id="{8F70945E-7971-4BD7-82D6-944283FC60FC}"/>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6" name="正方形/長方形 85">
          <a:extLst>
            <a:ext uri="{FF2B5EF4-FFF2-40B4-BE49-F238E27FC236}">
              <a16:creationId xmlns:a16="http://schemas.microsoft.com/office/drawing/2014/main" id="{483244E7-4105-440D-981E-5E76750461CE}"/>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7" name="正方形/長方形 86">
          <a:extLst>
            <a:ext uri="{FF2B5EF4-FFF2-40B4-BE49-F238E27FC236}">
              <a16:creationId xmlns:a16="http://schemas.microsoft.com/office/drawing/2014/main" id="{413FED62-C174-4387-954A-1B7DA82A1BEB}"/>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a:extLst>
            <a:ext uri="{FF2B5EF4-FFF2-40B4-BE49-F238E27FC236}">
              <a16:creationId xmlns:a16="http://schemas.microsoft.com/office/drawing/2014/main" id="{E77486F8-C0D0-4ECF-8BAF-018645DC4988}"/>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a:extLst>
            <a:ext uri="{FF2B5EF4-FFF2-40B4-BE49-F238E27FC236}">
              <a16:creationId xmlns:a16="http://schemas.microsoft.com/office/drawing/2014/main" id="{26646F2C-EFAF-439A-8631-F970224B702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a:extLst>
            <a:ext uri="{FF2B5EF4-FFF2-40B4-BE49-F238E27FC236}">
              <a16:creationId xmlns:a16="http://schemas.microsoft.com/office/drawing/2014/main" id="{B1129C39-275C-46E5-9145-369D6D1F32B2}"/>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a:extLst>
            <a:ext uri="{FF2B5EF4-FFF2-40B4-BE49-F238E27FC236}">
              <a16:creationId xmlns:a16="http://schemas.microsoft.com/office/drawing/2014/main" id="{0F55E009-3906-48C0-A212-7816784D39D2}"/>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a:extLst>
            <a:ext uri="{FF2B5EF4-FFF2-40B4-BE49-F238E27FC236}">
              <a16:creationId xmlns:a16="http://schemas.microsoft.com/office/drawing/2014/main" id="{B891C073-7B34-44D7-88AD-E3C8AEF2D09A}"/>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a:extLst>
            <a:ext uri="{FF2B5EF4-FFF2-40B4-BE49-F238E27FC236}">
              <a16:creationId xmlns:a16="http://schemas.microsoft.com/office/drawing/2014/main" id="{F6667CAC-2897-4255-A42A-3676764E11BC}"/>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a:extLst>
            <a:ext uri="{FF2B5EF4-FFF2-40B4-BE49-F238E27FC236}">
              <a16:creationId xmlns:a16="http://schemas.microsoft.com/office/drawing/2014/main" id="{ABE3747B-3097-45F1-BD41-E20CD0FFDA9D}"/>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a:extLst>
            <a:ext uri="{FF2B5EF4-FFF2-40B4-BE49-F238E27FC236}">
              <a16:creationId xmlns:a16="http://schemas.microsoft.com/office/drawing/2014/main" id="{4D2CEC9C-7733-4E33-90CA-6E25A01CE1A2}"/>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a:extLst>
            <a:ext uri="{FF2B5EF4-FFF2-40B4-BE49-F238E27FC236}">
              <a16:creationId xmlns:a16="http://schemas.microsoft.com/office/drawing/2014/main" id="{1914A342-3998-4C4D-A0BE-ED062B49C312}"/>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a:extLst>
            <a:ext uri="{FF2B5EF4-FFF2-40B4-BE49-F238E27FC236}">
              <a16:creationId xmlns:a16="http://schemas.microsoft.com/office/drawing/2014/main" id="{4B835E06-BB3C-44F2-A444-401A357C2956}"/>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債務償還可能年数は類似団体を下回っており、主な要因としては、借入の抑制により地方債残高が減少したこと、ＰＦＩ事業の支払い方法を繰延払いから一括払いに変更したことにより将来負担額が減少ことによるものである。今後は小中学校空調整備事業等の大型事業が予定されており地方債発行額の増加が見込まれるが、計画的に借り入れ将来負担額の抑制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8" name="テキスト ボックス 97">
          <a:extLst>
            <a:ext uri="{FF2B5EF4-FFF2-40B4-BE49-F238E27FC236}">
              <a16:creationId xmlns:a16="http://schemas.microsoft.com/office/drawing/2014/main" id="{C1DAEBDF-2D6D-4A33-9868-4D168D6A5612}"/>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a:extLst>
            <a:ext uri="{FF2B5EF4-FFF2-40B4-BE49-F238E27FC236}">
              <a16:creationId xmlns:a16="http://schemas.microsoft.com/office/drawing/2014/main" id="{77C82A63-ABA0-4438-8BB1-64F00A844574}"/>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0" name="直線コネクタ 99">
          <a:extLst>
            <a:ext uri="{FF2B5EF4-FFF2-40B4-BE49-F238E27FC236}">
              <a16:creationId xmlns:a16="http://schemas.microsoft.com/office/drawing/2014/main" id="{F1E18B37-A232-494A-9EC0-075112ADB1FC}"/>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1" name="テキスト ボックス 100">
          <a:extLst>
            <a:ext uri="{FF2B5EF4-FFF2-40B4-BE49-F238E27FC236}">
              <a16:creationId xmlns:a16="http://schemas.microsoft.com/office/drawing/2014/main" id="{A8B0950A-C263-493C-9882-C7487CE59B83}"/>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2" name="直線コネクタ 101">
          <a:extLst>
            <a:ext uri="{FF2B5EF4-FFF2-40B4-BE49-F238E27FC236}">
              <a16:creationId xmlns:a16="http://schemas.microsoft.com/office/drawing/2014/main" id="{C23E03F4-130E-41FF-86C0-6D9AD4745B13}"/>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3" name="テキスト ボックス 102">
          <a:extLst>
            <a:ext uri="{FF2B5EF4-FFF2-40B4-BE49-F238E27FC236}">
              <a16:creationId xmlns:a16="http://schemas.microsoft.com/office/drawing/2014/main" id="{D1506F80-1F90-47C9-B7AD-11A3A689C04B}"/>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4" name="直線コネクタ 103">
          <a:extLst>
            <a:ext uri="{FF2B5EF4-FFF2-40B4-BE49-F238E27FC236}">
              <a16:creationId xmlns:a16="http://schemas.microsoft.com/office/drawing/2014/main" id="{0F36024D-603E-4B8E-ACEE-B8E56B56E631}"/>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5" name="テキスト ボックス 104">
          <a:extLst>
            <a:ext uri="{FF2B5EF4-FFF2-40B4-BE49-F238E27FC236}">
              <a16:creationId xmlns:a16="http://schemas.microsoft.com/office/drawing/2014/main" id="{2D6DBD62-0FCE-4917-A1F7-B6183C7939B0}"/>
            </a:ext>
          </a:extLst>
        </xdr:cNvPr>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6" name="直線コネクタ 105">
          <a:extLst>
            <a:ext uri="{FF2B5EF4-FFF2-40B4-BE49-F238E27FC236}">
              <a16:creationId xmlns:a16="http://schemas.microsoft.com/office/drawing/2014/main" id="{2C4ECDEA-8925-4620-B8E0-A72C900B712C}"/>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7" name="テキスト ボックス 106">
          <a:extLst>
            <a:ext uri="{FF2B5EF4-FFF2-40B4-BE49-F238E27FC236}">
              <a16:creationId xmlns:a16="http://schemas.microsoft.com/office/drawing/2014/main" id="{D3EF226B-E7A9-4B5C-A3CF-A11013309E2E}"/>
            </a:ext>
          </a:extLst>
        </xdr:cNvPr>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8" name="直線コネクタ 107">
          <a:extLst>
            <a:ext uri="{FF2B5EF4-FFF2-40B4-BE49-F238E27FC236}">
              <a16:creationId xmlns:a16="http://schemas.microsoft.com/office/drawing/2014/main" id="{D860B7D6-F38C-4926-B8BA-5D8601DBDBB4}"/>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9" name="テキスト ボックス 108">
          <a:extLst>
            <a:ext uri="{FF2B5EF4-FFF2-40B4-BE49-F238E27FC236}">
              <a16:creationId xmlns:a16="http://schemas.microsoft.com/office/drawing/2014/main" id="{962229F5-A9F9-4E83-8D99-97F4BF3CBA7D}"/>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a:extLst>
            <a:ext uri="{FF2B5EF4-FFF2-40B4-BE49-F238E27FC236}">
              <a16:creationId xmlns:a16="http://schemas.microsoft.com/office/drawing/2014/main" id="{8FB0DCB2-4F60-4447-BE5F-C565028DEE65}"/>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1" name="テキスト ボックス 110">
          <a:extLst>
            <a:ext uri="{FF2B5EF4-FFF2-40B4-BE49-F238E27FC236}">
              <a16:creationId xmlns:a16="http://schemas.microsoft.com/office/drawing/2014/main" id="{E3D54D32-5AD8-4EA6-BB41-37F23AD9D534}"/>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可能年数グラフ枠">
          <a:extLst>
            <a:ext uri="{FF2B5EF4-FFF2-40B4-BE49-F238E27FC236}">
              <a16:creationId xmlns:a16="http://schemas.microsoft.com/office/drawing/2014/main" id="{FAEE84B1-CB6B-4E26-BC74-959D79A7A989}"/>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116064</xdr:rowOff>
    </xdr:from>
    <xdr:to>
      <xdr:col>76</xdr:col>
      <xdr:colOff>21589</xdr:colOff>
      <xdr:row>34</xdr:row>
      <xdr:rowOff>151342</xdr:rowOff>
    </xdr:to>
    <xdr:cxnSp macro="">
      <xdr:nvCxnSpPr>
        <xdr:cNvPr id="113" name="直線コネクタ 112">
          <a:extLst>
            <a:ext uri="{FF2B5EF4-FFF2-40B4-BE49-F238E27FC236}">
              <a16:creationId xmlns:a16="http://schemas.microsoft.com/office/drawing/2014/main" id="{C3816B1E-E2C1-4E9C-9436-4E575E686731}"/>
            </a:ext>
          </a:extLst>
        </xdr:cNvPr>
        <xdr:cNvCxnSpPr/>
      </xdr:nvCxnSpPr>
      <xdr:spPr>
        <a:xfrm flipV="1">
          <a:off x="14793595" y="5516739"/>
          <a:ext cx="1269" cy="123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4" name="債務償還可能年数最小値テキスト">
          <a:extLst>
            <a:ext uri="{FF2B5EF4-FFF2-40B4-BE49-F238E27FC236}">
              <a16:creationId xmlns:a16="http://schemas.microsoft.com/office/drawing/2014/main" id="{CDC8F9B6-D1FA-4583-AF86-48F363645963}"/>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5" name="直線コネクタ 114">
          <a:extLst>
            <a:ext uri="{FF2B5EF4-FFF2-40B4-BE49-F238E27FC236}">
              <a16:creationId xmlns:a16="http://schemas.microsoft.com/office/drawing/2014/main" id="{80D2F13F-32AE-4BAB-BEBE-FB5C63CF2AB2}"/>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62741</xdr:rowOff>
    </xdr:from>
    <xdr:ext cx="405111" cy="259045"/>
    <xdr:sp macro="" textlink="">
      <xdr:nvSpPr>
        <xdr:cNvPr id="116" name="債務償還可能年数最大値テキスト">
          <a:extLst>
            <a:ext uri="{FF2B5EF4-FFF2-40B4-BE49-F238E27FC236}">
              <a16:creationId xmlns:a16="http://schemas.microsoft.com/office/drawing/2014/main" id="{92A1E962-8DE3-42C0-B347-11EA7C26685A}"/>
            </a:ext>
          </a:extLst>
        </xdr:cNvPr>
        <xdr:cNvSpPr txBox="1"/>
      </xdr:nvSpPr>
      <xdr:spPr>
        <a:xfrm>
          <a:off x="14846300" y="529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116064</xdr:rowOff>
    </xdr:from>
    <xdr:to>
      <xdr:col>76</xdr:col>
      <xdr:colOff>111125</xdr:colOff>
      <xdr:row>27</xdr:row>
      <xdr:rowOff>116064</xdr:rowOff>
    </xdr:to>
    <xdr:cxnSp macro="">
      <xdr:nvCxnSpPr>
        <xdr:cNvPr id="117" name="直線コネクタ 116">
          <a:extLst>
            <a:ext uri="{FF2B5EF4-FFF2-40B4-BE49-F238E27FC236}">
              <a16:creationId xmlns:a16="http://schemas.microsoft.com/office/drawing/2014/main" id="{820F8D3F-0FA5-43CE-82DD-C664E78E9657}"/>
            </a:ext>
          </a:extLst>
        </xdr:cNvPr>
        <xdr:cNvCxnSpPr/>
      </xdr:nvCxnSpPr>
      <xdr:spPr>
        <a:xfrm>
          <a:off x="14706600" y="5516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149524</xdr:rowOff>
    </xdr:from>
    <xdr:ext cx="340478" cy="259045"/>
    <xdr:sp macro="" textlink="">
      <xdr:nvSpPr>
        <xdr:cNvPr id="118" name="債務償還可能年数平均値テキスト">
          <a:extLst>
            <a:ext uri="{FF2B5EF4-FFF2-40B4-BE49-F238E27FC236}">
              <a16:creationId xmlns:a16="http://schemas.microsoft.com/office/drawing/2014/main" id="{15700B8A-E913-4135-95DC-EE8DAC05EE01}"/>
            </a:ext>
          </a:extLst>
        </xdr:cNvPr>
        <xdr:cNvSpPr txBox="1"/>
      </xdr:nvSpPr>
      <xdr:spPr>
        <a:xfrm>
          <a:off x="14846300" y="589309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126647</xdr:rowOff>
    </xdr:from>
    <xdr:to>
      <xdr:col>76</xdr:col>
      <xdr:colOff>73025</xdr:colOff>
      <xdr:row>31</xdr:row>
      <xdr:rowOff>56797</xdr:rowOff>
    </xdr:to>
    <xdr:sp macro="" textlink="">
      <xdr:nvSpPr>
        <xdr:cNvPr id="119" name="フローチャート: 判断 118">
          <a:extLst>
            <a:ext uri="{FF2B5EF4-FFF2-40B4-BE49-F238E27FC236}">
              <a16:creationId xmlns:a16="http://schemas.microsoft.com/office/drawing/2014/main" id="{EFF6D7DF-3B5B-48A9-AE4B-91B2D5B31005}"/>
            </a:ext>
          </a:extLst>
        </xdr:cNvPr>
        <xdr:cNvSpPr/>
      </xdr:nvSpPr>
      <xdr:spPr>
        <a:xfrm>
          <a:off x="14744700" y="604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a:extLst>
            <a:ext uri="{FF2B5EF4-FFF2-40B4-BE49-F238E27FC236}">
              <a16:creationId xmlns:a16="http://schemas.microsoft.com/office/drawing/2014/main" id="{702BC01D-64CE-4A1F-B20A-FD3A49646D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a:extLst>
            <a:ext uri="{FF2B5EF4-FFF2-40B4-BE49-F238E27FC236}">
              <a16:creationId xmlns:a16="http://schemas.microsoft.com/office/drawing/2014/main" id="{8D976774-EB79-41FF-84E2-574D4ECF26B1}"/>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a:extLst>
            <a:ext uri="{FF2B5EF4-FFF2-40B4-BE49-F238E27FC236}">
              <a16:creationId xmlns:a16="http://schemas.microsoft.com/office/drawing/2014/main" id="{50BB71DE-4F29-4442-9F5A-BD386717EACE}"/>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a:extLst>
            <a:ext uri="{FF2B5EF4-FFF2-40B4-BE49-F238E27FC236}">
              <a16:creationId xmlns:a16="http://schemas.microsoft.com/office/drawing/2014/main" id="{CD5DB8B1-27DC-46A3-B752-44B1357EA702}"/>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a:extLst>
            <a:ext uri="{FF2B5EF4-FFF2-40B4-BE49-F238E27FC236}">
              <a16:creationId xmlns:a16="http://schemas.microsoft.com/office/drawing/2014/main" id="{B28368F3-18D1-4EBC-88B0-0A76B36DF48D}"/>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11642</xdr:rowOff>
    </xdr:from>
    <xdr:to>
      <xdr:col>76</xdr:col>
      <xdr:colOff>73025</xdr:colOff>
      <xdr:row>32</xdr:row>
      <xdr:rowOff>113242</xdr:rowOff>
    </xdr:to>
    <xdr:sp macro="" textlink="">
      <xdr:nvSpPr>
        <xdr:cNvPr id="125" name="楕円 124">
          <a:extLst>
            <a:ext uri="{FF2B5EF4-FFF2-40B4-BE49-F238E27FC236}">
              <a16:creationId xmlns:a16="http://schemas.microsoft.com/office/drawing/2014/main" id="{7082A903-7BDC-493D-9CBE-5434E0729919}"/>
            </a:ext>
          </a:extLst>
        </xdr:cNvPr>
        <xdr:cNvSpPr/>
      </xdr:nvSpPr>
      <xdr:spPr>
        <a:xfrm>
          <a:off x="14744700" y="626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161519</xdr:rowOff>
    </xdr:from>
    <xdr:ext cx="340478" cy="259045"/>
    <xdr:sp macro="" textlink="">
      <xdr:nvSpPr>
        <xdr:cNvPr id="126" name="債務償還可能年数該当値テキスト">
          <a:extLst>
            <a:ext uri="{FF2B5EF4-FFF2-40B4-BE49-F238E27FC236}">
              <a16:creationId xmlns:a16="http://schemas.microsoft.com/office/drawing/2014/main" id="{98538855-28B5-4D4A-8D4D-0CC5AF2D6E36}"/>
            </a:ext>
          </a:extLst>
        </xdr:cNvPr>
        <xdr:cNvSpPr txBox="1"/>
      </xdr:nvSpPr>
      <xdr:spPr>
        <a:xfrm>
          <a:off x="14846300" y="6247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7" name="正方形/長方形 126">
          <a:extLst>
            <a:ext uri="{FF2B5EF4-FFF2-40B4-BE49-F238E27FC236}">
              <a16:creationId xmlns:a16="http://schemas.microsoft.com/office/drawing/2014/main" id="{D54D938C-1082-498C-BF32-E0450A8A16D5}"/>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8" name="正方形/長方形 127">
          <a:extLst>
            <a:ext uri="{FF2B5EF4-FFF2-40B4-BE49-F238E27FC236}">
              <a16:creationId xmlns:a16="http://schemas.microsoft.com/office/drawing/2014/main" id="{9D7D5F6D-B072-4D67-A86E-07037A4FFC3E}"/>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9" name="テキスト ボックス 128">
          <a:extLst>
            <a:ext uri="{FF2B5EF4-FFF2-40B4-BE49-F238E27FC236}">
              <a16:creationId xmlns:a16="http://schemas.microsoft.com/office/drawing/2014/main" id="{A3844662-58E0-4576-A353-5CD412A76E4B}"/>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0" name="テキスト ボックス 129">
          <a:extLst>
            <a:ext uri="{FF2B5EF4-FFF2-40B4-BE49-F238E27FC236}">
              <a16:creationId xmlns:a16="http://schemas.microsoft.com/office/drawing/2014/main" id="{22EAE27E-31FD-4A23-80E4-7819994C8AC3}"/>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1" name="テキスト ボックス 130">
          <a:extLst>
            <a:ext uri="{FF2B5EF4-FFF2-40B4-BE49-F238E27FC236}">
              <a16:creationId xmlns:a16="http://schemas.microsoft.com/office/drawing/2014/main" id="{57ED3704-BAE7-4022-8ACB-5093E48457D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2" name="テキスト ボックス 131">
          <a:extLst>
            <a:ext uri="{FF2B5EF4-FFF2-40B4-BE49-F238E27FC236}">
              <a16:creationId xmlns:a16="http://schemas.microsoft.com/office/drawing/2014/main" id="{855011DC-8E5D-425E-8E0C-60C71FC4BB02}"/>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82AFE22-6CBA-4E50-826C-52E49F1D669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4320EEA-9E6E-4E32-B480-536B23F78F6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73EA0E8-7415-432E-9471-ECE289929A3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C564351-92EE-46AF-8332-0A35A0D7336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愛知県西尾市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C2E6D55-3D32-4269-876E-5E82D72980C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31289EA-647C-47FE-A7E0-8CE9BAF6564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AFECC14-DF63-457A-9369-EF326EB692F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5B1DE1A-27ED-4FF8-978D-F95F6A346EF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DCA7DAA-B2DB-4B95-928A-BDB3D3705D0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C0BBF1E-7DC5-4A16-A1BA-5A9053F35B3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171,899
163,459
161.22
55,929,547
53,637,558
2,254,371
36,775,023
32,035,390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B585C06-0436-4B1B-82CC-A0AD1820DDC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9B9BC5C-305E-4D96-AD91-C6E8E4B8391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023235F-877E-41B0-8BAD-18B2DBDE50E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C8AF968-48AE-4B48-9514-7FA8C4654A9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CDCF336-458E-4F1D-88A7-DC11ADC4DD9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52A85904-C2BB-4AA8-8304-235F80C51B48}"/>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D027C61-4A99-4BEA-B3FA-C7A3F186972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9A821F4-FECC-41E7-84C8-B17A195F4EF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CA3DDA7-E31F-4097-ACA1-22CBA60662A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9FF9076-DF50-4BFE-BC7D-3790B3D75F9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A8A8E04-4290-4DE2-86A0-91F1D0B1FB7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639EF6F-8056-4FBB-8D5C-946C3A39871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3DE9CC2-6D7A-4AFC-B3A7-8298F47EACE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925285B-F5FC-4590-8AF7-852FFF78804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14DA043-3817-4595-83BE-F3E89110988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050FB6D-CCDE-4BB9-9386-70BD56336B8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37FC898-78EC-440B-BE2D-9AF865BE727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40F03A7-387A-4C0A-AA39-882611DC66C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17DA3A00-B332-456A-A631-937F7165D071}"/>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E3A1870-CD1C-433E-BDDC-A4D7F2DEE082}"/>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6D46859B-8EFB-4590-9387-FFB301ADCCE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64CC1A83-C7FA-4C2B-8A06-A99C70D42B5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AC66BF14-C7F0-4368-8079-9E196643611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621CA839-C3AF-45D6-BD84-9376FB9B2CE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FFEB4087-C4E4-4FCA-8810-786AE5BF9C4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A92AD55D-2B66-4543-A971-83042449C87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B23B99BB-5FCE-40B5-AFC3-F1B6B0B3DA5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A5A61282-A6CB-48AE-BD33-24CE4D93A64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7890C25E-0FC7-496B-B286-E36798E21E3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8AFE0389-161A-4444-ADF1-02268723C21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8353945A-B3E7-432A-8AF6-DA80A4687FE7}"/>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F518F502-0435-455C-8FCA-C3958EC23E6D}"/>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A68F8F02-3ABD-4916-80B8-89C3EBD0A175}"/>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148FFC12-ED94-4999-9DE0-B9E625A39BC7}"/>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9524087F-AF66-4E5C-9CBF-2734BF572A96}"/>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EC973B35-AFBF-44F6-A1F7-E7B3EFD9774F}"/>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2CC3D523-8B7B-4821-87FC-578912EB3D9C}"/>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AC96A74-B19A-4B6C-8115-09F70104698C}"/>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D43A16D4-81F6-48DB-AE4E-F323E1D26EF9}"/>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6A30E157-E934-4E7A-A39A-3A10872B0C36}"/>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EA689BFD-27A9-491E-821F-2B1AAF424C9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F75E6C1B-C594-4019-BAFD-7E523261C30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8270AB7-36DC-4AF0-A38D-A32AA576897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189CAB93-4100-43B5-BB90-897A6F07A24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41</xdr:row>
      <xdr:rowOff>51435</xdr:rowOff>
    </xdr:to>
    <xdr:cxnSp macro="">
      <xdr:nvCxnSpPr>
        <xdr:cNvPr id="56" name="直線コネクタ 55">
          <a:extLst>
            <a:ext uri="{FF2B5EF4-FFF2-40B4-BE49-F238E27FC236}">
              <a16:creationId xmlns:a16="http://schemas.microsoft.com/office/drawing/2014/main" id="{42032541-9C5E-4492-AE95-657D60EDD09A}"/>
            </a:ext>
          </a:extLst>
        </xdr:cNvPr>
        <xdr:cNvCxnSpPr/>
      </xdr:nvCxnSpPr>
      <xdr:spPr>
        <a:xfrm flipV="1">
          <a:off x="4634865" y="5762625"/>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a:extLst>
            <a:ext uri="{FF2B5EF4-FFF2-40B4-BE49-F238E27FC236}">
              <a16:creationId xmlns:a16="http://schemas.microsoft.com/office/drawing/2014/main" id="{49428F98-8206-4561-950A-3BF1F6F24F4B}"/>
            </a:ext>
          </a:extLst>
        </xdr:cNvPr>
        <xdr:cNvSpPr txBox="1"/>
      </xdr:nvSpPr>
      <xdr:spPr>
        <a:xfrm>
          <a:off x="4673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a:extLst>
            <a:ext uri="{FF2B5EF4-FFF2-40B4-BE49-F238E27FC236}">
              <a16:creationId xmlns:a16="http://schemas.microsoft.com/office/drawing/2014/main" id="{9412507A-10E3-452B-8B46-C183F71356BE}"/>
            </a:ext>
          </a:extLst>
        </xdr:cNvPr>
        <xdr:cNvCxnSpPr/>
      </xdr:nvCxnSpPr>
      <xdr:spPr>
        <a:xfrm>
          <a:off x="4546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59" name="【道路】&#10;有形固定資産減価償却率最大値テキスト">
          <a:extLst>
            <a:ext uri="{FF2B5EF4-FFF2-40B4-BE49-F238E27FC236}">
              <a16:creationId xmlns:a16="http://schemas.microsoft.com/office/drawing/2014/main" id="{4EB02EA2-48C8-470D-8166-BB1FE540A010}"/>
            </a:ext>
          </a:extLst>
        </xdr:cNvPr>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0" name="直線コネクタ 59">
          <a:extLst>
            <a:ext uri="{FF2B5EF4-FFF2-40B4-BE49-F238E27FC236}">
              <a16:creationId xmlns:a16="http://schemas.microsoft.com/office/drawing/2014/main" id="{40845903-9101-4774-A8D5-ED79B77689DA}"/>
            </a:ext>
          </a:extLst>
        </xdr:cNvPr>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129557</xdr:rowOff>
    </xdr:from>
    <xdr:ext cx="405111" cy="259045"/>
    <xdr:sp macro="" textlink="">
      <xdr:nvSpPr>
        <xdr:cNvPr id="61" name="【道路】&#10;有形固定資産減価償却率平均値テキスト">
          <a:extLst>
            <a:ext uri="{FF2B5EF4-FFF2-40B4-BE49-F238E27FC236}">
              <a16:creationId xmlns:a16="http://schemas.microsoft.com/office/drawing/2014/main" id="{C3F26F40-B7EB-465A-A396-BAE0AF72B59A}"/>
            </a:ext>
          </a:extLst>
        </xdr:cNvPr>
        <xdr:cNvSpPr txBox="1"/>
      </xdr:nvSpPr>
      <xdr:spPr>
        <a:xfrm>
          <a:off x="4673600" y="6644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151130</xdr:rowOff>
    </xdr:from>
    <xdr:to>
      <xdr:col>24</xdr:col>
      <xdr:colOff>114300</xdr:colOff>
      <xdr:row>39</xdr:row>
      <xdr:rowOff>81280</xdr:rowOff>
    </xdr:to>
    <xdr:sp macro="" textlink="">
      <xdr:nvSpPr>
        <xdr:cNvPr id="62" name="フローチャート: 判断 61">
          <a:extLst>
            <a:ext uri="{FF2B5EF4-FFF2-40B4-BE49-F238E27FC236}">
              <a16:creationId xmlns:a16="http://schemas.microsoft.com/office/drawing/2014/main" id="{CB8F5450-A802-4016-8EB5-B0F1B7336FF8}"/>
            </a:ext>
          </a:extLst>
        </xdr:cNvPr>
        <xdr:cNvSpPr/>
      </xdr:nvSpPr>
      <xdr:spPr>
        <a:xfrm>
          <a:off x="4584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168275</xdr:rowOff>
    </xdr:from>
    <xdr:to>
      <xdr:col>20</xdr:col>
      <xdr:colOff>38100</xdr:colOff>
      <xdr:row>38</xdr:row>
      <xdr:rowOff>98425</xdr:rowOff>
    </xdr:to>
    <xdr:sp macro="" textlink="">
      <xdr:nvSpPr>
        <xdr:cNvPr id="63" name="フローチャート: 判断 62">
          <a:extLst>
            <a:ext uri="{FF2B5EF4-FFF2-40B4-BE49-F238E27FC236}">
              <a16:creationId xmlns:a16="http://schemas.microsoft.com/office/drawing/2014/main" id="{72AFC835-9397-4CC6-B372-4828E8F4EFB9}"/>
            </a:ext>
          </a:extLst>
        </xdr:cNvPr>
        <xdr:cNvSpPr/>
      </xdr:nvSpPr>
      <xdr:spPr>
        <a:xfrm>
          <a:off x="3746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57785</xdr:rowOff>
    </xdr:from>
    <xdr:to>
      <xdr:col>15</xdr:col>
      <xdr:colOff>101600</xdr:colOff>
      <xdr:row>38</xdr:row>
      <xdr:rowOff>159385</xdr:rowOff>
    </xdr:to>
    <xdr:sp macro="" textlink="">
      <xdr:nvSpPr>
        <xdr:cNvPr id="64" name="フローチャート: 判断 63">
          <a:extLst>
            <a:ext uri="{FF2B5EF4-FFF2-40B4-BE49-F238E27FC236}">
              <a16:creationId xmlns:a16="http://schemas.microsoft.com/office/drawing/2014/main" id="{E6CD5311-B7AD-4364-BD12-F7CAE47AD976}"/>
            </a:ext>
          </a:extLst>
        </xdr:cNvPr>
        <xdr:cNvSpPr/>
      </xdr:nvSpPr>
      <xdr:spPr>
        <a:xfrm>
          <a:off x="28575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4F8EA81B-2464-4DD6-8591-7761665D3E5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85E87948-5208-41CB-836D-9866DBF46FD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CE5371F7-92CB-4E25-9D16-70FE0F69E50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E393CAD-1D32-434C-9085-CA937AED2C1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AE996FD-70C6-47C7-9071-1BA155A72F6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97790</xdr:rowOff>
    </xdr:from>
    <xdr:to>
      <xdr:col>20</xdr:col>
      <xdr:colOff>38100</xdr:colOff>
      <xdr:row>39</xdr:row>
      <xdr:rowOff>27940</xdr:rowOff>
    </xdr:to>
    <xdr:sp macro="" textlink="">
      <xdr:nvSpPr>
        <xdr:cNvPr id="70" name="楕円 69">
          <a:extLst>
            <a:ext uri="{FF2B5EF4-FFF2-40B4-BE49-F238E27FC236}">
              <a16:creationId xmlns:a16="http://schemas.microsoft.com/office/drawing/2014/main" id="{B472BE12-CA0B-4BD9-9E61-283997175C7E}"/>
            </a:ext>
          </a:extLst>
        </xdr:cNvPr>
        <xdr:cNvSpPr/>
      </xdr:nvSpPr>
      <xdr:spPr>
        <a:xfrm>
          <a:off x="37465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133985</xdr:rowOff>
    </xdr:from>
    <xdr:to>
      <xdr:col>15</xdr:col>
      <xdr:colOff>101600</xdr:colOff>
      <xdr:row>39</xdr:row>
      <xdr:rowOff>64135</xdr:rowOff>
    </xdr:to>
    <xdr:sp macro="" textlink="">
      <xdr:nvSpPr>
        <xdr:cNvPr id="71" name="楕円 70">
          <a:extLst>
            <a:ext uri="{FF2B5EF4-FFF2-40B4-BE49-F238E27FC236}">
              <a16:creationId xmlns:a16="http://schemas.microsoft.com/office/drawing/2014/main" id="{F10DF45E-48D9-4C31-9691-26CC98B62D75}"/>
            </a:ext>
          </a:extLst>
        </xdr:cNvPr>
        <xdr:cNvSpPr/>
      </xdr:nvSpPr>
      <xdr:spPr>
        <a:xfrm>
          <a:off x="2857500" y="66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148590</xdr:rowOff>
    </xdr:from>
    <xdr:to>
      <xdr:col>19</xdr:col>
      <xdr:colOff>177800</xdr:colOff>
      <xdr:row>39</xdr:row>
      <xdr:rowOff>13335</xdr:rowOff>
    </xdr:to>
    <xdr:cxnSp macro="">
      <xdr:nvCxnSpPr>
        <xdr:cNvPr id="72" name="直線コネクタ 71">
          <a:extLst>
            <a:ext uri="{FF2B5EF4-FFF2-40B4-BE49-F238E27FC236}">
              <a16:creationId xmlns:a16="http://schemas.microsoft.com/office/drawing/2014/main" id="{440AE302-FD0C-4F8E-9B9A-C5ED5DF70934}"/>
            </a:ext>
          </a:extLst>
        </xdr:cNvPr>
        <xdr:cNvCxnSpPr/>
      </xdr:nvCxnSpPr>
      <xdr:spPr>
        <a:xfrm flipV="1">
          <a:off x="2908300" y="666369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114952</xdr:rowOff>
    </xdr:from>
    <xdr:ext cx="405111" cy="259045"/>
    <xdr:sp macro="" textlink="">
      <xdr:nvSpPr>
        <xdr:cNvPr id="73" name="n_1aveValue【道路】&#10;有形固定資産減価償却率">
          <a:extLst>
            <a:ext uri="{FF2B5EF4-FFF2-40B4-BE49-F238E27FC236}">
              <a16:creationId xmlns:a16="http://schemas.microsoft.com/office/drawing/2014/main" id="{6913B3E5-6396-4636-854F-ECE1B0EA28CE}"/>
            </a:ext>
          </a:extLst>
        </xdr:cNvPr>
        <xdr:cNvSpPr txBox="1"/>
      </xdr:nvSpPr>
      <xdr:spPr>
        <a:xfrm>
          <a:off x="3582044" y="628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4462</xdr:rowOff>
    </xdr:from>
    <xdr:ext cx="405111" cy="259045"/>
    <xdr:sp macro="" textlink="">
      <xdr:nvSpPr>
        <xdr:cNvPr id="74" name="n_2aveValue【道路】&#10;有形固定資産減価償却率">
          <a:extLst>
            <a:ext uri="{FF2B5EF4-FFF2-40B4-BE49-F238E27FC236}">
              <a16:creationId xmlns:a16="http://schemas.microsoft.com/office/drawing/2014/main" id="{D74F0E87-9D00-4FD9-904E-BECBD6A74DC3}"/>
            </a:ext>
          </a:extLst>
        </xdr:cNvPr>
        <xdr:cNvSpPr txBox="1"/>
      </xdr:nvSpPr>
      <xdr:spPr>
        <a:xfrm>
          <a:off x="2705744" y="6348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19067</xdr:rowOff>
    </xdr:from>
    <xdr:ext cx="405111" cy="259045"/>
    <xdr:sp macro="" textlink="">
      <xdr:nvSpPr>
        <xdr:cNvPr id="75" name="n_1mainValue【道路】&#10;有形固定資産減価償却率">
          <a:extLst>
            <a:ext uri="{FF2B5EF4-FFF2-40B4-BE49-F238E27FC236}">
              <a16:creationId xmlns:a16="http://schemas.microsoft.com/office/drawing/2014/main" id="{3D8433D9-BB0C-4DC0-90FB-A3199246C974}"/>
            </a:ext>
          </a:extLst>
        </xdr:cNvPr>
        <xdr:cNvSpPr txBox="1"/>
      </xdr:nvSpPr>
      <xdr:spPr>
        <a:xfrm>
          <a:off x="358204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55262</xdr:rowOff>
    </xdr:from>
    <xdr:ext cx="405111" cy="259045"/>
    <xdr:sp macro="" textlink="">
      <xdr:nvSpPr>
        <xdr:cNvPr id="76" name="n_2mainValue【道路】&#10;有形固定資産減価償却率">
          <a:extLst>
            <a:ext uri="{FF2B5EF4-FFF2-40B4-BE49-F238E27FC236}">
              <a16:creationId xmlns:a16="http://schemas.microsoft.com/office/drawing/2014/main" id="{4CDBBA66-64F7-4FB6-9B6D-DE443C1B17C9}"/>
            </a:ext>
          </a:extLst>
        </xdr:cNvPr>
        <xdr:cNvSpPr txBox="1"/>
      </xdr:nvSpPr>
      <xdr:spPr>
        <a:xfrm>
          <a:off x="2705744" y="674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id="{2E4D5621-8DFA-4340-A7C5-D407B1F7F02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a16="http://schemas.microsoft.com/office/drawing/2014/main" id="{ECF815F5-D1C3-4A09-A737-40403C3046E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a16="http://schemas.microsoft.com/office/drawing/2014/main" id="{F43344C3-507A-45BD-BE53-95AF7DA0D6B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a16="http://schemas.microsoft.com/office/drawing/2014/main" id="{E0738F45-C8F8-4D79-A6C7-9EDA2D8CDB8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a16="http://schemas.microsoft.com/office/drawing/2014/main" id="{758B8940-6F07-4092-801B-00791999BBE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a16="http://schemas.microsoft.com/office/drawing/2014/main" id="{7F2EE679-8279-41AD-BD75-ED1F1D5664A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a16="http://schemas.microsoft.com/office/drawing/2014/main" id="{5F189E8D-0F9A-4616-B332-84D4B0C658A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id="{010A9E92-78B9-4EF3-9197-5610F54CB50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a:extLst>
            <a:ext uri="{FF2B5EF4-FFF2-40B4-BE49-F238E27FC236}">
              <a16:creationId xmlns:a16="http://schemas.microsoft.com/office/drawing/2014/main" id="{7E6A5127-3D36-44E4-B397-C95210AA362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id="{55C56BF1-06D8-4EE2-8506-4506FC5DBD2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7" name="テキスト ボックス 86">
          <a:extLst>
            <a:ext uri="{FF2B5EF4-FFF2-40B4-BE49-F238E27FC236}">
              <a16:creationId xmlns:a16="http://schemas.microsoft.com/office/drawing/2014/main" id="{0B5E7491-9999-47D4-89A4-171D93BBAF4C}"/>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a:extLst>
            <a:ext uri="{FF2B5EF4-FFF2-40B4-BE49-F238E27FC236}">
              <a16:creationId xmlns:a16="http://schemas.microsoft.com/office/drawing/2014/main" id="{C58FA33D-3C7A-436B-A5CC-09A6FF3BB031}"/>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a:extLst>
            <a:ext uri="{FF2B5EF4-FFF2-40B4-BE49-F238E27FC236}">
              <a16:creationId xmlns:a16="http://schemas.microsoft.com/office/drawing/2014/main" id="{0D2A4055-54AD-4FBD-A030-E12D2A878BCD}"/>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a:extLst>
            <a:ext uri="{FF2B5EF4-FFF2-40B4-BE49-F238E27FC236}">
              <a16:creationId xmlns:a16="http://schemas.microsoft.com/office/drawing/2014/main" id="{FBD60B85-EC2E-4471-BE96-931B0F76AD9B}"/>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a:extLst>
            <a:ext uri="{FF2B5EF4-FFF2-40B4-BE49-F238E27FC236}">
              <a16:creationId xmlns:a16="http://schemas.microsoft.com/office/drawing/2014/main" id="{502F036E-C5C2-46ED-80B3-9E73B3CCF8A8}"/>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a:extLst>
            <a:ext uri="{FF2B5EF4-FFF2-40B4-BE49-F238E27FC236}">
              <a16:creationId xmlns:a16="http://schemas.microsoft.com/office/drawing/2014/main" id="{4555D369-D0C4-42F3-A73B-7391A495B60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3" name="テキスト ボックス 92">
          <a:extLst>
            <a:ext uri="{FF2B5EF4-FFF2-40B4-BE49-F238E27FC236}">
              <a16:creationId xmlns:a16="http://schemas.microsoft.com/office/drawing/2014/main" id="{DA484734-F9A9-4F48-B874-1C7A49CD1945}"/>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a:extLst>
            <a:ext uri="{FF2B5EF4-FFF2-40B4-BE49-F238E27FC236}">
              <a16:creationId xmlns:a16="http://schemas.microsoft.com/office/drawing/2014/main" id="{0169EAE6-99EF-4185-9A34-28CDC6D19531}"/>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5" name="テキスト ボックス 94">
          <a:extLst>
            <a:ext uri="{FF2B5EF4-FFF2-40B4-BE49-F238E27FC236}">
              <a16:creationId xmlns:a16="http://schemas.microsoft.com/office/drawing/2014/main" id="{26F07F55-F587-4741-8E9B-65DC0F9FDC02}"/>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a:extLst>
            <a:ext uri="{FF2B5EF4-FFF2-40B4-BE49-F238E27FC236}">
              <a16:creationId xmlns:a16="http://schemas.microsoft.com/office/drawing/2014/main" id="{EE6A5ED2-5DB2-4502-AB8E-7AEC76DE2DCF}"/>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7" name="テキスト ボックス 96">
          <a:extLst>
            <a:ext uri="{FF2B5EF4-FFF2-40B4-BE49-F238E27FC236}">
              <a16:creationId xmlns:a16="http://schemas.microsoft.com/office/drawing/2014/main" id="{0E72BEB7-5A0A-4241-86CC-E1BE8447F4B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a:extLst>
            <a:ext uri="{FF2B5EF4-FFF2-40B4-BE49-F238E27FC236}">
              <a16:creationId xmlns:a16="http://schemas.microsoft.com/office/drawing/2014/main" id="{FB471E2C-EAB9-47BE-B704-F7DFD753444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a:extLst>
            <a:ext uri="{FF2B5EF4-FFF2-40B4-BE49-F238E27FC236}">
              <a16:creationId xmlns:a16="http://schemas.microsoft.com/office/drawing/2014/main" id="{E6836344-C149-4804-BC05-152D4FEDA7DF}"/>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a:extLst>
            <a:ext uri="{FF2B5EF4-FFF2-40B4-BE49-F238E27FC236}">
              <a16:creationId xmlns:a16="http://schemas.microsoft.com/office/drawing/2014/main" id="{A408C66C-D6B4-4486-BC7F-FD45C759482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36</xdr:row>
      <xdr:rowOff>141986</xdr:rowOff>
    </xdr:from>
    <xdr:to>
      <xdr:col>54</xdr:col>
      <xdr:colOff>189865</xdr:colOff>
      <xdr:row>41</xdr:row>
      <xdr:rowOff>129159</xdr:rowOff>
    </xdr:to>
    <xdr:cxnSp macro="">
      <xdr:nvCxnSpPr>
        <xdr:cNvPr id="101" name="直線コネクタ 100">
          <a:extLst>
            <a:ext uri="{FF2B5EF4-FFF2-40B4-BE49-F238E27FC236}">
              <a16:creationId xmlns:a16="http://schemas.microsoft.com/office/drawing/2014/main" id="{20A1DB45-0E8A-4F9D-BDE8-8C35AFBBFA27}"/>
            </a:ext>
          </a:extLst>
        </xdr:cNvPr>
        <xdr:cNvCxnSpPr/>
      </xdr:nvCxnSpPr>
      <xdr:spPr>
        <a:xfrm flipV="1">
          <a:off x="10476865" y="6314186"/>
          <a:ext cx="0" cy="84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132986</xdr:rowOff>
    </xdr:from>
    <xdr:ext cx="469744" cy="259045"/>
    <xdr:sp macro="" textlink="">
      <xdr:nvSpPr>
        <xdr:cNvPr id="102" name="【道路】&#10;一人当たり延長最小値テキスト">
          <a:extLst>
            <a:ext uri="{FF2B5EF4-FFF2-40B4-BE49-F238E27FC236}">
              <a16:creationId xmlns:a16="http://schemas.microsoft.com/office/drawing/2014/main" id="{4841FBCE-720A-468B-BB77-2C13545B7566}"/>
            </a:ext>
          </a:extLst>
        </xdr:cNvPr>
        <xdr:cNvSpPr txBox="1"/>
      </xdr:nvSpPr>
      <xdr:spPr>
        <a:xfrm>
          <a:off x="10515600" y="716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129159</xdr:rowOff>
    </xdr:from>
    <xdr:to>
      <xdr:col>55</xdr:col>
      <xdr:colOff>88900</xdr:colOff>
      <xdr:row>41</xdr:row>
      <xdr:rowOff>129159</xdr:rowOff>
    </xdr:to>
    <xdr:cxnSp macro="">
      <xdr:nvCxnSpPr>
        <xdr:cNvPr id="103" name="直線コネクタ 102">
          <a:extLst>
            <a:ext uri="{FF2B5EF4-FFF2-40B4-BE49-F238E27FC236}">
              <a16:creationId xmlns:a16="http://schemas.microsoft.com/office/drawing/2014/main" id="{458CAD5D-1F6F-455E-BB00-581BCE7B346C}"/>
            </a:ext>
          </a:extLst>
        </xdr:cNvPr>
        <xdr:cNvCxnSpPr/>
      </xdr:nvCxnSpPr>
      <xdr:spPr>
        <a:xfrm>
          <a:off x="10388600" y="7158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88663</xdr:rowOff>
    </xdr:from>
    <xdr:ext cx="534377" cy="259045"/>
    <xdr:sp macro="" textlink="">
      <xdr:nvSpPr>
        <xdr:cNvPr id="104" name="【道路】&#10;一人当たり延長最大値テキスト">
          <a:extLst>
            <a:ext uri="{FF2B5EF4-FFF2-40B4-BE49-F238E27FC236}">
              <a16:creationId xmlns:a16="http://schemas.microsoft.com/office/drawing/2014/main" id="{BB377818-52D0-4191-92D6-4EEBE4630206}"/>
            </a:ext>
          </a:extLst>
        </xdr:cNvPr>
        <xdr:cNvSpPr txBox="1"/>
      </xdr:nvSpPr>
      <xdr:spPr>
        <a:xfrm>
          <a:off x="10515600" y="608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141986</xdr:rowOff>
    </xdr:from>
    <xdr:to>
      <xdr:col>55</xdr:col>
      <xdr:colOff>88900</xdr:colOff>
      <xdr:row>36</xdr:row>
      <xdr:rowOff>141986</xdr:rowOff>
    </xdr:to>
    <xdr:cxnSp macro="">
      <xdr:nvCxnSpPr>
        <xdr:cNvPr id="105" name="直線コネクタ 104">
          <a:extLst>
            <a:ext uri="{FF2B5EF4-FFF2-40B4-BE49-F238E27FC236}">
              <a16:creationId xmlns:a16="http://schemas.microsoft.com/office/drawing/2014/main" id="{AE0CCC59-42C5-45B4-8DAA-B23C008417EE}"/>
            </a:ext>
          </a:extLst>
        </xdr:cNvPr>
        <xdr:cNvCxnSpPr/>
      </xdr:nvCxnSpPr>
      <xdr:spPr>
        <a:xfrm>
          <a:off x="10388600" y="631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42562</xdr:rowOff>
    </xdr:from>
    <xdr:ext cx="469744" cy="259045"/>
    <xdr:sp macro="" textlink="">
      <xdr:nvSpPr>
        <xdr:cNvPr id="106" name="【道路】&#10;一人当たり延長平均値テキスト">
          <a:extLst>
            <a:ext uri="{FF2B5EF4-FFF2-40B4-BE49-F238E27FC236}">
              <a16:creationId xmlns:a16="http://schemas.microsoft.com/office/drawing/2014/main" id="{5277CBF4-E6AF-4BA7-8578-6E1D1C3C0540}"/>
            </a:ext>
          </a:extLst>
        </xdr:cNvPr>
        <xdr:cNvSpPr txBox="1"/>
      </xdr:nvSpPr>
      <xdr:spPr>
        <a:xfrm>
          <a:off x="10515600" y="6729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64135</xdr:rowOff>
    </xdr:from>
    <xdr:to>
      <xdr:col>55</xdr:col>
      <xdr:colOff>50800</xdr:colOff>
      <xdr:row>39</xdr:row>
      <xdr:rowOff>165735</xdr:rowOff>
    </xdr:to>
    <xdr:sp macro="" textlink="">
      <xdr:nvSpPr>
        <xdr:cNvPr id="107" name="フローチャート: 判断 106">
          <a:extLst>
            <a:ext uri="{FF2B5EF4-FFF2-40B4-BE49-F238E27FC236}">
              <a16:creationId xmlns:a16="http://schemas.microsoft.com/office/drawing/2014/main" id="{D28DDA26-B24C-45FF-B592-CEB70336A972}"/>
            </a:ext>
          </a:extLst>
        </xdr:cNvPr>
        <xdr:cNvSpPr/>
      </xdr:nvSpPr>
      <xdr:spPr>
        <a:xfrm>
          <a:off x="10426700" y="675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33</xdr:row>
      <xdr:rowOff>105791</xdr:rowOff>
    </xdr:from>
    <xdr:to>
      <xdr:col>50</xdr:col>
      <xdr:colOff>165100</xdr:colOff>
      <xdr:row>34</xdr:row>
      <xdr:rowOff>35941</xdr:rowOff>
    </xdr:to>
    <xdr:sp macro="" textlink="">
      <xdr:nvSpPr>
        <xdr:cNvPr id="108" name="フローチャート: 判断 107">
          <a:extLst>
            <a:ext uri="{FF2B5EF4-FFF2-40B4-BE49-F238E27FC236}">
              <a16:creationId xmlns:a16="http://schemas.microsoft.com/office/drawing/2014/main" id="{A222A89B-E30D-40F5-AD6D-581350CC2649}"/>
            </a:ext>
          </a:extLst>
        </xdr:cNvPr>
        <xdr:cNvSpPr/>
      </xdr:nvSpPr>
      <xdr:spPr>
        <a:xfrm>
          <a:off x="9588500" y="576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46355</xdr:rowOff>
    </xdr:from>
    <xdr:to>
      <xdr:col>46</xdr:col>
      <xdr:colOff>38100</xdr:colOff>
      <xdr:row>39</xdr:row>
      <xdr:rowOff>147955</xdr:rowOff>
    </xdr:to>
    <xdr:sp macro="" textlink="">
      <xdr:nvSpPr>
        <xdr:cNvPr id="109" name="フローチャート: 判断 108">
          <a:extLst>
            <a:ext uri="{FF2B5EF4-FFF2-40B4-BE49-F238E27FC236}">
              <a16:creationId xmlns:a16="http://schemas.microsoft.com/office/drawing/2014/main" id="{63DA0265-4B0F-4E6C-AE87-4D08B207ACDC}"/>
            </a:ext>
          </a:extLst>
        </xdr:cNvPr>
        <xdr:cNvSpPr/>
      </xdr:nvSpPr>
      <xdr:spPr>
        <a:xfrm>
          <a:off x="8699500" y="673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8903C8E7-31EE-4F3A-B67F-D4D24AD9B38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E8BA3941-5F94-4E04-94C4-35BD9506FA5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37066F80-2AB7-466A-95C7-89E3E8C5ADC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265A614B-A24B-496B-BFD3-9B40ACC1A3B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DBA7981E-E746-473F-82B2-5DAD54CAEFD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108077</xdr:rowOff>
    </xdr:from>
    <xdr:to>
      <xdr:col>50</xdr:col>
      <xdr:colOff>165100</xdr:colOff>
      <xdr:row>38</xdr:row>
      <xdr:rowOff>38227</xdr:rowOff>
    </xdr:to>
    <xdr:sp macro="" textlink="">
      <xdr:nvSpPr>
        <xdr:cNvPr id="115" name="楕円 114">
          <a:extLst>
            <a:ext uri="{FF2B5EF4-FFF2-40B4-BE49-F238E27FC236}">
              <a16:creationId xmlns:a16="http://schemas.microsoft.com/office/drawing/2014/main" id="{E49FB9E7-56DA-46BC-B1D8-25CAD538509B}"/>
            </a:ext>
          </a:extLst>
        </xdr:cNvPr>
        <xdr:cNvSpPr/>
      </xdr:nvSpPr>
      <xdr:spPr>
        <a:xfrm>
          <a:off x="9588500" y="645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103378</xdr:rowOff>
    </xdr:from>
    <xdr:to>
      <xdr:col>46</xdr:col>
      <xdr:colOff>38100</xdr:colOff>
      <xdr:row>38</xdr:row>
      <xdr:rowOff>33528</xdr:rowOff>
    </xdr:to>
    <xdr:sp macro="" textlink="">
      <xdr:nvSpPr>
        <xdr:cNvPr id="116" name="楕円 115">
          <a:extLst>
            <a:ext uri="{FF2B5EF4-FFF2-40B4-BE49-F238E27FC236}">
              <a16:creationId xmlns:a16="http://schemas.microsoft.com/office/drawing/2014/main" id="{4748D3E5-6AD5-4974-9733-22B30C8AAE67}"/>
            </a:ext>
          </a:extLst>
        </xdr:cNvPr>
        <xdr:cNvSpPr/>
      </xdr:nvSpPr>
      <xdr:spPr>
        <a:xfrm>
          <a:off x="8699500" y="644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154178</xdr:rowOff>
    </xdr:from>
    <xdr:to>
      <xdr:col>50</xdr:col>
      <xdr:colOff>114300</xdr:colOff>
      <xdr:row>37</xdr:row>
      <xdr:rowOff>158877</xdr:rowOff>
    </xdr:to>
    <xdr:cxnSp macro="">
      <xdr:nvCxnSpPr>
        <xdr:cNvPr id="117" name="直線コネクタ 116">
          <a:extLst>
            <a:ext uri="{FF2B5EF4-FFF2-40B4-BE49-F238E27FC236}">
              <a16:creationId xmlns:a16="http://schemas.microsoft.com/office/drawing/2014/main" id="{0375A85C-710A-49BA-90DC-935D44CA1FFE}"/>
            </a:ext>
          </a:extLst>
        </xdr:cNvPr>
        <xdr:cNvCxnSpPr/>
      </xdr:nvCxnSpPr>
      <xdr:spPr>
        <a:xfrm>
          <a:off x="8750300" y="6497828"/>
          <a:ext cx="8890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32</xdr:row>
      <xdr:rowOff>52468</xdr:rowOff>
    </xdr:from>
    <xdr:ext cx="534377" cy="259045"/>
    <xdr:sp macro="" textlink="">
      <xdr:nvSpPr>
        <xdr:cNvPr id="118" name="n_1aveValue【道路】&#10;一人当たり延長">
          <a:extLst>
            <a:ext uri="{FF2B5EF4-FFF2-40B4-BE49-F238E27FC236}">
              <a16:creationId xmlns:a16="http://schemas.microsoft.com/office/drawing/2014/main" id="{6E0D8224-80D4-4509-A173-91DBC8C97795}"/>
            </a:ext>
          </a:extLst>
        </xdr:cNvPr>
        <xdr:cNvSpPr txBox="1"/>
      </xdr:nvSpPr>
      <xdr:spPr>
        <a:xfrm>
          <a:off x="9359411" y="553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139082</xdr:rowOff>
    </xdr:from>
    <xdr:ext cx="469744" cy="259045"/>
    <xdr:sp macro="" textlink="">
      <xdr:nvSpPr>
        <xdr:cNvPr id="119" name="n_2aveValue【道路】&#10;一人当たり延長">
          <a:extLst>
            <a:ext uri="{FF2B5EF4-FFF2-40B4-BE49-F238E27FC236}">
              <a16:creationId xmlns:a16="http://schemas.microsoft.com/office/drawing/2014/main" id="{D3C58AC7-FAAC-453C-8F27-9EFBE2153E28}"/>
            </a:ext>
          </a:extLst>
        </xdr:cNvPr>
        <xdr:cNvSpPr txBox="1"/>
      </xdr:nvSpPr>
      <xdr:spPr>
        <a:xfrm>
          <a:off x="8515427" y="6825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29354</xdr:rowOff>
    </xdr:from>
    <xdr:ext cx="534377" cy="259045"/>
    <xdr:sp macro="" textlink="">
      <xdr:nvSpPr>
        <xdr:cNvPr id="120" name="n_1mainValue【道路】&#10;一人当たり延長">
          <a:extLst>
            <a:ext uri="{FF2B5EF4-FFF2-40B4-BE49-F238E27FC236}">
              <a16:creationId xmlns:a16="http://schemas.microsoft.com/office/drawing/2014/main" id="{D1325BEA-BCF4-4572-893A-761851D47AAD}"/>
            </a:ext>
          </a:extLst>
        </xdr:cNvPr>
        <xdr:cNvSpPr txBox="1"/>
      </xdr:nvSpPr>
      <xdr:spPr>
        <a:xfrm>
          <a:off x="9359411" y="654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50055</xdr:rowOff>
    </xdr:from>
    <xdr:ext cx="534377" cy="259045"/>
    <xdr:sp macro="" textlink="">
      <xdr:nvSpPr>
        <xdr:cNvPr id="121" name="n_2mainValue【道路】&#10;一人当たり延長">
          <a:extLst>
            <a:ext uri="{FF2B5EF4-FFF2-40B4-BE49-F238E27FC236}">
              <a16:creationId xmlns:a16="http://schemas.microsoft.com/office/drawing/2014/main" id="{CE082FFB-96E5-415C-AB4F-4A8F852640DC}"/>
            </a:ext>
          </a:extLst>
        </xdr:cNvPr>
        <xdr:cNvSpPr txBox="1"/>
      </xdr:nvSpPr>
      <xdr:spPr>
        <a:xfrm>
          <a:off x="8483111" y="62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a:extLst>
            <a:ext uri="{FF2B5EF4-FFF2-40B4-BE49-F238E27FC236}">
              <a16:creationId xmlns:a16="http://schemas.microsoft.com/office/drawing/2014/main" id="{ADD836E2-A50C-4C5D-9260-0C2F5AC0502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a:extLst>
            <a:ext uri="{FF2B5EF4-FFF2-40B4-BE49-F238E27FC236}">
              <a16:creationId xmlns:a16="http://schemas.microsoft.com/office/drawing/2014/main" id="{6762A8F1-0584-4338-AFD4-31F000AC558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a:extLst>
            <a:ext uri="{FF2B5EF4-FFF2-40B4-BE49-F238E27FC236}">
              <a16:creationId xmlns:a16="http://schemas.microsoft.com/office/drawing/2014/main" id="{CA525E9A-DF9E-4A33-A95C-CC3D354F2A2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a:extLst>
            <a:ext uri="{FF2B5EF4-FFF2-40B4-BE49-F238E27FC236}">
              <a16:creationId xmlns:a16="http://schemas.microsoft.com/office/drawing/2014/main" id="{8A894116-4338-43B4-81E8-E96E0DC5312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a:extLst>
            <a:ext uri="{FF2B5EF4-FFF2-40B4-BE49-F238E27FC236}">
              <a16:creationId xmlns:a16="http://schemas.microsoft.com/office/drawing/2014/main" id="{2793AB8B-6652-41C3-B481-155F1C4332E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a:extLst>
            <a:ext uri="{FF2B5EF4-FFF2-40B4-BE49-F238E27FC236}">
              <a16:creationId xmlns:a16="http://schemas.microsoft.com/office/drawing/2014/main" id="{A779E98B-1287-49C1-BF63-AFDBBB0A896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a:extLst>
            <a:ext uri="{FF2B5EF4-FFF2-40B4-BE49-F238E27FC236}">
              <a16:creationId xmlns:a16="http://schemas.microsoft.com/office/drawing/2014/main" id="{4A65E304-C51B-4F6A-845A-8A0C43F4B64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a:extLst>
            <a:ext uri="{FF2B5EF4-FFF2-40B4-BE49-F238E27FC236}">
              <a16:creationId xmlns:a16="http://schemas.microsoft.com/office/drawing/2014/main" id="{A7A93853-301B-43E1-8A01-394814FE74A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a:extLst>
            <a:ext uri="{FF2B5EF4-FFF2-40B4-BE49-F238E27FC236}">
              <a16:creationId xmlns:a16="http://schemas.microsoft.com/office/drawing/2014/main" id="{510E8055-1DFE-4290-92F8-BCEE16FAFA4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a:extLst>
            <a:ext uri="{FF2B5EF4-FFF2-40B4-BE49-F238E27FC236}">
              <a16:creationId xmlns:a16="http://schemas.microsoft.com/office/drawing/2014/main" id="{22143BC9-9E31-4405-9F36-55640CEFC1D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2" name="テキスト ボックス 131">
          <a:extLst>
            <a:ext uri="{FF2B5EF4-FFF2-40B4-BE49-F238E27FC236}">
              <a16:creationId xmlns:a16="http://schemas.microsoft.com/office/drawing/2014/main" id="{A1675203-F39E-4BE1-A6F6-0D8C0312FC89}"/>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a:extLst>
            <a:ext uri="{FF2B5EF4-FFF2-40B4-BE49-F238E27FC236}">
              <a16:creationId xmlns:a16="http://schemas.microsoft.com/office/drawing/2014/main" id="{1D924A33-636D-4485-9B4C-24A7F59370ED}"/>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4" name="テキスト ボックス 133">
          <a:extLst>
            <a:ext uri="{FF2B5EF4-FFF2-40B4-BE49-F238E27FC236}">
              <a16:creationId xmlns:a16="http://schemas.microsoft.com/office/drawing/2014/main" id="{5472051B-9AEB-4005-9D16-5AEC86DFA036}"/>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a:extLst>
            <a:ext uri="{FF2B5EF4-FFF2-40B4-BE49-F238E27FC236}">
              <a16:creationId xmlns:a16="http://schemas.microsoft.com/office/drawing/2014/main" id="{D2F1A890-7844-47A6-A2C4-8179059D7F81}"/>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a:extLst>
            <a:ext uri="{FF2B5EF4-FFF2-40B4-BE49-F238E27FC236}">
              <a16:creationId xmlns:a16="http://schemas.microsoft.com/office/drawing/2014/main" id="{9930618D-62F0-4FA8-B806-B5849FF2863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a:extLst>
            <a:ext uri="{FF2B5EF4-FFF2-40B4-BE49-F238E27FC236}">
              <a16:creationId xmlns:a16="http://schemas.microsoft.com/office/drawing/2014/main" id="{AA399A4B-D5EF-457A-A09F-74E81961C8B9}"/>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a:extLst>
            <a:ext uri="{FF2B5EF4-FFF2-40B4-BE49-F238E27FC236}">
              <a16:creationId xmlns:a16="http://schemas.microsoft.com/office/drawing/2014/main" id="{6D53A908-FC41-46F5-BFE5-A4241FCBF8C3}"/>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a:extLst>
            <a:ext uri="{FF2B5EF4-FFF2-40B4-BE49-F238E27FC236}">
              <a16:creationId xmlns:a16="http://schemas.microsoft.com/office/drawing/2014/main" id="{8FCFF865-A236-4AC7-8457-16BAAC4779BE}"/>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a:extLst>
            <a:ext uri="{FF2B5EF4-FFF2-40B4-BE49-F238E27FC236}">
              <a16:creationId xmlns:a16="http://schemas.microsoft.com/office/drawing/2014/main" id="{916958CD-B04F-4EBC-A8EB-A113D8E3E87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a:extLst>
            <a:ext uri="{FF2B5EF4-FFF2-40B4-BE49-F238E27FC236}">
              <a16:creationId xmlns:a16="http://schemas.microsoft.com/office/drawing/2014/main" id="{0C51F396-0925-4BEF-99A7-BBB371F109F8}"/>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2" name="テキスト ボックス 141">
          <a:extLst>
            <a:ext uri="{FF2B5EF4-FFF2-40B4-BE49-F238E27FC236}">
              <a16:creationId xmlns:a16="http://schemas.microsoft.com/office/drawing/2014/main" id="{8B6B8149-6D66-4E0F-83AD-B8545F4DB03A}"/>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a:extLst>
            <a:ext uri="{FF2B5EF4-FFF2-40B4-BE49-F238E27FC236}">
              <a16:creationId xmlns:a16="http://schemas.microsoft.com/office/drawing/2014/main" id="{D218558D-B3E7-472B-B843-CC50E9082D8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4" name="テキスト ボックス 143">
          <a:extLst>
            <a:ext uri="{FF2B5EF4-FFF2-40B4-BE49-F238E27FC236}">
              <a16:creationId xmlns:a16="http://schemas.microsoft.com/office/drawing/2014/main" id="{9958498C-E123-4967-8B9A-5742AAF94282}"/>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a:extLst>
            <a:ext uri="{FF2B5EF4-FFF2-40B4-BE49-F238E27FC236}">
              <a16:creationId xmlns:a16="http://schemas.microsoft.com/office/drawing/2014/main" id="{8108F4FF-C39F-437B-8AD1-0A34E9A9797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76200</xdr:rowOff>
    </xdr:from>
    <xdr:to>
      <xdr:col>24</xdr:col>
      <xdr:colOff>62865</xdr:colOff>
      <xdr:row>63</xdr:row>
      <xdr:rowOff>11430</xdr:rowOff>
    </xdr:to>
    <xdr:cxnSp macro="">
      <xdr:nvCxnSpPr>
        <xdr:cNvPr id="146" name="直線コネクタ 145">
          <a:extLst>
            <a:ext uri="{FF2B5EF4-FFF2-40B4-BE49-F238E27FC236}">
              <a16:creationId xmlns:a16="http://schemas.microsoft.com/office/drawing/2014/main" id="{EFD6428B-B085-4EB6-9039-7CFAC77CF124}"/>
            </a:ext>
          </a:extLst>
        </xdr:cNvPr>
        <xdr:cNvCxnSpPr/>
      </xdr:nvCxnSpPr>
      <xdr:spPr>
        <a:xfrm flipV="1">
          <a:off x="4634865" y="9677400"/>
          <a:ext cx="0" cy="113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15257</xdr:rowOff>
    </xdr:from>
    <xdr:ext cx="405111" cy="259045"/>
    <xdr:sp macro="" textlink="">
      <xdr:nvSpPr>
        <xdr:cNvPr id="147" name="【橋りょう・トンネル】&#10;有形固定資産減価償却率最小値テキスト">
          <a:extLst>
            <a:ext uri="{FF2B5EF4-FFF2-40B4-BE49-F238E27FC236}">
              <a16:creationId xmlns:a16="http://schemas.microsoft.com/office/drawing/2014/main" id="{2B141F8C-CFC4-4113-AF5D-93F5AE58FF81}"/>
            </a:ext>
          </a:extLst>
        </xdr:cNvPr>
        <xdr:cNvSpPr txBox="1"/>
      </xdr:nvSpPr>
      <xdr:spPr>
        <a:xfrm>
          <a:off x="4673600"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xdr:rowOff>
    </xdr:from>
    <xdr:to>
      <xdr:col>24</xdr:col>
      <xdr:colOff>152400</xdr:colOff>
      <xdr:row>63</xdr:row>
      <xdr:rowOff>11430</xdr:rowOff>
    </xdr:to>
    <xdr:cxnSp macro="">
      <xdr:nvCxnSpPr>
        <xdr:cNvPr id="148" name="直線コネクタ 147">
          <a:extLst>
            <a:ext uri="{FF2B5EF4-FFF2-40B4-BE49-F238E27FC236}">
              <a16:creationId xmlns:a16="http://schemas.microsoft.com/office/drawing/2014/main" id="{15097087-B35D-491D-9F5E-E5908EA60896}"/>
            </a:ext>
          </a:extLst>
        </xdr:cNvPr>
        <xdr:cNvCxnSpPr/>
      </xdr:nvCxnSpPr>
      <xdr:spPr>
        <a:xfrm>
          <a:off x="4546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22877</xdr:rowOff>
    </xdr:from>
    <xdr:ext cx="405111" cy="259045"/>
    <xdr:sp macro="" textlink="">
      <xdr:nvSpPr>
        <xdr:cNvPr id="149" name="【橋りょう・トンネル】&#10;有形固定資産減価償却率最大値テキスト">
          <a:extLst>
            <a:ext uri="{FF2B5EF4-FFF2-40B4-BE49-F238E27FC236}">
              <a16:creationId xmlns:a16="http://schemas.microsoft.com/office/drawing/2014/main" id="{14AEBE2F-9AC3-44C3-8262-B311D31C747F}"/>
            </a:ext>
          </a:extLst>
        </xdr:cNvPr>
        <xdr:cNvSpPr txBox="1"/>
      </xdr:nvSpPr>
      <xdr:spPr>
        <a:xfrm>
          <a:off x="4673600"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76200</xdr:rowOff>
    </xdr:from>
    <xdr:to>
      <xdr:col>24</xdr:col>
      <xdr:colOff>152400</xdr:colOff>
      <xdr:row>56</xdr:row>
      <xdr:rowOff>76200</xdr:rowOff>
    </xdr:to>
    <xdr:cxnSp macro="">
      <xdr:nvCxnSpPr>
        <xdr:cNvPr id="150" name="直線コネクタ 149">
          <a:extLst>
            <a:ext uri="{FF2B5EF4-FFF2-40B4-BE49-F238E27FC236}">
              <a16:creationId xmlns:a16="http://schemas.microsoft.com/office/drawing/2014/main" id="{A48CFC2E-2B18-4ABF-B482-72402A11822D}"/>
            </a:ext>
          </a:extLst>
        </xdr:cNvPr>
        <xdr:cNvCxnSpPr/>
      </xdr:nvCxnSpPr>
      <xdr:spPr>
        <a:xfrm>
          <a:off x="4546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133367</xdr:rowOff>
    </xdr:from>
    <xdr:ext cx="405111" cy="259045"/>
    <xdr:sp macro="" textlink="">
      <xdr:nvSpPr>
        <xdr:cNvPr id="151" name="【橋りょう・トンネル】&#10;有形固定資産減価償却率平均値テキスト">
          <a:extLst>
            <a:ext uri="{FF2B5EF4-FFF2-40B4-BE49-F238E27FC236}">
              <a16:creationId xmlns:a16="http://schemas.microsoft.com/office/drawing/2014/main" id="{2F71134B-975C-4901-9C3A-758D5D6C9D6F}"/>
            </a:ext>
          </a:extLst>
        </xdr:cNvPr>
        <xdr:cNvSpPr txBox="1"/>
      </xdr:nvSpPr>
      <xdr:spPr>
        <a:xfrm>
          <a:off x="4673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154940</xdr:rowOff>
    </xdr:from>
    <xdr:to>
      <xdr:col>24</xdr:col>
      <xdr:colOff>114300</xdr:colOff>
      <xdr:row>60</xdr:row>
      <xdr:rowOff>85090</xdr:rowOff>
    </xdr:to>
    <xdr:sp macro="" textlink="">
      <xdr:nvSpPr>
        <xdr:cNvPr id="152" name="フローチャート: 判断 151">
          <a:extLst>
            <a:ext uri="{FF2B5EF4-FFF2-40B4-BE49-F238E27FC236}">
              <a16:creationId xmlns:a16="http://schemas.microsoft.com/office/drawing/2014/main" id="{EAD4E7F6-AB93-454F-B671-20DBAFD478C4}"/>
            </a:ext>
          </a:extLst>
        </xdr:cNvPr>
        <xdr:cNvSpPr/>
      </xdr:nvSpPr>
      <xdr:spPr>
        <a:xfrm>
          <a:off x="4584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97790</xdr:rowOff>
    </xdr:from>
    <xdr:to>
      <xdr:col>20</xdr:col>
      <xdr:colOff>38100</xdr:colOff>
      <xdr:row>59</xdr:row>
      <xdr:rowOff>27940</xdr:rowOff>
    </xdr:to>
    <xdr:sp macro="" textlink="">
      <xdr:nvSpPr>
        <xdr:cNvPr id="153" name="フローチャート: 判断 152">
          <a:extLst>
            <a:ext uri="{FF2B5EF4-FFF2-40B4-BE49-F238E27FC236}">
              <a16:creationId xmlns:a16="http://schemas.microsoft.com/office/drawing/2014/main" id="{157302AC-77A9-482F-A76C-3F913A637BC4}"/>
            </a:ext>
          </a:extLst>
        </xdr:cNvPr>
        <xdr:cNvSpPr/>
      </xdr:nvSpPr>
      <xdr:spPr>
        <a:xfrm>
          <a:off x="37465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29210</xdr:rowOff>
    </xdr:from>
    <xdr:to>
      <xdr:col>15</xdr:col>
      <xdr:colOff>101600</xdr:colOff>
      <xdr:row>58</xdr:row>
      <xdr:rowOff>130810</xdr:rowOff>
    </xdr:to>
    <xdr:sp macro="" textlink="">
      <xdr:nvSpPr>
        <xdr:cNvPr id="154" name="フローチャート: 判断 153">
          <a:extLst>
            <a:ext uri="{FF2B5EF4-FFF2-40B4-BE49-F238E27FC236}">
              <a16:creationId xmlns:a16="http://schemas.microsoft.com/office/drawing/2014/main" id="{4DF5C3CD-0BDF-4394-B54F-8D589E0E7DA3}"/>
            </a:ext>
          </a:extLst>
        </xdr:cNvPr>
        <xdr:cNvSpPr/>
      </xdr:nvSpPr>
      <xdr:spPr>
        <a:xfrm>
          <a:off x="2857500" y="997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05E6E756-9A98-4164-8B51-5FA92461A00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3F79555C-333D-43F5-A6B3-4D04A2D833E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4FB0FF4A-6539-4D38-BE79-96D39365E33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594A47F7-F8F0-425D-AC05-99F10B444F1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AAEFFAC8-E390-4CA0-B371-4B76199ED4F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67310</xdr:rowOff>
    </xdr:from>
    <xdr:to>
      <xdr:col>20</xdr:col>
      <xdr:colOff>38100</xdr:colOff>
      <xdr:row>58</xdr:row>
      <xdr:rowOff>168910</xdr:rowOff>
    </xdr:to>
    <xdr:sp macro="" textlink="">
      <xdr:nvSpPr>
        <xdr:cNvPr id="160" name="楕円 159">
          <a:extLst>
            <a:ext uri="{FF2B5EF4-FFF2-40B4-BE49-F238E27FC236}">
              <a16:creationId xmlns:a16="http://schemas.microsoft.com/office/drawing/2014/main" id="{69D39750-3CCC-4B06-8D11-7B0F52063597}"/>
            </a:ext>
          </a:extLst>
        </xdr:cNvPr>
        <xdr:cNvSpPr/>
      </xdr:nvSpPr>
      <xdr:spPr>
        <a:xfrm>
          <a:off x="3746500" y="1001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124460</xdr:rowOff>
    </xdr:from>
    <xdr:to>
      <xdr:col>15</xdr:col>
      <xdr:colOff>101600</xdr:colOff>
      <xdr:row>59</xdr:row>
      <xdr:rowOff>54610</xdr:rowOff>
    </xdr:to>
    <xdr:sp macro="" textlink="">
      <xdr:nvSpPr>
        <xdr:cNvPr id="161" name="楕円 160">
          <a:extLst>
            <a:ext uri="{FF2B5EF4-FFF2-40B4-BE49-F238E27FC236}">
              <a16:creationId xmlns:a16="http://schemas.microsoft.com/office/drawing/2014/main" id="{2BB43F5F-431E-4DD7-95E1-4B514A695C6C}"/>
            </a:ext>
          </a:extLst>
        </xdr:cNvPr>
        <xdr:cNvSpPr/>
      </xdr:nvSpPr>
      <xdr:spPr>
        <a:xfrm>
          <a:off x="28575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118110</xdr:rowOff>
    </xdr:from>
    <xdr:to>
      <xdr:col>19</xdr:col>
      <xdr:colOff>177800</xdr:colOff>
      <xdr:row>59</xdr:row>
      <xdr:rowOff>3810</xdr:rowOff>
    </xdr:to>
    <xdr:cxnSp macro="">
      <xdr:nvCxnSpPr>
        <xdr:cNvPr id="162" name="直線コネクタ 161">
          <a:extLst>
            <a:ext uri="{FF2B5EF4-FFF2-40B4-BE49-F238E27FC236}">
              <a16:creationId xmlns:a16="http://schemas.microsoft.com/office/drawing/2014/main" id="{AF74F296-F814-4FCC-B4CF-CFF2D58D143B}"/>
            </a:ext>
          </a:extLst>
        </xdr:cNvPr>
        <xdr:cNvCxnSpPr/>
      </xdr:nvCxnSpPr>
      <xdr:spPr>
        <a:xfrm flipV="1">
          <a:off x="2908300" y="1006221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19067</xdr:rowOff>
    </xdr:from>
    <xdr:ext cx="405111" cy="259045"/>
    <xdr:sp macro="" textlink="">
      <xdr:nvSpPr>
        <xdr:cNvPr id="163" name="n_1aveValue【橋りょう・トンネル】&#10;有形固定資産減価償却率">
          <a:extLst>
            <a:ext uri="{FF2B5EF4-FFF2-40B4-BE49-F238E27FC236}">
              <a16:creationId xmlns:a16="http://schemas.microsoft.com/office/drawing/2014/main" id="{C833C8AD-6F5A-4F5B-967A-4C17D188182E}"/>
            </a:ext>
          </a:extLst>
        </xdr:cNvPr>
        <xdr:cNvSpPr txBox="1"/>
      </xdr:nvSpPr>
      <xdr:spPr>
        <a:xfrm>
          <a:off x="3582044" y="1013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147337</xdr:rowOff>
    </xdr:from>
    <xdr:ext cx="405111" cy="259045"/>
    <xdr:sp macro="" textlink="">
      <xdr:nvSpPr>
        <xdr:cNvPr id="164" name="n_2aveValue【橋りょう・トンネル】&#10;有形固定資産減価償却率">
          <a:extLst>
            <a:ext uri="{FF2B5EF4-FFF2-40B4-BE49-F238E27FC236}">
              <a16:creationId xmlns:a16="http://schemas.microsoft.com/office/drawing/2014/main" id="{537CC894-78D8-45C2-9D7D-B88BACFA0BF2}"/>
            </a:ext>
          </a:extLst>
        </xdr:cNvPr>
        <xdr:cNvSpPr txBox="1"/>
      </xdr:nvSpPr>
      <xdr:spPr>
        <a:xfrm>
          <a:off x="2705744" y="974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13987</xdr:rowOff>
    </xdr:from>
    <xdr:ext cx="405111" cy="259045"/>
    <xdr:sp macro="" textlink="">
      <xdr:nvSpPr>
        <xdr:cNvPr id="165" name="n_1mainValue【橋りょう・トンネル】&#10;有形固定資産減価償却率">
          <a:extLst>
            <a:ext uri="{FF2B5EF4-FFF2-40B4-BE49-F238E27FC236}">
              <a16:creationId xmlns:a16="http://schemas.microsoft.com/office/drawing/2014/main" id="{3BFA56A3-12DF-4377-8181-4DD94004F7AC}"/>
            </a:ext>
          </a:extLst>
        </xdr:cNvPr>
        <xdr:cNvSpPr txBox="1"/>
      </xdr:nvSpPr>
      <xdr:spPr>
        <a:xfrm>
          <a:off x="3582044" y="978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45737</xdr:rowOff>
    </xdr:from>
    <xdr:ext cx="405111" cy="259045"/>
    <xdr:sp macro="" textlink="">
      <xdr:nvSpPr>
        <xdr:cNvPr id="166" name="n_2mainValue【橋りょう・トンネル】&#10;有形固定資産減価償却率">
          <a:extLst>
            <a:ext uri="{FF2B5EF4-FFF2-40B4-BE49-F238E27FC236}">
              <a16:creationId xmlns:a16="http://schemas.microsoft.com/office/drawing/2014/main" id="{94B42B8D-B412-4182-ABC4-1F72FBE13189}"/>
            </a:ext>
          </a:extLst>
        </xdr:cNvPr>
        <xdr:cNvSpPr txBox="1"/>
      </xdr:nvSpPr>
      <xdr:spPr>
        <a:xfrm>
          <a:off x="2705744" y="1016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a:extLst>
            <a:ext uri="{FF2B5EF4-FFF2-40B4-BE49-F238E27FC236}">
              <a16:creationId xmlns:a16="http://schemas.microsoft.com/office/drawing/2014/main" id="{205160F5-1365-4BA3-A250-255FFF877EA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a:extLst>
            <a:ext uri="{FF2B5EF4-FFF2-40B4-BE49-F238E27FC236}">
              <a16:creationId xmlns:a16="http://schemas.microsoft.com/office/drawing/2014/main" id="{6D69A38D-3742-497D-89DE-72B201DA3F5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a:extLst>
            <a:ext uri="{FF2B5EF4-FFF2-40B4-BE49-F238E27FC236}">
              <a16:creationId xmlns:a16="http://schemas.microsoft.com/office/drawing/2014/main" id="{A2E14676-5C5F-4F71-944B-50257492846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a:extLst>
            <a:ext uri="{FF2B5EF4-FFF2-40B4-BE49-F238E27FC236}">
              <a16:creationId xmlns:a16="http://schemas.microsoft.com/office/drawing/2014/main" id="{D3BF0575-314C-4AD7-A6D2-1E68367A8DE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a:extLst>
            <a:ext uri="{FF2B5EF4-FFF2-40B4-BE49-F238E27FC236}">
              <a16:creationId xmlns:a16="http://schemas.microsoft.com/office/drawing/2014/main" id="{D5C710F9-12FD-4343-BAA4-C81C80CAAEA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a:extLst>
            <a:ext uri="{FF2B5EF4-FFF2-40B4-BE49-F238E27FC236}">
              <a16:creationId xmlns:a16="http://schemas.microsoft.com/office/drawing/2014/main" id="{98C1D11F-DD71-43F8-867C-CD23DEC9B3F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a:extLst>
            <a:ext uri="{FF2B5EF4-FFF2-40B4-BE49-F238E27FC236}">
              <a16:creationId xmlns:a16="http://schemas.microsoft.com/office/drawing/2014/main" id="{00FFEABF-0D03-4E15-9211-7091730AF05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a:extLst>
            <a:ext uri="{FF2B5EF4-FFF2-40B4-BE49-F238E27FC236}">
              <a16:creationId xmlns:a16="http://schemas.microsoft.com/office/drawing/2014/main" id="{47F7511B-806D-425C-90F6-15FCA1AAB69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a:extLst>
            <a:ext uri="{FF2B5EF4-FFF2-40B4-BE49-F238E27FC236}">
              <a16:creationId xmlns:a16="http://schemas.microsoft.com/office/drawing/2014/main" id="{0EE83643-D031-460A-95D3-7123945A44A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a:extLst>
            <a:ext uri="{FF2B5EF4-FFF2-40B4-BE49-F238E27FC236}">
              <a16:creationId xmlns:a16="http://schemas.microsoft.com/office/drawing/2014/main" id="{C8B8151B-E43B-4F3D-932E-1DA39EC6078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7" name="直線コネクタ 176">
          <a:extLst>
            <a:ext uri="{FF2B5EF4-FFF2-40B4-BE49-F238E27FC236}">
              <a16:creationId xmlns:a16="http://schemas.microsoft.com/office/drawing/2014/main" id="{9A16B4DB-C593-47EE-A424-4F54C350B0FD}"/>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8" name="テキスト ボックス 177">
          <a:extLst>
            <a:ext uri="{FF2B5EF4-FFF2-40B4-BE49-F238E27FC236}">
              <a16:creationId xmlns:a16="http://schemas.microsoft.com/office/drawing/2014/main" id="{CF449C69-7025-4706-BA84-089EDA7DE7BA}"/>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9" name="直線コネクタ 178">
          <a:extLst>
            <a:ext uri="{FF2B5EF4-FFF2-40B4-BE49-F238E27FC236}">
              <a16:creationId xmlns:a16="http://schemas.microsoft.com/office/drawing/2014/main" id="{DCB60A0A-7094-46A4-8AB4-CDD0F76E2F2E}"/>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80" name="テキスト ボックス 179">
          <a:extLst>
            <a:ext uri="{FF2B5EF4-FFF2-40B4-BE49-F238E27FC236}">
              <a16:creationId xmlns:a16="http://schemas.microsoft.com/office/drawing/2014/main" id="{7E6CA654-8AB9-469D-90CD-5B8ACEB0DDBB}"/>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1" name="直線コネクタ 180">
          <a:extLst>
            <a:ext uri="{FF2B5EF4-FFF2-40B4-BE49-F238E27FC236}">
              <a16:creationId xmlns:a16="http://schemas.microsoft.com/office/drawing/2014/main" id="{6CAF8F4C-73B2-4C8F-9C4E-DA759F62D0A1}"/>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82" name="テキスト ボックス 181">
          <a:extLst>
            <a:ext uri="{FF2B5EF4-FFF2-40B4-BE49-F238E27FC236}">
              <a16:creationId xmlns:a16="http://schemas.microsoft.com/office/drawing/2014/main" id="{EF37D908-C344-4075-B501-E24BCF06B7A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3" name="直線コネクタ 182">
          <a:extLst>
            <a:ext uri="{FF2B5EF4-FFF2-40B4-BE49-F238E27FC236}">
              <a16:creationId xmlns:a16="http://schemas.microsoft.com/office/drawing/2014/main" id="{9FA325CF-2779-4D96-A0E3-2E491557A8A1}"/>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84" name="テキスト ボックス 183">
          <a:extLst>
            <a:ext uri="{FF2B5EF4-FFF2-40B4-BE49-F238E27FC236}">
              <a16:creationId xmlns:a16="http://schemas.microsoft.com/office/drawing/2014/main" id="{7047D8AF-14D9-473D-85EE-139E99F813F8}"/>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5" name="直線コネクタ 184">
          <a:extLst>
            <a:ext uri="{FF2B5EF4-FFF2-40B4-BE49-F238E27FC236}">
              <a16:creationId xmlns:a16="http://schemas.microsoft.com/office/drawing/2014/main" id="{429611BB-2536-40E6-919F-A085969A8931}"/>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186" name="テキスト ボックス 185">
          <a:extLst>
            <a:ext uri="{FF2B5EF4-FFF2-40B4-BE49-F238E27FC236}">
              <a16:creationId xmlns:a16="http://schemas.microsoft.com/office/drawing/2014/main" id="{75DC75B7-443B-4FEA-BD83-BCCB5F4A8967}"/>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7" name="直線コネクタ 186">
          <a:extLst>
            <a:ext uri="{FF2B5EF4-FFF2-40B4-BE49-F238E27FC236}">
              <a16:creationId xmlns:a16="http://schemas.microsoft.com/office/drawing/2014/main" id="{A6370377-3FFB-46C3-8045-737F506DAA07}"/>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188" name="テキスト ボックス 187">
          <a:extLst>
            <a:ext uri="{FF2B5EF4-FFF2-40B4-BE49-F238E27FC236}">
              <a16:creationId xmlns:a16="http://schemas.microsoft.com/office/drawing/2014/main" id="{BE7C4532-6DC6-45DE-81A6-E9D577924147}"/>
            </a:ext>
          </a:extLst>
        </xdr:cNvPr>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9" name="直線コネクタ 188">
          <a:extLst>
            <a:ext uri="{FF2B5EF4-FFF2-40B4-BE49-F238E27FC236}">
              <a16:creationId xmlns:a16="http://schemas.microsoft.com/office/drawing/2014/main" id="{81056D83-60B5-4293-BC2F-A4880F8F946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0" name="テキスト ボックス 189">
          <a:extLst>
            <a:ext uri="{FF2B5EF4-FFF2-40B4-BE49-F238E27FC236}">
              <a16:creationId xmlns:a16="http://schemas.microsoft.com/office/drawing/2014/main" id="{EA8D1649-1DB9-461B-BFC3-B287ED528F2C}"/>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1" name="【橋りょう・トンネル】&#10;一人当たり有形固定資産（償却資産）額グラフ枠">
          <a:extLst>
            <a:ext uri="{FF2B5EF4-FFF2-40B4-BE49-F238E27FC236}">
              <a16:creationId xmlns:a16="http://schemas.microsoft.com/office/drawing/2014/main" id="{EE31F11C-BD67-400C-A0DA-BADB5062CB5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44397</xdr:rowOff>
    </xdr:from>
    <xdr:to>
      <xdr:col>54</xdr:col>
      <xdr:colOff>189865</xdr:colOff>
      <xdr:row>63</xdr:row>
      <xdr:rowOff>37960</xdr:rowOff>
    </xdr:to>
    <xdr:cxnSp macro="">
      <xdr:nvCxnSpPr>
        <xdr:cNvPr id="192" name="直線コネクタ 191">
          <a:extLst>
            <a:ext uri="{FF2B5EF4-FFF2-40B4-BE49-F238E27FC236}">
              <a16:creationId xmlns:a16="http://schemas.microsoft.com/office/drawing/2014/main" id="{6188DA0F-6E66-4AC4-87C2-847197AEC179}"/>
            </a:ext>
          </a:extLst>
        </xdr:cNvPr>
        <xdr:cNvCxnSpPr/>
      </xdr:nvCxnSpPr>
      <xdr:spPr>
        <a:xfrm flipV="1">
          <a:off x="10476865" y="9645597"/>
          <a:ext cx="0" cy="1193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41787</xdr:rowOff>
    </xdr:from>
    <xdr:ext cx="534377" cy="259045"/>
    <xdr:sp macro="" textlink="">
      <xdr:nvSpPr>
        <xdr:cNvPr id="193" name="【橋りょう・トンネル】&#10;一人当たり有形固定資産（償却資産）額最小値テキスト">
          <a:extLst>
            <a:ext uri="{FF2B5EF4-FFF2-40B4-BE49-F238E27FC236}">
              <a16:creationId xmlns:a16="http://schemas.microsoft.com/office/drawing/2014/main" id="{E8E43141-D52A-4964-A4A4-764BFA789845}"/>
            </a:ext>
          </a:extLst>
        </xdr:cNvPr>
        <xdr:cNvSpPr txBox="1"/>
      </xdr:nvSpPr>
      <xdr:spPr>
        <a:xfrm>
          <a:off x="10515600" y="1084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37960</xdr:rowOff>
    </xdr:from>
    <xdr:to>
      <xdr:col>55</xdr:col>
      <xdr:colOff>88900</xdr:colOff>
      <xdr:row>63</xdr:row>
      <xdr:rowOff>37960</xdr:rowOff>
    </xdr:to>
    <xdr:cxnSp macro="">
      <xdr:nvCxnSpPr>
        <xdr:cNvPr id="194" name="直線コネクタ 193">
          <a:extLst>
            <a:ext uri="{FF2B5EF4-FFF2-40B4-BE49-F238E27FC236}">
              <a16:creationId xmlns:a16="http://schemas.microsoft.com/office/drawing/2014/main" id="{1720627A-0170-4977-913B-B0BB2A76A25D}"/>
            </a:ext>
          </a:extLst>
        </xdr:cNvPr>
        <xdr:cNvCxnSpPr/>
      </xdr:nvCxnSpPr>
      <xdr:spPr>
        <a:xfrm>
          <a:off x="10388600" y="1083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162524</xdr:rowOff>
    </xdr:from>
    <xdr:ext cx="599010" cy="259045"/>
    <xdr:sp macro="" textlink="">
      <xdr:nvSpPr>
        <xdr:cNvPr id="195" name="【橋りょう・トンネル】&#10;一人当たり有形固定資産（償却資産）額最大値テキスト">
          <a:extLst>
            <a:ext uri="{FF2B5EF4-FFF2-40B4-BE49-F238E27FC236}">
              <a16:creationId xmlns:a16="http://schemas.microsoft.com/office/drawing/2014/main" id="{A4A0FEF3-1613-4F3E-A1AE-45C6C45EE750}"/>
            </a:ext>
          </a:extLst>
        </xdr:cNvPr>
        <xdr:cNvSpPr txBox="1"/>
      </xdr:nvSpPr>
      <xdr:spPr>
        <a:xfrm>
          <a:off x="10515600" y="9420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44397</xdr:rowOff>
    </xdr:from>
    <xdr:to>
      <xdr:col>55</xdr:col>
      <xdr:colOff>88900</xdr:colOff>
      <xdr:row>56</xdr:row>
      <xdr:rowOff>44397</xdr:rowOff>
    </xdr:to>
    <xdr:cxnSp macro="">
      <xdr:nvCxnSpPr>
        <xdr:cNvPr id="196" name="直線コネクタ 195">
          <a:extLst>
            <a:ext uri="{FF2B5EF4-FFF2-40B4-BE49-F238E27FC236}">
              <a16:creationId xmlns:a16="http://schemas.microsoft.com/office/drawing/2014/main" id="{DB851625-C67A-428F-B710-A6C62FD09ECB}"/>
            </a:ext>
          </a:extLst>
        </xdr:cNvPr>
        <xdr:cNvCxnSpPr/>
      </xdr:nvCxnSpPr>
      <xdr:spPr>
        <a:xfrm>
          <a:off x="10388600" y="9645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90161</xdr:rowOff>
    </xdr:from>
    <xdr:ext cx="599010" cy="259045"/>
    <xdr:sp macro="" textlink="">
      <xdr:nvSpPr>
        <xdr:cNvPr id="197" name="【橋りょう・トンネル】&#10;一人当たり有形固定資産（償却資産）額平均値テキスト">
          <a:extLst>
            <a:ext uri="{FF2B5EF4-FFF2-40B4-BE49-F238E27FC236}">
              <a16:creationId xmlns:a16="http://schemas.microsoft.com/office/drawing/2014/main" id="{C6D9EEE5-2A3C-4831-AFD5-ECB33884F114}"/>
            </a:ext>
          </a:extLst>
        </xdr:cNvPr>
        <xdr:cNvSpPr txBox="1"/>
      </xdr:nvSpPr>
      <xdr:spPr>
        <a:xfrm>
          <a:off x="10515600" y="10377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111734</xdr:rowOff>
    </xdr:from>
    <xdr:to>
      <xdr:col>55</xdr:col>
      <xdr:colOff>50800</xdr:colOff>
      <xdr:row>61</xdr:row>
      <xdr:rowOff>41884</xdr:rowOff>
    </xdr:to>
    <xdr:sp macro="" textlink="">
      <xdr:nvSpPr>
        <xdr:cNvPr id="198" name="フローチャート: 判断 197">
          <a:extLst>
            <a:ext uri="{FF2B5EF4-FFF2-40B4-BE49-F238E27FC236}">
              <a16:creationId xmlns:a16="http://schemas.microsoft.com/office/drawing/2014/main" id="{A1261705-7FC6-4EC9-89F7-365FA29DA76A}"/>
            </a:ext>
          </a:extLst>
        </xdr:cNvPr>
        <xdr:cNvSpPr/>
      </xdr:nvSpPr>
      <xdr:spPr>
        <a:xfrm>
          <a:off x="10426700" y="10398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4302</xdr:rowOff>
    </xdr:from>
    <xdr:to>
      <xdr:col>50</xdr:col>
      <xdr:colOff>165100</xdr:colOff>
      <xdr:row>60</xdr:row>
      <xdr:rowOff>105902</xdr:rowOff>
    </xdr:to>
    <xdr:sp macro="" textlink="">
      <xdr:nvSpPr>
        <xdr:cNvPr id="199" name="フローチャート: 判断 198">
          <a:extLst>
            <a:ext uri="{FF2B5EF4-FFF2-40B4-BE49-F238E27FC236}">
              <a16:creationId xmlns:a16="http://schemas.microsoft.com/office/drawing/2014/main" id="{4122C625-EAB5-4258-819E-73B1D4FBBECD}"/>
            </a:ext>
          </a:extLst>
        </xdr:cNvPr>
        <xdr:cNvSpPr/>
      </xdr:nvSpPr>
      <xdr:spPr>
        <a:xfrm>
          <a:off x="9588500" y="1029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32675</xdr:rowOff>
    </xdr:from>
    <xdr:to>
      <xdr:col>46</xdr:col>
      <xdr:colOff>38100</xdr:colOff>
      <xdr:row>62</xdr:row>
      <xdr:rowOff>134275</xdr:rowOff>
    </xdr:to>
    <xdr:sp macro="" textlink="">
      <xdr:nvSpPr>
        <xdr:cNvPr id="200" name="フローチャート: 判断 199">
          <a:extLst>
            <a:ext uri="{FF2B5EF4-FFF2-40B4-BE49-F238E27FC236}">
              <a16:creationId xmlns:a16="http://schemas.microsoft.com/office/drawing/2014/main" id="{01F4BB84-FC67-427D-A783-E68B6D7A8738}"/>
            </a:ext>
          </a:extLst>
        </xdr:cNvPr>
        <xdr:cNvSpPr/>
      </xdr:nvSpPr>
      <xdr:spPr>
        <a:xfrm>
          <a:off x="8699500" y="106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id="{F7A3262C-466C-4B11-8397-00FD581C3F2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id="{9EDF78F3-8A0A-4C32-BD16-2DF18E9F25D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id="{C4C9D106-0DF0-4C29-9E60-84CB609E725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84D9FE94-F0A7-45ED-8F08-56417EBE716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1A3BE497-2795-4150-AB34-EA8E48AAB3F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137730</xdr:rowOff>
    </xdr:from>
    <xdr:to>
      <xdr:col>50</xdr:col>
      <xdr:colOff>165100</xdr:colOff>
      <xdr:row>64</xdr:row>
      <xdr:rowOff>67880</xdr:rowOff>
    </xdr:to>
    <xdr:sp macro="" textlink="">
      <xdr:nvSpPr>
        <xdr:cNvPr id="206" name="楕円 205">
          <a:extLst>
            <a:ext uri="{FF2B5EF4-FFF2-40B4-BE49-F238E27FC236}">
              <a16:creationId xmlns:a16="http://schemas.microsoft.com/office/drawing/2014/main" id="{0F5672F0-726A-4794-BF6A-72307572A06C}"/>
            </a:ext>
          </a:extLst>
        </xdr:cNvPr>
        <xdr:cNvSpPr/>
      </xdr:nvSpPr>
      <xdr:spPr>
        <a:xfrm>
          <a:off x="9588500" y="109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137602</xdr:rowOff>
    </xdr:from>
    <xdr:to>
      <xdr:col>46</xdr:col>
      <xdr:colOff>38100</xdr:colOff>
      <xdr:row>64</xdr:row>
      <xdr:rowOff>67752</xdr:rowOff>
    </xdr:to>
    <xdr:sp macro="" textlink="">
      <xdr:nvSpPr>
        <xdr:cNvPr id="207" name="楕円 206">
          <a:extLst>
            <a:ext uri="{FF2B5EF4-FFF2-40B4-BE49-F238E27FC236}">
              <a16:creationId xmlns:a16="http://schemas.microsoft.com/office/drawing/2014/main" id="{7DA374B8-4676-4B46-AF2B-05608A991871}"/>
            </a:ext>
          </a:extLst>
        </xdr:cNvPr>
        <xdr:cNvSpPr/>
      </xdr:nvSpPr>
      <xdr:spPr>
        <a:xfrm>
          <a:off x="8699500" y="1093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16952</xdr:rowOff>
    </xdr:from>
    <xdr:to>
      <xdr:col>50</xdr:col>
      <xdr:colOff>114300</xdr:colOff>
      <xdr:row>64</xdr:row>
      <xdr:rowOff>17080</xdr:rowOff>
    </xdr:to>
    <xdr:cxnSp macro="">
      <xdr:nvCxnSpPr>
        <xdr:cNvPr id="208" name="直線コネクタ 207">
          <a:extLst>
            <a:ext uri="{FF2B5EF4-FFF2-40B4-BE49-F238E27FC236}">
              <a16:creationId xmlns:a16="http://schemas.microsoft.com/office/drawing/2014/main" id="{A1A42472-B14C-4862-8728-F5061423DD47}"/>
            </a:ext>
          </a:extLst>
        </xdr:cNvPr>
        <xdr:cNvCxnSpPr/>
      </xdr:nvCxnSpPr>
      <xdr:spPr>
        <a:xfrm>
          <a:off x="8750300" y="10989752"/>
          <a:ext cx="889000" cy="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58</xdr:row>
      <xdr:rowOff>122429</xdr:rowOff>
    </xdr:from>
    <xdr:ext cx="599010" cy="259045"/>
    <xdr:sp macro="" textlink="">
      <xdr:nvSpPr>
        <xdr:cNvPr id="209" name="n_1aveValue【橋りょう・トンネル】&#10;一人当たり有形固定資産（償却資産）額">
          <a:extLst>
            <a:ext uri="{FF2B5EF4-FFF2-40B4-BE49-F238E27FC236}">
              <a16:creationId xmlns:a16="http://schemas.microsoft.com/office/drawing/2014/main" id="{88BE825F-44EC-415F-86BB-50ED5BE9CC36}"/>
            </a:ext>
          </a:extLst>
        </xdr:cNvPr>
        <xdr:cNvSpPr txBox="1"/>
      </xdr:nvSpPr>
      <xdr:spPr>
        <a:xfrm>
          <a:off x="9327095" y="10066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150802</xdr:rowOff>
    </xdr:from>
    <xdr:ext cx="599010" cy="259045"/>
    <xdr:sp macro="" textlink="">
      <xdr:nvSpPr>
        <xdr:cNvPr id="210" name="n_2aveValue【橋りょう・トンネル】&#10;一人当たり有形固定資産（償却資産）額">
          <a:extLst>
            <a:ext uri="{FF2B5EF4-FFF2-40B4-BE49-F238E27FC236}">
              <a16:creationId xmlns:a16="http://schemas.microsoft.com/office/drawing/2014/main" id="{A010F376-94A2-46E7-A68D-2CC2FAD9ED81}"/>
            </a:ext>
          </a:extLst>
        </xdr:cNvPr>
        <xdr:cNvSpPr txBox="1"/>
      </xdr:nvSpPr>
      <xdr:spPr>
        <a:xfrm>
          <a:off x="8450795" y="1043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59007</xdr:rowOff>
    </xdr:from>
    <xdr:ext cx="534377" cy="259045"/>
    <xdr:sp macro="" textlink="">
      <xdr:nvSpPr>
        <xdr:cNvPr id="211" name="n_1mainValue【橋りょう・トンネル】&#10;一人当たり有形固定資産（償却資産）額">
          <a:extLst>
            <a:ext uri="{FF2B5EF4-FFF2-40B4-BE49-F238E27FC236}">
              <a16:creationId xmlns:a16="http://schemas.microsoft.com/office/drawing/2014/main" id="{778D3DDF-70C0-4F2D-8D04-51029FAAFB7F}"/>
            </a:ext>
          </a:extLst>
        </xdr:cNvPr>
        <xdr:cNvSpPr txBox="1"/>
      </xdr:nvSpPr>
      <xdr:spPr>
        <a:xfrm>
          <a:off x="9359411" y="1103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58879</xdr:rowOff>
    </xdr:from>
    <xdr:ext cx="534377" cy="259045"/>
    <xdr:sp macro="" textlink="">
      <xdr:nvSpPr>
        <xdr:cNvPr id="212" name="n_2mainValue【橋りょう・トンネル】&#10;一人当たり有形固定資産（償却資産）額">
          <a:extLst>
            <a:ext uri="{FF2B5EF4-FFF2-40B4-BE49-F238E27FC236}">
              <a16:creationId xmlns:a16="http://schemas.microsoft.com/office/drawing/2014/main" id="{9F842F8D-39CB-4A72-AE81-542AE8909C66}"/>
            </a:ext>
          </a:extLst>
        </xdr:cNvPr>
        <xdr:cNvSpPr txBox="1"/>
      </xdr:nvSpPr>
      <xdr:spPr>
        <a:xfrm>
          <a:off x="8483111" y="1103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3" name="正方形/長方形 212">
          <a:extLst>
            <a:ext uri="{FF2B5EF4-FFF2-40B4-BE49-F238E27FC236}">
              <a16:creationId xmlns:a16="http://schemas.microsoft.com/office/drawing/2014/main" id="{B00BCF9E-2122-4ED1-BAC5-187A2964E8A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4" name="正方形/長方形 213">
          <a:extLst>
            <a:ext uri="{FF2B5EF4-FFF2-40B4-BE49-F238E27FC236}">
              <a16:creationId xmlns:a16="http://schemas.microsoft.com/office/drawing/2014/main" id="{18CE20DD-0539-4F7F-B53C-C35AEBAB623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5" name="正方形/長方形 214">
          <a:extLst>
            <a:ext uri="{FF2B5EF4-FFF2-40B4-BE49-F238E27FC236}">
              <a16:creationId xmlns:a16="http://schemas.microsoft.com/office/drawing/2014/main" id="{E1C3A130-5CF2-4C5B-B6FA-61B480A3F88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6" name="正方形/長方形 215">
          <a:extLst>
            <a:ext uri="{FF2B5EF4-FFF2-40B4-BE49-F238E27FC236}">
              <a16:creationId xmlns:a16="http://schemas.microsoft.com/office/drawing/2014/main" id="{D03F210F-83AF-44AC-BA63-0863C827FD2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7" name="正方形/長方形 216">
          <a:extLst>
            <a:ext uri="{FF2B5EF4-FFF2-40B4-BE49-F238E27FC236}">
              <a16:creationId xmlns:a16="http://schemas.microsoft.com/office/drawing/2014/main" id="{F5D65FB9-0BA8-45E9-A933-D069C20F3AA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8" name="正方形/長方形 217">
          <a:extLst>
            <a:ext uri="{FF2B5EF4-FFF2-40B4-BE49-F238E27FC236}">
              <a16:creationId xmlns:a16="http://schemas.microsoft.com/office/drawing/2014/main" id="{690467EB-DB0E-4ECB-A00B-29767BDFF0C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9" name="正方形/長方形 218">
          <a:extLst>
            <a:ext uri="{FF2B5EF4-FFF2-40B4-BE49-F238E27FC236}">
              <a16:creationId xmlns:a16="http://schemas.microsoft.com/office/drawing/2014/main" id="{411BAB2C-90BD-440B-AB34-AF17E3DBB61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0" name="正方形/長方形 219">
          <a:extLst>
            <a:ext uri="{FF2B5EF4-FFF2-40B4-BE49-F238E27FC236}">
              <a16:creationId xmlns:a16="http://schemas.microsoft.com/office/drawing/2014/main" id="{53B8FC07-130B-4F6D-AE0F-1E53AFEA9D9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1" name="テキスト ボックス 220">
          <a:extLst>
            <a:ext uri="{FF2B5EF4-FFF2-40B4-BE49-F238E27FC236}">
              <a16:creationId xmlns:a16="http://schemas.microsoft.com/office/drawing/2014/main" id="{82BECE0D-D370-4105-9915-1D5318A07CC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2" name="直線コネクタ 221">
          <a:extLst>
            <a:ext uri="{FF2B5EF4-FFF2-40B4-BE49-F238E27FC236}">
              <a16:creationId xmlns:a16="http://schemas.microsoft.com/office/drawing/2014/main" id="{26B8ACA9-BB81-4CD5-B7E9-FD450DD7706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3" name="テキスト ボックス 222">
          <a:extLst>
            <a:ext uri="{FF2B5EF4-FFF2-40B4-BE49-F238E27FC236}">
              <a16:creationId xmlns:a16="http://schemas.microsoft.com/office/drawing/2014/main" id="{3AED41C0-4B3C-4113-80D4-9BF002BBF0EE}"/>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24" name="直線コネクタ 223">
          <a:extLst>
            <a:ext uri="{FF2B5EF4-FFF2-40B4-BE49-F238E27FC236}">
              <a16:creationId xmlns:a16="http://schemas.microsoft.com/office/drawing/2014/main" id="{901FE582-F8E6-404D-ADA0-94061CCA0A81}"/>
            </a:ext>
          </a:extLst>
        </xdr:cNvPr>
        <xdr:cNvCxnSpPr/>
      </xdr:nvCxnSpPr>
      <xdr:spPr>
        <a:xfrm>
          <a:off x="762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25" name="テキスト ボックス 224">
          <a:extLst>
            <a:ext uri="{FF2B5EF4-FFF2-40B4-BE49-F238E27FC236}">
              <a16:creationId xmlns:a16="http://schemas.microsoft.com/office/drawing/2014/main" id="{29618DCA-CB3C-4975-BC91-9B05DAFDE7A8}"/>
            </a:ext>
          </a:extLst>
        </xdr:cNvPr>
        <xdr:cNvSpPr txBox="1"/>
      </xdr:nvSpPr>
      <xdr:spPr>
        <a:xfrm>
          <a:off x="358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a:extLst>
            <a:ext uri="{FF2B5EF4-FFF2-40B4-BE49-F238E27FC236}">
              <a16:creationId xmlns:a16="http://schemas.microsoft.com/office/drawing/2014/main" id="{2C8731F1-DCB8-4D87-9D92-B6B98B2B752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a:extLst>
            <a:ext uri="{FF2B5EF4-FFF2-40B4-BE49-F238E27FC236}">
              <a16:creationId xmlns:a16="http://schemas.microsoft.com/office/drawing/2014/main" id="{E66B58CE-EAFC-47A0-9882-18305CE36AE2}"/>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28" name="直線コネクタ 227">
          <a:extLst>
            <a:ext uri="{FF2B5EF4-FFF2-40B4-BE49-F238E27FC236}">
              <a16:creationId xmlns:a16="http://schemas.microsoft.com/office/drawing/2014/main" id="{26FE61F2-B404-4DDE-A565-F2469197D359}"/>
            </a:ext>
          </a:extLst>
        </xdr:cNvPr>
        <xdr:cNvCxnSpPr/>
      </xdr:nvCxnSpPr>
      <xdr:spPr>
        <a:xfrm>
          <a:off x="762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29" name="テキスト ボックス 228">
          <a:extLst>
            <a:ext uri="{FF2B5EF4-FFF2-40B4-BE49-F238E27FC236}">
              <a16:creationId xmlns:a16="http://schemas.microsoft.com/office/drawing/2014/main" id="{67CA05F2-7727-45B0-BB60-57154D462776}"/>
            </a:ext>
          </a:extLst>
        </xdr:cNvPr>
        <xdr:cNvSpPr txBox="1"/>
      </xdr:nvSpPr>
      <xdr:spPr>
        <a:xfrm>
          <a:off x="358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a:extLst>
            <a:ext uri="{FF2B5EF4-FFF2-40B4-BE49-F238E27FC236}">
              <a16:creationId xmlns:a16="http://schemas.microsoft.com/office/drawing/2014/main" id="{56BEA229-4943-4010-A6D3-36147A6848D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31" name="テキスト ボックス 230">
          <a:extLst>
            <a:ext uri="{FF2B5EF4-FFF2-40B4-BE49-F238E27FC236}">
              <a16:creationId xmlns:a16="http://schemas.microsoft.com/office/drawing/2014/main" id="{F1792DBF-57B9-4269-8D23-9D890C1B40B9}"/>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公営住宅】&#10;有形固定資産減価償却率グラフ枠">
          <a:extLst>
            <a:ext uri="{FF2B5EF4-FFF2-40B4-BE49-F238E27FC236}">
              <a16:creationId xmlns:a16="http://schemas.microsoft.com/office/drawing/2014/main" id="{47051F09-6C6E-4C9E-A09F-E4EC840AB1E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43814</xdr:rowOff>
    </xdr:from>
    <xdr:to>
      <xdr:col>24</xdr:col>
      <xdr:colOff>62865</xdr:colOff>
      <xdr:row>85</xdr:row>
      <xdr:rowOff>158114</xdr:rowOff>
    </xdr:to>
    <xdr:cxnSp macro="">
      <xdr:nvCxnSpPr>
        <xdr:cNvPr id="233" name="直線コネクタ 232">
          <a:extLst>
            <a:ext uri="{FF2B5EF4-FFF2-40B4-BE49-F238E27FC236}">
              <a16:creationId xmlns:a16="http://schemas.microsoft.com/office/drawing/2014/main" id="{9C880B0A-FB2E-499B-A3B9-99A4EAA0D574}"/>
            </a:ext>
          </a:extLst>
        </xdr:cNvPr>
        <xdr:cNvCxnSpPr/>
      </xdr:nvCxnSpPr>
      <xdr:spPr>
        <a:xfrm flipV="1">
          <a:off x="4634865" y="13416914"/>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161941</xdr:rowOff>
    </xdr:from>
    <xdr:ext cx="405111" cy="259045"/>
    <xdr:sp macro="" textlink="">
      <xdr:nvSpPr>
        <xdr:cNvPr id="234" name="【公営住宅】&#10;有形固定資産減価償却率最小値テキスト">
          <a:extLst>
            <a:ext uri="{FF2B5EF4-FFF2-40B4-BE49-F238E27FC236}">
              <a16:creationId xmlns:a16="http://schemas.microsoft.com/office/drawing/2014/main" id="{45B098B4-3728-40EF-A446-E637F78BD8C3}"/>
            </a:ext>
          </a:extLst>
        </xdr:cNvPr>
        <xdr:cNvSpPr txBox="1"/>
      </xdr:nvSpPr>
      <xdr:spPr>
        <a:xfrm>
          <a:off x="4673600" y="1473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158114</xdr:rowOff>
    </xdr:from>
    <xdr:to>
      <xdr:col>24</xdr:col>
      <xdr:colOff>152400</xdr:colOff>
      <xdr:row>85</xdr:row>
      <xdr:rowOff>158114</xdr:rowOff>
    </xdr:to>
    <xdr:cxnSp macro="">
      <xdr:nvCxnSpPr>
        <xdr:cNvPr id="235" name="直線コネクタ 234">
          <a:extLst>
            <a:ext uri="{FF2B5EF4-FFF2-40B4-BE49-F238E27FC236}">
              <a16:creationId xmlns:a16="http://schemas.microsoft.com/office/drawing/2014/main" id="{C740A986-44CD-445C-98C9-B720A756B946}"/>
            </a:ext>
          </a:extLst>
        </xdr:cNvPr>
        <xdr:cNvCxnSpPr/>
      </xdr:nvCxnSpPr>
      <xdr:spPr>
        <a:xfrm>
          <a:off x="4546600" y="14731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161941</xdr:rowOff>
    </xdr:from>
    <xdr:ext cx="405111" cy="259045"/>
    <xdr:sp macro="" textlink="">
      <xdr:nvSpPr>
        <xdr:cNvPr id="236" name="【公営住宅】&#10;有形固定資産減価償却率最大値テキスト">
          <a:extLst>
            <a:ext uri="{FF2B5EF4-FFF2-40B4-BE49-F238E27FC236}">
              <a16:creationId xmlns:a16="http://schemas.microsoft.com/office/drawing/2014/main" id="{2D13B359-AD6A-4D69-B6F2-9DF6BD470ABD}"/>
            </a:ext>
          </a:extLst>
        </xdr:cNvPr>
        <xdr:cNvSpPr txBox="1"/>
      </xdr:nvSpPr>
      <xdr:spPr>
        <a:xfrm>
          <a:off x="4673600" y="13192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43814</xdr:rowOff>
    </xdr:from>
    <xdr:to>
      <xdr:col>24</xdr:col>
      <xdr:colOff>152400</xdr:colOff>
      <xdr:row>78</xdr:row>
      <xdr:rowOff>43814</xdr:rowOff>
    </xdr:to>
    <xdr:cxnSp macro="">
      <xdr:nvCxnSpPr>
        <xdr:cNvPr id="237" name="直線コネクタ 236">
          <a:extLst>
            <a:ext uri="{FF2B5EF4-FFF2-40B4-BE49-F238E27FC236}">
              <a16:creationId xmlns:a16="http://schemas.microsoft.com/office/drawing/2014/main" id="{BCF73D54-5528-47D4-89E4-EBA9AFDA5E3C}"/>
            </a:ext>
          </a:extLst>
        </xdr:cNvPr>
        <xdr:cNvCxnSpPr/>
      </xdr:nvCxnSpPr>
      <xdr:spPr>
        <a:xfrm>
          <a:off x="4546600" y="1341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137177</xdr:rowOff>
    </xdr:from>
    <xdr:ext cx="405111" cy="259045"/>
    <xdr:sp macro="" textlink="">
      <xdr:nvSpPr>
        <xdr:cNvPr id="238" name="【公営住宅】&#10;有形固定資産減価償却率平均値テキスト">
          <a:extLst>
            <a:ext uri="{FF2B5EF4-FFF2-40B4-BE49-F238E27FC236}">
              <a16:creationId xmlns:a16="http://schemas.microsoft.com/office/drawing/2014/main" id="{AD89CA6E-0F7B-46A0-A504-15B09366B282}"/>
            </a:ext>
          </a:extLst>
        </xdr:cNvPr>
        <xdr:cNvSpPr txBox="1"/>
      </xdr:nvSpPr>
      <xdr:spPr>
        <a:xfrm>
          <a:off x="4673600" y="1385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158750</xdr:rowOff>
    </xdr:from>
    <xdr:to>
      <xdr:col>24</xdr:col>
      <xdr:colOff>114300</xdr:colOff>
      <xdr:row>81</xdr:row>
      <xdr:rowOff>88900</xdr:rowOff>
    </xdr:to>
    <xdr:sp macro="" textlink="">
      <xdr:nvSpPr>
        <xdr:cNvPr id="239" name="フローチャート: 判断 238">
          <a:extLst>
            <a:ext uri="{FF2B5EF4-FFF2-40B4-BE49-F238E27FC236}">
              <a16:creationId xmlns:a16="http://schemas.microsoft.com/office/drawing/2014/main" id="{841BF80A-3481-4178-94BB-78F41308ACF0}"/>
            </a:ext>
          </a:extLst>
        </xdr:cNvPr>
        <xdr:cNvSpPr/>
      </xdr:nvSpPr>
      <xdr:spPr>
        <a:xfrm>
          <a:off x="4584700" y="1387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113030</xdr:rowOff>
    </xdr:from>
    <xdr:to>
      <xdr:col>20</xdr:col>
      <xdr:colOff>38100</xdr:colOff>
      <xdr:row>82</xdr:row>
      <xdr:rowOff>43180</xdr:rowOff>
    </xdr:to>
    <xdr:sp macro="" textlink="">
      <xdr:nvSpPr>
        <xdr:cNvPr id="240" name="フローチャート: 判断 239">
          <a:extLst>
            <a:ext uri="{FF2B5EF4-FFF2-40B4-BE49-F238E27FC236}">
              <a16:creationId xmlns:a16="http://schemas.microsoft.com/office/drawing/2014/main" id="{F5942D97-65DA-4C6F-B48F-4F119E416F61}"/>
            </a:ext>
          </a:extLst>
        </xdr:cNvPr>
        <xdr:cNvSpPr/>
      </xdr:nvSpPr>
      <xdr:spPr>
        <a:xfrm>
          <a:off x="3746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27305</xdr:rowOff>
    </xdr:from>
    <xdr:to>
      <xdr:col>15</xdr:col>
      <xdr:colOff>101600</xdr:colOff>
      <xdr:row>82</xdr:row>
      <xdr:rowOff>128905</xdr:rowOff>
    </xdr:to>
    <xdr:sp macro="" textlink="">
      <xdr:nvSpPr>
        <xdr:cNvPr id="241" name="フローチャート: 判断 240">
          <a:extLst>
            <a:ext uri="{FF2B5EF4-FFF2-40B4-BE49-F238E27FC236}">
              <a16:creationId xmlns:a16="http://schemas.microsoft.com/office/drawing/2014/main" id="{FAB78EAA-8FD3-4B6C-AB80-20257797CFB9}"/>
            </a:ext>
          </a:extLst>
        </xdr:cNvPr>
        <xdr:cNvSpPr/>
      </xdr:nvSpPr>
      <xdr:spPr>
        <a:xfrm>
          <a:off x="28575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30693D2B-93E9-4EC1-822D-83951FD549F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F91226CE-137E-46AF-B79B-12B5E0F00DF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D53F4FB2-0980-426F-A9AE-CA1CB23F86E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3B628752-4E00-4970-BBF1-5DA35D6E605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8FD200F3-2046-48E6-BC5D-AB4F6AF1944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50164</xdr:rowOff>
    </xdr:from>
    <xdr:to>
      <xdr:col>20</xdr:col>
      <xdr:colOff>38100</xdr:colOff>
      <xdr:row>79</xdr:row>
      <xdr:rowOff>151764</xdr:rowOff>
    </xdr:to>
    <xdr:sp macro="" textlink="">
      <xdr:nvSpPr>
        <xdr:cNvPr id="247" name="楕円 246">
          <a:extLst>
            <a:ext uri="{FF2B5EF4-FFF2-40B4-BE49-F238E27FC236}">
              <a16:creationId xmlns:a16="http://schemas.microsoft.com/office/drawing/2014/main" id="{31D0F3CA-CD08-4337-B4D5-C2FF76DAAB00}"/>
            </a:ext>
          </a:extLst>
        </xdr:cNvPr>
        <xdr:cNvSpPr/>
      </xdr:nvSpPr>
      <xdr:spPr>
        <a:xfrm>
          <a:off x="3746500" y="1359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135889</xdr:rowOff>
    </xdr:from>
    <xdr:to>
      <xdr:col>15</xdr:col>
      <xdr:colOff>101600</xdr:colOff>
      <xdr:row>80</xdr:row>
      <xdr:rowOff>66039</xdr:rowOff>
    </xdr:to>
    <xdr:sp macro="" textlink="">
      <xdr:nvSpPr>
        <xdr:cNvPr id="248" name="楕円 247">
          <a:extLst>
            <a:ext uri="{FF2B5EF4-FFF2-40B4-BE49-F238E27FC236}">
              <a16:creationId xmlns:a16="http://schemas.microsoft.com/office/drawing/2014/main" id="{CF727BCC-541C-488F-A38F-8480EDFD0322}"/>
            </a:ext>
          </a:extLst>
        </xdr:cNvPr>
        <xdr:cNvSpPr/>
      </xdr:nvSpPr>
      <xdr:spPr>
        <a:xfrm>
          <a:off x="28575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100964</xdr:rowOff>
    </xdr:from>
    <xdr:to>
      <xdr:col>19</xdr:col>
      <xdr:colOff>177800</xdr:colOff>
      <xdr:row>80</xdr:row>
      <xdr:rowOff>15239</xdr:rowOff>
    </xdr:to>
    <xdr:cxnSp macro="">
      <xdr:nvCxnSpPr>
        <xdr:cNvPr id="249" name="直線コネクタ 248">
          <a:extLst>
            <a:ext uri="{FF2B5EF4-FFF2-40B4-BE49-F238E27FC236}">
              <a16:creationId xmlns:a16="http://schemas.microsoft.com/office/drawing/2014/main" id="{BFC2F7D3-77AF-4589-99E6-85AC90C99543}"/>
            </a:ext>
          </a:extLst>
        </xdr:cNvPr>
        <xdr:cNvCxnSpPr/>
      </xdr:nvCxnSpPr>
      <xdr:spPr>
        <a:xfrm flipV="1">
          <a:off x="2908300" y="13645514"/>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34307</xdr:rowOff>
    </xdr:from>
    <xdr:ext cx="405111" cy="259045"/>
    <xdr:sp macro="" textlink="">
      <xdr:nvSpPr>
        <xdr:cNvPr id="250" name="n_1aveValue【公営住宅】&#10;有形固定資産減価償却率">
          <a:extLst>
            <a:ext uri="{FF2B5EF4-FFF2-40B4-BE49-F238E27FC236}">
              <a16:creationId xmlns:a16="http://schemas.microsoft.com/office/drawing/2014/main" id="{2D0B8AC5-725F-4AAD-B57A-ADDF40BE06F4}"/>
            </a:ext>
          </a:extLst>
        </xdr:cNvPr>
        <xdr:cNvSpPr txBox="1"/>
      </xdr:nvSpPr>
      <xdr:spPr>
        <a:xfrm>
          <a:off x="35820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120032</xdr:rowOff>
    </xdr:from>
    <xdr:ext cx="405111" cy="259045"/>
    <xdr:sp macro="" textlink="">
      <xdr:nvSpPr>
        <xdr:cNvPr id="251" name="n_2aveValue【公営住宅】&#10;有形固定資産減価償却率">
          <a:extLst>
            <a:ext uri="{FF2B5EF4-FFF2-40B4-BE49-F238E27FC236}">
              <a16:creationId xmlns:a16="http://schemas.microsoft.com/office/drawing/2014/main" id="{2C7580B0-C901-494F-B0CB-6962006CA688}"/>
            </a:ext>
          </a:extLst>
        </xdr:cNvPr>
        <xdr:cNvSpPr txBox="1"/>
      </xdr:nvSpPr>
      <xdr:spPr>
        <a:xfrm>
          <a:off x="2705744" y="1417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168291</xdr:rowOff>
    </xdr:from>
    <xdr:ext cx="405111" cy="259045"/>
    <xdr:sp macro="" textlink="">
      <xdr:nvSpPr>
        <xdr:cNvPr id="252" name="n_1mainValue【公営住宅】&#10;有形固定資産減価償却率">
          <a:extLst>
            <a:ext uri="{FF2B5EF4-FFF2-40B4-BE49-F238E27FC236}">
              <a16:creationId xmlns:a16="http://schemas.microsoft.com/office/drawing/2014/main" id="{DEBA959B-52DC-4178-83AB-F866F12957F0}"/>
            </a:ext>
          </a:extLst>
        </xdr:cNvPr>
        <xdr:cNvSpPr txBox="1"/>
      </xdr:nvSpPr>
      <xdr:spPr>
        <a:xfrm>
          <a:off x="3582044" y="1336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82566</xdr:rowOff>
    </xdr:from>
    <xdr:ext cx="405111" cy="259045"/>
    <xdr:sp macro="" textlink="">
      <xdr:nvSpPr>
        <xdr:cNvPr id="253" name="n_2mainValue【公営住宅】&#10;有形固定資産減価償却率">
          <a:extLst>
            <a:ext uri="{FF2B5EF4-FFF2-40B4-BE49-F238E27FC236}">
              <a16:creationId xmlns:a16="http://schemas.microsoft.com/office/drawing/2014/main" id="{0C551ADB-C9FD-44AC-A06F-0829ED9E5FD2}"/>
            </a:ext>
          </a:extLst>
        </xdr:cNvPr>
        <xdr:cNvSpPr txBox="1"/>
      </xdr:nvSpPr>
      <xdr:spPr>
        <a:xfrm>
          <a:off x="2705744" y="1345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a:extLst>
            <a:ext uri="{FF2B5EF4-FFF2-40B4-BE49-F238E27FC236}">
              <a16:creationId xmlns:a16="http://schemas.microsoft.com/office/drawing/2014/main" id="{08898124-0479-4DE5-919F-A5C2FD5EECC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a:extLst>
            <a:ext uri="{FF2B5EF4-FFF2-40B4-BE49-F238E27FC236}">
              <a16:creationId xmlns:a16="http://schemas.microsoft.com/office/drawing/2014/main" id="{82C542EB-990A-46C9-A730-50DBCC84B51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a:extLst>
            <a:ext uri="{FF2B5EF4-FFF2-40B4-BE49-F238E27FC236}">
              <a16:creationId xmlns:a16="http://schemas.microsoft.com/office/drawing/2014/main" id="{A570BC64-1061-4DDB-96FD-1D27F2E1462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a:extLst>
            <a:ext uri="{FF2B5EF4-FFF2-40B4-BE49-F238E27FC236}">
              <a16:creationId xmlns:a16="http://schemas.microsoft.com/office/drawing/2014/main" id="{029F7462-FB15-4122-B22B-17A90100C00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a:extLst>
            <a:ext uri="{FF2B5EF4-FFF2-40B4-BE49-F238E27FC236}">
              <a16:creationId xmlns:a16="http://schemas.microsoft.com/office/drawing/2014/main" id="{A0D50021-4079-418C-8E65-43C0A567A89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a:extLst>
            <a:ext uri="{FF2B5EF4-FFF2-40B4-BE49-F238E27FC236}">
              <a16:creationId xmlns:a16="http://schemas.microsoft.com/office/drawing/2014/main" id="{DCB3CB27-C44B-47BB-8BD4-78774C16A78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a:extLst>
            <a:ext uri="{FF2B5EF4-FFF2-40B4-BE49-F238E27FC236}">
              <a16:creationId xmlns:a16="http://schemas.microsoft.com/office/drawing/2014/main" id="{38B219AC-F76F-433F-8120-1E8B6A99B77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a:extLst>
            <a:ext uri="{FF2B5EF4-FFF2-40B4-BE49-F238E27FC236}">
              <a16:creationId xmlns:a16="http://schemas.microsoft.com/office/drawing/2014/main" id="{9EE255AA-87C2-4245-8491-E327546D83F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a:extLst>
            <a:ext uri="{FF2B5EF4-FFF2-40B4-BE49-F238E27FC236}">
              <a16:creationId xmlns:a16="http://schemas.microsoft.com/office/drawing/2014/main" id="{CE42B829-16AB-4600-B550-6AC9186E603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a:extLst>
            <a:ext uri="{FF2B5EF4-FFF2-40B4-BE49-F238E27FC236}">
              <a16:creationId xmlns:a16="http://schemas.microsoft.com/office/drawing/2014/main" id="{CA30908E-62B3-4164-BE6E-D9D2B90447F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4" name="直線コネクタ 263">
          <a:extLst>
            <a:ext uri="{FF2B5EF4-FFF2-40B4-BE49-F238E27FC236}">
              <a16:creationId xmlns:a16="http://schemas.microsoft.com/office/drawing/2014/main" id="{54B476B9-983B-4B4F-AC58-B9C5A0CA566D}"/>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5" name="テキスト ボックス 264">
          <a:extLst>
            <a:ext uri="{FF2B5EF4-FFF2-40B4-BE49-F238E27FC236}">
              <a16:creationId xmlns:a16="http://schemas.microsoft.com/office/drawing/2014/main" id="{6CF0C2A6-5AAC-408D-AB52-779BBA511E56}"/>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6" name="直線コネクタ 265">
          <a:extLst>
            <a:ext uri="{FF2B5EF4-FFF2-40B4-BE49-F238E27FC236}">
              <a16:creationId xmlns:a16="http://schemas.microsoft.com/office/drawing/2014/main" id="{4CEA1201-694E-4E12-96D7-1898E011880A}"/>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7" name="テキスト ボックス 266">
          <a:extLst>
            <a:ext uri="{FF2B5EF4-FFF2-40B4-BE49-F238E27FC236}">
              <a16:creationId xmlns:a16="http://schemas.microsoft.com/office/drawing/2014/main" id="{9FDE506F-9E29-4B51-9AE0-7E73DCBA1D1C}"/>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8" name="直線コネクタ 267">
          <a:extLst>
            <a:ext uri="{FF2B5EF4-FFF2-40B4-BE49-F238E27FC236}">
              <a16:creationId xmlns:a16="http://schemas.microsoft.com/office/drawing/2014/main" id="{A5C23641-246A-463C-9A27-AC43C9B024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9" name="テキスト ボックス 268">
          <a:extLst>
            <a:ext uri="{FF2B5EF4-FFF2-40B4-BE49-F238E27FC236}">
              <a16:creationId xmlns:a16="http://schemas.microsoft.com/office/drawing/2014/main" id="{43ACA7BA-D333-4869-944B-1DAE9081EB08}"/>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0" name="直線コネクタ 269">
          <a:extLst>
            <a:ext uri="{FF2B5EF4-FFF2-40B4-BE49-F238E27FC236}">
              <a16:creationId xmlns:a16="http://schemas.microsoft.com/office/drawing/2014/main" id="{1643E617-B04B-44E1-B848-A4FA720308FB}"/>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1" name="テキスト ボックス 270">
          <a:extLst>
            <a:ext uri="{FF2B5EF4-FFF2-40B4-BE49-F238E27FC236}">
              <a16:creationId xmlns:a16="http://schemas.microsoft.com/office/drawing/2014/main" id="{14AFFB96-296C-451D-9128-4856C9960B81}"/>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2" name="直線コネクタ 271">
          <a:extLst>
            <a:ext uri="{FF2B5EF4-FFF2-40B4-BE49-F238E27FC236}">
              <a16:creationId xmlns:a16="http://schemas.microsoft.com/office/drawing/2014/main" id="{2D96876B-0602-482E-87EC-C9F00B796E0F}"/>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3" name="テキスト ボックス 272">
          <a:extLst>
            <a:ext uri="{FF2B5EF4-FFF2-40B4-BE49-F238E27FC236}">
              <a16:creationId xmlns:a16="http://schemas.microsoft.com/office/drawing/2014/main" id="{7B5EDE3E-D201-419F-8A1E-005F74E9439C}"/>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a:extLst>
            <a:ext uri="{FF2B5EF4-FFF2-40B4-BE49-F238E27FC236}">
              <a16:creationId xmlns:a16="http://schemas.microsoft.com/office/drawing/2014/main" id="{B9C2AB2D-526E-49BF-96A1-EE580B133DA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5" name="テキスト ボックス 274">
          <a:extLst>
            <a:ext uri="{FF2B5EF4-FFF2-40B4-BE49-F238E27FC236}">
              <a16:creationId xmlns:a16="http://schemas.microsoft.com/office/drawing/2014/main" id="{55657F7A-1A1F-4217-8F47-64F3C1D3DC9D}"/>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公営住宅】&#10;一人当たり面積グラフ枠">
          <a:extLst>
            <a:ext uri="{FF2B5EF4-FFF2-40B4-BE49-F238E27FC236}">
              <a16:creationId xmlns:a16="http://schemas.microsoft.com/office/drawing/2014/main" id="{3AF9EF71-5172-4104-A0D3-33963979A86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26670</xdr:rowOff>
    </xdr:from>
    <xdr:to>
      <xdr:col>54</xdr:col>
      <xdr:colOff>189865</xdr:colOff>
      <xdr:row>85</xdr:row>
      <xdr:rowOff>53339</xdr:rowOff>
    </xdr:to>
    <xdr:cxnSp macro="">
      <xdr:nvCxnSpPr>
        <xdr:cNvPr id="277" name="直線コネクタ 276">
          <a:extLst>
            <a:ext uri="{FF2B5EF4-FFF2-40B4-BE49-F238E27FC236}">
              <a16:creationId xmlns:a16="http://schemas.microsoft.com/office/drawing/2014/main" id="{F61CC605-895C-4853-B584-0295B048ABB9}"/>
            </a:ext>
          </a:extLst>
        </xdr:cNvPr>
        <xdr:cNvCxnSpPr/>
      </xdr:nvCxnSpPr>
      <xdr:spPr>
        <a:xfrm flipV="1">
          <a:off x="10476865" y="13228320"/>
          <a:ext cx="0" cy="139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57166</xdr:rowOff>
    </xdr:from>
    <xdr:ext cx="469744" cy="259045"/>
    <xdr:sp macro="" textlink="">
      <xdr:nvSpPr>
        <xdr:cNvPr id="278" name="【公営住宅】&#10;一人当たり面積最小値テキスト">
          <a:extLst>
            <a:ext uri="{FF2B5EF4-FFF2-40B4-BE49-F238E27FC236}">
              <a16:creationId xmlns:a16="http://schemas.microsoft.com/office/drawing/2014/main" id="{99266445-87C6-463B-B81C-2CB0E483D994}"/>
            </a:ext>
          </a:extLst>
        </xdr:cNvPr>
        <xdr:cNvSpPr txBox="1"/>
      </xdr:nvSpPr>
      <xdr:spPr>
        <a:xfrm>
          <a:off x="10515600"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53339</xdr:rowOff>
    </xdr:from>
    <xdr:to>
      <xdr:col>55</xdr:col>
      <xdr:colOff>88900</xdr:colOff>
      <xdr:row>85</xdr:row>
      <xdr:rowOff>53339</xdr:rowOff>
    </xdr:to>
    <xdr:cxnSp macro="">
      <xdr:nvCxnSpPr>
        <xdr:cNvPr id="279" name="直線コネクタ 278">
          <a:extLst>
            <a:ext uri="{FF2B5EF4-FFF2-40B4-BE49-F238E27FC236}">
              <a16:creationId xmlns:a16="http://schemas.microsoft.com/office/drawing/2014/main" id="{A26F32E7-2E29-4909-AEB6-3A0AE35DDE6F}"/>
            </a:ext>
          </a:extLst>
        </xdr:cNvPr>
        <xdr:cNvCxnSpPr/>
      </xdr:nvCxnSpPr>
      <xdr:spPr>
        <a:xfrm>
          <a:off x="10388600" y="1462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144797</xdr:rowOff>
    </xdr:from>
    <xdr:ext cx="469744" cy="259045"/>
    <xdr:sp macro="" textlink="">
      <xdr:nvSpPr>
        <xdr:cNvPr id="280" name="【公営住宅】&#10;一人当たり面積最大値テキスト">
          <a:extLst>
            <a:ext uri="{FF2B5EF4-FFF2-40B4-BE49-F238E27FC236}">
              <a16:creationId xmlns:a16="http://schemas.microsoft.com/office/drawing/2014/main" id="{431C3F07-6932-4A7E-8FC7-3735500E0FAF}"/>
            </a:ext>
          </a:extLst>
        </xdr:cNvPr>
        <xdr:cNvSpPr txBox="1"/>
      </xdr:nvSpPr>
      <xdr:spPr>
        <a:xfrm>
          <a:off x="10515600" y="1300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26670</xdr:rowOff>
    </xdr:from>
    <xdr:to>
      <xdr:col>55</xdr:col>
      <xdr:colOff>88900</xdr:colOff>
      <xdr:row>77</xdr:row>
      <xdr:rowOff>26670</xdr:rowOff>
    </xdr:to>
    <xdr:cxnSp macro="">
      <xdr:nvCxnSpPr>
        <xdr:cNvPr id="281" name="直線コネクタ 280">
          <a:extLst>
            <a:ext uri="{FF2B5EF4-FFF2-40B4-BE49-F238E27FC236}">
              <a16:creationId xmlns:a16="http://schemas.microsoft.com/office/drawing/2014/main" id="{9AFB24D6-48D1-4C19-8930-F435A6F6D7B5}"/>
            </a:ext>
          </a:extLst>
        </xdr:cNvPr>
        <xdr:cNvCxnSpPr/>
      </xdr:nvCxnSpPr>
      <xdr:spPr>
        <a:xfrm>
          <a:off x="10388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59707</xdr:rowOff>
    </xdr:from>
    <xdr:ext cx="469744" cy="259045"/>
    <xdr:sp macro="" textlink="">
      <xdr:nvSpPr>
        <xdr:cNvPr id="282" name="【公営住宅】&#10;一人当たり面積平均値テキスト">
          <a:extLst>
            <a:ext uri="{FF2B5EF4-FFF2-40B4-BE49-F238E27FC236}">
              <a16:creationId xmlns:a16="http://schemas.microsoft.com/office/drawing/2014/main" id="{F06847A4-EE19-47E7-99EC-1CE14109D6D8}"/>
            </a:ext>
          </a:extLst>
        </xdr:cNvPr>
        <xdr:cNvSpPr txBox="1"/>
      </xdr:nvSpPr>
      <xdr:spPr>
        <a:xfrm>
          <a:off x="10515600" y="1411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81280</xdr:rowOff>
    </xdr:from>
    <xdr:to>
      <xdr:col>55</xdr:col>
      <xdr:colOff>50800</xdr:colOff>
      <xdr:row>83</xdr:row>
      <xdr:rowOff>11430</xdr:rowOff>
    </xdr:to>
    <xdr:sp macro="" textlink="">
      <xdr:nvSpPr>
        <xdr:cNvPr id="283" name="フローチャート: 判断 282">
          <a:extLst>
            <a:ext uri="{FF2B5EF4-FFF2-40B4-BE49-F238E27FC236}">
              <a16:creationId xmlns:a16="http://schemas.microsoft.com/office/drawing/2014/main" id="{29D45348-09BB-4E13-A455-A42BDB0D1FDC}"/>
            </a:ext>
          </a:extLst>
        </xdr:cNvPr>
        <xdr:cNvSpPr/>
      </xdr:nvSpPr>
      <xdr:spPr>
        <a:xfrm>
          <a:off x="10426700" y="1414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115570</xdr:rowOff>
    </xdr:from>
    <xdr:to>
      <xdr:col>50</xdr:col>
      <xdr:colOff>165100</xdr:colOff>
      <xdr:row>83</xdr:row>
      <xdr:rowOff>45720</xdr:rowOff>
    </xdr:to>
    <xdr:sp macro="" textlink="">
      <xdr:nvSpPr>
        <xdr:cNvPr id="284" name="フローチャート: 判断 283">
          <a:extLst>
            <a:ext uri="{FF2B5EF4-FFF2-40B4-BE49-F238E27FC236}">
              <a16:creationId xmlns:a16="http://schemas.microsoft.com/office/drawing/2014/main" id="{1F58D000-7266-4AD3-8D03-2B0491D34720}"/>
            </a:ext>
          </a:extLst>
        </xdr:cNvPr>
        <xdr:cNvSpPr/>
      </xdr:nvSpPr>
      <xdr:spPr>
        <a:xfrm>
          <a:off x="9588500" y="1417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69850</xdr:rowOff>
    </xdr:from>
    <xdr:to>
      <xdr:col>46</xdr:col>
      <xdr:colOff>38100</xdr:colOff>
      <xdr:row>83</xdr:row>
      <xdr:rowOff>0</xdr:rowOff>
    </xdr:to>
    <xdr:sp macro="" textlink="">
      <xdr:nvSpPr>
        <xdr:cNvPr id="285" name="フローチャート: 判断 284">
          <a:extLst>
            <a:ext uri="{FF2B5EF4-FFF2-40B4-BE49-F238E27FC236}">
              <a16:creationId xmlns:a16="http://schemas.microsoft.com/office/drawing/2014/main" id="{0E3356AB-DB08-4D78-BCC3-2A272693402A}"/>
            </a:ext>
          </a:extLst>
        </xdr:cNvPr>
        <xdr:cNvSpPr/>
      </xdr:nvSpPr>
      <xdr:spPr>
        <a:xfrm>
          <a:off x="8699500" y="1412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D50EFC39-EB63-415D-A00F-A6785597FB1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B67752E2-105B-4617-BC1C-028FEB1A002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D785FD48-6D99-4412-8EA6-A927F84AC91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15BD2A23-D709-4395-8877-281D56381F0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57FC2A44-CBB3-44BC-B473-0231485EF96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105411</xdr:rowOff>
    </xdr:from>
    <xdr:to>
      <xdr:col>50</xdr:col>
      <xdr:colOff>165100</xdr:colOff>
      <xdr:row>84</xdr:row>
      <xdr:rowOff>35561</xdr:rowOff>
    </xdr:to>
    <xdr:sp macro="" textlink="">
      <xdr:nvSpPr>
        <xdr:cNvPr id="291" name="楕円 290">
          <a:extLst>
            <a:ext uri="{FF2B5EF4-FFF2-40B4-BE49-F238E27FC236}">
              <a16:creationId xmlns:a16="http://schemas.microsoft.com/office/drawing/2014/main" id="{2FF5CA47-D351-4F01-BC87-D90F738C3119}"/>
            </a:ext>
          </a:extLst>
        </xdr:cNvPr>
        <xdr:cNvSpPr/>
      </xdr:nvSpPr>
      <xdr:spPr>
        <a:xfrm>
          <a:off x="95885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99061</xdr:rowOff>
    </xdr:from>
    <xdr:to>
      <xdr:col>46</xdr:col>
      <xdr:colOff>38100</xdr:colOff>
      <xdr:row>84</xdr:row>
      <xdr:rowOff>29211</xdr:rowOff>
    </xdr:to>
    <xdr:sp macro="" textlink="">
      <xdr:nvSpPr>
        <xdr:cNvPr id="292" name="楕円 291">
          <a:extLst>
            <a:ext uri="{FF2B5EF4-FFF2-40B4-BE49-F238E27FC236}">
              <a16:creationId xmlns:a16="http://schemas.microsoft.com/office/drawing/2014/main" id="{BDF5BE78-F571-4713-9334-87306CF814CF}"/>
            </a:ext>
          </a:extLst>
        </xdr:cNvPr>
        <xdr:cNvSpPr/>
      </xdr:nvSpPr>
      <xdr:spPr>
        <a:xfrm>
          <a:off x="8699500" y="1432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149861</xdr:rowOff>
    </xdr:from>
    <xdr:to>
      <xdr:col>50</xdr:col>
      <xdr:colOff>114300</xdr:colOff>
      <xdr:row>83</xdr:row>
      <xdr:rowOff>156211</xdr:rowOff>
    </xdr:to>
    <xdr:cxnSp macro="">
      <xdr:nvCxnSpPr>
        <xdr:cNvPr id="293" name="直線コネクタ 292">
          <a:extLst>
            <a:ext uri="{FF2B5EF4-FFF2-40B4-BE49-F238E27FC236}">
              <a16:creationId xmlns:a16="http://schemas.microsoft.com/office/drawing/2014/main" id="{C9255410-E3DE-4913-9620-6ED4CF6D755F}"/>
            </a:ext>
          </a:extLst>
        </xdr:cNvPr>
        <xdr:cNvCxnSpPr/>
      </xdr:nvCxnSpPr>
      <xdr:spPr>
        <a:xfrm>
          <a:off x="8750300" y="14380211"/>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62247</xdr:rowOff>
    </xdr:from>
    <xdr:ext cx="469744" cy="259045"/>
    <xdr:sp macro="" textlink="">
      <xdr:nvSpPr>
        <xdr:cNvPr id="294" name="n_1aveValue【公営住宅】&#10;一人当たり面積">
          <a:extLst>
            <a:ext uri="{FF2B5EF4-FFF2-40B4-BE49-F238E27FC236}">
              <a16:creationId xmlns:a16="http://schemas.microsoft.com/office/drawing/2014/main" id="{7ABAFF12-A38C-487E-B5E9-9C8B419A7FF3}"/>
            </a:ext>
          </a:extLst>
        </xdr:cNvPr>
        <xdr:cNvSpPr txBox="1"/>
      </xdr:nvSpPr>
      <xdr:spPr>
        <a:xfrm>
          <a:off x="9391727" y="13949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16527</xdr:rowOff>
    </xdr:from>
    <xdr:ext cx="469744" cy="259045"/>
    <xdr:sp macro="" textlink="">
      <xdr:nvSpPr>
        <xdr:cNvPr id="295" name="n_2aveValue【公営住宅】&#10;一人当たり面積">
          <a:extLst>
            <a:ext uri="{FF2B5EF4-FFF2-40B4-BE49-F238E27FC236}">
              <a16:creationId xmlns:a16="http://schemas.microsoft.com/office/drawing/2014/main" id="{C922D170-B9F8-4E73-9AF3-8CEDC60DB914}"/>
            </a:ext>
          </a:extLst>
        </xdr:cNvPr>
        <xdr:cNvSpPr txBox="1"/>
      </xdr:nvSpPr>
      <xdr:spPr>
        <a:xfrm>
          <a:off x="8515427" y="1390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26688</xdr:rowOff>
    </xdr:from>
    <xdr:ext cx="469744" cy="259045"/>
    <xdr:sp macro="" textlink="">
      <xdr:nvSpPr>
        <xdr:cNvPr id="296" name="n_1mainValue【公営住宅】&#10;一人当たり面積">
          <a:extLst>
            <a:ext uri="{FF2B5EF4-FFF2-40B4-BE49-F238E27FC236}">
              <a16:creationId xmlns:a16="http://schemas.microsoft.com/office/drawing/2014/main" id="{DC307618-9553-43AA-84F3-6AB76821C6AE}"/>
            </a:ext>
          </a:extLst>
        </xdr:cNvPr>
        <xdr:cNvSpPr txBox="1"/>
      </xdr:nvSpPr>
      <xdr:spPr>
        <a:xfrm>
          <a:off x="9391727" y="1442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20338</xdr:rowOff>
    </xdr:from>
    <xdr:ext cx="469744" cy="259045"/>
    <xdr:sp macro="" textlink="">
      <xdr:nvSpPr>
        <xdr:cNvPr id="297" name="n_2mainValue【公営住宅】&#10;一人当たり面積">
          <a:extLst>
            <a:ext uri="{FF2B5EF4-FFF2-40B4-BE49-F238E27FC236}">
              <a16:creationId xmlns:a16="http://schemas.microsoft.com/office/drawing/2014/main" id="{A8E991C7-712A-4A6E-9B13-6FB794FD1A17}"/>
            </a:ext>
          </a:extLst>
        </xdr:cNvPr>
        <xdr:cNvSpPr txBox="1"/>
      </xdr:nvSpPr>
      <xdr:spPr>
        <a:xfrm>
          <a:off x="8515427" y="14422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a:extLst>
            <a:ext uri="{FF2B5EF4-FFF2-40B4-BE49-F238E27FC236}">
              <a16:creationId xmlns:a16="http://schemas.microsoft.com/office/drawing/2014/main" id="{025F98C4-6A6C-4B06-B756-979A83DEB40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a:extLst>
            <a:ext uri="{FF2B5EF4-FFF2-40B4-BE49-F238E27FC236}">
              <a16:creationId xmlns:a16="http://schemas.microsoft.com/office/drawing/2014/main" id="{9C0D3F09-2CF3-4185-B379-6A56BC772E4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a:extLst>
            <a:ext uri="{FF2B5EF4-FFF2-40B4-BE49-F238E27FC236}">
              <a16:creationId xmlns:a16="http://schemas.microsoft.com/office/drawing/2014/main" id="{07087886-2FF0-42E1-A455-FE9146A1141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a:extLst>
            <a:ext uri="{FF2B5EF4-FFF2-40B4-BE49-F238E27FC236}">
              <a16:creationId xmlns:a16="http://schemas.microsoft.com/office/drawing/2014/main" id="{2CDEF77C-6A29-4D3F-976B-AE2D216F58A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a:extLst>
            <a:ext uri="{FF2B5EF4-FFF2-40B4-BE49-F238E27FC236}">
              <a16:creationId xmlns:a16="http://schemas.microsoft.com/office/drawing/2014/main" id="{AE14C2DA-194B-4672-BC4E-70D2DC2DC2F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a:extLst>
            <a:ext uri="{FF2B5EF4-FFF2-40B4-BE49-F238E27FC236}">
              <a16:creationId xmlns:a16="http://schemas.microsoft.com/office/drawing/2014/main" id="{05BD006C-2E15-4316-9F04-EF2E1EEBDCB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a:extLst>
            <a:ext uri="{FF2B5EF4-FFF2-40B4-BE49-F238E27FC236}">
              <a16:creationId xmlns:a16="http://schemas.microsoft.com/office/drawing/2014/main" id="{5A14F0B0-0EFD-4CDD-810B-6BD7FCCACBF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a:extLst>
            <a:ext uri="{FF2B5EF4-FFF2-40B4-BE49-F238E27FC236}">
              <a16:creationId xmlns:a16="http://schemas.microsoft.com/office/drawing/2014/main" id="{58DC0144-A561-4C4A-9179-0C1FD0C0E5BE}"/>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6" name="テキスト ボックス 305">
          <a:extLst>
            <a:ext uri="{FF2B5EF4-FFF2-40B4-BE49-F238E27FC236}">
              <a16:creationId xmlns:a16="http://schemas.microsoft.com/office/drawing/2014/main" id="{E2507A67-EB38-433C-8B2A-8086EA80B20D}"/>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7" name="直線コネクタ 306">
          <a:extLst>
            <a:ext uri="{FF2B5EF4-FFF2-40B4-BE49-F238E27FC236}">
              <a16:creationId xmlns:a16="http://schemas.microsoft.com/office/drawing/2014/main" id="{3828F2D9-5D7C-4EC9-A049-5011736E9E78}"/>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08" name="直線コネクタ 307">
          <a:extLst>
            <a:ext uri="{FF2B5EF4-FFF2-40B4-BE49-F238E27FC236}">
              <a16:creationId xmlns:a16="http://schemas.microsoft.com/office/drawing/2014/main" id="{CB535BF2-420F-4CB0-9F75-3A7FBF2C9C01}"/>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09" name="テキスト ボックス 308">
          <a:extLst>
            <a:ext uri="{FF2B5EF4-FFF2-40B4-BE49-F238E27FC236}">
              <a16:creationId xmlns:a16="http://schemas.microsoft.com/office/drawing/2014/main" id="{AF8E63AF-2FE0-41B5-BB2D-03CDB57855AB}"/>
            </a:ext>
          </a:extLst>
        </xdr:cNvPr>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10" name="直線コネクタ 309">
          <a:extLst>
            <a:ext uri="{FF2B5EF4-FFF2-40B4-BE49-F238E27FC236}">
              <a16:creationId xmlns:a16="http://schemas.microsoft.com/office/drawing/2014/main" id="{9394B84A-59C7-4288-AB08-A24B53E7C6D1}"/>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1" name="テキスト ボックス 310">
          <a:extLst>
            <a:ext uri="{FF2B5EF4-FFF2-40B4-BE49-F238E27FC236}">
              <a16:creationId xmlns:a16="http://schemas.microsoft.com/office/drawing/2014/main" id="{C1036C1E-5DA3-49EA-BD03-1448AC69D8BB}"/>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2" name="直線コネクタ 311">
          <a:extLst>
            <a:ext uri="{FF2B5EF4-FFF2-40B4-BE49-F238E27FC236}">
              <a16:creationId xmlns:a16="http://schemas.microsoft.com/office/drawing/2014/main" id="{E64D06B6-BBC4-4F1B-819E-9DC382FB5117}"/>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3" name="テキスト ボックス 312">
          <a:extLst>
            <a:ext uri="{FF2B5EF4-FFF2-40B4-BE49-F238E27FC236}">
              <a16:creationId xmlns:a16="http://schemas.microsoft.com/office/drawing/2014/main" id="{F325F14B-28EC-4093-B2F4-0E24B6DB6FEB}"/>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4" name="直線コネクタ 313">
          <a:extLst>
            <a:ext uri="{FF2B5EF4-FFF2-40B4-BE49-F238E27FC236}">
              <a16:creationId xmlns:a16="http://schemas.microsoft.com/office/drawing/2014/main" id="{71E1949E-0EE9-40FA-8069-0F1C3FFB7DC4}"/>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5" name="テキスト ボックス 314">
          <a:extLst>
            <a:ext uri="{FF2B5EF4-FFF2-40B4-BE49-F238E27FC236}">
              <a16:creationId xmlns:a16="http://schemas.microsoft.com/office/drawing/2014/main" id="{2996BA2C-7048-4FF3-BBAD-839BA5054197}"/>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6" name="直線コネクタ 315">
          <a:extLst>
            <a:ext uri="{FF2B5EF4-FFF2-40B4-BE49-F238E27FC236}">
              <a16:creationId xmlns:a16="http://schemas.microsoft.com/office/drawing/2014/main" id="{2B6038EE-1FC9-403A-B49F-BA695968D2D8}"/>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17" name="テキスト ボックス 316">
          <a:extLst>
            <a:ext uri="{FF2B5EF4-FFF2-40B4-BE49-F238E27FC236}">
              <a16:creationId xmlns:a16="http://schemas.microsoft.com/office/drawing/2014/main" id="{99D4062A-8DEF-4F93-B3C3-C2587B8D0B64}"/>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8" name="直線コネクタ 317">
          <a:extLst>
            <a:ext uri="{FF2B5EF4-FFF2-40B4-BE49-F238E27FC236}">
              <a16:creationId xmlns:a16="http://schemas.microsoft.com/office/drawing/2014/main" id="{3CE265B7-7CBE-4984-B512-6927352721AC}"/>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9" name="テキスト ボックス 318">
          <a:extLst>
            <a:ext uri="{FF2B5EF4-FFF2-40B4-BE49-F238E27FC236}">
              <a16:creationId xmlns:a16="http://schemas.microsoft.com/office/drawing/2014/main" id="{E29628F2-8B22-4A38-9EA4-699A82EB667F}"/>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0" name="【港湾・漁港】&#10;有形固定資産減価償却率グラフ枠">
          <a:extLst>
            <a:ext uri="{FF2B5EF4-FFF2-40B4-BE49-F238E27FC236}">
              <a16:creationId xmlns:a16="http://schemas.microsoft.com/office/drawing/2014/main" id="{DCD42F87-BB06-45D6-A842-82A45DD816B1}"/>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102</xdr:row>
      <xdr:rowOff>28575</xdr:rowOff>
    </xdr:from>
    <xdr:to>
      <xdr:col>24</xdr:col>
      <xdr:colOff>62865</xdr:colOff>
      <xdr:row>108</xdr:row>
      <xdr:rowOff>152400</xdr:rowOff>
    </xdr:to>
    <xdr:cxnSp macro="">
      <xdr:nvCxnSpPr>
        <xdr:cNvPr id="321" name="直線コネクタ 320">
          <a:extLst>
            <a:ext uri="{FF2B5EF4-FFF2-40B4-BE49-F238E27FC236}">
              <a16:creationId xmlns:a16="http://schemas.microsoft.com/office/drawing/2014/main" id="{4524F5C2-7B02-4D7A-8815-8EA2163DF616}"/>
            </a:ext>
          </a:extLst>
        </xdr:cNvPr>
        <xdr:cNvCxnSpPr/>
      </xdr:nvCxnSpPr>
      <xdr:spPr>
        <a:xfrm flipV="1">
          <a:off x="4634865" y="17516475"/>
          <a:ext cx="0" cy="11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22" name="【港湾・漁港】&#10;有形固定資産減価償却率最小値テキスト">
          <a:extLst>
            <a:ext uri="{FF2B5EF4-FFF2-40B4-BE49-F238E27FC236}">
              <a16:creationId xmlns:a16="http://schemas.microsoft.com/office/drawing/2014/main" id="{3759133C-DB60-4525-8B31-9FF185EB458A}"/>
            </a:ext>
          </a:extLst>
        </xdr:cNvPr>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23" name="直線コネクタ 322">
          <a:extLst>
            <a:ext uri="{FF2B5EF4-FFF2-40B4-BE49-F238E27FC236}">
              <a16:creationId xmlns:a16="http://schemas.microsoft.com/office/drawing/2014/main" id="{66A02C15-6C2D-46C0-A176-D76651A0595E}"/>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146702</xdr:rowOff>
    </xdr:from>
    <xdr:ext cx="405111" cy="259045"/>
    <xdr:sp macro="" textlink="">
      <xdr:nvSpPr>
        <xdr:cNvPr id="324" name="【港湾・漁港】&#10;有形固定資産減価償却率最大値テキスト">
          <a:extLst>
            <a:ext uri="{FF2B5EF4-FFF2-40B4-BE49-F238E27FC236}">
              <a16:creationId xmlns:a16="http://schemas.microsoft.com/office/drawing/2014/main" id="{EC3F96EE-5D3B-4628-A72C-056493015B29}"/>
            </a:ext>
          </a:extLst>
        </xdr:cNvPr>
        <xdr:cNvSpPr txBox="1"/>
      </xdr:nvSpPr>
      <xdr:spPr>
        <a:xfrm>
          <a:off x="4673600" y="17291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102</xdr:row>
      <xdr:rowOff>28575</xdr:rowOff>
    </xdr:from>
    <xdr:to>
      <xdr:col>24</xdr:col>
      <xdr:colOff>152400</xdr:colOff>
      <xdr:row>102</xdr:row>
      <xdr:rowOff>28575</xdr:rowOff>
    </xdr:to>
    <xdr:cxnSp macro="">
      <xdr:nvCxnSpPr>
        <xdr:cNvPr id="325" name="直線コネクタ 324">
          <a:extLst>
            <a:ext uri="{FF2B5EF4-FFF2-40B4-BE49-F238E27FC236}">
              <a16:creationId xmlns:a16="http://schemas.microsoft.com/office/drawing/2014/main" id="{BDE8F1A1-7C93-41DB-AE54-88E8F81059ED}"/>
            </a:ext>
          </a:extLst>
        </xdr:cNvPr>
        <xdr:cNvCxnSpPr/>
      </xdr:nvCxnSpPr>
      <xdr:spPr>
        <a:xfrm>
          <a:off x="4546600" y="17516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169563</xdr:rowOff>
    </xdr:from>
    <xdr:ext cx="405111" cy="259045"/>
    <xdr:sp macro="" textlink="">
      <xdr:nvSpPr>
        <xdr:cNvPr id="326" name="【港湾・漁港】&#10;有形固定資産減価償却率平均値テキスト">
          <a:extLst>
            <a:ext uri="{FF2B5EF4-FFF2-40B4-BE49-F238E27FC236}">
              <a16:creationId xmlns:a16="http://schemas.microsoft.com/office/drawing/2014/main" id="{FC2AC676-F497-4313-915D-590B803FBCD6}"/>
            </a:ext>
          </a:extLst>
        </xdr:cNvPr>
        <xdr:cNvSpPr txBox="1"/>
      </xdr:nvSpPr>
      <xdr:spPr>
        <a:xfrm>
          <a:off x="4673600" y="17657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19686</xdr:rowOff>
    </xdr:from>
    <xdr:to>
      <xdr:col>24</xdr:col>
      <xdr:colOff>114300</xdr:colOff>
      <xdr:row>103</xdr:row>
      <xdr:rowOff>121286</xdr:rowOff>
    </xdr:to>
    <xdr:sp macro="" textlink="">
      <xdr:nvSpPr>
        <xdr:cNvPr id="327" name="フローチャート: 判断 326">
          <a:extLst>
            <a:ext uri="{FF2B5EF4-FFF2-40B4-BE49-F238E27FC236}">
              <a16:creationId xmlns:a16="http://schemas.microsoft.com/office/drawing/2014/main" id="{32ABF45E-E012-4CEF-B74C-9366F719C9C6}"/>
            </a:ext>
          </a:extLst>
        </xdr:cNvPr>
        <xdr:cNvSpPr/>
      </xdr:nvSpPr>
      <xdr:spPr>
        <a:xfrm>
          <a:off x="4584700" y="1767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63500</xdr:rowOff>
    </xdr:from>
    <xdr:to>
      <xdr:col>20</xdr:col>
      <xdr:colOff>38100</xdr:colOff>
      <xdr:row>101</xdr:row>
      <xdr:rowOff>165100</xdr:rowOff>
    </xdr:to>
    <xdr:sp macro="" textlink="">
      <xdr:nvSpPr>
        <xdr:cNvPr id="328" name="フローチャート: 判断 327">
          <a:extLst>
            <a:ext uri="{FF2B5EF4-FFF2-40B4-BE49-F238E27FC236}">
              <a16:creationId xmlns:a16="http://schemas.microsoft.com/office/drawing/2014/main" id="{49324C58-3416-4C76-8DCE-C23B50843765}"/>
            </a:ext>
          </a:extLst>
        </xdr:cNvPr>
        <xdr:cNvSpPr/>
      </xdr:nvSpPr>
      <xdr:spPr>
        <a:xfrm>
          <a:off x="3746500" y="17379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9" name="テキスト ボックス 328">
          <a:extLst>
            <a:ext uri="{FF2B5EF4-FFF2-40B4-BE49-F238E27FC236}">
              <a16:creationId xmlns:a16="http://schemas.microsoft.com/office/drawing/2014/main" id="{8DC7793E-6D75-494A-9875-F3C212AEB53E}"/>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0" name="テキスト ボックス 329">
          <a:extLst>
            <a:ext uri="{FF2B5EF4-FFF2-40B4-BE49-F238E27FC236}">
              <a16:creationId xmlns:a16="http://schemas.microsoft.com/office/drawing/2014/main" id="{9901D02C-1353-4637-AA89-19EA5BF8DF8F}"/>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1" name="テキスト ボックス 330">
          <a:extLst>
            <a:ext uri="{FF2B5EF4-FFF2-40B4-BE49-F238E27FC236}">
              <a16:creationId xmlns:a16="http://schemas.microsoft.com/office/drawing/2014/main" id="{4D60E019-6C2B-47AB-ACCE-B9697C98BC3C}"/>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2" name="テキスト ボックス 331">
          <a:extLst>
            <a:ext uri="{FF2B5EF4-FFF2-40B4-BE49-F238E27FC236}">
              <a16:creationId xmlns:a16="http://schemas.microsoft.com/office/drawing/2014/main" id="{4174BC15-AC75-4533-B612-A03311B38E5E}"/>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3" name="テキスト ボックス 332">
          <a:extLst>
            <a:ext uri="{FF2B5EF4-FFF2-40B4-BE49-F238E27FC236}">
              <a16:creationId xmlns:a16="http://schemas.microsoft.com/office/drawing/2014/main" id="{D66F551F-4C63-4631-B70F-D2644F830225}"/>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55880</xdr:rowOff>
    </xdr:from>
    <xdr:to>
      <xdr:col>20</xdr:col>
      <xdr:colOff>38100</xdr:colOff>
      <xdr:row>99</xdr:row>
      <xdr:rowOff>157480</xdr:rowOff>
    </xdr:to>
    <xdr:sp macro="" textlink="">
      <xdr:nvSpPr>
        <xdr:cNvPr id="334" name="楕円 333">
          <a:extLst>
            <a:ext uri="{FF2B5EF4-FFF2-40B4-BE49-F238E27FC236}">
              <a16:creationId xmlns:a16="http://schemas.microsoft.com/office/drawing/2014/main" id="{EB15A1D3-9093-4DA2-BBBC-018AEC56ED5A}"/>
            </a:ext>
          </a:extLst>
        </xdr:cNvPr>
        <xdr:cNvSpPr/>
      </xdr:nvSpPr>
      <xdr:spPr>
        <a:xfrm>
          <a:off x="3746500" y="1702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99</xdr:row>
      <xdr:rowOff>69214</xdr:rowOff>
    </xdr:from>
    <xdr:to>
      <xdr:col>15</xdr:col>
      <xdr:colOff>101600</xdr:colOff>
      <xdr:row>99</xdr:row>
      <xdr:rowOff>170814</xdr:rowOff>
    </xdr:to>
    <xdr:sp macro="" textlink="">
      <xdr:nvSpPr>
        <xdr:cNvPr id="335" name="楕円 334">
          <a:extLst>
            <a:ext uri="{FF2B5EF4-FFF2-40B4-BE49-F238E27FC236}">
              <a16:creationId xmlns:a16="http://schemas.microsoft.com/office/drawing/2014/main" id="{49ADC674-572A-46F8-93C2-BF2C3F54D01D}"/>
            </a:ext>
          </a:extLst>
        </xdr:cNvPr>
        <xdr:cNvSpPr/>
      </xdr:nvSpPr>
      <xdr:spPr>
        <a:xfrm>
          <a:off x="2857500" y="1704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106680</xdr:rowOff>
    </xdr:from>
    <xdr:to>
      <xdr:col>19</xdr:col>
      <xdr:colOff>177800</xdr:colOff>
      <xdr:row>99</xdr:row>
      <xdr:rowOff>120014</xdr:rowOff>
    </xdr:to>
    <xdr:cxnSp macro="">
      <xdr:nvCxnSpPr>
        <xdr:cNvPr id="336" name="直線コネクタ 335">
          <a:extLst>
            <a:ext uri="{FF2B5EF4-FFF2-40B4-BE49-F238E27FC236}">
              <a16:creationId xmlns:a16="http://schemas.microsoft.com/office/drawing/2014/main" id="{6DF92A66-65B2-4490-8281-F34D0EAEFA89}"/>
            </a:ext>
          </a:extLst>
        </xdr:cNvPr>
        <xdr:cNvCxnSpPr/>
      </xdr:nvCxnSpPr>
      <xdr:spPr>
        <a:xfrm flipV="1">
          <a:off x="2908300" y="17080230"/>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156227</xdr:rowOff>
    </xdr:from>
    <xdr:ext cx="405111" cy="259045"/>
    <xdr:sp macro="" textlink="">
      <xdr:nvSpPr>
        <xdr:cNvPr id="337" name="n_1aveValue【港湾・漁港】&#10;有形固定資産減価償却率">
          <a:extLst>
            <a:ext uri="{FF2B5EF4-FFF2-40B4-BE49-F238E27FC236}">
              <a16:creationId xmlns:a16="http://schemas.microsoft.com/office/drawing/2014/main" id="{59A138C1-B6B3-4E4A-909A-BEE38613F01A}"/>
            </a:ext>
          </a:extLst>
        </xdr:cNvPr>
        <xdr:cNvSpPr txBox="1"/>
      </xdr:nvSpPr>
      <xdr:spPr>
        <a:xfrm>
          <a:off x="3582044" y="17472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98</xdr:row>
      <xdr:rowOff>2557</xdr:rowOff>
    </xdr:from>
    <xdr:ext cx="405111" cy="259045"/>
    <xdr:sp macro="" textlink="">
      <xdr:nvSpPr>
        <xdr:cNvPr id="338" name="n_1mainValue【港湾・漁港】&#10;有形固定資産減価償却率">
          <a:extLst>
            <a:ext uri="{FF2B5EF4-FFF2-40B4-BE49-F238E27FC236}">
              <a16:creationId xmlns:a16="http://schemas.microsoft.com/office/drawing/2014/main" id="{500ECCDE-7BEF-4867-B7EC-A1BDD9EDCB59}"/>
            </a:ext>
          </a:extLst>
        </xdr:cNvPr>
        <xdr:cNvSpPr txBox="1"/>
      </xdr:nvSpPr>
      <xdr:spPr>
        <a:xfrm>
          <a:off x="3582044" y="1680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15891</xdr:rowOff>
    </xdr:from>
    <xdr:ext cx="405111" cy="259045"/>
    <xdr:sp macro="" textlink="">
      <xdr:nvSpPr>
        <xdr:cNvPr id="339" name="n_2mainValue【港湾・漁港】&#10;有形固定資産減価償却率">
          <a:extLst>
            <a:ext uri="{FF2B5EF4-FFF2-40B4-BE49-F238E27FC236}">
              <a16:creationId xmlns:a16="http://schemas.microsoft.com/office/drawing/2014/main" id="{5674895A-D94D-44DE-8A9F-F11EC8442BF8}"/>
            </a:ext>
          </a:extLst>
        </xdr:cNvPr>
        <xdr:cNvSpPr txBox="1"/>
      </xdr:nvSpPr>
      <xdr:spPr>
        <a:xfrm>
          <a:off x="2705744" y="1681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a:extLst>
            <a:ext uri="{FF2B5EF4-FFF2-40B4-BE49-F238E27FC236}">
              <a16:creationId xmlns:a16="http://schemas.microsoft.com/office/drawing/2014/main" id="{705BD189-9BDF-4177-9811-330DB1A080A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a:extLst>
            <a:ext uri="{FF2B5EF4-FFF2-40B4-BE49-F238E27FC236}">
              <a16:creationId xmlns:a16="http://schemas.microsoft.com/office/drawing/2014/main" id="{1C646AC7-56B6-454E-AE8F-979FEDE2769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a:extLst>
            <a:ext uri="{FF2B5EF4-FFF2-40B4-BE49-F238E27FC236}">
              <a16:creationId xmlns:a16="http://schemas.microsoft.com/office/drawing/2014/main" id="{2FDB2D9E-E728-4908-AA6E-849A59A9CA2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a:extLst>
            <a:ext uri="{FF2B5EF4-FFF2-40B4-BE49-F238E27FC236}">
              <a16:creationId xmlns:a16="http://schemas.microsoft.com/office/drawing/2014/main" id="{E36E05F9-E088-43D7-AA66-FDBE04E1E2E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a:extLst>
            <a:ext uri="{FF2B5EF4-FFF2-40B4-BE49-F238E27FC236}">
              <a16:creationId xmlns:a16="http://schemas.microsoft.com/office/drawing/2014/main" id="{4B335DD9-74F4-4341-8CF7-A008F2A163D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a:extLst>
            <a:ext uri="{FF2B5EF4-FFF2-40B4-BE49-F238E27FC236}">
              <a16:creationId xmlns:a16="http://schemas.microsoft.com/office/drawing/2014/main" id="{4244AB34-C1F2-42B2-9B9C-948D9D51F9D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a:extLst>
            <a:ext uri="{FF2B5EF4-FFF2-40B4-BE49-F238E27FC236}">
              <a16:creationId xmlns:a16="http://schemas.microsoft.com/office/drawing/2014/main" id="{A1FA6416-A078-462B-A72D-526036A73EC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a:extLst>
            <a:ext uri="{FF2B5EF4-FFF2-40B4-BE49-F238E27FC236}">
              <a16:creationId xmlns:a16="http://schemas.microsoft.com/office/drawing/2014/main" id="{67D856A5-BFE6-44AF-A0B8-5A6F51120334}"/>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a:extLst>
            <a:ext uri="{FF2B5EF4-FFF2-40B4-BE49-F238E27FC236}">
              <a16:creationId xmlns:a16="http://schemas.microsoft.com/office/drawing/2014/main" id="{74ED694F-5CD5-4C10-8A0B-82AE70648B86}"/>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a:extLst>
            <a:ext uri="{FF2B5EF4-FFF2-40B4-BE49-F238E27FC236}">
              <a16:creationId xmlns:a16="http://schemas.microsoft.com/office/drawing/2014/main" id="{5D1A07C3-7A04-4246-AA67-8F26189C5083}"/>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0" name="直線コネクタ 349">
          <a:extLst>
            <a:ext uri="{FF2B5EF4-FFF2-40B4-BE49-F238E27FC236}">
              <a16:creationId xmlns:a16="http://schemas.microsoft.com/office/drawing/2014/main" id="{811587F0-AE00-4328-BF9B-F2F7A7B1DAFF}"/>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51" name="テキスト ボックス 350">
          <a:extLst>
            <a:ext uri="{FF2B5EF4-FFF2-40B4-BE49-F238E27FC236}">
              <a16:creationId xmlns:a16="http://schemas.microsoft.com/office/drawing/2014/main" id="{8D2E699D-87D9-454D-871C-2692CECA411B}"/>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2" name="直線コネクタ 351">
          <a:extLst>
            <a:ext uri="{FF2B5EF4-FFF2-40B4-BE49-F238E27FC236}">
              <a16:creationId xmlns:a16="http://schemas.microsoft.com/office/drawing/2014/main" id="{46B694B0-0A1B-472E-AD16-7EEFCA5DE596}"/>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353" name="テキスト ボックス 352">
          <a:extLst>
            <a:ext uri="{FF2B5EF4-FFF2-40B4-BE49-F238E27FC236}">
              <a16:creationId xmlns:a16="http://schemas.microsoft.com/office/drawing/2014/main" id="{245183E4-5457-46EB-85B4-C42AFF56C02E}"/>
            </a:ext>
          </a:extLst>
        </xdr:cNvPr>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4" name="直線コネクタ 353">
          <a:extLst>
            <a:ext uri="{FF2B5EF4-FFF2-40B4-BE49-F238E27FC236}">
              <a16:creationId xmlns:a16="http://schemas.microsoft.com/office/drawing/2014/main" id="{40E2F0C3-7B9A-4A87-87E9-5BA69F0F59EA}"/>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355" name="テキスト ボックス 354">
          <a:extLst>
            <a:ext uri="{FF2B5EF4-FFF2-40B4-BE49-F238E27FC236}">
              <a16:creationId xmlns:a16="http://schemas.microsoft.com/office/drawing/2014/main" id="{195B8380-E823-4AD5-9E5A-71BC543819E7}"/>
            </a:ext>
          </a:extLst>
        </xdr:cNvPr>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6" name="直線コネクタ 355">
          <a:extLst>
            <a:ext uri="{FF2B5EF4-FFF2-40B4-BE49-F238E27FC236}">
              <a16:creationId xmlns:a16="http://schemas.microsoft.com/office/drawing/2014/main" id="{7077032F-1E60-4B2B-8EDB-4BC10C4F1F1F}"/>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357" name="テキスト ボックス 356">
          <a:extLst>
            <a:ext uri="{FF2B5EF4-FFF2-40B4-BE49-F238E27FC236}">
              <a16:creationId xmlns:a16="http://schemas.microsoft.com/office/drawing/2014/main" id="{DDC27C5A-923A-4280-9EE2-FC4B42C9253D}"/>
            </a:ext>
          </a:extLst>
        </xdr:cNvPr>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8" name="直線コネクタ 357">
          <a:extLst>
            <a:ext uri="{FF2B5EF4-FFF2-40B4-BE49-F238E27FC236}">
              <a16:creationId xmlns:a16="http://schemas.microsoft.com/office/drawing/2014/main" id="{1B7DB30C-75F5-40C9-B890-68CE1D7E2048}"/>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359" name="テキスト ボックス 358">
          <a:extLst>
            <a:ext uri="{FF2B5EF4-FFF2-40B4-BE49-F238E27FC236}">
              <a16:creationId xmlns:a16="http://schemas.microsoft.com/office/drawing/2014/main" id="{8EB7B34A-DEDA-4B84-A63A-FD224402729F}"/>
            </a:ext>
          </a:extLst>
        </xdr:cNvPr>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0" name="直線コネクタ 359">
          <a:extLst>
            <a:ext uri="{FF2B5EF4-FFF2-40B4-BE49-F238E27FC236}">
              <a16:creationId xmlns:a16="http://schemas.microsoft.com/office/drawing/2014/main" id="{231653EA-F3DA-4ACF-AC38-065CEE20EC9A}"/>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61" name="テキスト ボックス 360">
          <a:extLst>
            <a:ext uri="{FF2B5EF4-FFF2-40B4-BE49-F238E27FC236}">
              <a16:creationId xmlns:a16="http://schemas.microsoft.com/office/drawing/2014/main" id="{0FC32B99-2DA4-49F8-ABC3-7FEFA293E813}"/>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2" name="【港湾・漁港】&#10;一人当たり有形固定資産（償却資産）額グラフ枠">
          <a:extLst>
            <a:ext uri="{FF2B5EF4-FFF2-40B4-BE49-F238E27FC236}">
              <a16:creationId xmlns:a16="http://schemas.microsoft.com/office/drawing/2014/main" id="{87E5401A-CC7F-41E2-BAC2-6706B85042BE}"/>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108</xdr:row>
      <xdr:rowOff>28719</xdr:rowOff>
    </xdr:from>
    <xdr:to>
      <xdr:col>54</xdr:col>
      <xdr:colOff>189865</xdr:colOff>
      <xdr:row>108</xdr:row>
      <xdr:rowOff>148484</xdr:rowOff>
    </xdr:to>
    <xdr:cxnSp macro="">
      <xdr:nvCxnSpPr>
        <xdr:cNvPr id="363" name="直線コネクタ 362">
          <a:extLst>
            <a:ext uri="{FF2B5EF4-FFF2-40B4-BE49-F238E27FC236}">
              <a16:creationId xmlns:a16="http://schemas.microsoft.com/office/drawing/2014/main" id="{B2290F9B-691C-44C8-AC18-1B6B34031E73}"/>
            </a:ext>
          </a:extLst>
        </xdr:cNvPr>
        <xdr:cNvCxnSpPr/>
      </xdr:nvCxnSpPr>
      <xdr:spPr>
        <a:xfrm flipV="1">
          <a:off x="10476865" y="18545319"/>
          <a:ext cx="0" cy="119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168714</xdr:rowOff>
    </xdr:from>
    <xdr:ext cx="378565" cy="259045"/>
    <xdr:sp macro="" textlink="">
      <xdr:nvSpPr>
        <xdr:cNvPr id="364" name="【港湾・漁港】&#10;一人当たり有形固定資産（償却資産）額最小値テキスト">
          <a:extLst>
            <a:ext uri="{FF2B5EF4-FFF2-40B4-BE49-F238E27FC236}">
              <a16:creationId xmlns:a16="http://schemas.microsoft.com/office/drawing/2014/main" id="{077A9C1C-799A-45AA-B69D-686FB4BF4E25}"/>
            </a:ext>
          </a:extLst>
        </xdr:cNvPr>
        <xdr:cNvSpPr txBox="1"/>
      </xdr:nvSpPr>
      <xdr:spPr>
        <a:xfrm>
          <a:off x="10515600" y="18685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148484</xdr:rowOff>
    </xdr:from>
    <xdr:to>
      <xdr:col>55</xdr:col>
      <xdr:colOff>88900</xdr:colOff>
      <xdr:row>108</xdr:row>
      <xdr:rowOff>148484</xdr:rowOff>
    </xdr:to>
    <xdr:cxnSp macro="">
      <xdr:nvCxnSpPr>
        <xdr:cNvPr id="365" name="直線コネクタ 364">
          <a:extLst>
            <a:ext uri="{FF2B5EF4-FFF2-40B4-BE49-F238E27FC236}">
              <a16:creationId xmlns:a16="http://schemas.microsoft.com/office/drawing/2014/main" id="{228776F6-96A0-44E5-A6D7-616101914830}"/>
            </a:ext>
          </a:extLst>
        </xdr:cNvPr>
        <xdr:cNvCxnSpPr/>
      </xdr:nvCxnSpPr>
      <xdr:spPr>
        <a:xfrm>
          <a:off x="10388600" y="1866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146846</xdr:rowOff>
    </xdr:from>
    <xdr:ext cx="534377" cy="259045"/>
    <xdr:sp macro="" textlink="">
      <xdr:nvSpPr>
        <xdr:cNvPr id="366" name="【港湾・漁港】&#10;一人当たり有形固定資産（償却資産）額最大値テキスト">
          <a:extLst>
            <a:ext uri="{FF2B5EF4-FFF2-40B4-BE49-F238E27FC236}">
              <a16:creationId xmlns:a16="http://schemas.microsoft.com/office/drawing/2014/main" id="{E7F5A33F-2516-4E67-9830-795B25B5A3D4}"/>
            </a:ext>
          </a:extLst>
        </xdr:cNvPr>
        <xdr:cNvSpPr txBox="1"/>
      </xdr:nvSpPr>
      <xdr:spPr>
        <a:xfrm>
          <a:off x="10515600" y="1832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28719</xdr:rowOff>
    </xdr:from>
    <xdr:to>
      <xdr:col>55</xdr:col>
      <xdr:colOff>88900</xdr:colOff>
      <xdr:row>108</xdr:row>
      <xdr:rowOff>28719</xdr:rowOff>
    </xdr:to>
    <xdr:cxnSp macro="">
      <xdr:nvCxnSpPr>
        <xdr:cNvPr id="367" name="直線コネクタ 366">
          <a:extLst>
            <a:ext uri="{FF2B5EF4-FFF2-40B4-BE49-F238E27FC236}">
              <a16:creationId xmlns:a16="http://schemas.microsoft.com/office/drawing/2014/main" id="{46391A05-8A3C-44AE-BA13-083FE718609D}"/>
            </a:ext>
          </a:extLst>
        </xdr:cNvPr>
        <xdr:cNvCxnSpPr/>
      </xdr:nvCxnSpPr>
      <xdr:spPr>
        <a:xfrm>
          <a:off x="10388600" y="18545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41713</xdr:rowOff>
    </xdr:from>
    <xdr:ext cx="469744" cy="259045"/>
    <xdr:sp macro="" textlink="">
      <xdr:nvSpPr>
        <xdr:cNvPr id="368" name="【港湾・漁港】&#10;一人当たり有形固定資産（償却資産）額平均値テキスト">
          <a:extLst>
            <a:ext uri="{FF2B5EF4-FFF2-40B4-BE49-F238E27FC236}">
              <a16:creationId xmlns:a16="http://schemas.microsoft.com/office/drawing/2014/main" id="{5A0B581D-E047-48BB-B596-E3ABD126C5F1}"/>
            </a:ext>
          </a:extLst>
        </xdr:cNvPr>
        <xdr:cNvSpPr txBox="1"/>
      </xdr:nvSpPr>
      <xdr:spPr>
        <a:xfrm>
          <a:off x="10515600" y="18558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63286</xdr:rowOff>
    </xdr:from>
    <xdr:to>
      <xdr:col>55</xdr:col>
      <xdr:colOff>50800</xdr:colOff>
      <xdr:row>108</xdr:row>
      <xdr:rowOff>164886</xdr:rowOff>
    </xdr:to>
    <xdr:sp macro="" textlink="">
      <xdr:nvSpPr>
        <xdr:cNvPr id="369" name="フローチャート: 判断 368">
          <a:extLst>
            <a:ext uri="{FF2B5EF4-FFF2-40B4-BE49-F238E27FC236}">
              <a16:creationId xmlns:a16="http://schemas.microsoft.com/office/drawing/2014/main" id="{A3561857-85A0-4A95-B5E4-26448FA74154}"/>
            </a:ext>
          </a:extLst>
        </xdr:cNvPr>
        <xdr:cNvSpPr/>
      </xdr:nvSpPr>
      <xdr:spPr>
        <a:xfrm>
          <a:off x="10426700" y="18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96555</xdr:rowOff>
    </xdr:from>
    <xdr:to>
      <xdr:col>50</xdr:col>
      <xdr:colOff>165100</xdr:colOff>
      <xdr:row>105</xdr:row>
      <xdr:rowOff>26705</xdr:rowOff>
    </xdr:to>
    <xdr:sp macro="" textlink="">
      <xdr:nvSpPr>
        <xdr:cNvPr id="370" name="フローチャート: 判断 369">
          <a:extLst>
            <a:ext uri="{FF2B5EF4-FFF2-40B4-BE49-F238E27FC236}">
              <a16:creationId xmlns:a16="http://schemas.microsoft.com/office/drawing/2014/main" id="{21CA7DA0-9634-4AC0-9C37-0A2653F0697B}"/>
            </a:ext>
          </a:extLst>
        </xdr:cNvPr>
        <xdr:cNvSpPr/>
      </xdr:nvSpPr>
      <xdr:spPr>
        <a:xfrm>
          <a:off x="9588500" y="1792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6537C7DB-5536-4364-873B-926088A3AC37}"/>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4A5BA9ED-AB42-4380-A78A-6B8BE4EA8377}"/>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C1389133-B00E-4045-9566-9BAA1F21475C}"/>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7D7D7391-25E7-4D05-9D62-B1F84F4D509F}"/>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71537616-14BC-4496-A5C1-65B0777E67A8}"/>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136172</xdr:rowOff>
    </xdr:from>
    <xdr:to>
      <xdr:col>50</xdr:col>
      <xdr:colOff>165100</xdr:colOff>
      <xdr:row>100</xdr:row>
      <xdr:rowOff>66322</xdr:rowOff>
    </xdr:to>
    <xdr:sp macro="" textlink="">
      <xdr:nvSpPr>
        <xdr:cNvPr id="376" name="楕円 375">
          <a:extLst>
            <a:ext uri="{FF2B5EF4-FFF2-40B4-BE49-F238E27FC236}">
              <a16:creationId xmlns:a16="http://schemas.microsoft.com/office/drawing/2014/main" id="{8035512C-AA99-4D66-A414-03B1E6A87017}"/>
            </a:ext>
          </a:extLst>
        </xdr:cNvPr>
        <xdr:cNvSpPr/>
      </xdr:nvSpPr>
      <xdr:spPr>
        <a:xfrm>
          <a:off x="9588500" y="1710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99</xdr:row>
      <xdr:rowOff>136362</xdr:rowOff>
    </xdr:from>
    <xdr:to>
      <xdr:col>46</xdr:col>
      <xdr:colOff>38100</xdr:colOff>
      <xdr:row>100</xdr:row>
      <xdr:rowOff>66512</xdr:rowOff>
    </xdr:to>
    <xdr:sp macro="" textlink="">
      <xdr:nvSpPr>
        <xdr:cNvPr id="377" name="楕円 376">
          <a:extLst>
            <a:ext uri="{FF2B5EF4-FFF2-40B4-BE49-F238E27FC236}">
              <a16:creationId xmlns:a16="http://schemas.microsoft.com/office/drawing/2014/main" id="{A3172B02-6BD5-498A-917E-5980074A025D}"/>
            </a:ext>
          </a:extLst>
        </xdr:cNvPr>
        <xdr:cNvSpPr/>
      </xdr:nvSpPr>
      <xdr:spPr>
        <a:xfrm>
          <a:off x="8699500" y="1710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15522</xdr:rowOff>
    </xdr:from>
    <xdr:to>
      <xdr:col>50</xdr:col>
      <xdr:colOff>114300</xdr:colOff>
      <xdr:row>100</xdr:row>
      <xdr:rowOff>15712</xdr:rowOff>
    </xdr:to>
    <xdr:cxnSp macro="">
      <xdr:nvCxnSpPr>
        <xdr:cNvPr id="378" name="直線コネクタ 377">
          <a:extLst>
            <a:ext uri="{FF2B5EF4-FFF2-40B4-BE49-F238E27FC236}">
              <a16:creationId xmlns:a16="http://schemas.microsoft.com/office/drawing/2014/main" id="{E12B2D1A-7767-48D9-B9A8-E3DBD630E0D2}"/>
            </a:ext>
          </a:extLst>
        </xdr:cNvPr>
        <xdr:cNvCxnSpPr/>
      </xdr:nvCxnSpPr>
      <xdr:spPr>
        <a:xfrm flipV="1">
          <a:off x="8750300" y="17160522"/>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105</xdr:row>
      <xdr:rowOff>17832</xdr:rowOff>
    </xdr:from>
    <xdr:ext cx="534377" cy="259045"/>
    <xdr:sp macro="" textlink="">
      <xdr:nvSpPr>
        <xdr:cNvPr id="379" name="n_1aveValue【港湾・漁港】&#10;一人当たり有形固定資産（償却資産）額">
          <a:extLst>
            <a:ext uri="{FF2B5EF4-FFF2-40B4-BE49-F238E27FC236}">
              <a16:creationId xmlns:a16="http://schemas.microsoft.com/office/drawing/2014/main" id="{968B1987-AC6E-421C-AC43-43326EA8EA53}"/>
            </a:ext>
          </a:extLst>
        </xdr:cNvPr>
        <xdr:cNvSpPr txBox="1"/>
      </xdr:nvSpPr>
      <xdr:spPr>
        <a:xfrm>
          <a:off x="9359411" y="1802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98</xdr:row>
      <xdr:rowOff>82849</xdr:rowOff>
    </xdr:from>
    <xdr:ext cx="599010" cy="259045"/>
    <xdr:sp macro="" textlink="">
      <xdr:nvSpPr>
        <xdr:cNvPr id="380" name="n_1mainValue【港湾・漁港】&#10;一人当たり有形固定資産（償却資産）額">
          <a:extLst>
            <a:ext uri="{FF2B5EF4-FFF2-40B4-BE49-F238E27FC236}">
              <a16:creationId xmlns:a16="http://schemas.microsoft.com/office/drawing/2014/main" id="{4DCF0534-F8BD-4C59-820D-0BBC97C11262}"/>
            </a:ext>
          </a:extLst>
        </xdr:cNvPr>
        <xdr:cNvSpPr txBox="1"/>
      </xdr:nvSpPr>
      <xdr:spPr>
        <a:xfrm>
          <a:off x="9327095" y="16884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98</xdr:row>
      <xdr:rowOff>83039</xdr:rowOff>
    </xdr:from>
    <xdr:ext cx="599010" cy="259045"/>
    <xdr:sp macro="" textlink="">
      <xdr:nvSpPr>
        <xdr:cNvPr id="381" name="n_2mainValue【港湾・漁港】&#10;一人当たり有形固定資産（償却資産）額">
          <a:extLst>
            <a:ext uri="{FF2B5EF4-FFF2-40B4-BE49-F238E27FC236}">
              <a16:creationId xmlns:a16="http://schemas.microsoft.com/office/drawing/2014/main" id="{BFFCBA77-D205-4864-B788-49876CA80549}"/>
            </a:ext>
          </a:extLst>
        </xdr:cNvPr>
        <xdr:cNvSpPr txBox="1"/>
      </xdr:nvSpPr>
      <xdr:spPr>
        <a:xfrm>
          <a:off x="8450795" y="16885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2" name="正方形/長方形 381">
          <a:extLst>
            <a:ext uri="{FF2B5EF4-FFF2-40B4-BE49-F238E27FC236}">
              <a16:creationId xmlns:a16="http://schemas.microsoft.com/office/drawing/2014/main" id="{49AC1E42-F6FF-44D1-807D-21A1558DE39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3" name="正方形/長方形 382">
          <a:extLst>
            <a:ext uri="{FF2B5EF4-FFF2-40B4-BE49-F238E27FC236}">
              <a16:creationId xmlns:a16="http://schemas.microsoft.com/office/drawing/2014/main" id="{5A033B13-6371-4900-A6D0-83DEEF3330A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4" name="正方形/長方形 383">
          <a:extLst>
            <a:ext uri="{FF2B5EF4-FFF2-40B4-BE49-F238E27FC236}">
              <a16:creationId xmlns:a16="http://schemas.microsoft.com/office/drawing/2014/main" id="{149F43BA-4939-41F2-A6D8-648A7B9BF08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5" name="正方形/長方形 384">
          <a:extLst>
            <a:ext uri="{FF2B5EF4-FFF2-40B4-BE49-F238E27FC236}">
              <a16:creationId xmlns:a16="http://schemas.microsoft.com/office/drawing/2014/main" id="{C7D91833-375C-4BA7-B096-F172B77108A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6" name="正方形/長方形 385">
          <a:extLst>
            <a:ext uri="{FF2B5EF4-FFF2-40B4-BE49-F238E27FC236}">
              <a16:creationId xmlns:a16="http://schemas.microsoft.com/office/drawing/2014/main" id="{CB12DDE9-6C4B-44FE-B43E-816ACC39FA3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7" name="正方形/長方形 386">
          <a:extLst>
            <a:ext uri="{FF2B5EF4-FFF2-40B4-BE49-F238E27FC236}">
              <a16:creationId xmlns:a16="http://schemas.microsoft.com/office/drawing/2014/main" id="{A1A258F2-E0E9-4076-9D21-48E741FBFD1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8" name="正方形/長方形 387">
          <a:extLst>
            <a:ext uri="{FF2B5EF4-FFF2-40B4-BE49-F238E27FC236}">
              <a16:creationId xmlns:a16="http://schemas.microsoft.com/office/drawing/2014/main" id="{4F08112B-FBB7-4C2B-99BA-84260240FC5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9" name="正方形/長方形 388">
          <a:extLst>
            <a:ext uri="{FF2B5EF4-FFF2-40B4-BE49-F238E27FC236}">
              <a16:creationId xmlns:a16="http://schemas.microsoft.com/office/drawing/2014/main" id="{FE559D61-9850-4A20-9771-81FF0536FD5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0" name="テキスト ボックス 389">
          <a:extLst>
            <a:ext uri="{FF2B5EF4-FFF2-40B4-BE49-F238E27FC236}">
              <a16:creationId xmlns:a16="http://schemas.microsoft.com/office/drawing/2014/main" id="{183E89FD-7592-4C4A-A873-660B2EE6F04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1" name="直線コネクタ 390">
          <a:extLst>
            <a:ext uri="{FF2B5EF4-FFF2-40B4-BE49-F238E27FC236}">
              <a16:creationId xmlns:a16="http://schemas.microsoft.com/office/drawing/2014/main" id="{D6BC15E9-5BE6-4E02-A5C5-1AFD4702852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92" name="テキスト ボックス 391">
          <a:extLst>
            <a:ext uri="{FF2B5EF4-FFF2-40B4-BE49-F238E27FC236}">
              <a16:creationId xmlns:a16="http://schemas.microsoft.com/office/drawing/2014/main" id="{2C9AC9C9-3530-412C-910A-5DDBC003DEA3}"/>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3" name="直線コネクタ 392">
          <a:extLst>
            <a:ext uri="{FF2B5EF4-FFF2-40B4-BE49-F238E27FC236}">
              <a16:creationId xmlns:a16="http://schemas.microsoft.com/office/drawing/2014/main" id="{28E8FB55-0492-43D7-AF89-E50B49E21963}"/>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4" name="テキスト ボックス 393">
          <a:extLst>
            <a:ext uri="{FF2B5EF4-FFF2-40B4-BE49-F238E27FC236}">
              <a16:creationId xmlns:a16="http://schemas.microsoft.com/office/drawing/2014/main" id="{B06D4950-67AD-428E-80B1-0F6BE00BAF9B}"/>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5" name="直線コネクタ 394">
          <a:extLst>
            <a:ext uri="{FF2B5EF4-FFF2-40B4-BE49-F238E27FC236}">
              <a16:creationId xmlns:a16="http://schemas.microsoft.com/office/drawing/2014/main" id="{6C802C65-CDC4-481B-A5E8-A7934FC4B223}"/>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6" name="テキスト ボックス 395">
          <a:extLst>
            <a:ext uri="{FF2B5EF4-FFF2-40B4-BE49-F238E27FC236}">
              <a16:creationId xmlns:a16="http://schemas.microsoft.com/office/drawing/2014/main" id="{5F15B28D-0471-4CE6-8525-C96751197C8B}"/>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7" name="直線コネクタ 396">
          <a:extLst>
            <a:ext uri="{FF2B5EF4-FFF2-40B4-BE49-F238E27FC236}">
              <a16:creationId xmlns:a16="http://schemas.microsoft.com/office/drawing/2014/main" id="{11B1286F-9426-40B4-849D-11E1E35ACA93}"/>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8" name="テキスト ボックス 397">
          <a:extLst>
            <a:ext uri="{FF2B5EF4-FFF2-40B4-BE49-F238E27FC236}">
              <a16:creationId xmlns:a16="http://schemas.microsoft.com/office/drawing/2014/main" id="{D767D20F-2D7E-4546-A761-79FD28F580CC}"/>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9" name="直線コネクタ 398">
          <a:extLst>
            <a:ext uri="{FF2B5EF4-FFF2-40B4-BE49-F238E27FC236}">
              <a16:creationId xmlns:a16="http://schemas.microsoft.com/office/drawing/2014/main" id="{86C07A54-5FAE-4BE2-84EC-2C509EB6F0A8}"/>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0" name="テキスト ボックス 399">
          <a:extLst>
            <a:ext uri="{FF2B5EF4-FFF2-40B4-BE49-F238E27FC236}">
              <a16:creationId xmlns:a16="http://schemas.microsoft.com/office/drawing/2014/main" id="{165B8DC2-9F5D-4074-BBB5-13DF33C6EC9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1" name="直線コネクタ 400">
          <a:extLst>
            <a:ext uri="{FF2B5EF4-FFF2-40B4-BE49-F238E27FC236}">
              <a16:creationId xmlns:a16="http://schemas.microsoft.com/office/drawing/2014/main" id="{446F3745-2644-4B6B-A83C-EE8D1523B88F}"/>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2" name="テキスト ボックス 401">
          <a:extLst>
            <a:ext uri="{FF2B5EF4-FFF2-40B4-BE49-F238E27FC236}">
              <a16:creationId xmlns:a16="http://schemas.microsoft.com/office/drawing/2014/main" id="{9B1E898B-7136-4D23-8EFC-312E5B490954}"/>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3" name="直線コネクタ 402">
          <a:extLst>
            <a:ext uri="{FF2B5EF4-FFF2-40B4-BE49-F238E27FC236}">
              <a16:creationId xmlns:a16="http://schemas.microsoft.com/office/drawing/2014/main" id="{6D304BD5-183E-4BAA-B85D-B6F087BA8AE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04" name="テキスト ボックス 403">
          <a:extLst>
            <a:ext uri="{FF2B5EF4-FFF2-40B4-BE49-F238E27FC236}">
              <a16:creationId xmlns:a16="http://schemas.microsoft.com/office/drawing/2014/main" id="{8D623A64-C539-4ADF-BE56-B621045C3FE2}"/>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5" name="【認定こども園・幼稚園・保育所】&#10;有形固定資産減価償却率グラフ枠">
          <a:extLst>
            <a:ext uri="{FF2B5EF4-FFF2-40B4-BE49-F238E27FC236}">
              <a16:creationId xmlns:a16="http://schemas.microsoft.com/office/drawing/2014/main" id="{DA4607F7-BBB1-4BB3-B385-4AC90E40BA8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129540</xdr:rowOff>
    </xdr:from>
    <xdr:to>
      <xdr:col>85</xdr:col>
      <xdr:colOff>126364</xdr:colOff>
      <xdr:row>38</xdr:row>
      <xdr:rowOff>156210</xdr:rowOff>
    </xdr:to>
    <xdr:cxnSp macro="">
      <xdr:nvCxnSpPr>
        <xdr:cNvPr id="406" name="直線コネクタ 405">
          <a:extLst>
            <a:ext uri="{FF2B5EF4-FFF2-40B4-BE49-F238E27FC236}">
              <a16:creationId xmlns:a16="http://schemas.microsoft.com/office/drawing/2014/main" id="{35F82474-0761-47FE-8544-BD6FC6C1B907}"/>
            </a:ext>
          </a:extLst>
        </xdr:cNvPr>
        <xdr:cNvCxnSpPr/>
      </xdr:nvCxnSpPr>
      <xdr:spPr>
        <a:xfrm flipV="1">
          <a:off x="16318864" y="5787390"/>
          <a:ext cx="0" cy="883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160037</xdr:rowOff>
    </xdr:from>
    <xdr:ext cx="405111" cy="259045"/>
    <xdr:sp macro="" textlink="">
      <xdr:nvSpPr>
        <xdr:cNvPr id="407" name="【認定こども園・幼稚園・保育所】&#10;有形固定資産減価償却率最小値テキスト">
          <a:extLst>
            <a:ext uri="{FF2B5EF4-FFF2-40B4-BE49-F238E27FC236}">
              <a16:creationId xmlns:a16="http://schemas.microsoft.com/office/drawing/2014/main" id="{0A28A4E8-5C0C-4627-8900-C354DBD94860}"/>
            </a:ext>
          </a:extLst>
        </xdr:cNvPr>
        <xdr:cNvSpPr txBox="1"/>
      </xdr:nvSpPr>
      <xdr:spPr>
        <a:xfrm>
          <a:off x="16357600" y="667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156210</xdr:rowOff>
    </xdr:from>
    <xdr:to>
      <xdr:col>86</xdr:col>
      <xdr:colOff>25400</xdr:colOff>
      <xdr:row>38</xdr:row>
      <xdr:rowOff>156210</xdr:rowOff>
    </xdr:to>
    <xdr:cxnSp macro="">
      <xdr:nvCxnSpPr>
        <xdr:cNvPr id="408" name="直線コネクタ 407">
          <a:extLst>
            <a:ext uri="{FF2B5EF4-FFF2-40B4-BE49-F238E27FC236}">
              <a16:creationId xmlns:a16="http://schemas.microsoft.com/office/drawing/2014/main" id="{421CA50C-4A5A-49BC-8287-CA16973CEBFA}"/>
            </a:ext>
          </a:extLst>
        </xdr:cNvPr>
        <xdr:cNvCxnSpPr/>
      </xdr:nvCxnSpPr>
      <xdr:spPr>
        <a:xfrm>
          <a:off x="16230600" y="6671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76217</xdr:rowOff>
    </xdr:from>
    <xdr:ext cx="405111" cy="259045"/>
    <xdr:sp macro="" textlink="">
      <xdr:nvSpPr>
        <xdr:cNvPr id="409" name="【認定こども園・幼稚園・保育所】&#10;有形固定資産減価償却率最大値テキスト">
          <a:extLst>
            <a:ext uri="{FF2B5EF4-FFF2-40B4-BE49-F238E27FC236}">
              <a16:creationId xmlns:a16="http://schemas.microsoft.com/office/drawing/2014/main" id="{1BC1B10D-7326-42D8-957A-3D06D95573F7}"/>
            </a:ext>
          </a:extLst>
        </xdr:cNvPr>
        <xdr:cNvSpPr txBox="1"/>
      </xdr:nvSpPr>
      <xdr:spPr>
        <a:xfrm>
          <a:off x="16357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129540</xdr:rowOff>
    </xdr:from>
    <xdr:to>
      <xdr:col>86</xdr:col>
      <xdr:colOff>25400</xdr:colOff>
      <xdr:row>33</xdr:row>
      <xdr:rowOff>129540</xdr:rowOff>
    </xdr:to>
    <xdr:cxnSp macro="">
      <xdr:nvCxnSpPr>
        <xdr:cNvPr id="410" name="直線コネクタ 409">
          <a:extLst>
            <a:ext uri="{FF2B5EF4-FFF2-40B4-BE49-F238E27FC236}">
              <a16:creationId xmlns:a16="http://schemas.microsoft.com/office/drawing/2014/main" id="{C46FF4FE-1994-4091-8042-263D4A704678}"/>
            </a:ext>
          </a:extLst>
        </xdr:cNvPr>
        <xdr:cNvCxnSpPr/>
      </xdr:nvCxnSpPr>
      <xdr:spPr>
        <a:xfrm>
          <a:off x="16230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64787</xdr:rowOff>
    </xdr:from>
    <xdr:ext cx="405111" cy="259045"/>
    <xdr:sp macro="" textlink="">
      <xdr:nvSpPr>
        <xdr:cNvPr id="411" name="【認定こども園・幼稚園・保育所】&#10;有形固定資産減価償却率平均値テキスト">
          <a:extLst>
            <a:ext uri="{FF2B5EF4-FFF2-40B4-BE49-F238E27FC236}">
              <a16:creationId xmlns:a16="http://schemas.microsoft.com/office/drawing/2014/main" id="{2616154E-D03C-4F63-8CA1-D7F40365B0DD}"/>
            </a:ext>
          </a:extLst>
        </xdr:cNvPr>
        <xdr:cNvSpPr txBox="1"/>
      </xdr:nvSpPr>
      <xdr:spPr>
        <a:xfrm>
          <a:off x="16357600" y="6236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86360</xdr:rowOff>
    </xdr:from>
    <xdr:to>
      <xdr:col>85</xdr:col>
      <xdr:colOff>177800</xdr:colOff>
      <xdr:row>37</xdr:row>
      <xdr:rowOff>16510</xdr:rowOff>
    </xdr:to>
    <xdr:sp macro="" textlink="">
      <xdr:nvSpPr>
        <xdr:cNvPr id="412" name="フローチャート: 判断 411">
          <a:extLst>
            <a:ext uri="{FF2B5EF4-FFF2-40B4-BE49-F238E27FC236}">
              <a16:creationId xmlns:a16="http://schemas.microsoft.com/office/drawing/2014/main" id="{8FEB2F2F-FA69-4595-AC46-6C520062D4DC}"/>
            </a:ext>
          </a:extLst>
        </xdr:cNvPr>
        <xdr:cNvSpPr/>
      </xdr:nvSpPr>
      <xdr:spPr>
        <a:xfrm>
          <a:off x="16268700" y="62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25400</xdr:rowOff>
    </xdr:from>
    <xdr:to>
      <xdr:col>81</xdr:col>
      <xdr:colOff>101600</xdr:colOff>
      <xdr:row>38</xdr:row>
      <xdr:rowOff>127000</xdr:rowOff>
    </xdr:to>
    <xdr:sp macro="" textlink="">
      <xdr:nvSpPr>
        <xdr:cNvPr id="413" name="フローチャート: 判断 412">
          <a:extLst>
            <a:ext uri="{FF2B5EF4-FFF2-40B4-BE49-F238E27FC236}">
              <a16:creationId xmlns:a16="http://schemas.microsoft.com/office/drawing/2014/main" id="{F2CF183B-9A7E-427C-992C-5CC10EC6FB64}"/>
            </a:ext>
          </a:extLst>
        </xdr:cNvPr>
        <xdr:cNvSpPr/>
      </xdr:nvSpPr>
      <xdr:spPr>
        <a:xfrm>
          <a:off x="1543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41</xdr:row>
      <xdr:rowOff>120650</xdr:rowOff>
    </xdr:from>
    <xdr:to>
      <xdr:col>76</xdr:col>
      <xdr:colOff>165100</xdr:colOff>
      <xdr:row>42</xdr:row>
      <xdr:rowOff>50800</xdr:rowOff>
    </xdr:to>
    <xdr:sp macro="" textlink="">
      <xdr:nvSpPr>
        <xdr:cNvPr id="414" name="フローチャート: 判断 413">
          <a:extLst>
            <a:ext uri="{FF2B5EF4-FFF2-40B4-BE49-F238E27FC236}">
              <a16:creationId xmlns:a16="http://schemas.microsoft.com/office/drawing/2014/main" id="{5D1B0347-C44A-449F-A50A-D127F3B17DF6}"/>
            </a:ext>
          </a:extLst>
        </xdr:cNvPr>
        <xdr:cNvSpPr/>
      </xdr:nvSpPr>
      <xdr:spPr>
        <a:xfrm>
          <a:off x="14541500" y="715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47B96C5A-1082-46AC-BD41-F8DF125F28D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7CA8C167-14DB-4C6E-B978-8435396A696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8A4DC634-188C-4E1B-A635-3CE0CFAD5B5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806E5E80-B9AD-428B-88C9-526C9F4D649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CD4C1CC2-1281-4B6D-BD7B-2C9E5451714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143510</xdr:rowOff>
    </xdr:from>
    <xdr:to>
      <xdr:col>81</xdr:col>
      <xdr:colOff>101600</xdr:colOff>
      <xdr:row>37</xdr:row>
      <xdr:rowOff>73660</xdr:rowOff>
    </xdr:to>
    <xdr:sp macro="" textlink="">
      <xdr:nvSpPr>
        <xdr:cNvPr id="420" name="楕円 419">
          <a:extLst>
            <a:ext uri="{FF2B5EF4-FFF2-40B4-BE49-F238E27FC236}">
              <a16:creationId xmlns:a16="http://schemas.microsoft.com/office/drawing/2014/main" id="{C8AD8B2B-B06E-481F-9BBE-4BD4A16CCF14}"/>
            </a:ext>
          </a:extLst>
        </xdr:cNvPr>
        <xdr:cNvSpPr/>
      </xdr:nvSpPr>
      <xdr:spPr>
        <a:xfrm>
          <a:off x="154305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36830</xdr:rowOff>
    </xdr:from>
    <xdr:to>
      <xdr:col>76</xdr:col>
      <xdr:colOff>165100</xdr:colOff>
      <xdr:row>37</xdr:row>
      <xdr:rowOff>138430</xdr:rowOff>
    </xdr:to>
    <xdr:sp macro="" textlink="">
      <xdr:nvSpPr>
        <xdr:cNvPr id="421" name="楕円 420">
          <a:extLst>
            <a:ext uri="{FF2B5EF4-FFF2-40B4-BE49-F238E27FC236}">
              <a16:creationId xmlns:a16="http://schemas.microsoft.com/office/drawing/2014/main" id="{2F17509A-A3D3-401F-BB60-99E9D43E032C}"/>
            </a:ext>
          </a:extLst>
        </xdr:cNvPr>
        <xdr:cNvSpPr/>
      </xdr:nvSpPr>
      <xdr:spPr>
        <a:xfrm>
          <a:off x="14541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22860</xdr:rowOff>
    </xdr:from>
    <xdr:to>
      <xdr:col>81</xdr:col>
      <xdr:colOff>50800</xdr:colOff>
      <xdr:row>37</xdr:row>
      <xdr:rowOff>87630</xdr:rowOff>
    </xdr:to>
    <xdr:cxnSp macro="">
      <xdr:nvCxnSpPr>
        <xdr:cNvPr id="422" name="直線コネクタ 421">
          <a:extLst>
            <a:ext uri="{FF2B5EF4-FFF2-40B4-BE49-F238E27FC236}">
              <a16:creationId xmlns:a16="http://schemas.microsoft.com/office/drawing/2014/main" id="{83F2B172-513C-41A3-A24D-65D1A781E840}"/>
            </a:ext>
          </a:extLst>
        </xdr:cNvPr>
        <xdr:cNvCxnSpPr/>
      </xdr:nvCxnSpPr>
      <xdr:spPr>
        <a:xfrm flipV="1">
          <a:off x="14592300" y="636651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118127</xdr:rowOff>
    </xdr:from>
    <xdr:ext cx="405111" cy="259045"/>
    <xdr:sp macro="" textlink="">
      <xdr:nvSpPr>
        <xdr:cNvPr id="423" name="n_1aveValue【認定こども園・幼稚園・保育所】&#10;有形固定資産減価償却率">
          <a:extLst>
            <a:ext uri="{FF2B5EF4-FFF2-40B4-BE49-F238E27FC236}">
              <a16:creationId xmlns:a16="http://schemas.microsoft.com/office/drawing/2014/main" id="{B7FED389-293D-4D04-80AC-7212AE815BC1}"/>
            </a:ext>
          </a:extLst>
        </xdr:cNvPr>
        <xdr:cNvSpPr txBox="1"/>
      </xdr:nvSpPr>
      <xdr:spPr>
        <a:xfrm>
          <a:off x="152660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41927</xdr:rowOff>
    </xdr:from>
    <xdr:ext cx="405111" cy="259045"/>
    <xdr:sp macro="" textlink="">
      <xdr:nvSpPr>
        <xdr:cNvPr id="424" name="n_2aveValue【認定こども園・幼稚園・保育所】&#10;有形固定資産減価償却率">
          <a:extLst>
            <a:ext uri="{FF2B5EF4-FFF2-40B4-BE49-F238E27FC236}">
              <a16:creationId xmlns:a16="http://schemas.microsoft.com/office/drawing/2014/main" id="{5842B1C4-B786-4E5E-AA60-93AF01956ACE}"/>
            </a:ext>
          </a:extLst>
        </xdr:cNvPr>
        <xdr:cNvSpPr txBox="1"/>
      </xdr:nvSpPr>
      <xdr:spPr>
        <a:xfrm>
          <a:off x="14389744" y="724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90187</xdr:rowOff>
    </xdr:from>
    <xdr:ext cx="405111" cy="259045"/>
    <xdr:sp macro="" textlink="">
      <xdr:nvSpPr>
        <xdr:cNvPr id="425" name="n_1mainValue【認定こども園・幼稚園・保育所】&#10;有形固定資産減価償却率">
          <a:extLst>
            <a:ext uri="{FF2B5EF4-FFF2-40B4-BE49-F238E27FC236}">
              <a16:creationId xmlns:a16="http://schemas.microsoft.com/office/drawing/2014/main" id="{0A1E82FF-7C3B-4094-904B-3119DE9CB435}"/>
            </a:ext>
          </a:extLst>
        </xdr:cNvPr>
        <xdr:cNvSpPr txBox="1"/>
      </xdr:nvSpPr>
      <xdr:spPr>
        <a:xfrm>
          <a:off x="152660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154957</xdr:rowOff>
    </xdr:from>
    <xdr:ext cx="405111" cy="259045"/>
    <xdr:sp macro="" textlink="">
      <xdr:nvSpPr>
        <xdr:cNvPr id="426" name="n_2mainValue【認定こども園・幼稚園・保育所】&#10;有形固定資産減価償却率">
          <a:extLst>
            <a:ext uri="{FF2B5EF4-FFF2-40B4-BE49-F238E27FC236}">
              <a16:creationId xmlns:a16="http://schemas.microsoft.com/office/drawing/2014/main" id="{DBFD470C-8C2E-4835-A604-F7C6D5123483}"/>
            </a:ext>
          </a:extLst>
        </xdr:cNvPr>
        <xdr:cNvSpPr txBox="1"/>
      </xdr:nvSpPr>
      <xdr:spPr>
        <a:xfrm>
          <a:off x="14389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7" name="正方形/長方形 426">
          <a:extLst>
            <a:ext uri="{FF2B5EF4-FFF2-40B4-BE49-F238E27FC236}">
              <a16:creationId xmlns:a16="http://schemas.microsoft.com/office/drawing/2014/main" id="{005BFE04-BEB7-4808-8E2C-8E53A0C7277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8" name="正方形/長方形 427">
          <a:extLst>
            <a:ext uri="{FF2B5EF4-FFF2-40B4-BE49-F238E27FC236}">
              <a16:creationId xmlns:a16="http://schemas.microsoft.com/office/drawing/2014/main" id="{566207F9-7344-4399-B251-9E4C1760EA2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9" name="正方形/長方形 428">
          <a:extLst>
            <a:ext uri="{FF2B5EF4-FFF2-40B4-BE49-F238E27FC236}">
              <a16:creationId xmlns:a16="http://schemas.microsoft.com/office/drawing/2014/main" id="{11F65C65-B598-4511-9213-1FFD54C7413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0" name="正方形/長方形 429">
          <a:extLst>
            <a:ext uri="{FF2B5EF4-FFF2-40B4-BE49-F238E27FC236}">
              <a16:creationId xmlns:a16="http://schemas.microsoft.com/office/drawing/2014/main" id="{992ECEE2-6631-4865-8198-143EF3BF846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1" name="正方形/長方形 430">
          <a:extLst>
            <a:ext uri="{FF2B5EF4-FFF2-40B4-BE49-F238E27FC236}">
              <a16:creationId xmlns:a16="http://schemas.microsoft.com/office/drawing/2014/main" id="{4D475A7D-F3E2-44D7-9199-B9FD045B236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2" name="正方形/長方形 431">
          <a:extLst>
            <a:ext uri="{FF2B5EF4-FFF2-40B4-BE49-F238E27FC236}">
              <a16:creationId xmlns:a16="http://schemas.microsoft.com/office/drawing/2014/main" id="{AC29E7AA-9F10-45CF-898A-698BC37E70A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3" name="正方形/長方形 432">
          <a:extLst>
            <a:ext uri="{FF2B5EF4-FFF2-40B4-BE49-F238E27FC236}">
              <a16:creationId xmlns:a16="http://schemas.microsoft.com/office/drawing/2014/main" id="{E58B34D0-49C5-48E0-BFCB-85E9A38AE2C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4" name="正方形/長方形 433">
          <a:extLst>
            <a:ext uri="{FF2B5EF4-FFF2-40B4-BE49-F238E27FC236}">
              <a16:creationId xmlns:a16="http://schemas.microsoft.com/office/drawing/2014/main" id="{822B424F-9673-4518-8BA6-96D8F5180D5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5" name="テキスト ボックス 434">
          <a:extLst>
            <a:ext uri="{FF2B5EF4-FFF2-40B4-BE49-F238E27FC236}">
              <a16:creationId xmlns:a16="http://schemas.microsoft.com/office/drawing/2014/main" id="{74F0E1C4-3E4A-4418-96D0-1BF2D5A854D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6" name="直線コネクタ 435">
          <a:extLst>
            <a:ext uri="{FF2B5EF4-FFF2-40B4-BE49-F238E27FC236}">
              <a16:creationId xmlns:a16="http://schemas.microsoft.com/office/drawing/2014/main" id="{100EEEB7-F2DE-4F03-84B3-1572EC64E26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437" name="テキスト ボックス 436">
          <a:extLst>
            <a:ext uri="{FF2B5EF4-FFF2-40B4-BE49-F238E27FC236}">
              <a16:creationId xmlns:a16="http://schemas.microsoft.com/office/drawing/2014/main" id="{BB63C8C3-8906-4B76-8661-489A6FEC5007}"/>
            </a:ext>
          </a:extLst>
        </xdr:cNvPr>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438" name="直線コネクタ 437">
          <a:extLst>
            <a:ext uri="{FF2B5EF4-FFF2-40B4-BE49-F238E27FC236}">
              <a16:creationId xmlns:a16="http://schemas.microsoft.com/office/drawing/2014/main" id="{9D379367-224A-4F4A-BA4E-53F3A6D0095D}"/>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9" name="テキスト ボックス 438">
          <a:extLst>
            <a:ext uri="{FF2B5EF4-FFF2-40B4-BE49-F238E27FC236}">
              <a16:creationId xmlns:a16="http://schemas.microsoft.com/office/drawing/2014/main" id="{F8FDCF47-3C36-4398-9121-C3712C36128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0" name="直線コネクタ 439">
          <a:extLst>
            <a:ext uri="{FF2B5EF4-FFF2-40B4-BE49-F238E27FC236}">
              <a16:creationId xmlns:a16="http://schemas.microsoft.com/office/drawing/2014/main" id="{341BD71C-067D-4431-B4B2-2EFA4301BAEF}"/>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1" name="テキスト ボックス 440">
          <a:extLst>
            <a:ext uri="{FF2B5EF4-FFF2-40B4-BE49-F238E27FC236}">
              <a16:creationId xmlns:a16="http://schemas.microsoft.com/office/drawing/2014/main" id="{C43B63A7-AA1E-4816-A1A6-3C89AD798F3D}"/>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2" name="直線コネクタ 441">
          <a:extLst>
            <a:ext uri="{FF2B5EF4-FFF2-40B4-BE49-F238E27FC236}">
              <a16:creationId xmlns:a16="http://schemas.microsoft.com/office/drawing/2014/main" id="{9B122733-B1E1-4E47-89B7-5E3EBC8FA813}"/>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3" name="テキスト ボックス 442">
          <a:extLst>
            <a:ext uri="{FF2B5EF4-FFF2-40B4-BE49-F238E27FC236}">
              <a16:creationId xmlns:a16="http://schemas.microsoft.com/office/drawing/2014/main" id="{A960ABEC-27A1-412F-972C-C1FFABCBC596}"/>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4" name="直線コネクタ 443">
          <a:extLst>
            <a:ext uri="{FF2B5EF4-FFF2-40B4-BE49-F238E27FC236}">
              <a16:creationId xmlns:a16="http://schemas.microsoft.com/office/drawing/2014/main" id="{9D80550A-EF02-4263-9535-0DB22822EDC6}"/>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5" name="テキスト ボックス 444">
          <a:extLst>
            <a:ext uri="{FF2B5EF4-FFF2-40B4-BE49-F238E27FC236}">
              <a16:creationId xmlns:a16="http://schemas.microsoft.com/office/drawing/2014/main" id="{AB1EF125-6ED8-4F36-8837-336D93752A0F}"/>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6" name="直線コネクタ 445">
          <a:extLst>
            <a:ext uri="{FF2B5EF4-FFF2-40B4-BE49-F238E27FC236}">
              <a16:creationId xmlns:a16="http://schemas.microsoft.com/office/drawing/2014/main" id="{8A2A4E82-6E23-40E2-B241-D15229F88CB4}"/>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7" name="テキスト ボックス 446">
          <a:extLst>
            <a:ext uri="{FF2B5EF4-FFF2-40B4-BE49-F238E27FC236}">
              <a16:creationId xmlns:a16="http://schemas.microsoft.com/office/drawing/2014/main" id="{B7336DA7-8A83-498D-86B4-0E0507D60182}"/>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8" name="直線コネクタ 447">
          <a:extLst>
            <a:ext uri="{FF2B5EF4-FFF2-40B4-BE49-F238E27FC236}">
              <a16:creationId xmlns:a16="http://schemas.microsoft.com/office/drawing/2014/main" id="{AF42E4D0-4FD3-40D1-B467-979E808DB12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9" name="テキスト ボックス 448">
          <a:extLst>
            <a:ext uri="{FF2B5EF4-FFF2-40B4-BE49-F238E27FC236}">
              <a16:creationId xmlns:a16="http://schemas.microsoft.com/office/drawing/2014/main" id="{28513C4A-0511-466B-8A25-169A304BC4AB}"/>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0" name="【認定こども園・幼稚園・保育所】&#10;一人当たり面積グラフ枠">
          <a:extLst>
            <a:ext uri="{FF2B5EF4-FFF2-40B4-BE49-F238E27FC236}">
              <a16:creationId xmlns:a16="http://schemas.microsoft.com/office/drawing/2014/main" id="{5F43276F-3B56-413A-A315-1336F5AE452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60960</xdr:rowOff>
    </xdr:from>
    <xdr:to>
      <xdr:col>116</xdr:col>
      <xdr:colOff>62864</xdr:colOff>
      <xdr:row>41</xdr:row>
      <xdr:rowOff>80010</xdr:rowOff>
    </xdr:to>
    <xdr:cxnSp macro="">
      <xdr:nvCxnSpPr>
        <xdr:cNvPr id="451" name="直線コネクタ 450">
          <a:extLst>
            <a:ext uri="{FF2B5EF4-FFF2-40B4-BE49-F238E27FC236}">
              <a16:creationId xmlns:a16="http://schemas.microsoft.com/office/drawing/2014/main" id="{9BF38CFA-A5DE-45AD-8669-7165CE2BCD3A}"/>
            </a:ext>
          </a:extLst>
        </xdr:cNvPr>
        <xdr:cNvCxnSpPr/>
      </xdr:nvCxnSpPr>
      <xdr:spPr>
        <a:xfrm flipV="1">
          <a:off x="22160864" y="58902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83837</xdr:rowOff>
    </xdr:from>
    <xdr:ext cx="469744" cy="259045"/>
    <xdr:sp macro="" textlink="">
      <xdr:nvSpPr>
        <xdr:cNvPr id="452" name="【認定こども園・幼稚園・保育所】&#10;一人当たり面積最小値テキスト">
          <a:extLst>
            <a:ext uri="{FF2B5EF4-FFF2-40B4-BE49-F238E27FC236}">
              <a16:creationId xmlns:a16="http://schemas.microsoft.com/office/drawing/2014/main" id="{0E2EF862-868D-451C-8752-D61ADD11566F}"/>
            </a:ext>
          </a:extLst>
        </xdr:cNvPr>
        <xdr:cNvSpPr txBox="1"/>
      </xdr:nvSpPr>
      <xdr:spPr>
        <a:xfrm>
          <a:off x="22199600"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80010</xdr:rowOff>
    </xdr:from>
    <xdr:to>
      <xdr:col>116</xdr:col>
      <xdr:colOff>152400</xdr:colOff>
      <xdr:row>41</xdr:row>
      <xdr:rowOff>80010</xdr:rowOff>
    </xdr:to>
    <xdr:cxnSp macro="">
      <xdr:nvCxnSpPr>
        <xdr:cNvPr id="453" name="直線コネクタ 452">
          <a:extLst>
            <a:ext uri="{FF2B5EF4-FFF2-40B4-BE49-F238E27FC236}">
              <a16:creationId xmlns:a16="http://schemas.microsoft.com/office/drawing/2014/main" id="{C13C1F63-B8AB-47D9-80F6-6E6532283A26}"/>
            </a:ext>
          </a:extLst>
        </xdr:cNvPr>
        <xdr:cNvCxnSpPr/>
      </xdr:nvCxnSpPr>
      <xdr:spPr>
        <a:xfrm>
          <a:off x="22072600" y="71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7637</xdr:rowOff>
    </xdr:from>
    <xdr:ext cx="469744" cy="259045"/>
    <xdr:sp macro="" textlink="">
      <xdr:nvSpPr>
        <xdr:cNvPr id="454" name="【認定こども園・幼稚園・保育所】&#10;一人当たり面積最大値テキスト">
          <a:extLst>
            <a:ext uri="{FF2B5EF4-FFF2-40B4-BE49-F238E27FC236}">
              <a16:creationId xmlns:a16="http://schemas.microsoft.com/office/drawing/2014/main" id="{3CA7D3CC-B48F-441E-9D46-2B7A0BF4F790}"/>
            </a:ext>
          </a:extLst>
        </xdr:cNvPr>
        <xdr:cNvSpPr txBox="1"/>
      </xdr:nvSpPr>
      <xdr:spPr>
        <a:xfrm>
          <a:off x="22199600" y="566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60960</xdr:rowOff>
    </xdr:from>
    <xdr:to>
      <xdr:col>116</xdr:col>
      <xdr:colOff>152400</xdr:colOff>
      <xdr:row>34</xdr:row>
      <xdr:rowOff>60960</xdr:rowOff>
    </xdr:to>
    <xdr:cxnSp macro="">
      <xdr:nvCxnSpPr>
        <xdr:cNvPr id="455" name="直線コネクタ 454">
          <a:extLst>
            <a:ext uri="{FF2B5EF4-FFF2-40B4-BE49-F238E27FC236}">
              <a16:creationId xmlns:a16="http://schemas.microsoft.com/office/drawing/2014/main" id="{E1B6C73F-7A80-4554-A05D-4790192B46E5}"/>
            </a:ext>
          </a:extLst>
        </xdr:cNvPr>
        <xdr:cNvCxnSpPr/>
      </xdr:nvCxnSpPr>
      <xdr:spPr>
        <a:xfrm>
          <a:off x="22072600" y="58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80027</xdr:rowOff>
    </xdr:from>
    <xdr:ext cx="469744" cy="259045"/>
    <xdr:sp macro="" textlink="">
      <xdr:nvSpPr>
        <xdr:cNvPr id="456" name="【認定こども園・幼稚園・保育所】&#10;一人当たり面積平均値テキスト">
          <a:extLst>
            <a:ext uri="{FF2B5EF4-FFF2-40B4-BE49-F238E27FC236}">
              <a16:creationId xmlns:a16="http://schemas.microsoft.com/office/drawing/2014/main" id="{4DBC02F6-A910-4EEB-BB42-0E8C2189B50A}"/>
            </a:ext>
          </a:extLst>
        </xdr:cNvPr>
        <xdr:cNvSpPr txBox="1"/>
      </xdr:nvSpPr>
      <xdr:spPr>
        <a:xfrm>
          <a:off x="22199600" y="659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101600</xdr:rowOff>
    </xdr:from>
    <xdr:to>
      <xdr:col>116</xdr:col>
      <xdr:colOff>114300</xdr:colOff>
      <xdr:row>39</xdr:row>
      <xdr:rowOff>31750</xdr:rowOff>
    </xdr:to>
    <xdr:sp macro="" textlink="">
      <xdr:nvSpPr>
        <xdr:cNvPr id="457" name="フローチャート: 判断 456">
          <a:extLst>
            <a:ext uri="{FF2B5EF4-FFF2-40B4-BE49-F238E27FC236}">
              <a16:creationId xmlns:a16="http://schemas.microsoft.com/office/drawing/2014/main" id="{9D57DE3D-0599-41D2-A3FA-8A04A546D3CF}"/>
            </a:ext>
          </a:extLst>
        </xdr:cNvPr>
        <xdr:cNvSpPr/>
      </xdr:nvSpPr>
      <xdr:spPr>
        <a:xfrm>
          <a:off x="221107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44450</xdr:rowOff>
    </xdr:from>
    <xdr:to>
      <xdr:col>112</xdr:col>
      <xdr:colOff>38100</xdr:colOff>
      <xdr:row>37</xdr:row>
      <xdr:rowOff>146050</xdr:rowOff>
    </xdr:to>
    <xdr:sp macro="" textlink="">
      <xdr:nvSpPr>
        <xdr:cNvPr id="458" name="フローチャート: 判断 457">
          <a:extLst>
            <a:ext uri="{FF2B5EF4-FFF2-40B4-BE49-F238E27FC236}">
              <a16:creationId xmlns:a16="http://schemas.microsoft.com/office/drawing/2014/main" id="{EEECAEB4-86B0-498C-A86B-004F4D7D615D}"/>
            </a:ext>
          </a:extLst>
        </xdr:cNvPr>
        <xdr:cNvSpPr/>
      </xdr:nvSpPr>
      <xdr:spPr>
        <a:xfrm>
          <a:off x="21272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120650</xdr:rowOff>
    </xdr:from>
    <xdr:to>
      <xdr:col>107</xdr:col>
      <xdr:colOff>101600</xdr:colOff>
      <xdr:row>38</xdr:row>
      <xdr:rowOff>50800</xdr:rowOff>
    </xdr:to>
    <xdr:sp macro="" textlink="">
      <xdr:nvSpPr>
        <xdr:cNvPr id="459" name="フローチャート: 判断 458">
          <a:extLst>
            <a:ext uri="{FF2B5EF4-FFF2-40B4-BE49-F238E27FC236}">
              <a16:creationId xmlns:a16="http://schemas.microsoft.com/office/drawing/2014/main" id="{75BA1AA8-42E0-42F3-92F3-0FBCBF6FF0E1}"/>
            </a:ext>
          </a:extLst>
        </xdr:cNvPr>
        <xdr:cNvSpPr/>
      </xdr:nvSpPr>
      <xdr:spPr>
        <a:xfrm>
          <a:off x="20383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0" name="テキスト ボックス 459">
          <a:extLst>
            <a:ext uri="{FF2B5EF4-FFF2-40B4-BE49-F238E27FC236}">
              <a16:creationId xmlns:a16="http://schemas.microsoft.com/office/drawing/2014/main" id="{8D7F5CC2-2082-425B-93E9-2490DEF7A29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1" name="テキスト ボックス 460">
          <a:extLst>
            <a:ext uri="{FF2B5EF4-FFF2-40B4-BE49-F238E27FC236}">
              <a16:creationId xmlns:a16="http://schemas.microsoft.com/office/drawing/2014/main" id="{36DEA5F8-016A-46B2-85A4-600B6836005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id="{A718278C-8BA3-4F2D-AD51-E07094CFD97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EFBB8BB4-0D7F-405F-9E88-9273F3577CD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9D92AB85-7091-4743-875F-5B032AF0632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113030</xdr:rowOff>
    </xdr:from>
    <xdr:to>
      <xdr:col>112</xdr:col>
      <xdr:colOff>38100</xdr:colOff>
      <xdr:row>34</xdr:row>
      <xdr:rowOff>43180</xdr:rowOff>
    </xdr:to>
    <xdr:sp macro="" textlink="">
      <xdr:nvSpPr>
        <xdr:cNvPr id="465" name="楕円 464">
          <a:extLst>
            <a:ext uri="{FF2B5EF4-FFF2-40B4-BE49-F238E27FC236}">
              <a16:creationId xmlns:a16="http://schemas.microsoft.com/office/drawing/2014/main" id="{E6E5F1ED-2F13-44C0-A0EE-92542B57C48A}"/>
            </a:ext>
          </a:extLst>
        </xdr:cNvPr>
        <xdr:cNvSpPr/>
      </xdr:nvSpPr>
      <xdr:spPr>
        <a:xfrm>
          <a:off x="21272500" y="577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33</xdr:row>
      <xdr:rowOff>97790</xdr:rowOff>
    </xdr:from>
    <xdr:to>
      <xdr:col>107</xdr:col>
      <xdr:colOff>101600</xdr:colOff>
      <xdr:row>34</xdr:row>
      <xdr:rowOff>27940</xdr:rowOff>
    </xdr:to>
    <xdr:sp macro="" textlink="">
      <xdr:nvSpPr>
        <xdr:cNvPr id="466" name="楕円 465">
          <a:extLst>
            <a:ext uri="{FF2B5EF4-FFF2-40B4-BE49-F238E27FC236}">
              <a16:creationId xmlns:a16="http://schemas.microsoft.com/office/drawing/2014/main" id="{2EFED7E4-2790-494F-B5BE-EB31D89917E3}"/>
            </a:ext>
          </a:extLst>
        </xdr:cNvPr>
        <xdr:cNvSpPr/>
      </xdr:nvSpPr>
      <xdr:spPr>
        <a:xfrm>
          <a:off x="20383500" y="575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148590</xdr:rowOff>
    </xdr:from>
    <xdr:to>
      <xdr:col>111</xdr:col>
      <xdr:colOff>177800</xdr:colOff>
      <xdr:row>33</xdr:row>
      <xdr:rowOff>163830</xdr:rowOff>
    </xdr:to>
    <xdr:cxnSp macro="">
      <xdr:nvCxnSpPr>
        <xdr:cNvPr id="467" name="直線コネクタ 466">
          <a:extLst>
            <a:ext uri="{FF2B5EF4-FFF2-40B4-BE49-F238E27FC236}">
              <a16:creationId xmlns:a16="http://schemas.microsoft.com/office/drawing/2014/main" id="{8F3AE030-0921-493A-8411-68342D96A7C4}"/>
            </a:ext>
          </a:extLst>
        </xdr:cNvPr>
        <xdr:cNvCxnSpPr/>
      </xdr:nvCxnSpPr>
      <xdr:spPr>
        <a:xfrm>
          <a:off x="20434300" y="5806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137177</xdr:rowOff>
    </xdr:from>
    <xdr:ext cx="469744" cy="259045"/>
    <xdr:sp macro="" textlink="">
      <xdr:nvSpPr>
        <xdr:cNvPr id="468" name="n_1aveValue【認定こども園・幼稚園・保育所】&#10;一人当たり面積">
          <a:extLst>
            <a:ext uri="{FF2B5EF4-FFF2-40B4-BE49-F238E27FC236}">
              <a16:creationId xmlns:a16="http://schemas.microsoft.com/office/drawing/2014/main" id="{E35150D6-E42B-441B-8968-5E9DA006EA9F}"/>
            </a:ext>
          </a:extLst>
        </xdr:cNvPr>
        <xdr:cNvSpPr txBox="1"/>
      </xdr:nvSpPr>
      <xdr:spPr>
        <a:xfrm>
          <a:off x="210757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41927</xdr:rowOff>
    </xdr:from>
    <xdr:ext cx="469744" cy="259045"/>
    <xdr:sp macro="" textlink="">
      <xdr:nvSpPr>
        <xdr:cNvPr id="469" name="n_2aveValue【認定こども園・幼稚園・保育所】&#10;一人当たり面積">
          <a:extLst>
            <a:ext uri="{FF2B5EF4-FFF2-40B4-BE49-F238E27FC236}">
              <a16:creationId xmlns:a16="http://schemas.microsoft.com/office/drawing/2014/main" id="{EE00A902-3029-431E-903C-F28AD58BDE33}"/>
            </a:ext>
          </a:extLst>
        </xdr:cNvPr>
        <xdr:cNvSpPr txBox="1"/>
      </xdr:nvSpPr>
      <xdr:spPr>
        <a:xfrm>
          <a:off x="20199427"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59707</xdr:rowOff>
    </xdr:from>
    <xdr:ext cx="469744" cy="259045"/>
    <xdr:sp macro="" textlink="">
      <xdr:nvSpPr>
        <xdr:cNvPr id="470" name="n_1mainValue【認定こども園・幼稚園・保育所】&#10;一人当たり面積">
          <a:extLst>
            <a:ext uri="{FF2B5EF4-FFF2-40B4-BE49-F238E27FC236}">
              <a16:creationId xmlns:a16="http://schemas.microsoft.com/office/drawing/2014/main" id="{8157B012-01A5-4489-80AB-485DEEBD3313}"/>
            </a:ext>
          </a:extLst>
        </xdr:cNvPr>
        <xdr:cNvSpPr txBox="1"/>
      </xdr:nvSpPr>
      <xdr:spPr>
        <a:xfrm>
          <a:off x="21075727" y="55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44467</xdr:rowOff>
    </xdr:from>
    <xdr:ext cx="469744" cy="259045"/>
    <xdr:sp macro="" textlink="">
      <xdr:nvSpPr>
        <xdr:cNvPr id="471" name="n_2mainValue【認定こども園・幼稚園・保育所】&#10;一人当たり面積">
          <a:extLst>
            <a:ext uri="{FF2B5EF4-FFF2-40B4-BE49-F238E27FC236}">
              <a16:creationId xmlns:a16="http://schemas.microsoft.com/office/drawing/2014/main" id="{D4BD2957-EB3B-4328-A2F9-3BF485DCC1E3}"/>
            </a:ext>
          </a:extLst>
        </xdr:cNvPr>
        <xdr:cNvSpPr txBox="1"/>
      </xdr:nvSpPr>
      <xdr:spPr>
        <a:xfrm>
          <a:off x="20199427" y="553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2" name="正方形/長方形 471">
          <a:extLst>
            <a:ext uri="{FF2B5EF4-FFF2-40B4-BE49-F238E27FC236}">
              <a16:creationId xmlns:a16="http://schemas.microsoft.com/office/drawing/2014/main" id="{D2C4060D-A3A9-45B4-BA14-B13C563E07D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3" name="正方形/長方形 472">
          <a:extLst>
            <a:ext uri="{FF2B5EF4-FFF2-40B4-BE49-F238E27FC236}">
              <a16:creationId xmlns:a16="http://schemas.microsoft.com/office/drawing/2014/main" id="{E277B39C-1ED4-4F66-8F69-39E845E71AE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4" name="正方形/長方形 473">
          <a:extLst>
            <a:ext uri="{FF2B5EF4-FFF2-40B4-BE49-F238E27FC236}">
              <a16:creationId xmlns:a16="http://schemas.microsoft.com/office/drawing/2014/main" id="{B1ECDECC-178C-4DB7-BCCA-79AFF725AFB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5" name="正方形/長方形 474">
          <a:extLst>
            <a:ext uri="{FF2B5EF4-FFF2-40B4-BE49-F238E27FC236}">
              <a16:creationId xmlns:a16="http://schemas.microsoft.com/office/drawing/2014/main" id="{4E2CFB02-D761-413A-82EE-0BD15B845BE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6" name="正方形/長方形 475">
          <a:extLst>
            <a:ext uri="{FF2B5EF4-FFF2-40B4-BE49-F238E27FC236}">
              <a16:creationId xmlns:a16="http://schemas.microsoft.com/office/drawing/2014/main" id="{C65CA633-9E29-4773-98B4-FFEBEC2622A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7" name="正方形/長方形 476">
          <a:extLst>
            <a:ext uri="{FF2B5EF4-FFF2-40B4-BE49-F238E27FC236}">
              <a16:creationId xmlns:a16="http://schemas.microsoft.com/office/drawing/2014/main" id="{C0526838-A37D-4C98-B185-DA3EA12D6E8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8" name="正方形/長方形 477">
          <a:extLst>
            <a:ext uri="{FF2B5EF4-FFF2-40B4-BE49-F238E27FC236}">
              <a16:creationId xmlns:a16="http://schemas.microsoft.com/office/drawing/2014/main" id="{301023B3-A484-4D3F-B074-284BC7CF596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9" name="正方形/長方形 478">
          <a:extLst>
            <a:ext uri="{FF2B5EF4-FFF2-40B4-BE49-F238E27FC236}">
              <a16:creationId xmlns:a16="http://schemas.microsoft.com/office/drawing/2014/main" id="{011ACC5D-BE27-46BA-91DF-9D449F35D67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0" name="テキスト ボックス 479">
          <a:extLst>
            <a:ext uri="{FF2B5EF4-FFF2-40B4-BE49-F238E27FC236}">
              <a16:creationId xmlns:a16="http://schemas.microsoft.com/office/drawing/2014/main" id="{6F4E3439-D4D0-487B-B6F6-BFFB951C3A8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1" name="直線コネクタ 480">
          <a:extLst>
            <a:ext uri="{FF2B5EF4-FFF2-40B4-BE49-F238E27FC236}">
              <a16:creationId xmlns:a16="http://schemas.microsoft.com/office/drawing/2014/main" id="{B1E3ED2B-C287-47F1-8CCA-6F937BFD9EE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82" name="テキスト ボックス 481">
          <a:extLst>
            <a:ext uri="{FF2B5EF4-FFF2-40B4-BE49-F238E27FC236}">
              <a16:creationId xmlns:a16="http://schemas.microsoft.com/office/drawing/2014/main" id="{D4A53B8B-AF51-45AE-AF52-664F7B63C04B}"/>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83" name="直線コネクタ 482">
          <a:extLst>
            <a:ext uri="{FF2B5EF4-FFF2-40B4-BE49-F238E27FC236}">
              <a16:creationId xmlns:a16="http://schemas.microsoft.com/office/drawing/2014/main" id="{8513FF98-4CE5-445A-93C3-48BDB8653DEB}"/>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84" name="テキスト ボックス 483">
          <a:extLst>
            <a:ext uri="{FF2B5EF4-FFF2-40B4-BE49-F238E27FC236}">
              <a16:creationId xmlns:a16="http://schemas.microsoft.com/office/drawing/2014/main" id="{6E86D675-46FB-45C1-B1B4-8B0F8E9DF4E2}"/>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85" name="直線コネクタ 484">
          <a:extLst>
            <a:ext uri="{FF2B5EF4-FFF2-40B4-BE49-F238E27FC236}">
              <a16:creationId xmlns:a16="http://schemas.microsoft.com/office/drawing/2014/main" id="{3E26EB34-9F70-4461-AB0D-E9FB35FF3C08}"/>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86" name="テキスト ボックス 485">
          <a:extLst>
            <a:ext uri="{FF2B5EF4-FFF2-40B4-BE49-F238E27FC236}">
              <a16:creationId xmlns:a16="http://schemas.microsoft.com/office/drawing/2014/main" id="{CD9F5405-52F4-41E0-85AC-016409BCC8EA}"/>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87" name="直線コネクタ 486">
          <a:extLst>
            <a:ext uri="{FF2B5EF4-FFF2-40B4-BE49-F238E27FC236}">
              <a16:creationId xmlns:a16="http://schemas.microsoft.com/office/drawing/2014/main" id="{8472F3D3-3872-47F3-ABFD-124D54B2680F}"/>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88" name="テキスト ボックス 487">
          <a:extLst>
            <a:ext uri="{FF2B5EF4-FFF2-40B4-BE49-F238E27FC236}">
              <a16:creationId xmlns:a16="http://schemas.microsoft.com/office/drawing/2014/main" id="{786B584C-FF44-4D24-B330-B4BC2B8E9C9E}"/>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89" name="直線コネクタ 488">
          <a:extLst>
            <a:ext uri="{FF2B5EF4-FFF2-40B4-BE49-F238E27FC236}">
              <a16:creationId xmlns:a16="http://schemas.microsoft.com/office/drawing/2014/main" id="{071A808C-2FA3-4C50-A380-BB2AAFD9AC95}"/>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90" name="テキスト ボックス 489">
          <a:extLst>
            <a:ext uri="{FF2B5EF4-FFF2-40B4-BE49-F238E27FC236}">
              <a16:creationId xmlns:a16="http://schemas.microsoft.com/office/drawing/2014/main" id="{031481C3-9E38-402D-A0EA-1F4268CABEC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1" name="直線コネクタ 490">
          <a:extLst>
            <a:ext uri="{FF2B5EF4-FFF2-40B4-BE49-F238E27FC236}">
              <a16:creationId xmlns:a16="http://schemas.microsoft.com/office/drawing/2014/main" id="{79960D15-04F9-4340-90DE-53289192F42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2" name="テキスト ボックス 491">
          <a:extLst>
            <a:ext uri="{FF2B5EF4-FFF2-40B4-BE49-F238E27FC236}">
              <a16:creationId xmlns:a16="http://schemas.microsoft.com/office/drawing/2014/main" id="{5DF02201-8385-4353-A168-CC5306C79859}"/>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3" name="【学校施設】&#10;有形固定資産減価償却率グラフ枠">
          <a:extLst>
            <a:ext uri="{FF2B5EF4-FFF2-40B4-BE49-F238E27FC236}">
              <a16:creationId xmlns:a16="http://schemas.microsoft.com/office/drawing/2014/main" id="{9074C858-E5A6-4C54-953A-E48BC9EC222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11430</xdr:rowOff>
    </xdr:from>
    <xdr:to>
      <xdr:col>85</xdr:col>
      <xdr:colOff>126364</xdr:colOff>
      <xdr:row>62</xdr:row>
      <xdr:rowOff>91440</xdr:rowOff>
    </xdr:to>
    <xdr:cxnSp macro="">
      <xdr:nvCxnSpPr>
        <xdr:cNvPr id="494" name="直線コネクタ 493">
          <a:extLst>
            <a:ext uri="{FF2B5EF4-FFF2-40B4-BE49-F238E27FC236}">
              <a16:creationId xmlns:a16="http://schemas.microsoft.com/office/drawing/2014/main" id="{B533BED1-097E-4471-A911-6D188ED0FC9F}"/>
            </a:ext>
          </a:extLst>
        </xdr:cNvPr>
        <xdr:cNvCxnSpPr/>
      </xdr:nvCxnSpPr>
      <xdr:spPr>
        <a:xfrm flipV="1">
          <a:off x="16318864" y="9784080"/>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95267</xdr:rowOff>
    </xdr:from>
    <xdr:ext cx="405111" cy="259045"/>
    <xdr:sp macro="" textlink="">
      <xdr:nvSpPr>
        <xdr:cNvPr id="495" name="【学校施設】&#10;有形固定資産減価償却率最小値テキスト">
          <a:extLst>
            <a:ext uri="{FF2B5EF4-FFF2-40B4-BE49-F238E27FC236}">
              <a16:creationId xmlns:a16="http://schemas.microsoft.com/office/drawing/2014/main" id="{83A165AB-74A6-4631-8DAB-97D281F2CEA6}"/>
            </a:ext>
          </a:extLst>
        </xdr:cNvPr>
        <xdr:cNvSpPr txBox="1"/>
      </xdr:nvSpPr>
      <xdr:spPr>
        <a:xfrm>
          <a:off x="16357600" y="1072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91440</xdr:rowOff>
    </xdr:from>
    <xdr:to>
      <xdr:col>86</xdr:col>
      <xdr:colOff>25400</xdr:colOff>
      <xdr:row>62</xdr:row>
      <xdr:rowOff>91440</xdr:rowOff>
    </xdr:to>
    <xdr:cxnSp macro="">
      <xdr:nvCxnSpPr>
        <xdr:cNvPr id="496" name="直線コネクタ 495">
          <a:extLst>
            <a:ext uri="{FF2B5EF4-FFF2-40B4-BE49-F238E27FC236}">
              <a16:creationId xmlns:a16="http://schemas.microsoft.com/office/drawing/2014/main" id="{E68FC964-44E4-4AC5-8BDD-5D8DBF9FDE9C}"/>
            </a:ext>
          </a:extLst>
        </xdr:cNvPr>
        <xdr:cNvCxnSpPr/>
      </xdr:nvCxnSpPr>
      <xdr:spPr>
        <a:xfrm>
          <a:off x="16230600" y="1072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129557</xdr:rowOff>
    </xdr:from>
    <xdr:ext cx="405111" cy="259045"/>
    <xdr:sp macro="" textlink="">
      <xdr:nvSpPr>
        <xdr:cNvPr id="497" name="【学校施設】&#10;有形固定資産減価償却率最大値テキスト">
          <a:extLst>
            <a:ext uri="{FF2B5EF4-FFF2-40B4-BE49-F238E27FC236}">
              <a16:creationId xmlns:a16="http://schemas.microsoft.com/office/drawing/2014/main" id="{65B78385-51B9-4F66-ABBD-4EC5CB28E1AF}"/>
            </a:ext>
          </a:extLst>
        </xdr:cNvPr>
        <xdr:cNvSpPr txBox="1"/>
      </xdr:nvSpPr>
      <xdr:spPr>
        <a:xfrm>
          <a:off x="16357600" y="955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11430</xdr:rowOff>
    </xdr:from>
    <xdr:to>
      <xdr:col>86</xdr:col>
      <xdr:colOff>25400</xdr:colOff>
      <xdr:row>57</xdr:row>
      <xdr:rowOff>11430</xdr:rowOff>
    </xdr:to>
    <xdr:cxnSp macro="">
      <xdr:nvCxnSpPr>
        <xdr:cNvPr id="498" name="直線コネクタ 497">
          <a:extLst>
            <a:ext uri="{FF2B5EF4-FFF2-40B4-BE49-F238E27FC236}">
              <a16:creationId xmlns:a16="http://schemas.microsoft.com/office/drawing/2014/main" id="{30C955E8-B50F-43F6-9D06-029DC06406CA}"/>
            </a:ext>
          </a:extLst>
        </xdr:cNvPr>
        <xdr:cNvCxnSpPr/>
      </xdr:nvCxnSpPr>
      <xdr:spPr>
        <a:xfrm>
          <a:off x="16230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112793</xdr:rowOff>
    </xdr:from>
    <xdr:ext cx="405111" cy="259045"/>
    <xdr:sp macro="" textlink="">
      <xdr:nvSpPr>
        <xdr:cNvPr id="499" name="【学校施設】&#10;有形固定資産減価償却率平均値テキスト">
          <a:extLst>
            <a:ext uri="{FF2B5EF4-FFF2-40B4-BE49-F238E27FC236}">
              <a16:creationId xmlns:a16="http://schemas.microsoft.com/office/drawing/2014/main" id="{1683962B-F426-4306-A5F4-B68677802577}"/>
            </a:ext>
          </a:extLst>
        </xdr:cNvPr>
        <xdr:cNvSpPr txBox="1"/>
      </xdr:nvSpPr>
      <xdr:spPr>
        <a:xfrm>
          <a:off x="16357600" y="10228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134366</xdr:rowOff>
    </xdr:from>
    <xdr:to>
      <xdr:col>85</xdr:col>
      <xdr:colOff>177800</xdr:colOff>
      <xdr:row>60</xdr:row>
      <xdr:rowOff>64516</xdr:rowOff>
    </xdr:to>
    <xdr:sp macro="" textlink="">
      <xdr:nvSpPr>
        <xdr:cNvPr id="500" name="フローチャート: 判断 499">
          <a:extLst>
            <a:ext uri="{FF2B5EF4-FFF2-40B4-BE49-F238E27FC236}">
              <a16:creationId xmlns:a16="http://schemas.microsoft.com/office/drawing/2014/main" id="{1518C7C7-EBDF-4CB8-AB99-D2C47E271106}"/>
            </a:ext>
          </a:extLst>
        </xdr:cNvPr>
        <xdr:cNvSpPr/>
      </xdr:nvSpPr>
      <xdr:spPr>
        <a:xfrm>
          <a:off x="16268700" y="1024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29210</xdr:rowOff>
    </xdr:from>
    <xdr:to>
      <xdr:col>81</xdr:col>
      <xdr:colOff>101600</xdr:colOff>
      <xdr:row>61</xdr:row>
      <xdr:rowOff>130810</xdr:rowOff>
    </xdr:to>
    <xdr:sp macro="" textlink="">
      <xdr:nvSpPr>
        <xdr:cNvPr id="501" name="フローチャート: 判断 500">
          <a:extLst>
            <a:ext uri="{FF2B5EF4-FFF2-40B4-BE49-F238E27FC236}">
              <a16:creationId xmlns:a16="http://schemas.microsoft.com/office/drawing/2014/main" id="{16BE23A2-B190-44AE-A8A6-30C0E61994F9}"/>
            </a:ext>
          </a:extLst>
        </xdr:cNvPr>
        <xdr:cNvSpPr/>
      </xdr:nvSpPr>
      <xdr:spPr>
        <a:xfrm>
          <a:off x="15430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81788</xdr:rowOff>
    </xdr:from>
    <xdr:to>
      <xdr:col>76</xdr:col>
      <xdr:colOff>165100</xdr:colOff>
      <xdr:row>63</xdr:row>
      <xdr:rowOff>11938</xdr:rowOff>
    </xdr:to>
    <xdr:sp macro="" textlink="">
      <xdr:nvSpPr>
        <xdr:cNvPr id="502" name="フローチャート: 判断 501">
          <a:extLst>
            <a:ext uri="{FF2B5EF4-FFF2-40B4-BE49-F238E27FC236}">
              <a16:creationId xmlns:a16="http://schemas.microsoft.com/office/drawing/2014/main" id="{867C2E30-5BBC-4153-B43A-BA9723767FA8}"/>
            </a:ext>
          </a:extLst>
        </xdr:cNvPr>
        <xdr:cNvSpPr/>
      </xdr:nvSpPr>
      <xdr:spPr>
        <a:xfrm>
          <a:off x="14541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C3A3B6FE-F7CA-44CF-A01F-EB696CCC4DE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E731F6DC-7ED1-49BE-A540-C625C7BC93C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6ED87E00-AA72-45B4-BF4B-ED77D0109E5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3E34CF03-6824-4314-ACF0-3C369613080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53E9259-0EE7-4B69-8C5D-AFBC135043B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150368</xdr:rowOff>
    </xdr:from>
    <xdr:to>
      <xdr:col>81</xdr:col>
      <xdr:colOff>101600</xdr:colOff>
      <xdr:row>59</xdr:row>
      <xdr:rowOff>80518</xdr:rowOff>
    </xdr:to>
    <xdr:sp macro="" textlink="">
      <xdr:nvSpPr>
        <xdr:cNvPr id="508" name="楕円 507">
          <a:extLst>
            <a:ext uri="{FF2B5EF4-FFF2-40B4-BE49-F238E27FC236}">
              <a16:creationId xmlns:a16="http://schemas.microsoft.com/office/drawing/2014/main" id="{12840FCB-CBB8-401F-86F9-E8B51C11511E}"/>
            </a:ext>
          </a:extLst>
        </xdr:cNvPr>
        <xdr:cNvSpPr/>
      </xdr:nvSpPr>
      <xdr:spPr>
        <a:xfrm>
          <a:off x="15430500" y="1009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42926</xdr:rowOff>
    </xdr:from>
    <xdr:to>
      <xdr:col>76</xdr:col>
      <xdr:colOff>165100</xdr:colOff>
      <xdr:row>59</xdr:row>
      <xdr:rowOff>144526</xdr:rowOff>
    </xdr:to>
    <xdr:sp macro="" textlink="">
      <xdr:nvSpPr>
        <xdr:cNvPr id="509" name="楕円 508">
          <a:extLst>
            <a:ext uri="{FF2B5EF4-FFF2-40B4-BE49-F238E27FC236}">
              <a16:creationId xmlns:a16="http://schemas.microsoft.com/office/drawing/2014/main" id="{7233016D-317A-43F2-94B6-10C0FD472275}"/>
            </a:ext>
          </a:extLst>
        </xdr:cNvPr>
        <xdr:cNvSpPr/>
      </xdr:nvSpPr>
      <xdr:spPr>
        <a:xfrm>
          <a:off x="14541500" y="1015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29718</xdr:rowOff>
    </xdr:from>
    <xdr:to>
      <xdr:col>81</xdr:col>
      <xdr:colOff>50800</xdr:colOff>
      <xdr:row>59</xdr:row>
      <xdr:rowOff>93726</xdr:rowOff>
    </xdr:to>
    <xdr:cxnSp macro="">
      <xdr:nvCxnSpPr>
        <xdr:cNvPr id="510" name="直線コネクタ 509">
          <a:extLst>
            <a:ext uri="{FF2B5EF4-FFF2-40B4-BE49-F238E27FC236}">
              <a16:creationId xmlns:a16="http://schemas.microsoft.com/office/drawing/2014/main" id="{FF450991-2F21-4F73-9FB1-38D0328D1E41}"/>
            </a:ext>
          </a:extLst>
        </xdr:cNvPr>
        <xdr:cNvCxnSpPr/>
      </xdr:nvCxnSpPr>
      <xdr:spPr>
        <a:xfrm flipV="1">
          <a:off x="14592300" y="101452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121937</xdr:rowOff>
    </xdr:from>
    <xdr:ext cx="405111" cy="259045"/>
    <xdr:sp macro="" textlink="">
      <xdr:nvSpPr>
        <xdr:cNvPr id="511" name="n_1aveValue【学校施設】&#10;有形固定資産減価償却率">
          <a:extLst>
            <a:ext uri="{FF2B5EF4-FFF2-40B4-BE49-F238E27FC236}">
              <a16:creationId xmlns:a16="http://schemas.microsoft.com/office/drawing/2014/main" id="{25E175EA-7DFF-4CE4-A7C5-A647796AE140}"/>
            </a:ext>
          </a:extLst>
        </xdr:cNvPr>
        <xdr:cNvSpPr txBox="1"/>
      </xdr:nvSpPr>
      <xdr:spPr>
        <a:xfrm>
          <a:off x="152660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3065</xdr:rowOff>
    </xdr:from>
    <xdr:ext cx="405111" cy="259045"/>
    <xdr:sp macro="" textlink="">
      <xdr:nvSpPr>
        <xdr:cNvPr id="512" name="n_2aveValue【学校施設】&#10;有形固定資産減価償却率">
          <a:extLst>
            <a:ext uri="{FF2B5EF4-FFF2-40B4-BE49-F238E27FC236}">
              <a16:creationId xmlns:a16="http://schemas.microsoft.com/office/drawing/2014/main" id="{A371194F-000A-4F10-B9BC-93019B395C41}"/>
            </a:ext>
          </a:extLst>
        </xdr:cNvPr>
        <xdr:cNvSpPr txBox="1"/>
      </xdr:nvSpPr>
      <xdr:spPr>
        <a:xfrm>
          <a:off x="14389744" y="10804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97045</xdr:rowOff>
    </xdr:from>
    <xdr:ext cx="405111" cy="259045"/>
    <xdr:sp macro="" textlink="">
      <xdr:nvSpPr>
        <xdr:cNvPr id="513" name="n_1mainValue【学校施設】&#10;有形固定資産減価償却率">
          <a:extLst>
            <a:ext uri="{FF2B5EF4-FFF2-40B4-BE49-F238E27FC236}">
              <a16:creationId xmlns:a16="http://schemas.microsoft.com/office/drawing/2014/main" id="{D9AB32FF-4DA1-423C-A5A2-2DF0E6F917F3}"/>
            </a:ext>
          </a:extLst>
        </xdr:cNvPr>
        <xdr:cNvSpPr txBox="1"/>
      </xdr:nvSpPr>
      <xdr:spPr>
        <a:xfrm>
          <a:off x="15266044" y="986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161053</xdr:rowOff>
    </xdr:from>
    <xdr:ext cx="405111" cy="259045"/>
    <xdr:sp macro="" textlink="">
      <xdr:nvSpPr>
        <xdr:cNvPr id="514" name="n_2mainValue【学校施設】&#10;有形固定資産減価償却率">
          <a:extLst>
            <a:ext uri="{FF2B5EF4-FFF2-40B4-BE49-F238E27FC236}">
              <a16:creationId xmlns:a16="http://schemas.microsoft.com/office/drawing/2014/main" id="{55B54655-3359-4F50-B153-E29D679BF950}"/>
            </a:ext>
          </a:extLst>
        </xdr:cNvPr>
        <xdr:cNvSpPr txBox="1"/>
      </xdr:nvSpPr>
      <xdr:spPr>
        <a:xfrm>
          <a:off x="14389744" y="993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5" name="正方形/長方形 514">
          <a:extLst>
            <a:ext uri="{FF2B5EF4-FFF2-40B4-BE49-F238E27FC236}">
              <a16:creationId xmlns:a16="http://schemas.microsoft.com/office/drawing/2014/main" id="{34CBBF74-115E-4824-A6EB-B2DB688B9B6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6" name="正方形/長方形 515">
          <a:extLst>
            <a:ext uri="{FF2B5EF4-FFF2-40B4-BE49-F238E27FC236}">
              <a16:creationId xmlns:a16="http://schemas.microsoft.com/office/drawing/2014/main" id="{CD9FE01E-B802-461B-A339-BB789E15C68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7" name="正方形/長方形 516">
          <a:extLst>
            <a:ext uri="{FF2B5EF4-FFF2-40B4-BE49-F238E27FC236}">
              <a16:creationId xmlns:a16="http://schemas.microsoft.com/office/drawing/2014/main" id="{18A5CE25-F77E-4DA3-81F0-4E47234F18E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8" name="正方形/長方形 517">
          <a:extLst>
            <a:ext uri="{FF2B5EF4-FFF2-40B4-BE49-F238E27FC236}">
              <a16:creationId xmlns:a16="http://schemas.microsoft.com/office/drawing/2014/main" id="{D946A501-85E2-4F7D-88B0-AC1797F21C8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9" name="正方形/長方形 518">
          <a:extLst>
            <a:ext uri="{FF2B5EF4-FFF2-40B4-BE49-F238E27FC236}">
              <a16:creationId xmlns:a16="http://schemas.microsoft.com/office/drawing/2014/main" id="{7A826C6B-44B0-45A3-BFF1-FDABD427FFA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0" name="正方形/長方形 519">
          <a:extLst>
            <a:ext uri="{FF2B5EF4-FFF2-40B4-BE49-F238E27FC236}">
              <a16:creationId xmlns:a16="http://schemas.microsoft.com/office/drawing/2014/main" id="{B3DFAE62-3507-4CD4-8083-DDF16A07FEC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1" name="正方形/長方形 520">
          <a:extLst>
            <a:ext uri="{FF2B5EF4-FFF2-40B4-BE49-F238E27FC236}">
              <a16:creationId xmlns:a16="http://schemas.microsoft.com/office/drawing/2014/main" id="{93CC91AA-82D3-4604-9655-9713AE263E5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2" name="正方形/長方形 521">
          <a:extLst>
            <a:ext uri="{FF2B5EF4-FFF2-40B4-BE49-F238E27FC236}">
              <a16:creationId xmlns:a16="http://schemas.microsoft.com/office/drawing/2014/main" id="{30CB7DC4-4FEE-4CD6-87F3-D2E8281D0A3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3" name="テキスト ボックス 522">
          <a:extLst>
            <a:ext uri="{FF2B5EF4-FFF2-40B4-BE49-F238E27FC236}">
              <a16:creationId xmlns:a16="http://schemas.microsoft.com/office/drawing/2014/main" id="{24B5CBBF-180C-4561-A159-33FA70EEDFF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4" name="直線コネクタ 523">
          <a:extLst>
            <a:ext uri="{FF2B5EF4-FFF2-40B4-BE49-F238E27FC236}">
              <a16:creationId xmlns:a16="http://schemas.microsoft.com/office/drawing/2014/main" id="{EFA6BC89-211A-427A-B7E3-45D229B6511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5" name="テキスト ボックス 524">
          <a:extLst>
            <a:ext uri="{FF2B5EF4-FFF2-40B4-BE49-F238E27FC236}">
              <a16:creationId xmlns:a16="http://schemas.microsoft.com/office/drawing/2014/main" id="{94F451C0-99EC-4A3E-A4C1-4D3094736F44}"/>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26" name="直線コネクタ 525">
          <a:extLst>
            <a:ext uri="{FF2B5EF4-FFF2-40B4-BE49-F238E27FC236}">
              <a16:creationId xmlns:a16="http://schemas.microsoft.com/office/drawing/2014/main" id="{67024160-775A-4404-BFBB-A0FAC4AA478B}"/>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7" name="テキスト ボックス 526">
          <a:extLst>
            <a:ext uri="{FF2B5EF4-FFF2-40B4-BE49-F238E27FC236}">
              <a16:creationId xmlns:a16="http://schemas.microsoft.com/office/drawing/2014/main" id="{3C1541D2-CEC5-4421-AB4C-5740A16CE1F5}"/>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8" name="直線コネクタ 527">
          <a:extLst>
            <a:ext uri="{FF2B5EF4-FFF2-40B4-BE49-F238E27FC236}">
              <a16:creationId xmlns:a16="http://schemas.microsoft.com/office/drawing/2014/main" id="{F9A23502-21BD-4D34-93BF-F1B19CDEF70B}"/>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29" name="テキスト ボックス 528">
          <a:extLst>
            <a:ext uri="{FF2B5EF4-FFF2-40B4-BE49-F238E27FC236}">
              <a16:creationId xmlns:a16="http://schemas.microsoft.com/office/drawing/2014/main" id="{AC35CA28-7698-4FA4-ACC2-9E409607255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0" name="直線コネクタ 529">
          <a:extLst>
            <a:ext uri="{FF2B5EF4-FFF2-40B4-BE49-F238E27FC236}">
              <a16:creationId xmlns:a16="http://schemas.microsoft.com/office/drawing/2014/main" id="{2C0BE492-4872-4F06-BA3F-1DE11D918599}"/>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1" name="テキスト ボックス 530">
          <a:extLst>
            <a:ext uri="{FF2B5EF4-FFF2-40B4-BE49-F238E27FC236}">
              <a16:creationId xmlns:a16="http://schemas.microsoft.com/office/drawing/2014/main" id="{1CA23751-CCDD-445F-ADB8-B29721037679}"/>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2" name="直線コネクタ 531">
          <a:extLst>
            <a:ext uri="{FF2B5EF4-FFF2-40B4-BE49-F238E27FC236}">
              <a16:creationId xmlns:a16="http://schemas.microsoft.com/office/drawing/2014/main" id="{AD23795B-16F8-46BF-9E6F-3FD1CA1DA871}"/>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3" name="テキスト ボックス 532">
          <a:extLst>
            <a:ext uri="{FF2B5EF4-FFF2-40B4-BE49-F238E27FC236}">
              <a16:creationId xmlns:a16="http://schemas.microsoft.com/office/drawing/2014/main" id="{6E3FE1B3-E58A-4933-9146-EF7FF8EEE54B}"/>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4" name="直線コネクタ 533">
          <a:extLst>
            <a:ext uri="{FF2B5EF4-FFF2-40B4-BE49-F238E27FC236}">
              <a16:creationId xmlns:a16="http://schemas.microsoft.com/office/drawing/2014/main" id="{1C88D77C-2CAB-4D84-AADA-A51C443BF0D4}"/>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5" name="テキスト ボックス 534">
          <a:extLst>
            <a:ext uri="{FF2B5EF4-FFF2-40B4-BE49-F238E27FC236}">
              <a16:creationId xmlns:a16="http://schemas.microsoft.com/office/drawing/2014/main" id="{91CF05B4-D46B-4661-92EA-9C2C690B4EAB}"/>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6" name="直線コネクタ 535">
          <a:extLst>
            <a:ext uri="{FF2B5EF4-FFF2-40B4-BE49-F238E27FC236}">
              <a16:creationId xmlns:a16="http://schemas.microsoft.com/office/drawing/2014/main" id="{D2D412EB-F1F4-4E7D-9B8E-EC5305D86E6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7" name="テキスト ボックス 536">
          <a:extLst>
            <a:ext uri="{FF2B5EF4-FFF2-40B4-BE49-F238E27FC236}">
              <a16:creationId xmlns:a16="http://schemas.microsoft.com/office/drawing/2014/main" id="{F8C71AEF-EAD8-422C-A529-983A16D6271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8" name="【学校施設】&#10;一人当たり面積グラフ枠">
          <a:extLst>
            <a:ext uri="{FF2B5EF4-FFF2-40B4-BE49-F238E27FC236}">
              <a16:creationId xmlns:a16="http://schemas.microsoft.com/office/drawing/2014/main" id="{7E651CFC-E9C6-431E-B037-1F97669C867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108585</xdr:rowOff>
    </xdr:from>
    <xdr:to>
      <xdr:col>116</xdr:col>
      <xdr:colOff>62864</xdr:colOff>
      <xdr:row>63</xdr:row>
      <xdr:rowOff>11430</xdr:rowOff>
    </xdr:to>
    <xdr:cxnSp macro="">
      <xdr:nvCxnSpPr>
        <xdr:cNvPr id="539" name="直線コネクタ 538">
          <a:extLst>
            <a:ext uri="{FF2B5EF4-FFF2-40B4-BE49-F238E27FC236}">
              <a16:creationId xmlns:a16="http://schemas.microsoft.com/office/drawing/2014/main" id="{49C8FF70-9C59-403F-845E-36B73538B8F1}"/>
            </a:ext>
          </a:extLst>
        </xdr:cNvPr>
        <xdr:cNvCxnSpPr/>
      </xdr:nvCxnSpPr>
      <xdr:spPr>
        <a:xfrm flipV="1">
          <a:off x="22160864" y="9709785"/>
          <a:ext cx="0" cy="1102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15257</xdr:rowOff>
    </xdr:from>
    <xdr:ext cx="469744" cy="259045"/>
    <xdr:sp macro="" textlink="">
      <xdr:nvSpPr>
        <xdr:cNvPr id="540" name="【学校施設】&#10;一人当たり面積最小値テキスト">
          <a:extLst>
            <a:ext uri="{FF2B5EF4-FFF2-40B4-BE49-F238E27FC236}">
              <a16:creationId xmlns:a16="http://schemas.microsoft.com/office/drawing/2014/main" id="{A528817D-88B0-4796-A82C-C5ADAE575B8F}"/>
            </a:ext>
          </a:extLst>
        </xdr:cNvPr>
        <xdr:cNvSpPr txBox="1"/>
      </xdr:nvSpPr>
      <xdr:spPr>
        <a:xfrm>
          <a:off x="22199600"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11430</xdr:rowOff>
    </xdr:from>
    <xdr:to>
      <xdr:col>116</xdr:col>
      <xdr:colOff>152400</xdr:colOff>
      <xdr:row>63</xdr:row>
      <xdr:rowOff>11430</xdr:rowOff>
    </xdr:to>
    <xdr:cxnSp macro="">
      <xdr:nvCxnSpPr>
        <xdr:cNvPr id="541" name="直線コネクタ 540">
          <a:extLst>
            <a:ext uri="{FF2B5EF4-FFF2-40B4-BE49-F238E27FC236}">
              <a16:creationId xmlns:a16="http://schemas.microsoft.com/office/drawing/2014/main" id="{32D8AB86-9C21-48A0-8A3E-8B473EFC35CC}"/>
            </a:ext>
          </a:extLst>
        </xdr:cNvPr>
        <xdr:cNvCxnSpPr/>
      </xdr:nvCxnSpPr>
      <xdr:spPr>
        <a:xfrm>
          <a:off x="22072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55262</xdr:rowOff>
    </xdr:from>
    <xdr:ext cx="469744" cy="259045"/>
    <xdr:sp macro="" textlink="">
      <xdr:nvSpPr>
        <xdr:cNvPr id="542" name="【学校施設】&#10;一人当たり面積最大値テキスト">
          <a:extLst>
            <a:ext uri="{FF2B5EF4-FFF2-40B4-BE49-F238E27FC236}">
              <a16:creationId xmlns:a16="http://schemas.microsoft.com/office/drawing/2014/main" id="{D31A4CEB-FB00-466B-BB3A-53088BE0433E}"/>
            </a:ext>
          </a:extLst>
        </xdr:cNvPr>
        <xdr:cNvSpPr txBox="1"/>
      </xdr:nvSpPr>
      <xdr:spPr>
        <a:xfrm>
          <a:off x="22199600" y="9485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108585</xdr:rowOff>
    </xdr:from>
    <xdr:to>
      <xdr:col>116</xdr:col>
      <xdr:colOff>152400</xdr:colOff>
      <xdr:row>56</xdr:row>
      <xdr:rowOff>108585</xdr:rowOff>
    </xdr:to>
    <xdr:cxnSp macro="">
      <xdr:nvCxnSpPr>
        <xdr:cNvPr id="543" name="直線コネクタ 542">
          <a:extLst>
            <a:ext uri="{FF2B5EF4-FFF2-40B4-BE49-F238E27FC236}">
              <a16:creationId xmlns:a16="http://schemas.microsoft.com/office/drawing/2014/main" id="{1A6C0AA1-6C04-4841-A3F1-38C5FEC4C8A3}"/>
            </a:ext>
          </a:extLst>
        </xdr:cNvPr>
        <xdr:cNvCxnSpPr/>
      </xdr:nvCxnSpPr>
      <xdr:spPr>
        <a:xfrm>
          <a:off x="22072600" y="970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55262</xdr:rowOff>
    </xdr:from>
    <xdr:ext cx="469744" cy="259045"/>
    <xdr:sp macro="" textlink="">
      <xdr:nvSpPr>
        <xdr:cNvPr id="544" name="【学校施設】&#10;一人当たり面積平均値テキスト">
          <a:extLst>
            <a:ext uri="{FF2B5EF4-FFF2-40B4-BE49-F238E27FC236}">
              <a16:creationId xmlns:a16="http://schemas.microsoft.com/office/drawing/2014/main" id="{C7E1E0EB-4A41-4026-AFB9-4ADDD09200E0}"/>
            </a:ext>
          </a:extLst>
        </xdr:cNvPr>
        <xdr:cNvSpPr txBox="1"/>
      </xdr:nvSpPr>
      <xdr:spPr>
        <a:xfrm>
          <a:off x="22199600" y="10170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76835</xdr:rowOff>
    </xdr:from>
    <xdr:to>
      <xdr:col>116</xdr:col>
      <xdr:colOff>114300</xdr:colOff>
      <xdr:row>60</xdr:row>
      <xdr:rowOff>6985</xdr:rowOff>
    </xdr:to>
    <xdr:sp macro="" textlink="">
      <xdr:nvSpPr>
        <xdr:cNvPr id="545" name="フローチャート: 判断 544">
          <a:extLst>
            <a:ext uri="{FF2B5EF4-FFF2-40B4-BE49-F238E27FC236}">
              <a16:creationId xmlns:a16="http://schemas.microsoft.com/office/drawing/2014/main" id="{8ACF41A3-6CFE-4125-8FBB-D83A2CF0F788}"/>
            </a:ext>
          </a:extLst>
        </xdr:cNvPr>
        <xdr:cNvSpPr/>
      </xdr:nvSpPr>
      <xdr:spPr>
        <a:xfrm>
          <a:off x="221107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27305</xdr:rowOff>
    </xdr:from>
    <xdr:to>
      <xdr:col>112</xdr:col>
      <xdr:colOff>38100</xdr:colOff>
      <xdr:row>59</xdr:row>
      <xdr:rowOff>128905</xdr:rowOff>
    </xdr:to>
    <xdr:sp macro="" textlink="">
      <xdr:nvSpPr>
        <xdr:cNvPr id="546" name="フローチャート: 判断 545">
          <a:extLst>
            <a:ext uri="{FF2B5EF4-FFF2-40B4-BE49-F238E27FC236}">
              <a16:creationId xmlns:a16="http://schemas.microsoft.com/office/drawing/2014/main" id="{F018106C-87A1-4D4D-B46D-CE9FD2E22AD9}"/>
            </a:ext>
          </a:extLst>
        </xdr:cNvPr>
        <xdr:cNvSpPr/>
      </xdr:nvSpPr>
      <xdr:spPr>
        <a:xfrm>
          <a:off x="21272500" y="1014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10160</xdr:rowOff>
    </xdr:from>
    <xdr:to>
      <xdr:col>107</xdr:col>
      <xdr:colOff>101600</xdr:colOff>
      <xdr:row>59</xdr:row>
      <xdr:rowOff>111760</xdr:rowOff>
    </xdr:to>
    <xdr:sp macro="" textlink="">
      <xdr:nvSpPr>
        <xdr:cNvPr id="547" name="フローチャート: 判断 546">
          <a:extLst>
            <a:ext uri="{FF2B5EF4-FFF2-40B4-BE49-F238E27FC236}">
              <a16:creationId xmlns:a16="http://schemas.microsoft.com/office/drawing/2014/main" id="{BFF86B1F-4EA6-46E2-BF67-8D04B8453F81}"/>
            </a:ext>
          </a:extLst>
        </xdr:cNvPr>
        <xdr:cNvSpPr/>
      </xdr:nvSpPr>
      <xdr:spPr>
        <a:xfrm>
          <a:off x="20383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EDBB2B8-5E7E-419A-933A-89453F7D9AA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8C22858F-79DA-4EAC-B560-0DF9CF234BF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12F661BF-A28A-4DD5-9B1D-0720E7C2F57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4C0242AA-EF73-436D-8D86-C422B584FA1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5AAD951-D309-4015-AC36-79DD10759A1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95885</xdr:rowOff>
    </xdr:from>
    <xdr:to>
      <xdr:col>112</xdr:col>
      <xdr:colOff>38100</xdr:colOff>
      <xdr:row>61</xdr:row>
      <xdr:rowOff>26035</xdr:rowOff>
    </xdr:to>
    <xdr:sp macro="" textlink="">
      <xdr:nvSpPr>
        <xdr:cNvPr id="553" name="楕円 552">
          <a:extLst>
            <a:ext uri="{FF2B5EF4-FFF2-40B4-BE49-F238E27FC236}">
              <a16:creationId xmlns:a16="http://schemas.microsoft.com/office/drawing/2014/main" id="{19263558-8C45-4B54-91C2-351B725C784A}"/>
            </a:ext>
          </a:extLst>
        </xdr:cNvPr>
        <xdr:cNvSpPr/>
      </xdr:nvSpPr>
      <xdr:spPr>
        <a:xfrm>
          <a:off x="21272500" y="1038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88265</xdr:rowOff>
    </xdr:from>
    <xdr:to>
      <xdr:col>107</xdr:col>
      <xdr:colOff>101600</xdr:colOff>
      <xdr:row>61</xdr:row>
      <xdr:rowOff>18415</xdr:rowOff>
    </xdr:to>
    <xdr:sp macro="" textlink="">
      <xdr:nvSpPr>
        <xdr:cNvPr id="554" name="楕円 553">
          <a:extLst>
            <a:ext uri="{FF2B5EF4-FFF2-40B4-BE49-F238E27FC236}">
              <a16:creationId xmlns:a16="http://schemas.microsoft.com/office/drawing/2014/main" id="{C25EBB1F-F009-4B43-8CD4-15C68B436788}"/>
            </a:ext>
          </a:extLst>
        </xdr:cNvPr>
        <xdr:cNvSpPr/>
      </xdr:nvSpPr>
      <xdr:spPr>
        <a:xfrm>
          <a:off x="20383500" y="103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139065</xdr:rowOff>
    </xdr:from>
    <xdr:to>
      <xdr:col>111</xdr:col>
      <xdr:colOff>177800</xdr:colOff>
      <xdr:row>60</xdr:row>
      <xdr:rowOff>146685</xdr:rowOff>
    </xdr:to>
    <xdr:cxnSp macro="">
      <xdr:nvCxnSpPr>
        <xdr:cNvPr id="555" name="直線コネクタ 554">
          <a:extLst>
            <a:ext uri="{FF2B5EF4-FFF2-40B4-BE49-F238E27FC236}">
              <a16:creationId xmlns:a16="http://schemas.microsoft.com/office/drawing/2014/main" id="{E2757DD7-FD43-4B59-B9BA-8FAE528C2176}"/>
            </a:ext>
          </a:extLst>
        </xdr:cNvPr>
        <xdr:cNvCxnSpPr/>
      </xdr:nvCxnSpPr>
      <xdr:spPr>
        <a:xfrm>
          <a:off x="20434300" y="1042606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145432</xdr:rowOff>
    </xdr:from>
    <xdr:ext cx="469744" cy="259045"/>
    <xdr:sp macro="" textlink="">
      <xdr:nvSpPr>
        <xdr:cNvPr id="556" name="n_1aveValue【学校施設】&#10;一人当たり面積">
          <a:extLst>
            <a:ext uri="{FF2B5EF4-FFF2-40B4-BE49-F238E27FC236}">
              <a16:creationId xmlns:a16="http://schemas.microsoft.com/office/drawing/2014/main" id="{4B7051C3-FF53-4BCB-BC50-36A902230FEE}"/>
            </a:ext>
          </a:extLst>
        </xdr:cNvPr>
        <xdr:cNvSpPr txBox="1"/>
      </xdr:nvSpPr>
      <xdr:spPr>
        <a:xfrm>
          <a:off x="21075727" y="991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128287</xdr:rowOff>
    </xdr:from>
    <xdr:ext cx="469744" cy="259045"/>
    <xdr:sp macro="" textlink="">
      <xdr:nvSpPr>
        <xdr:cNvPr id="557" name="n_2aveValue【学校施設】&#10;一人当たり面積">
          <a:extLst>
            <a:ext uri="{FF2B5EF4-FFF2-40B4-BE49-F238E27FC236}">
              <a16:creationId xmlns:a16="http://schemas.microsoft.com/office/drawing/2014/main" id="{933D1417-3184-44A1-B1BB-A32E6F6A4D18}"/>
            </a:ext>
          </a:extLst>
        </xdr:cNvPr>
        <xdr:cNvSpPr txBox="1"/>
      </xdr:nvSpPr>
      <xdr:spPr>
        <a:xfrm>
          <a:off x="20199427" y="990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17162</xdr:rowOff>
    </xdr:from>
    <xdr:ext cx="469744" cy="259045"/>
    <xdr:sp macro="" textlink="">
      <xdr:nvSpPr>
        <xdr:cNvPr id="558" name="n_1mainValue【学校施設】&#10;一人当たり面積">
          <a:extLst>
            <a:ext uri="{FF2B5EF4-FFF2-40B4-BE49-F238E27FC236}">
              <a16:creationId xmlns:a16="http://schemas.microsoft.com/office/drawing/2014/main" id="{3BDC6FF4-E11A-4DE7-AF31-091DC096D3C2}"/>
            </a:ext>
          </a:extLst>
        </xdr:cNvPr>
        <xdr:cNvSpPr txBox="1"/>
      </xdr:nvSpPr>
      <xdr:spPr>
        <a:xfrm>
          <a:off x="21075727" y="1047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9542</xdr:rowOff>
    </xdr:from>
    <xdr:ext cx="469744" cy="259045"/>
    <xdr:sp macro="" textlink="">
      <xdr:nvSpPr>
        <xdr:cNvPr id="559" name="n_2mainValue【学校施設】&#10;一人当たり面積">
          <a:extLst>
            <a:ext uri="{FF2B5EF4-FFF2-40B4-BE49-F238E27FC236}">
              <a16:creationId xmlns:a16="http://schemas.microsoft.com/office/drawing/2014/main" id="{E38A9E88-AF89-45D1-B4CC-E5AC58105E6C}"/>
            </a:ext>
          </a:extLst>
        </xdr:cNvPr>
        <xdr:cNvSpPr txBox="1"/>
      </xdr:nvSpPr>
      <xdr:spPr>
        <a:xfrm>
          <a:off x="20199427" y="10467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0" name="正方形/長方形 559">
          <a:extLst>
            <a:ext uri="{FF2B5EF4-FFF2-40B4-BE49-F238E27FC236}">
              <a16:creationId xmlns:a16="http://schemas.microsoft.com/office/drawing/2014/main" id="{24E35E74-BFBA-4A57-B80B-B61ADDEB6BD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1" name="正方形/長方形 560">
          <a:extLst>
            <a:ext uri="{FF2B5EF4-FFF2-40B4-BE49-F238E27FC236}">
              <a16:creationId xmlns:a16="http://schemas.microsoft.com/office/drawing/2014/main" id="{1C726D00-133E-44FF-A26E-207365375A3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2" name="正方形/長方形 561">
          <a:extLst>
            <a:ext uri="{FF2B5EF4-FFF2-40B4-BE49-F238E27FC236}">
              <a16:creationId xmlns:a16="http://schemas.microsoft.com/office/drawing/2014/main" id="{862322BF-BBCE-47EA-97D3-B4201F128BC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3" name="正方形/長方形 562">
          <a:extLst>
            <a:ext uri="{FF2B5EF4-FFF2-40B4-BE49-F238E27FC236}">
              <a16:creationId xmlns:a16="http://schemas.microsoft.com/office/drawing/2014/main" id="{CD6E86CF-DC8A-4967-8E37-E22D9788186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4" name="正方形/長方形 563">
          <a:extLst>
            <a:ext uri="{FF2B5EF4-FFF2-40B4-BE49-F238E27FC236}">
              <a16:creationId xmlns:a16="http://schemas.microsoft.com/office/drawing/2014/main" id="{4BB93596-BCB7-4343-A98D-66FFAE17C08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5" name="正方形/長方形 564">
          <a:extLst>
            <a:ext uri="{FF2B5EF4-FFF2-40B4-BE49-F238E27FC236}">
              <a16:creationId xmlns:a16="http://schemas.microsoft.com/office/drawing/2014/main" id="{E66B85FA-70F6-415B-8EF4-AEF13F7030D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6" name="正方形/長方形 565">
          <a:extLst>
            <a:ext uri="{FF2B5EF4-FFF2-40B4-BE49-F238E27FC236}">
              <a16:creationId xmlns:a16="http://schemas.microsoft.com/office/drawing/2014/main" id="{AE15E7B3-3B40-44FA-A63B-04EA2CD5AEA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7" name="正方形/長方形 566">
          <a:extLst>
            <a:ext uri="{FF2B5EF4-FFF2-40B4-BE49-F238E27FC236}">
              <a16:creationId xmlns:a16="http://schemas.microsoft.com/office/drawing/2014/main" id="{90515E35-C633-43A2-872F-6ED07EDB56F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8" name="テキスト ボックス 567">
          <a:extLst>
            <a:ext uri="{FF2B5EF4-FFF2-40B4-BE49-F238E27FC236}">
              <a16:creationId xmlns:a16="http://schemas.microsoft.com/office/drawing/2014/main" id="{98F979C4-19B1-4FBD-BE01-43923ACCF8B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9" name="直線コネクタ 568">
          <a:extLst>
            <a:ext uri="{FF2B5EF4-FFF2-40B4-BE49-F238E27FC236}">
              <a16:creationId xmlns:a16="http://schemas.microsoft.com/office/drawing/2014/main" id="{A7FFBDE1-3E0C-4753-84DA-D482BC7BDAC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0" name="テキスト ボックス 569">
          <a:extLst>
            <a:ext uri="{FF2B5EF4-FFF2-40B4-BE49-F238E27FC236}">
              <a16:creationId xmlns:a16="http://schemas.microsoft.com/office/drawing/2014/main" id="{A2EF8595-9B8E-488C-8556-C8285AFAA219}"/>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1" name="直線コネクタ 570">
          <a:extLst>
            <a:ext uri="{FF2B5EF4-FFF2-40B4-BE49-F238E27FC236}">
              <a16:creationId xmlns:a16="http://schemas.microsoft.com/office/drawing/2014/main" id="{4F445E4D-3440-4292-ABD9-BCCE15F59C29}"/>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72" name="テキスト ボックス 571">
          <a:extLst>
            <a:ext uri="{FF2B5EF4-FFF2-40B4-BE49-F238E27FC236}">
              <a16:creationId xmlns:a16="http://schemas.microsoft.com/office/drawing/2014/main" id="{250AB3BB-B765-4DB4-9953-DE52E5F19C9A}"/>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73" name="直線コネクタ 572">
          <a:extLst>
            <a:ext uri="{FF2B5EF4-FFF2-40B4-BE49-F238E27FC236}">
              <a16:creationId xmlns:a16="http://schemas.microsoft.com/office/drawing/2014/main" id="{0A68F30B-E94E-4E2D-9302-CBCF3AEB4082}"/>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74" name="テキスト ボックス 573">
          <a:extLst>
            <a:ext uri="{FF2B5EF4-FFF2-40B4-BE49-F238E27FC236}">
              <a16:creationId xmlns:a16="http://schemas.microsoft.com/office/drawing/2014/main" id="{22EC831B-6B30-4C5F-BA77-3327372416D2}"/>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75" name="直線コネクタ 574">
          <a:extLst>
            <a:ext uri="{FF2B5EF4-FFF2-40B4-BE49-F238E27FC236}">
              <a16:creationId xmlns:a16="http://schemas.microsoft.com/office/drawing/2014/main" id="{73756D3A-9686-455C-B78E-E03AAA6CA588}"/>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76" name="テキスト ボックス 575">
          <a:extLst>
            <a:ext uri="{FF2B5EF4-FFF2-40B4-BE49-F238E27FC236}">
              <a16:creationId xmlns:a16="http://schemas.microsoft.com/office/drawing/2014/main" id="{03C93F90-910F-4410-8153-FE2BE4CBE318}"/>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77" name="直線コネクタ 576">
          <a:extLst>
            <a:ext uri="{FF2B5EF4-FFF2-40B4-BE49-F238E27FC236}">
              <a16:creationId xmlns:a16="http://schemas.microsoft.com/office/drawing/2014/main" id="{0CA5B868-DAF9-4ED4-885C-96AC607DB2F1}"/>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78" name="テキスト ボックス 577">
          <a:extLst>
            <a:ext uri="{FF2B5EF4-FFF2-40B4-BE49-F238E27FC236}">
              <a16:creationId xmlns:a16="http://schemas.microsoft.com/office/drawing/2014/main" id="{F96B9CBF-A865-4E1F-B2E6-10281057D66B}"/>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79" name="直線コネクタ 578">
          <a:extLst>
            <a:ext uri="{FF2B5EF4-FFF2-40B4-BE49-F238E27FC236}">
              <a16:creationId xmlns:a16="http://schemas.microsoft.com/office/drawing/2014/main" id="{A042A83A-CA48-4B82-AED0-783E34738FFE}"/>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80" name="テキスト ボックス 579">
          <a:extLst>
            <a:ext uri="{FF2B5EF4-FFF2-40B4-BE49-F238E27FC236}">
              <a16:creationId xmlns:a16="http://schemas.microsoft.com/office/drawing/2014/main" id="{90E7CDB7-B977-4D19-AE02-A738C1B7799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1" name="直線コネクタ 580">
          <a:extLst>
            <a:ext uri="{FF2B5EF4-FFF2-40B4-BE49-F238E27FC236}">
              <a16:creationId xmlns:a16="http://schemas.microsoft.com/office/drawing/2014/main" id="{E0055C5E-EC3B-4A98-B784-9AB9CA10B71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2" name="テキスト ボックス 581">
          <a:extLst>
            <a:ext uri="{FF2B5EF4-FFF2-40B4-BE49-F238E27FC236}">
              <a16:creationId xmlns:a16="http://schemas.microsoft.com/office/drawing/2014/main" id="{5856211F-AA77-44EB-8357-19C1C129BCD5}"/>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3" name="【児童館】&#10;有形固定資産減価償却率グラフ枠">
          <a:extLst>
            <a:ext uri="{FF2B5EF4-FFF2-40B4-BE49-F238E27FC236}">
              <a16:creationId xmlns:a16="http://schemas.microsoft.com/office/drawing/2014/main" id="{B7A7361A-F339-4060-BCC6-4C4AE5C00D5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80011</xdr:rowOff>
    </xdr:to>
    <xdr:cxnSp macro="">
      <xdr:nvCxnSpPr>
        <xdr:cNvPr id="584" name="直線コネクタ 583">
          <a:extLst>
            <a:ext uri="{FF2B5EF4-FFF2-40B4-BE49-F238E27FC236}">
              <a16:creationId xmlns:a16="http://schemas.microsoft.com/office/drawing/2014/main" id="{E40DA3A7-4A1E-40AF-B7D1-DD0BF735D805}"/>
            </a:ext>
          </a:extLst>
        </xdr:cNvPr>
        <xdr:cNvCxnSpPr/>
      </xdr:nvCxnSpPr>
      <xdr:spPr>
        <a:xfrm flipV="1">
          <a:off x="16318864" y="13335000"/>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83838</xdr:rowOff>
    </xdr:from>
    <xdr:ext cx="405111" cy="259045"/>
    <xdr:sp macro="" textlink="">
      <xdr:nvSpPr>
        <xdr:cNvPr id="585" name="【児童館】&#10;有形固定資産減価償却率最小値テキスト">
          <a:extLst>
            <a:ext uri="{FF2B5EF4-FFF2-40B4-BE49-F238E27FC236}">
              <a16:creationId xmlns:a16="http://schemas.microsoft.com/office/drawing/2014/main" id="{26202A06-815B-4A13-BDE0-05CF43C5C2CB}"/>
            </a:ext>
          </a:extLst>
        </xdr:cNvPr>
        <xdr:cNvSpPr txBox="1"/>
      </xdr:nvSpPr>
      <xdr:spPr>
        <a:xfrm>
          <a:off x="16357600" y="1465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80011</xdr:rowOff>
    </xdr:from>
    <xdr:to>
      <xdr:col>86</xdr:col>
      <xdr:colOff>25400</xdr:colOff>
      <xdr:row>85</xdr:row>
      <xdr:rowOff>80011</xdr:rowOff>
    </xdr:to>
    <xdr:cxnSp macro="">
      <xdr:nvCxnSpPr>
        <xdr:cNvPr id="586" name="直線コネクタ 585">
          <a:extLst>
            <a:ext uri="{FF2B5EF4-FFF2-40B4-BE49-F238E27FC236}">
              <a16:creationId xmlns:a16="http://schemas.microsoft.com/office/drawing/2014/main" id="{33FD643A-18CB-4B89-83E9-313ED34D15BF}"/>
            </a:ext>
          </a:extLst>
        </xdr:cNvPr>
        <xdr:cNvCxnSpPr/>
      </xdr:nvCxnSpPr>
      <xdr:spPr>
        <a:xfrm>
          <a:off x="16230600" y="1465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87" name="【児童館】&#10;有形固定資産減価償却率最大値テキスト">
          <a:extLst>
            <a:ext uri="{FF2B5EF4-FFF2-40B4-BE49-F238E27FC236}">
              <a16:creationId xmlns:a16="http://schemas.microsoft.com/office/drawing/2014/main" id="{4358795F-CB34-4C39-A374-3B2CCA6AB8DD}"/>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88" name="直線コネクタ 587">
          <a:extLst>
            <a:ext uri="{FF2B5EF4-FFF2-40B4-BE49-F238E27FC236}">
              <a16:creationId xmlns:a16="http://schemas.microsoft.com/office/drawing/2014/main" id="{0F1338C6-8C13-4780-87E5-2D7DA42A2D88}"/>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1922</xdr:rowOff>
    </xdr:from>
    <xdr:ext cx="405111" cy="259045"/>
    <xdr:sp macro="" textlink="">
      <xdr:nvSpPr>
        <xdr:cNvPr id="589" name="【児童館】&#10;有形固定資産減価償却率平均値テキスト">
          <a:extLst>
            <a:ext uri="{FF2B5EF4-FFF2-40B4-BE49-F238E27FC236}">
              <a16:creationId xmlns:a16="http://schemas.microsoft.com/office/drawing/2014/main" id="{BA73760D-18EF-4A02-8786-154BE85BFED9}"/>
            </a:ext>
          </a:extLst>
        </xdr:cNvPr>
        <xdr:cNvSpPr txBox="1"/>
      </xdr:nvSpPr>
      <xdr:spPr>
        <a:xfrm>
          <a:off x="16357600" y="142322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23495</xdr:rowOff>
    </xdr:from>
    <xdr:to>
      <xdr:col>85</xdr:col>
      <xdr:colOff>177800</xdr:colOff>
      <xdr:row>83</xdr:row>
      <xdr:rowOff>125095</xdr:rowOff>
    </xdr:to>
    <xdr:sp macro="" textlink="">
      <xdr:nvSpPr>
        <xdr:cNvPr id="590" name="フローチャート: 判断 589">
          <a:extLst>
            <a:ext uri="{FF2B5EF4-FFF2-40B4-BE49-F238E27FC236}">
              <a16:creationId xmlns:a16="http://schemas.microsoft.com/office/drawing/2014/main" id="{1CD4BB5D-C24C-415C-B294-BDC222B604AD}"/>
            </a:ext>
          </a:extLst>
        </xdr:cNvPr>
        <xdr:cNvSpPr/>
      </xdr:nvSpPr>
      <xdr:spPr>
        <a:xfrm>
          <a:off x="162687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166370</xdr:rowOff>
    </xdr:from>
    <xdr:to>
      <xdr:col>81</xdr:col>
      <xdr:colOff>101600</xdr:colOff>
      <xdr:row>84</xdr:row>
      <xdr:rowOff>96520</xdr:rowOff>
    </xdr:to>
    <xdr:sp macro="" textlink="">
      <xdr:nvSpPr>
        <xdr:cNvPr id="591" name="フローチャート: 判断 590">
          <a:extLst>
            <a:ext uri="{FF2B5EF4-FFF2-40B4-BE49-F238E27FC236}">
              <a16:creationId xmlns:a16="http://schemas.microsoft.com/office/drawing/2014/main" id="{026E0C4A-34A8-4DEA-AAC1-5B424BB03086}"/>
            </a:ext>
          </a:extLst>
        </xdr:cNvPr>
        <xdr:cNvSpPr/>
      </xdr:nvSpPr>
      <xdr:spPr>
        <a:xfrm>
          <a:off x="15430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61595</xdr:rowOff>
    </xdr:from>
    <xdr:to>
      <xdr:col>76</xdr:col>
      <xdr:colOff>165100</xdr:colOff>
      <xdr:row>82</xdr:row>
      <xdr:rowOff>163195</xdr:rowOff>
    </xdr:to>
    <xdr:sp macro="" textlink="">
      <xdr:nvSpPr>
        <xdr:cNvPr id="592" name="フローチャート: 判断 591">
          <a:extLst>
            <a:ext uri="{FF2B5EF4-FFF2-40B4-BE49-F238E27FC236}">
              <a16:creationId xmlns:a16="http://schemas.microsoft.com/office/drawing/2014/main" id="{C64377D9-AAE4-4376-AE30-B12BCF89BF2C}"/>
            </a:ext>
          </a:extLst>
        </xdr:cNvPr>
        <xdr:cNvSpPr/>
      </xdr:nvSpPr>
      <xdr:spPr>
        <a:xfrm>
          <a:off x="14541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3" name="テキスト ボックス 592">
          <a:extLst>
            <a:ext uri="{FF2B5EF4-FFF2-40B4-BE49-F238E27FC236}">
              <a16:creationId xmlns:a16="http://schemas.microsoft.com/office/drawing/2014/main" id="{6D5E3AD7-CB3C-4533-85D9-7F2C30DAFEE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4" name="テキスト ボックス 593">
          <a:extLst>
            <a:ext uri="{FF2B5EF4-FFF2-40B4-BE49-F238E27FC236}">
              <a16:creationId xmlns:a16="http://schemas.microsoft.com/office/drawing/2014/main" id="{45DEB432-BB95-409E-B137-F36236794F0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5" name="テキスト ボックス 594">
          <a:extLst>
            <a:ext uri="{FF2B5EF4-FFF2-40B4-BE49-F238E27FC236}">
              <a16:creationId xmlns:a16="http://schemas.microsoft.com/office/drawing/2014/main" id="{3032244C-6C4F-44AE-912F-AF43120D06F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6" name="テキスト ボックス 595">
          <a:extLst>
            <a:ext uri="{FF2B5EF4-FFF2-40B4-BE49-F238E27FC236}">
              <a16:creationId xmlns:a16="http://schemas.microsoft.com/office/drawing/2014/main" id="{7A900936-F1AB-44DC-9AA4-B9020CC8A4B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7" name="テキスト ボックス 596">
          <a:extLst>
            <a:ext uri="{FF2B5EF4-FFF2-40B4-BE49-F238E27FC236}">
              <a16:creationId xmlns:a16="http://schemas.microsoft.com/office/drawing/2014/main" id="{8CCBB582-7F13-4F9F-8E05-6D79CA6CE83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154939</xdr:rowOff>
    </xdr:from>
    <xdr:to>
      <xdr:col>81</xdr:col>
      <xdr:colOff>101600</xdr:colOff>
      <xdr:row>85</xdr:row>
      <xdr:rowOff>85089</xdr:rowOff>
    </xdr:to>
    <xdr:sp macro="" textlink="">
      <xdr:nvSpPr>
        <xdr:cNvPr id="598" name="楕円 597">
          <a:extLst>
            <a:ext uri="{FF2B5EF4-FFF2-40B4-BE49-F238E27FC236}">
              <a16:creationId xmlns:a16="http://schemas.microsoft.com/office/drawing/2014/main" id="{9D91DFC6-09B6-458E-B4D1-E3BF60C8D382}"/>
            </a:ext>
          </a:extLst>
        </xdr:cNvPr>
        <xdr:cNvSpPr/>
      </xdr:nvSpPr>
      <xdr:spPr>
        <a:xfrm>
          <a:off x="1543050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29211</xdr:rowOff>
    </xdr:from>
    <xdr:to>
      <xdr:col>76</xdr:col>
      <xdr:colOff>165100</xdr:colOff>
      <xdr:row>85</xdr:row>
      <xdr:rowOff>130811</xdr:rowOff>
    </xdr:to>
    <xdr:sp macro="" textlink="">
      <xdr:nvSpPr>
        <xdr:cNvPr id="599" name="楕円 598">
          <a:extLst>
            <a:ext uri="{FF2B5EF4-FFF2-40B4-BE49-F238E27FC236}">
              <a16:creationId xmlns:a16="http://schemas.microsoft.com/office/drawing/2014/main" id="{DD7E9328-9DB3-427B-BC19-717204CC43F2}"/>
            </a:ext>
          </a:extLst>
        </xdr:cNvPr>
        <xdr:cNvSpPr/>
      </xdr:nvSpPr>
      <xdr:spPr>
        <a:xfrm>
          <a:off x="145415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34289</xdr:rowOff>
    </xdr:from>
    <xdr:to>
      <xdr:col>81</xdr:col>
      <xdr:colOff>50800</xdr:colOff>
      <xdr:row>85</xdr:row>
      <xdr:rowOff>80011</xdr:rowOff>
    </xdr:to>
    <xdr:cxnSp macro="">
      <xdr:nvCxnSpPr>
        <xdr:cNvPr id="600" name="直線コネクタ 599">
          <a:extLst>
            <a:ext uri="{FF2B5EF4-FFF2-40B4-BE49-F238E27FC236}">
              <a16:creationId xmlns:a16="http://schemas.microsoft.com/office/drawing/2014/main" id="{12582BD7-2543-49B8-BEB4-628A9A255BD1}"/>
            </a:ext>
          </a:extLst>
        </xdr:cNvPr>
        <xdr:cNvCxnSpPr/>
      </xdr:nvCxnSpPr>
      <xdr:spPr>
        <a:xfrm flipV="1">
          <a:off x="14592300" y="146075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113047</xdr:rowOff>
    </xdr:from>
    <xdr:ext cx="405111" cy="259045"/>
    <xdr:sp macro="" textlink="">
      <xdr:nvSpPr>
        <xdr:cNvPr id="601" name="n_1aveValue【児童館】&#10;有形固定資産減価償却率">
          <a:extLst>
            <a:ext uri="{FF2B5EF4-FFF2-40B4-BE49-F238E27FC236}">
              <a16:creationId xmlns:a16="http://schemas.microsoft.com/office/drawing/2014/main" id="{86A230E6-7ED2-4001-AF0B-BF0B564DAF73}"/>
            </a:ext>
          </a:extLst>
        </xdr:cNvPr>
        <xdr:cNvSpPr txBox="1"/>
      </xdr:nvSpPr>
      <xdr:spPr>
        <a:xfrm>
          <a:off x="15266044" y="14171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8272</xdr:rowOff>
    </xdr:from>
    <xdr:ext cx="405111" cy="259045"/>
    <xdr:sp macro="" textlink="">
      <xdr:nvSpPr>
        <xdr:cNvPr id="602" name="n_2aveValue【児童館】&#10;有形固定資産減価償却率">
          <a:extLst>
            <a:ext uri="{FF2B5EF4-FFF2-40B4-BE49-F238E27FC236}">
              <a16:creationId xmlns:a16="http://schemas.microsoft.com/office/drawing/2014/main" id="{E50B43A9-AC18-4F87-BE9F-CF0ABD756664}"/>
            </a:ext>
          </a:extLst>
        </xdr:cNvPr>
        <xdr:cNvSpPr txBox="1"/>
      </xdr:nvSpPr>
      <xdr:spPr>
        <a:xfrm>
          <a:off x="14389744" y="1389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76216</xdr:rowOff>
    </xdr:from>
    <xdr:ext cx="405111" cy="259045"/>
    <xdr:sp macro="" textlink="">
      <xdr:nvSpPr>
        <xdr:cNvPr id="603" name="n_1mainValue【児童館】&#10;有形固定資産減価償却率">
          <a:extLst>
            <a:ext uri="{FF2B5EF4-FFF2-40B4-BE49-F238E27FC236}">
              <a16:creationId xmlns:a16="http://schemas.microsoft.com/office/drawing/2014/main" id="{2547F0B9-E202-456C-8F9A-5A4F9509CCEB}"/>
            </a:ext>
          </a:extLst>
        </xdr:cNvPr>
        <xdr:cNvSpPr txBox="1"/>
      </xdr:nvSpPr>
      <xdr:spPr>
        <a:xfrm>
          <a:off x="15266044" y="1464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121938</xdr:rowOff>
    </xdr:from>
    <xdr:ext cx="405111" cy="259045"/>
    <xdr:sp macro="" textlink="">
      <xdr:nvSpPr>
        <xdr:cNvPr id="604" name="n_2mainValue【児童館】&#10;有形固定資産減価償却率">
          <a:extLst>
            <a:ext uri="{FF2B5EF4-FFF2-40B4-BE49-F238E27FC236}">
              <a16:creationId xmlns:a16="http://schemas.microsoft.com/office/drawing/2014/main" id="{6EEAD200-E012-4363-84C8-6978977691F6}"/>
            </a:ext>
          </a:extLst>
        </xdr:cNvPr>
        <xdr:cNvSpPr txBox="1"/>
      </xdr:nvSpPr>
      <xdr:spPr>
        <a:xfrm>
          <a:off x="14389744"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5" name="正方形/長方形 604">
          <a:extLst>
            <a:ext uri="{FF2B5EF4-FFF2-40B4-BE49-F238E27FC236}">
              <a16:creationId xmlns:a16="http://schemas.microsoft.com/office/drawing/2014/main" id="{58B592F3-B8AC-4072-91D7-83C1D838B97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6" name="正方形/長方形 605">
          <a:extLst>
            <a:ext uri="{FF2B5EF4-FFF2-40B4-BE49-F238E27FC236}">
              <a16:creationId xmlns:a16="http://schemas.microsoft.com/office/drawing/2014/main" id="{C9A9E642-B06A-4ECE-A6F7-7E15A15C52D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7" name="正方形/長方形 606">
          <a:extLst>
            <a:ext uri="{FF2B5EF4-FFF2-40B4-BE49-F238E27FC236}">
              <a16:creationId xmlns:a16="http://schemas.microsoft.com/office/drawing/2014/main" id="{297AC81C-BE4F-4F82-85CE-4508FD8F08A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8" name="正方形/長方形 607">
          <a:extLst>
            <a:ext uri="{FF2B5EF4-FFF2-40B4-BE49-F238E27FC236}">
              <a16:creationId xmlns:a16="http://schemas.microsoft.com/office/drawing/2014/main" id="{9C8BA1B9-9ACF-4DEB-BF70-0CBAB2CF319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9" name="正方形/長方形 608">
          <a:extLst>
            <a:ext uri="{FF2B5EF4-FFF2-40B4-BE49-F238E27FC236}">
              <a16:creationId xmlns:a16="http://schemas.microsoft.com/office/drawing/2014/main" id="{6B392940-92E8-438F-91BF-24C525FEA9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0" name="正方形/長方形 609">
          <a:extLst>
            <a:ext uri="{FF2B5EF4-FFF2-40B4-BE49-F238E27FC236}">
              <a16:creationId xmlns:a16="http://schemas.microsoft.com/office/drawing/2014/main" id="{79E8EAB3-1EEE-4E3A-95A3-B36F1F2454E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1" name="正方形/長方形 610">
          <a:extLst>
            <a:ext uri="{FF2B5EF4-FFF2-40B4-BE49-F238E27FC236}">
              <a16:creationId xmlns:a16="http://schemas.microsoft.com/office/drawing/2014/main" id="{A989C64E-0CD6-4E1A-9907-FCA496317ED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2" name="正方形/長方形 611">
          <a:extLst>
            <a:ext uri="{FF2B5EF4-FFF2-40B4-BE49-F238E27FC236}">
              <a16:creationId xmlns:a16="http://schemas.microsoft.com/office/drawing/2014/main" id="{FE33EE4B-4984-4556-B735-9BE1490C5F0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3" name="テキスト ボックス 612">
          <a:extLst>
            <a:ext uri="{FF2B5EF4-FFF2-40B4-BE49-F238E27FC236}">
              <a16:creationId xmlns:a16="http://schemas.microsoft.com/office/drawing/2014/main" id="{4E9A4CE6-3158-45D4-B212-140E5E461AC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4" name="直線コネクタ 613">
          <a:extLst>
            <a:ext uri="{FF2B5EF4-FFF2-40B4-BE49-F238E27FC236}">
              <a16:creationId xmlns:a16="http://schemas.microsoft.com/office/drawing/2014/main" id="{5E0E1D71-91BD-43C9-AB5C-A7511F00052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5" name="直線コネクタ 614">
          <a:extLst>
            <a:ext uri="{FF2B5EF4-FFF2-40B4-BE49-F238E27FC236}">
              <a16:creationId xmlns:a16="http://schemas.microsoft.com/office/drawing/2014/main" id="{212C8C5E-9D24-4C84-9F0D-8F3E8A76A7B3}"/>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6" name="テキスト ボックス 615">
          <a:extLst>
            <a:ext uri="{FF2B5EF4-FFF2-40B4-BE49-F238E27FC236}">
              <a16:creationId xmlns:a16="http://schemas.microsoft.com/office/drawing/2014/main" id="{1AD0D133-AACC-4B15-B3BC-D725BB857BF7}"/>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7" name="直線コネクタ 616">
          <a:extLst>
            <a:ext uri="{FF2B5EF4-FFF2-40B4-BE49-F238E27FC236}">
              <a16:creationId xmlns:a16="http://schemas.microsoft.com/office/drawing/2014/main" id="{DFEDCF62-C4BE-4F30-B61A-9F4104D57AB4}"/>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8" name="テキスト ボックス 617">
          <a:extLst>
            <a:ext uri="{FF2B5EF4-FFF2-40B4-BE49-F238E27FC236}">
              <a16:creationId xmlns:a16="http://schemas.microsoft.com/office/drawing/2014/main" id="{CB592487-15CD-4F30-82AB-C7815E0778EB}"/>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9" name="直線コネクタ 618">
          <a:extLst>
            <a:ext uri="{FF2B5EF4-FFF2-40B4-BE49-F238E27FC236}">
              <a16:creationId xmlns:a16="http://schemas.microsoft.com/office/drawing/2014/main" id="{CEE4F764-E3D7-442D-B4EA-0F1B28944574}"/>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0" name="テキスト ボックス 619">
          <a:extLst>
            <a:ext uri="{FF2B5EF4-FFF2-40B4-BE49-F238E27FC236}">
              <a16:creationId xmlns:a16="http://schemas.microsoft.com/office/drawing/2014/main" id="{4DA38F74-089F-4BBE-BB6C-F69376D9191B}"/>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1" name="直線コネクタ 620">
          <a:extLst>
            <a:ext uri="{FF2B5EF4-FFF2-40B4-BE49-F238E27FC236}">
              <a16:creationId xmlns:a16="http://schemas.microsoft.com/office/drawing/2014/main" id="{22A37A9E-B84E-44C5-AB4E-6878F869C50A}"/>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2" name="テキスト ボックス 621">
          <a:extLst>
            <a:ext uri="{FF2B5EF4-FFF2-40B4-BE49-F238E27FC236}">
              <a16:creationId xmlns:a16="http://schemas.microsoft.com/office/drawing/2014/main" id="{ACC624C7-B717-4F82-97F5-A3AF5A726CBE}"/>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3" name="直線コネクタ 622">
          <a:extLst>
            <a:ext uri="{FF2B5EF4-FFF2-40B4-BE49-F238E27FC236}">
              <a16:creationId xmlns:a16="http://schemas.microsoft.com/office/drawing/2014/main" id="{F09640AF-E62C-41B9-9A2A-1CDC8AB27598}"/>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4" name="テキスト ボックス 623">
          <a:extLst>
            <a:ext uri="{FF2B5EF4-FFF2-40B4-BE49-F238E27FC236}">
              <a16:creationId xmlns:a16="http://schemas.microsoft.com/office/drawing/2014/main" id="{0FAECF8B-1552-44B3-9F69-2EC50F896D7A}"/>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5" name="直線コネクタ 624">
          <a:extLst>
            <a:ext uri="{FF2B5EF4-FFF2-40B4-BE49-F238E27FC236}">
              <a16:creationId xmlns:a16="http://schemas.microsoft.com/office/drawing/2014/main" id="{111EA642-0CAB-44C3-AB8A-2A59EF935A2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6" name="テキスト ボックス 625">
          <a:extLst>
            <a:ext uri="{FF2B5EF4-FFF2-40B4-BE49-F238E27FC236}">
              <a16:creationId xmlns:a16="http://schemas.microsoft.com/office/drawing/2014/main" id="{A8231314-2876-4613-8028-0F6B75D86D9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7" name="【児童館】&#10;一人当たり面積グラフ枠">
          <a:extLst>
            <a:ext uri="{FF2B5EF4-FFF2-40B4-BE49-F238E27FC236}">
              <a16:creationId xmlns:a16="http://schemas.microsoft.com/office/drawing/2014/main" id="{569C4686-6B96-4F1A-8D82-DF07F85A9C9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114300</xdr:rowOff>
    </xdr:from>
    <xdr:to>
      <xdr:col>116</xdr:col>
      <xdr:colOff>62864</xdr:colOff>
      <xdr:row>85</xdr:row>
      <xdr:rowOff>133350</xdr:rowOff>
    </xdr:to>
    <xdr:cxnSp macro="">
      <xdr:nvCxnSpPr>
        <xdr:cNvPr id="628" name="直線コネクタ 627">
          <a:extLst>
            <a:ext uri="{FF2B5EF4-FFF2-40B4-BE49-F238E27FC236}">
              <a16:creationId xmlns:a16="http://schemas.microsoft.com/office/drawing/2014/main" id="{A7B9A968-5AA1-4079-8CE3-89C5A31C0B04}"/>
            </a:ext>
          </a:extLst>
        </xdr:cNvPr>
        <xdr:cNvCxnSpPr/>
      </xdr:nvCxnSpPr>
      <xdr:spPr>
        <a:xfrm flipV="1">
          <a:off x="22160864" y="134874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137177</xdr:rowOff>
    </xdr:from>
    <xdr:ext cx="469744" cy="259045"/>
    <xdr:sp macro="" textlink="">
      <xdr:nvSpPr>
        <xdr:cNvPr id="629" name="【児童館】&#10;一人当たり面積最小値テキスト">
          <a:extLst>
            <a:ext uri="{FF2B5EF4-FFF2-40B4-BE49-F238E27FC236}">
              <a16:creationId xmlns:a16="http://schemas.microsoft.com/office/drawing/2014/main" id="{9E85FDBA-24C1-40D3-8C3E-38865539C95E}"/>
            </a:ext>
          </a:extLst>
        </xdr:cNvPr>
        <xdr:cNvSpPr txBox="1"/>
      </xdr:nvSpPr>
      <xdr:spPr>
        <a:xfrm>
          <a:off x="221996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133350</xdr:rowOff>
    </xdr:from>
    <xdr:to>
      <xdr:col>116</xdr:col>
      <xdr:colOff>152400</xdr:colOff>
      <xdr:row>85</xdr:row>
      <xdr:rowOff>133350</xdr:rowOff>
    </xdr:to>
    <xdr:cxnSp macro="">
      <xdr:nvCxnSpPr>
        <xdr:cNvPr id="630" name="直線コネクタ 629">
          <a:extLst>
            <a:ext uri="{FF2B5EF4-FFF2-40B4-BE49-F238E27FC236}">
              <a16:creationId xmlns:a16="http://schemas.microsoft.com/office/drawing/2014/main" id="{9B3FCAAB-27CF-40F3-87E8-1FF53985EDB3}"/>
            </a:ext>
          </a:extLst>
        </xdr:cNvPr>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60977</xdr:rowOff>
    </xdr:from>
    <xdr:ext cx="469744" cy="259045"/>
    <xdr:sp macro="" textlink="">
      <xdr:nvSpPr>
        <xdr:cNvPr id="631" name="【児童館】&#10;一人当たり面積最大値テキスト">
          <a:extLst>
            <a:ext uri="{FF2B5EF4-FFF2-40B4-BE49-F238E27FC236}">
              <a16:creationId xmlns:a16="http://schemas.microsoft.com/office/drawing/2014/main" id="{2B5F52DD-F30A-402F-AB8D-09572013D2B3}"/>
            </a:ext>
          </a:extLst>
        </xdr:cNvPr>
        <xdr:cNvSpPr txBox="1"/>
      </xdr:nvSpPr>
      <xdr:spPr>
        <a:xfrm>
          <a:off x="221996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114300</xdr:rowOff>
    </xdr:from>
    <xdr:to>
      <xdr:col>116</xdr:col>
      <xdr:colOff>152400</xdr:colOff>
      <xdr:row>78</xdr:row>
      <xdr:rowOff>114300</xdr:rowOff>
    </xdr:to>
    <xdr:cxnSp macro="">
      <xdr:nvCxnSpPr>
        <xdr:cNvPr id="632" name="直線コネクタ 631">
          <a:extLst>
            <a:ext uri="{FF2B5EF4-FFF2-40B4-BE49-F238E27FC236}">
              <a16:creationId xmlns:a16="http://schemas.microsoft.com/office/drawing/2014/main" id="{28AF0DFF-D07E-4AD3-8F82-48028457689D}"/>
            </a:ext>
          </a:extLst>
        </xdr:cNvPr>
        <xdr:cNvCxnSpPr/>
      </xdr:nvCxnSpPr>
      <xdr:spPr>
        <a:xfrm>
          <a:off x="22072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633" name="【児童館】&#10;一人当たり面積平均値テキスト">
          <a:extLst>
            <a:ext uri="{FF2B5EF4-FFF2-40B4-BE49-F238E27FC236}">
              <a16:creationId xmlns:a16="http://schemas.microsoft.com/office/drawing/2014/main" id="{A595091E-C435-4F83-9147-BBD69F48B69C}"/>
            </a:ext>
          </a:extLst>
        </xdr:cNvPr>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34" name="フローチャート: 判断 633">
          <a:extLst>
            <a:ext uri="{FF2B5EF4-FFF2-40B4-BE49-F238E27FC236}">
              <a16:creationId xmlns:a16="http://schemas.microsoft.com/office/drawing/2014/main" id="{1D4C65E9-C303-4F28-8695-91C4A5D4B040}"/>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35" name="フローチャート: 判断 634">
          <a:extLst>
            <a:ext uri="{FF2B5EF4-FFF2-40B4-BE49-F238E27FC236}">
              <a16:creationId xmlns:a16="http://schemas.microsoft.com/office/drawing/2014/main" id="{A1884440-DC5D-4391-9C41-4CD50EAD97E3}"/>
            </a:ext>
          </a:extLst>
        </xdr:cNvPr>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636" name="フローチャート: 判断 635">
          <a:extLst>
            <a:ext uri="{FF2B5EF4-FFF2-40B4-BE49-F238E27FC236}">
              <a16:creationId xmlns:a16="http://schemas.microsoft.com/office/drawing/2014/main" id="{ECA8B3ED-DCA7-4D00-AD91-BCF520704CC4}"/>
            </a:ext>
          </a:extLst>
        </xdr:cNvPr>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7" name="テキスト ボックス 636">
          <a:extLst>
            <a:ext uri="{FF2B5EF4-FFF2-40B4-BE49-F238E27FC236}">
              <a16:creationId xmlns:a16="http://schemas.microsoft.com/office/drawing/2014/main" id="{AD9F236E-3999-4FA8-8830-D3254C68D18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8" name="テキスト ボックス 637">
          <a:extLst>
            <a:ext uri="{FF2B5EF4-FFF2-40B4-BE49-F238E27FC236}">
              <a16:creationId xmlns:a16="http://schemas.microsoft.com/office/drawing/2014/main" id="{E7D55D09-CA40-448F-923E-A3C85150F8D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9" name="テキスト ボックス 638">
          <a:extLst>
            <a:ext uri="{FF2B5EF4-FFF2-40B4-BE49-F238E27FC236}">
              <a16:creationId xmlns:a16="http://schemas.microsoft.com/office/drawing/2014/main" id="{5470AEB9-19E6-4A24-9665-74B0A2BFE5B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0" name="テキスト ボックス 639">
          <a:extLst>
            <a:ext uri="{FF2B5EF4-FFF2-40B4-BE49-F238E27FC236}">
              <a16:creationId xmlns:a16="http://schemas.microsoft.com/office/drawing/2014/main" id="{D11E0C0D-086D-4794-9FF2-DF04FE63E58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1" name="テキスト ボックス 640">
          <a:extLst>
            <a:ext uri="{FF2B5EF4-FFF2-40B4-BE49-F238E27FC236}">
              <a16:creationId xmlns:a16="http://schemas.microsoft.com/office/drawing/2014/main" id="{58FDE54B-9570-43F8-A0F2-A4F2DC8A38A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139700</xdr:rowOff>
    </xdr:from>
    <xdr:to>
      <xdr:col>112</xdr:col>
      <xdr:colOff>38100</xdr:colOff>
      <xdr:row>83</xdr:row>
      <xdr:rowOff>69850</xdr:rowOff>
    </xdr:to>
    <xdr:sp macro="" textlink="">
      <xdr:nvSpPr>
        <xdr:cNvPr id="642" name="楕円 641">
          <a:extLst>
            <a:ext uri="{FF2B5EF4-FFF2-40B4-BE49-F238E27FC236}">
              <a16:creationId xmlns:a16="http://schemas.microsoft.com/office/drawing/2014/main" id="{8A0BC9B8-5F4C-4BA8-8EB8-FCBBB1F6EE3B}"/>
            </a:ext>
          </a:extLst>
        </xdr:cNvPr>
        <xdr:cNvSpPr/>
      </xdr:nvSpPr>
      <xdr:spPr>
        <a:xfrm>
          <a:off x="21272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643" name="楕円 642">
          <a:extLst>
            <a:ext uri="{FF2B5EF4-FFF2-40B4-BE49-F238E27FC236}">
              <a16:creationId xmlns:a16="http://schemas.microsoft.com/office/drawing/2014/main" id="{5CDE25F9-58A4-4ADD-8E5A-2E9A7D761A7E}"/>
            </a:ext>
          </a:extLst>
        </xdr:cNvPr>
        <xdr:cNvSpPr/>
      </xdr:nvSpPr>
      <xdr:spPr>
        <a:xfrm>
          <a:off x="20383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19050</xdr:rowOff>
    </xdr:from>
    <xdr:to>
      <xdr:col>111</xdr:col>
      <xdr:colOff>177800</xdr:colOff>
      <xdr:row>83</xdr:row>
      <xdr:rowOff>19050</xdr:rowOff>
    </xdr:to>
    <xdr:cxnSp macro="">
      <xdr:nvCxnSpPr>
        <xdr:cNvPr id="644" name="直線コネクタ 643">
          <a:extLst>
            <a:ext uri="{FF2B5EF4-FFF2-40B4-BE49-F238E27FC236}">
              <a16:creationId xmlns:a16="http://schemas.microsoft.com/office/drawing/2014/main" id="{959C3AF1-CF10-4669-B9BA-C2CB27E7836E}"/>
            </a:ext>
          </a:extLst>
        </xdr:cNvPr>
        <xdr:cNvCxnSpPr/>
      </xdr:nvCxnSpPr>
      <xdr:spPr>
        <a:xfrm>
          <a:off x="20434300" y="14249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645" name="n_1aveValue【児童館】&#10;一人当たり面積">
          <a:extLst>
            <a:ext uri="{FF2B5EF4-FFF2-40B4-BE49-F238E27FC236}">
              <a16:creationId xmlns:a16="http://schemas.microsoft.com/office/drawing/2014/main" id="{C8A7E082-2277-429D-9EC2-EFB80D16AC59}"/>
            </a:ext>
          </a:extLst>
        </xdr:cNvPr>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60977</xdr:rowOff>
    </xdr:from>
    <xdr:ext cx="469744" cy="259045"/>
    <xdr:sp macro="" textlink="">
      <xdr:nvSpPr>
        <xdr:cNvPr id="646" name="n_2aveValue【児童館】&#10;一人当たり面積">
          <a:extLst>
            <a:ext uri="{FF2B5EF4-FFF2-40B4-BE49-F238E27FC236}">
              <a16:creationId xmlns:a16="http://schemas.microsoft.com/office/drawing/2014/main" id="{590E2ED1-40AA-45A9-888B-BA48B539469F}"/>
            </a:ext>
          </a:extLst>
        </xdr:cNvPr>
        <xdr:cNvSpPr txBox="1"/>
      </xdr:nvSpPr>
      <xdr:spPr>
        <a:xfrm>
          <a:off x="201994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86377</xdr:rowOff>
    </xdr:from>
    <xdr:ext cx="469744" cy="259045"/>
    <xdr:sp macro="" textlink="">
      <xdr:nvSpPr>
        <xdr:cNvPr id="647" name="n_1mainValue【児童館】&#10;一人当たり面積">
          <a:extLst>
            <a:ext uri="{FF2B5EF4-FFF2-40B4-BE49-F238E27FC236}">
              <a16:creationId xmlns:a16="http://schemas.microsoft.com/office/drawing/2014/main" id="{CCE31154-9160-40E9-BC07-DFA858752BAA}"/>
            </a:ext>
          </a:extLst>
        </xdr:cNvPr>
        <xdr:cNvSpPr txBox="1"/>
      </xdr:nvSpPr>
      <xdr:spPr>
        <a:xfrm>
          <a:off x="210757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648" name="n_2mainValue【児童館】&#10;一人当たり面積">
          <a:extLst>
            <a:ext uri="{FF2B5EF4-FFF2-40B4-BE49-F238E27FC236}">
              <a16:creationId xmlns:a16="http://schemas.microsoft.com/office/drawing/2014/main" id="{757FE919-749D-4ACC-B2D9-FB21EE56F6A1}"/>
            </a:ext>
          </a:extLst>
        </xdr:cNvPr>
        <xdr:cNvSpPr txBox="1"/>
      </xdr:nvSpPr>
      <xdr:spPr>
        <a:xfrm>
          <a:off x="20199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9" name="正方形/長方形 648">
          <a:extLst>
            <a:ext uri="{FF2B5EF4-FFF2-40B4-BE49-F238E27FC236}">
              <a16:creationId xmlns:a16="http://schemas.microsoft.com/office/drawing/2014/main" id="{9737BA76-C8F0-4C6C-ABEF-C3331873226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0" name="正方形/長方形 649">
          <a:extLst>
            <a:ext uri="{FF2B5EF4-FFF2-40B4-BE49-F238E27FC236}">
              <a16:creationId xmlns:a16="http://schemas.microsoft.com/office/drawing/2014/main" id="{6611EA20-FD33-49E3-A741-CCCBE930315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1" name="正方形/長方形 650">
          <a:extLst>
            <a:ext uri="{FF2B5EF4-FFF2-40B4-BE49-F238E27FC236}">
              <a16:creationId xmlns:a16="http://schemas.microsoft.com/office/drawing/2014/main" id="{83B4AF64-036D-4221-8288-98FF311B0D0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2" name="正方形/長方形 651">
          <a:extLst>
            <a:ext uri="{FF2B5EF4-FFF2-40B4-BE49-F238E27FC236}">
              <a16:creationId xmlns:a16="http://schemas.microsoft.com/office/drawing/2014/main" id="{8478736D-73C0-4CD0-9C97-31AC15C540A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3" name="正方形/長方形 652">
          <a:extLst>
            <a:ext uri="{FF2B5EF4-FFF2-40B4-BE49-F238E27FC236}">
              <a16:creationId xmlns:a16="http://schemas.microsoft.com/office/drawing/2014/main" id="{752D34F2-DE78-41F5-9E5D-54F6AF05135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4" name="正方形/長方形 653">
          <a:extLst>
            <a:ext uri="{FF2B5EF4-FFF2-40B4-BE49-F238E27FC236}">
              <a16:creationId xmlns:a16="http://schemas.microsoft.com/office/drawing/2014/main" id="{DD50F4F4-EA00-47D7-99E2-9FDB020DEF2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5" name="正方形/長方形 654">
          <a:extLst>
            <a:ext uri="{FF2B5EF4-FFF2-40B4-BE49-F238E27FC236}">
              <a16:creationId xmlns:a16="http://schemas.microsoft.com/office/drawing/2014/main" id="{F911BBA2-6ECC-4D54-A550-37D77FD2826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6" name="正方形/長方形 655">
          <a:extLst>
            <a:ext uri="{FF2B5EF4-FFF2-40B4-BE49-F238E27FC236}">
              <a16:creationId xmlns:a16="http://schemas.microsoft.com/office/drawing/2014/main" id="{091048EE-7EB8-4E0A-A20B-1573828595F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7" name="テキスト ボックス 656">
          <a:extLst>
            <a:ext uri="{FF2B5EF4-FFF2-40B4-BE49-F238E27FC236}">
              <a16:creationId xmlns:a16="http://schemas.microsoft.com/office/drawing/2014/main" id="{97967FDB-69E2-442B-BF59-54345333288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8" name="直線コネクタ 657">
          <a:extLst>
            <a:ext uri="{FF2B5EF4-FFF2-40B4-BE49-F238E27FC236}">
              <a16:creationId xmlns:a16="http://schemas.microsoft.com/office/drawing/2014/main" id="{5E9EF426-156C-443A-904A-F86F76717ED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59" name="テキスト ボックス 658">
          <a:extLst>
            <a:ext uri="{FF2B5EF4-FFF2-40B4-BE49-F238E27FC236}">
              <a16:creationId xmlns:a16="http://schemas.microsoft.com/office/drawing/2014/main" id="{AE3E69E3-9BFC-439A-AD5D-C70C0FEAE752}"/>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60" name="直線コネクタ 659">
          <a:extLst>
            <a:ext uri="{FF2B5EF4-FFF2-40B4-BE49-F238E27FC236}">
              <a16:creationId xmlns:a16="http://schemas.microsoft.com/office/drawing/2014/main" id="{8F694E13-14F8-4EC8-81B5-211F32D749D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61" name="テキスト ボックス 660">
          <a:extLst>
            <a:ext uri="{FF2B5EF4-FFF2-40B4-BE49-F238E27FC236}">
              <a16:creationId xmlns:a16="http://schemas.microsoft.com/office/drawing/2014/main" id="{3C14E518-E3C2-46C0-B3AB-66547A9FCD90}"/>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62" name="直線コネクタ 661">
          <a:extLst>
            <a:ext uri="{FF2B5EF4-FFF2-40B4-BE49-F238E27FC236}">
              <a16:creationId xmlns:a16="http://schemas.microsoft.com/office/drawing/2014/main" id="{707DC5E6-0F4F-4BB7-BEB9-FBA913D12DE1}"/>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63" name="テキスト ボックス 662">
          <a:extLst>
            <a:ext uri="{FF2B5EF4-FFF2-40B4-BE49-F238E27FC236}">
              <a16:creationId xmlns:a16="http://schemas.microsoft.com/office/drawing/2014/main" id="{8015AC01-BC9A-4684-93BF-0E452E5E7D3F}"/>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64" name="直線コネクタ 663">
          <a:extLst>
            <a:ext uri="{FF2B5EF4-FFF2-40B4-BE49-F238E27FC236}">
              <a16:creationId xmlns:a16="http://schemas.microsoft.com/office/drawing/2014/main" id="{26FCD4C0-8762-4611-BE08-F694979D35C7}"/>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65" name="テキスト ボックス 664">
          <a:extLst>
            <a:ext uri="{FF2B5EF4-FFF2-40B4-BE49-F238E27FC236}">
              <a16:creationId xmlns:a16="http://schemas.microsoft.com/office/drawing/2014/main" id="{7F1EA2A9-1A2F-4322-A2D7-0D74CD27588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66" name="直線コネクタ 665">
          <a:extLst>
            <a:ext uri="{FF2B5EF4-FFF2-40B4-BE49-F238E27FC236}">
              <a16:creationId xmlns:a16="http://schemas.microsoft.com/office/drawing/2014/main" id="{1B84DF20-614D-47A1-9888-989B6862C30F}"/>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67" name="テキスト ボックス 666">
          <a:extLst>
            <a:ext uri="{FF2B5EF4-FFF2-40B4-BE49-F238E27FC236}">
              <a16:creationId xmlns:a16="http://schemas.microsoft.com/office/drawing/2014/main" id="{66E05B48-BBBD-4FBC-8C29-D5DCC77064B8}"/>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8" name="直線コネクタ 667">
          <a:extLst>
            <a:ext uri="{FF2B5EF4-FFF2-40B4-BE49-F238E27FC236}">
              <a16:creationId xmlns:a16="http://schemas.microsoft.com/office/drawing/2014/main" id="{073CC479-EC4F-4409-8E3A-225E401EF1C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69" name="テキスト ボックス 668">
          <a:extLst>
            <a:ext uri="{FF2B5EF4-FFF2-40B4-BE49-F238E27FC236}">
              <a16:creationId xmlns:a16="http://schemas.microsoft.com/office/drawing/2014/main" id="{9FF4F280-7C3E-4780-B04C-32FD082C9E0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0" name="【公民館】&#10;有形固定資産減価償却率グラフ枠">
          <a:extLst>
            <a:ext uri="{FF2B5EF4-FFF2-40B4-BE49-F238E27FC236}">
              <a16:creationId xmlns:a16="http://schemas.microsoft.com/office/drawing/2014/main" id="{9F67C670-0862-4217-BF25-751ED491536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102</xdr:row>
      <xdr:rowOff>21337</xdr:rowOff>
    </xdr:from>
    <xdr:to>
      <xdr:col>85</xdr:col>
      <xdr:colOff>126364</xdr:colOff>
      <xdr:row>108</xdr:row>
      <xdr:rowOff>53339</xdr:rowOff>
    </xdr:to>
    <xdr:cxnSp macro="">
      <xdr:nvCxnSpPr>
        <xdr:cNvPr id="671" name="直線コネクタ 670">
          <a:extLst>
            <a:ext uri="{FF2B5EF4-FFF2-40B4-BE49-F238E27FC236}">
              <a16:creationId xmlns:a16="http://schemas.microsoft.com/office/drawing/2014/main" id="{6D57948A-0C1E-4593-B661-71508943C262}"/>
            </a:ext>
          </a:extLst>
        </xdr:cNvPr>
        <xdr:cNvCxnSpPr/>
      </xdr:nvCxnSpPr>
      <xdr:spPr>
        <a:xfrm flipV="1">
          <a:off x="16318864" y="17509237"/>
          <a:ext cx="0" cy="1060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57166</xdr:rowOff>
    </xdr:from>
    <xdr:ext cx="405111" cy="259045"/>
    <xdr:sp macro="" textlink="">
      <xdr:nvSpPr>
        <xdr:cNvPr id="672" name="【公民館】&#10;有形固定資産減価償却率最小値テキスト">
          <a:extLst>
            <a:ext uri="{FF2B5EF4-FFF2-40B4-BE49-F238E27FC236}">
              <a16:creationId xmlns:a16="http://schemas.microsoft.com/office/drawing/2014/main" id="{574DC033-0617-4F22-A1BA-C2EC197D3C8E}"/>
            </a:ext>
          </a:extLst>
        </xdr:cNvPr>
        <xdr:cNvSpPr txBox="1"/>
      </xdr:nvSpPr>
      <xdr:spPr>
        <a:xfrm>
          <a:off x="16357600" y="1857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53339</xdr:rowOff>
    </xdr:from>
    <xdr:to>
      <xdr:col>86</xdr:col>
      <xdr:colOff>25400</xdr:colOff>
      <xdr:row>108</xdr:row>
      <xdr:rowOff>53339</xdr:rowOff>
    </xdr:to>
    <xdr:cxnSp macro="">
      <xdr:nvCxnSpPr>
        <xdr:cNvPr id="673" name="直線コネクタ 672">
          <a:extLst>
            <a:ext uri="{FF2B5EF4-FFF2-40B4-BE49-F238E27FC236}">
              <a16:creationId xmlns:a16="http://schemas.microsoft.com/office/drawing/2014/main" id="{5CF98163-73A7-4662-860E-CD85E3BC777C}"/>
            </a:ext>
          </a:extLst>
        </xdr:cNvPr>
        <xdr:cNvCxnSpPr/>
      </xdr:nvCxnSpPr>
      <xdr:spPr>
        <a:xfrm>
          <a:off x="16230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139464</xdr:rowOff>
    </xdr:from>
    <xdr:ext cx="405111" cy="259045"/>
    <xdr:sp macro="" textlink="">
      <xdr:nvSpPr>
        <xdr:cNvPr id="674" name="【公民館】&#10;有形固定資産減価償却率最大値テキスト">
          <a:extLst>
            <a:ext uri="{FF2B5EF4-FFF2-40B4-BE49-F238E27FC236}">
              <a16:creationId xmlns:a16="http://schemas.microsoft.com/office/drawing/2014/main" id="{CE4C6B4F-ED83-4398-B102-3015F22778CD}"/>
            </a:ext>
          </a:extLst>
        </xdr:cNvPr>
        <xdr:cNvSpPr txBox="1"/>
      </xdr:nvSpPr>
      <xdr:spPr>
        <a:xfrm>
          <a:off x="16357600" y="1728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102</xdr:row>
      <xdr:rowOff>21337</xdr:rowOff>
    </xdr:from>
    <xdr:to>
      <xdr:col>86</xdr:col>
      <xdr:colOff>25400</xdr:colOff>
      <xdr:row>102</xdr:row>
      <xdr:rowOff>21337</xdr:rowOff>
    </xdr:to>
    <xdr:cxnSp macro="">
      <xdr:nvCxnSpPr>
        <xdr:cNvPr id="675" name="直線コネクタ 674">
          <a:extLst>
            <a:ext uri="{FF2B5EF4-FFF2-40B4-BE49-F238E27FC236}">
              <a16:creationId xmlns:a16="http://schemas.microsoft.com/office/drawing/2014/main" id="{F882E964-1D6B-4147-B712-FC6A7997BCA4}"/>
            </a:ext>
          </a:extLst>
        </xdr:cNvPr>
        <xdr:cNvCxnSpPr/>
      </xdr:nvCxnSpPr>
      <xdr:spPr>
        <a:xfrm>
          <a:off x="16230600" y="17509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51833</xdr:rowOff>
    </xdr:from>
    <xdr:ext cx="405111" cy="259045"/>
    <xdr:sp macro="" textlink="">
      <xdr:nvSpPr>
        <xdr:cNvPr id="676" name="【公民館】&#10;有形固定資産減価償却率平均値テキスト">
          <a:extLst>
            <a:ext uri="{FF2B5EF4-FFF2-40B4-BE49-F238E27FC236}">
              <a16:creationId xmlns:a16="http://schemas.microsoft.com/office/drawing/2014/main" id="{B319FC36-5BDE-4827-9C36-F9E2EC26105B}"/>
            </a:ext>
          </a:extLst>
        </xdr:cNvPr>
        <xdr:cNvSpPr txBox="1"/>
      </xdr:nvSpPr>
      <xdr:spPr>
        <a:xfrm>
          <a:off x="16357600" y="180540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73406</xdr:rowOff>
    </xdr:from>
    <xdr:to>
      <xdr:col>85</xdr:col>
      <xdr:colOff>177800</xdr:colOff>
      <xdr:row>106</xdr:row>
      <xdr:rowOff>3556</xdr:rowOff>
    </xdr:to>
    <xdr:sp macro="" textlink="">
      <xdr:nvSpPr>
        <xdr:cNvPr id="677" name="フローチャート: 判断 676">
          <a:extLst>
            <a:ext uri="{FF2B5EF4-FFF2-40B4-BE49-F238E27FC236}">
              <a16:creationId xmlns:a16="http://schemas.microsoft.com/office/drawing/2014/main" id="{6650A1A9-5A33-41FA-AA95-E11288B6A2F0}"/>
            </a:ext>
          </a:extLst>
        </xdr:cNvPr>
        <xdr:cNvSpPr/>
      </xdr:nvSpPr>
      <xdr:spPr>
        <a:xfrm>
          <a:off x="16268700" y="180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55118</xdr:rowOff>
    </xdr:from>
    <xdr:to>
      <xdr:col>81</xdr:col>
      <xdr:colOff>101600</xdr:colOff>
      <xdr:row>105</xdr:row>
      <xdr:rowOff>156718</xdr:rowOff>
    </xdr:to>
    <xdr:sp macro="" textlink="">
      <xdr:nvSpPr>
        <xdr:cNvPr id="678" name="フローチャート: 判断 677">
          <a:extLst>
            <a:ext uri="{FF2B5EF4-FFF2-40B4-BE49-F238E27FC236}">
              <a16:creationId xmlns:a16="http://schemas.microsoft.com/office/drawing/2014/main" id="{B7DCE0AC-B783-4122-8FCD-D5FE4D8A80A1}"/>
            </a:ext>
          </a:extLst>
        </xdr:cNvPr>
        <xdr:cNvSpPr/>
      </xdr:nvSpPr>
      <xdr:spPr>
        <a:xfrm>
          <a:off x="15430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107</xdr:row>
      <xdr:rowOff>87122</xdr:rowOff>
    </xdr:from>
    <xdr:to>
      <xdr:col>76</xdr:col>
      <xdr:colOff>165100</xdr:colOff>
      <xdr:row>108</xdr:row>
      <xdr:rowOff>17272</xdr:rowOff>
    </xdr:to>
    <xdr:sp macro="" textlink="">
      <xdr:nvSpPr>
        <xdr:cNvPr id="679" name="フローチャート: 判断 678">
          <a:extLst>
            <a:ext uri="{FF2B5EF4-FFF2-40B4-BE49-F238E27FC236}">
              <a16:creationId xmlns:a16="http://schemas.microsoft.com/office/drawing/2014/main" id="{3E328F60-D981-417C-B342-0536088BE903}"/>
            </a:ext>
          </a:extLst>
        </xdr:cNvPr>
        <xdr:cNvSpPr/>
      </xdr:nvSpPr>
      <xdr:spPr>
        <a:xfrm>
          <a:off x="14541500" y="1843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B03ED407-FED7-497E-AD55-4C9B88ED2F2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2AAB0C57-86C7-4C26-87BF-9921F933ABE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2D70E2FF-BE11-4068-AD27-E17DC93C1E3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0B34D7C3-FF9B-423E-B922-07DE77FDAC0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E1319125-0C7C-45FC-B6CE-6A073C3EBFE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7113</xdr:rowOff>
    </xdr:from>
    <xdr:to>
      <xdr:col>81</xdr:col>
      <xdr:colOff>101600</xdr:colOff>
      <xdr:row>106</xdr:row>
      <xdr:rowOff>108713</xdr:rowOff>
    </xdr:to>
    <xdr:sp macro="" textlink="">
      <xdr:nvSpPr>
        <xdr:cNvPr id="685" name="楕円 684">
          <a:extLst>
            <a:ext uri="{FF2B5EF4-FFF2-40B4-BE49-F238E27FC236}">
              <a16:creationId xmlns:a16="http://schemas.microsoft.com/office/drawing/2014/main" id="{CD0FD0DA-3761-4489-A731-6CD268F8FE47}"/>
            </a:ext>
          </a:extLst>
        </xdr:cNvPr>
        <xdr:cNvSpPr/>
      </xdr:nvSpPr>
      <xdr:spPr>
        <a:xfrm>
          <a:off x="15430500" y="1818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107696</xdr:rowOff>
    </xdr:from>
    <xdr:to>
      <xdr:col>76</xdr:col>
      <xdr:colOff>165100</xdr:colOff>
      <xdr:row>107</xdr:row>
      <xdr:rowOff>37846</xdr:rowOff>
    </xdr:to>
    <xdr:sp macro="" textlink="">
      <xdr:nvSpPr>
        <xdr:cNvPr id="686" name="楕円 685">
          <a:extLst>
            <a:ext uri="{FF2B5EF4-FFF2-40B4-BE49-F238E27FC236}">
              <a16:creationId xmlns:a16="http://schemas.microsoft.com/office/drawing/2014/main" id="{A13B7627-0FA7-4152-92BE-57E13009894B}"/>
            </a:ext>
          </a:extLst>
        </xdr:cNvPr>
        <xdr:cNvSpPr/>
      </xdr:nvSpPr>
      <xdr:spPr>
        <a:xfrm>
          <a:off x="14541500" y="1828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57913</xdr:rowOff>
    </xdr:from>
    <xdr:to>
      <xdr:col>81</xdr:col>
      <xdr:colOff>50800</xdr:colOff>
      <xdr:row>106</xdr:row>
      <xdr:rowOff>158496</xdr:rowOff>
    </xdr:to>
    <xdr:cxnSp macro="">
      <xdr:nvCxnSpPr>
        <xdr:cNvPr id="687" name="直線コネクタ 686">
          <a:extLst>
            <a:ext uri="{FF2B5EF4-FFF2-40B4-BE49-F238E27FC236}">
              <a16:creationId xmlns:a16="http://schemas.microsoft.com/office/drawing/2014/main" id="{F306C72C-C36B-4EBB-813F-15D711D4DD5B}"/>
            </a:ext>
          </a:extLst>
        </xdr:cNvPr>
        <xdr:cNvCxnSpPr/>
      </xdr:nvCxnSpPr>
      <xdr:spPr>
        <a:xfrm flipV="1">
          <a:off x="14592300" y="18231613"/>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1795</xdr:rowOff>
    </xdr:from>
    <xdr:ext cx="405111" cy="259045"/>
    <xdr:sp macro="" textlink="">
      <xdr:nvSpPr>
        <xdr:cNvPr id="688" name="n_1aveValue【公民館】&#10;有形固定資産減価償却率">
          <a:extLst>
            <a:ext uri="{FF2B5EF4-FFF2-40B4-BE49-F238E27FC236}">
              <a16:creationId xmlns:a16="http://schemas.microsoft.com/office/drawing/2014/main" id="{6EB8EB7F-DD8D-4DF7-AFCC-B15E979EE63F}"/>
            </a:ext>
          </a:extLst>
        </xdr:cNvPr>
        <xdr:cNvSpPr txBox="1"/>
      </xdr:nvSpPr>
      <xdr:spPr>
        <a:xfrm>
          <a:off x="15266044" y="17832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8399</xdr:rowOff>
    </xdr:from>
    <xdr:ext cx="405111" cy="259045"/>
    <xdr:sp macro="" textlink="">
      <xdr:nvSpPr>
        <xdr:cNvPr id="689" name="n_2aveValue【公民館】&#10;有形固定資産減価償却率">
          <a:extLst>
            <a:ext uri="{FF2B5EF4-FFF2-40B4-BE49-F238E27FC236}">
              <a16:creationId xmlns:a16="http://schemas.microsoft.com/office/drawing/2014/main" id="{BF4367C9-BA9D-4F50-8510-4BCB3B883C4B}"/>
            </a:ext>
          </a:extLst>
        </xdr:cNvPr>
        <xdr:cNvSpPr txBox="1"/>
      </xdr:nvSpPr>
      <xdr:spPr>
        <a:xfrm>
          <a:off x="14389744" y="18524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99840</xdr:rowOff>
    </xdr:from>
    <xdr:ext cx="405111" cy="259045"/>
    <xdr:sp macro="" textlink="">
      <xdr:nvSpPr>
        <xdr:cNvPr id="690" name="n_1mainValue【公民館】&#10;有形固定資産減価償却率">
          <a:extLst>
            <a:ext uri="{FF2B5EF4-FFF2-40B4-BE49-F238E27FC236}">
              <a16:creationId xmlns:a16="http://schemas.microsoft.com/office/drawing/2014/main" id="{F08104B5-61F1-46AF-91A7-459D6E1A281E}"/>
            </a:ext>
          </a:extLst>
        </xdr:cNvPr>
        <xdr:cNvSpPr txBox="1"/>
      </xdr:nvSpPr>
      <xdr:spPr>
        <a:xfrm>
          <a:off x="15266044" y="18273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54373</xdr:rowOff>
    </xdr:from>
    <xdr:ext cx="405111" cy="259045"/>
    <xdr:sp macro="" textlink="">
      <xdr:nvSpPr>
        <xdr:cNvPr id="691" name="n_2mainValue【公民館】&#10;有形固定資産減価償却率">
          <a:extLst>
            <a:ext uri="{FF2B5EF4-FFF2-40B4-BE49-F238E27FC236}">
              <a16:creationId xmlns:a16="http://schemas.microsoft.com/office/drawing/2014/main" id="{7CE2A7B2-69E4-4A07-BA31-5DB438E96741}"/>
            </a:ext>
          </a:extLst>
        </xdr:cNvPr>
        <xdr:cNvSpPr txBox="1"/>
      </xdr:nvSpPr>
      <xdr:spPr>
        <a:xfrm>
          <a:off x="14389744" y="18056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2" name="正方形/長方形 691">
          <a:extLst>
            <a:ext uri="{FF2B5EF4-FFF2-40B4-BE49-F238E27FC236}">
              <a16:creationId xmlns:a16="http://schemas.microsoft.com/office/drawing/2014/main" id="{9A9611E0-1EBF-4A57-B5E3-0BEDF5A93E9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3" name="正方形/長方形 692">
          <a:extLst>
            <a:ext uri="{FF2B5EF4-FFF2-40B4-BE49-F238E27FC236}">
              <a16:creationId xmlns:a16="http://schemas.microsoft.com/office/drawing/2014/main" id="{F791F662-16BA-4106-B356-CF83571CB40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4" name="正方形/長方形 693">
          <a:extLst>
            <a:ext uri="{FF2B5EF4-FFF2-40B4-BE49-F238E27FC236}">
              <a16:creationId xmlns:a16="http://schemas.microsoft.com/office/drawing/2014/main" id="{98B36368-2288-48CD-8801-D0805DE1648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5" name="正方形/長方形 694">
          <a:extLst>
            <a:ext uri="{FF2B5EF4-FFF2-40B4-BE49-F238E27FC236}">
              <a16:creationId xmlns:a16="http://schemas.microsoft.com/office/drawing/2014/main" id="{1FB79B0A-8C8D-4D72-AC12-D4B6610DB8D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6" name="正方形/長方形 695">
          <a:extLst>
            <a:ext uri="{FF2B5EF4-FFF2-40B4-BE49-F238E27FC236}">
              <a16:creationId xmlns:a16="http://schemas.microsoft.com/office/drawing/2014/main" id="{250916BB-7EC2-4695-8411-D4815D101AD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7" name="正方形/長方形 696">
          <a:extLst>
            <a:ext uri="{FF2B5EF4-FFF2-40B4-BE49-F238E27FC236}">
              <a16:creationId xmlns:a16="http://schemas.microsoft.com/office/drawing/2014/main" id="{5E38FCD6-04DF-4756-A69E-A032388C2C6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8" name="正方形/長方形 697">
          <a:extLst>
            <a:ext uri="{FF2B5EF4-FFF2-40B4-BE49-F238E27FC236}">
              <a16:creationId xmlns:a16="http://schemas.microsoft.com/office/drawing/2014/main" id="{3840F1E2-4082-43CF-99D6-190B360D8EA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9" name="正方形/長方形 698">
          <a:extLst>
            <a:ext uri="{FF2B5EF4-FFF2-40B4-BE49-F238E27FC236}">
              <a16:creationId xmlns:a16="http://schemas.microsoft.com/office/drawing/2014/main" id="{9F4340B6-09F0-4F55-9D39-5D9CB42E427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0" name="テキスト ボックス 699">
          <a:extLst>
            <a:ext uri="{FF2B5EF4-FFF2-40B4-BE49-F238E27FC236}">
              <a16:creationId xmlns:a16="http://schemas.microsoft.com/office/drawing/2014/main" id="{05A19658-2974-4368-AA23-04F41D3E9C9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1" name="直線コネクタ 700">
          <a:extLst>
            <a:ext uri="{FF2B5EF4-FFF2-40B4-BE49-F238E27FC236}">
              <a16:creationId xmlns:a16="http://schemas.microsoft.com/office/drawing/2014/main" id="{E5475433-43AD-4286-9831-F0D5ECCA5C7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2" name="直線コネクタ 701">
          <a:extLst>
            <a:ext uri="{FF2B5EF4-FFF2-40B4-BE49-F238E27FC236}">
              <a16:creationId xmlns:a16="http://schemas.microsoft.com/office/drawing/2014/main" id="{06DFE380-9B42-44A8-85FC-538EF851B60E}"/>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3" name="テキスト ボックス 702">
          <a:extLst>
            <a:ext uri="{FF2B5EF4-FFF2-40B4-BE49-F238E27FC236}">
              <a16:creationId xmlns:a16="http://schemas.microsoft.com/office/drawing/2014/main" id="{6A5CB404-C54F-4D9E-85E0-880D981FA856}"/>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4" name="直線コネクタ 703">
          <a:extLst>
            <a:ext uri="{FF2B5EF4-FFF2-40B4-BE49-F238E27FC236}">
              <a16:creationId xmlns:a16="http://schemas.microsoft.com/office/drawing/2014/main" id="{C1340942-EC80-4778-AE1F-AF338C3083CF}"/>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5" name="テキスト ボックス 704">
          <a:extLst>
            <a:ext uri="{FF2B5EF4-FFF2-40B4-BE49-F238E27FC236}">
              <a16:creationId xmlns:a16="http://schemas.microsoft.com/office/drawing/2014/main" id="{C89DA38F-9C64-4A62-B84D-C5CAE1A5FD28}"/>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6" name="直線コネクタ 705">
          <a:extLst>
            <a:ext uri="{FF2B5EF4-FFF2-40B4-BE49-F238E27FC236}">
              <a16:creationId xmlns:a16="http://schemas.microsoft.com/office/drawing/2014/main" id="{FB8C130F-7AB5-476A-B9AF-2C29CCBF55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07" name="テキスト ボックス 706">
          <a:extLst>
            <a:ext uri="{FF2B5EF4-FFF2-40B4-BE49-F238E27FC236}">
              <a16:creationId xmlns:a16="http://schemas.microsoft.com/office/drawing/2014/main" id="{936FEFFB-B3C7-4718-B7C3-D450EC33324C}"/>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08" name="直線コネクタ 707">
          <a:extLst>
            <a:ext uri="{FF2B5EF4-FFF2-40B4-BE49-F238E27FC236}">
              <a16:creationId xmlns:a16="http://schemas.microsoft.com/office/drawing/2014/main" id="{05F42621-22F2-4071-B28F-2C5B04F2AA7A}"/>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09" name="テキスト ボックス 708">
          <a:extLst>
            <a:ext uri="{FF2B5EF4-FFF2-40B4-BE49-F238E27FC236}">
              <a16:creationId xmlns:a16="http://schemas.microsoft.com/office/drawing/2014/main" id="{EF972A1A-3C0F-40F0-A9FC-C7E68FC8D983}"/>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0" name="直線コネクタ 709">
          <a:extLst>
            <a:ext uri="{FF2B5EF4-FFF2-40B4-BE49-F238E27FC236}">
              <a16:creationId xmlns:a16="http://schemas.microsoft.com/office/drawing/2014/main" id="{B319C80A-EEB2-40BB-8994-1CE8D6A0B28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1" name="テキスト ボックス 710">
          <a:extLst>
            <a:ext uri="{FF2B5EF4-FFF2-40B4-BE49-F238E27FC236}">
              <a16:creationId xmlns:a16="http://schemas.microsoft.com/office/drawing/2014/main" id="{26D61FF6-96E1-4D93-BE36-78EBBA05E3B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2" name="【公民館】&#10;一人当たり面積グラフ枠">
          <a:extLst>
            <a:ext uri="{FF2B5EF4-FFF2-40B4-BE49-F238E27FC236}">
              <a16:creationId xmlns:a16="http://schemas.microsoft.com/office/drawing/2014/main" id="{664710F6-BFB6-4078-9929-29F808FBC87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163068</xdr:rowOff>
    </xdr:from>
    <xdr:to>
      <xdr:col>116</xdr:col>
      <xdr:colOff>62864</xdr:colOff>
      <xdr:row>108</xdr:row>
      <xdr:rowOff>3048</xdr:rowOff>
    </xdr:to>
    <xdr:cxnSp macro="">
      <xdr:nvCxnSpPr>
        <xdr:cNvPr id="713" name="直線コネクタ 712">
          <a:extLst>
            <a:ext uri="{FF2B5EF4-FFF2-40B4-BE49-F238E27FC236}">
              <a16:creationId xmlns:a16="http://schemas.microsoft.com/office/drawing/2014/main" id="{F70C1ED8-7188-4A9F-ACC3-FBC01272D04D}"/>
            </a:ext>
          </a:extLst>
        </xdr:cNvPr>
        <xdr:cNvCxnSpPr/>
      </xdr:nvCxnSpPr>
      <xdr:spPr>
        <a:xfrm flipV="1">
          <a:off x="22160864" y="17308068"/>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714" name="【公民館】&#10;一人当たり面積最小値テキスト">
          <a:extLst>
            <a:ext uri="{FF2B5EF4-FFF2-40B4-BE49-F238E27FC236}">
              <a16:creationId xmlns:a16="http://schemas.microsoft.com/office/drawing/2014/main" id="{513E8297-8690-4331-91AC-E9FEC5E9D831}"/>
            </a:ext>
          </a:extLst>
        </xdr:cNvPr>
        <xdr:cNvSpPr txBox="1"/>
      </xdr:nvSpPr>
      <xdr:spPr>
        <a:xfrm>
          <a:off x="22199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715" name="直線コネクタ 714">
          <a:extLst>
            <a:ext uri="{FF2B5EF4-FFF2-40B4-BE49-F238E27FC236}">
              <a16:creationId xmlns:a16="http://schemas.microsoft.com/office/drawing/2014/main" id="{387A831F-5725-48A3-8768-409076D7E88F}"/>
            </a:ext>
          </a:extLst>
        </xdr:cNvPr>
        <xdr:cNvCxnSpPr/>
      </xdr:nvCxnSpPr>
      <xdr:spPr>
        <a:xfrm>
          <a:off x="22072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109745</xdr:rowOff>
    </xdr:from>
    <xdr:ext cx="469744" cy="259045"/>
    <xdr:sp macro="" textlink="">
      <xdr:nvSpPr>
        <xdr:cNvPr id="716" name="【公民館】&#10;一人当たり面積最大値テキスト">
          <a:extLst>
            <a:ext uri="{FF2B5EF4-FFF2-40B4-BE49-F238E27FC236}">
              <a16:creationId xmlns:a16="http://schemas.microsoft.com/office/drawing/2014/main" id="{B0F6FC1A-3F4A-4038-9E0B-95B8A20A3D36}"/>
            </a:ext>
          </a:extLst>
        </xdr:cNvPr>
        <xdr:cNvSpPr txBox="1"/>
      </xdr:nvSpPr>
      <xdr:spPr>
        <a:xfrm>
          <a:off x="22199600" y="17083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163068</xdr:rowOff>
    </xdr:from>
    <xdr:to>
      <xdr:col>116</xdr:col>
      <xdr:colOff>152400</xdr:colOff>
      <xdr:row>100</xdr:row>
      <xdr:rowOff>163068</xdr:rowOff>
    </xdr:to>
    <xdr:cxnSp macro="">
      <xdr:nvCxnSpPr>
        <xdr:cNvPr id="717" name="直線コネクタ 716">
          <a:extLst>
            <a:ext uri="{FF2B5EF4-FFF2-40B4-BE49-F238E27FC236}">
              <a16:creationId xmlns:a16="http://schemas.microsoft.com/office/drawing/2014/main" id="{4A026226-59EE-420A-9636-299A8625BB4A}"/>
            </a:ext>
          </a:extLst>
        </xdr:cNvPr>
        <xdr:cNvCxnSpPr/>
      </xdr:nvCxnSpPr>
      <xdr:spPr>
        <a:xfrm>
          <a:off x="22072600" y="1730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1540</xdr:rowOff>
    </xdr:from>
    <xdr:ext cx="469744" cy="259045"/>
    <xdr:sp macro="" textlink="">
      <xdr:nvSpPr>
        <xdr:cNvPr id="718" name="【公民館】&#10;一人当たり面積平均値テキスト">
          <a:extLst>
            <a:ext uri="{FF2B5EF4-FFF2-40B4-BE49-F238E27FC236}">
              <a16:creationId xmlns:a16="http://schemas.microsoft.com/office/drawing/2014/main" id="{8E527A25-35AE-4663-95F4-31AD77CC898F}"/>
            </a:ext>
          </a:extLst>
        </xdr:cNvPr>
        <xdr:cNvSpPr txBox="1"/>
      </xdr:nvSpPr>
      <xdr:spPr>
        <a:xfrm>
          <a:off x="22199600" y="180037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23113</xdr:rowOff>
    </xdr:from>
    <xdr:to>
      <xdr:col>116</xdr:col>
      <xdr:colOff>114300</xdr:colOff>
      <xdr:row>105</xdr:row>
      <xdr:rowOff>124713</xdr:rowOff>
    </xdr:to>
    <xdr:sp macro="" textlink="">
      <xdr:nvSpPr>
        <xdr:cNvPr id="719" name="フローチャート: 判断 718">
          <a:extLst>
            <a:ext uri="{FF2B5EF4-FFF2-40B4-BE49-F238E27FC236}">
              <a16:creationId xmlns:a16="http://schemas.microsoft.com/office/drawing/2014/main" id="{DF891992-3D04-4D71-AF5A-216345DA5397}"/>
            </a:ext>
          </a:extLst>
        </xdr:cNvPr>
        <xdr:cNvSpPr/>
      </xdr:nvSpPr>
      <xdr:spPr>
        <a:xfrm>
          <a:off x="22110700" y="1802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41402</xdr:rowOff>
    </xdr:from>
    <xdr:to>
      <xdr:col>112</xdr:col>
      <xdr:colOff>38100</xdr:colOff>
      <xdr:row>105</xdr:row>
      <xdr:rowOff>143002</xdr:rowOff>
    </xdr:to>
    <xdr:sp macro="" textlink="">
      <xdr:nvSpPr>
        <xdr:cNvPr id="720" name="フローチャート: 判断 719">
          <a:extLst>
            <a:ext uri="{FF2B5EF4-FFF2-40B4-BE49-F238E27FC236}">
              <a16:creationId xmlns:a16="http://schemas.microsoft.com/office/drawing/2014/main" id="{0F44F7E0-6E08-47B4-84DE-669A2BEECD1C}"/>
            </a:ext>
          </a:extLst>
        </xdr:cNvPr>
        <xdr:cNvSpPr/>
      </xdr:nvSpPr>
      <xdr:spPr>
        <a:xfrm>
          <a:off x="21272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721" name="フローチャート: 判断 720">
          <a:extLst>
            <a:ext uri="{FF2B5EF4-FFF2-40B4-BE49-F238E27FC236}">
              <a16:creationId xmlns:a16="http://schemas.microsoft.com/office/drawing/2014/main" id="{B2D56774-306D-43C5-9DD2-61B97250B6BD}"/>
            </a:ext>
          </a:extLst>
        </xdr:cNvPr>
        <xdr:cNvSpPr/>
      </xdr:nvSpPr>
      <xdr:spPr>
        <a:xfrm>
          <a:off x="20383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DCD1564B-9BC8-4D9E-96F8-BBD61DCA618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F2A57EB7-3F3D-46D0-840D-1E4550AFD67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1FB3D37E-2F17-41A6-A7F5-FBD03E3B1ED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A4F9F4AF-EAF5-4884-ADAF-CE184E86D77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67A78364-7B1B-4A7A-959A-8AF679B935F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55118</xdr:rowOff>
    </xdr:from>
    <xdr:to>
      <xdr:col>112</xdr:col>
      <xdr:colOff>38100</xdr:colOff>
      <xdr:row>105</xdr:row>
      <xdr:rowOff>156718</xdr:rowOff>
    </xdr:to>
    <xdr:sp macro="" textlink="">
      <xdr:nvSpPr>
        <xdr:cNvPr id="727" name="楕円 726">
          <a:extLst>
            <a:ext uri="{FF2B5EF4-FFF2-40B4-BE49-F238E27FC236}">
              <a16:creationId xmlns:a16="http://schemas.microsoft.com/office/drawing/2014/main" id="{9F7CFA44-D36D-4E65-975C-C4057E919910}"/>
            </a:ext>
          </a:extLst>
        </xdr:cNvPr>
        <xdr:cNvSpPr/>
      </xdr:nvSpPr>
      <xdr:spPr>
        <a:xfrm>
          <a:off x="21272500" y="1805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50546</xdr:rowOff>
    </xdr:from>
    <xdr:to>
      <xdr:col>107</xdr:col>
      <xdr:colOff>101600</xdr:colOff>
      <xdr:row>105</xdr:row>
      <xdr:rowOff>152146</xdr:rowOff>
    </xdr:to>
    <xdr:sp macro="" textlink="">
      <xdr:nvSpPr>
        <xdr:cNvPr id="728" name="楕円 727">
          <a:extLst>
            <a:ext uri="{FF2B5EF4-FFF2-40B4-BE49-F238E27FC236}">
              <a16:creationId xmlns:a16="http://schemas.microsoft.com/office/drawing/2014/main" id="{2D17953C-8966-4DF6-AAD9-23CF9E81CFFE}"/>
            </a:ext>
          </a:extLst>
        </xdr:cNvPr>
        <xdr:cNvSpPr/>
      </xdr:nvSpPr>
      <xdr:spPr>
        <a:xfrm>
          <a:off x="20383500" y="1805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101346</xdr:rowOff>
    </xdr:from>
    <xdr:to>
      <xdr:col>111</xdr:col>
      <xdr:colOff>177800</xdr:colOff>
      <xdr:row>105</xdr:row>
      <xdr:rowOff>105918</xdr:rowOff>
    </xdr:to>
    <xdr:cxnSp macro="">
      <xdr:nvCxnSpPr>
        <xdr:cNvPr id="729" name="直線コネクタ 728">
          <a:extLst>
            <a:ext uri="{FF2B5EF4-FFF2-40B4-BE49-F238E27FC236}">
              <a16:creationId xmlns:a16="http://schemas.microsoft.com/office/drawing/2014/main" id="{D1CAE8DC-ADC1-47AB-8B9E-0EFCF7E71459}"/>
            </a:ext>
          </a:extLst>
        </xdr:cNvPr>
        <xdr:cNvCxnSpPr/>
      </xdr:nvCxnSpPr>
      <xdr:spPr>
        <a:xfrm>
          <a:off x="20434300" y="181035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159529</xdr:rowOff>
    </xdr:from>
    <xdr:ext cx="469744" cy="259045"/>
    <xdr:sp macro="" textlink="">
      <xdr:nvSpPr>
        <xdr:cNvPr id="730" name="n_1aveValue【公民館】&#10;一人当たり面積">
          <a:extLst>
            <a:ext uri="{FF2B5EF4-FFF2-40B4-BE49-F238E27FC236}">
              <a16:creationId xmlns:a16="http://schemas.microsoft.com/office/drawing/2014/main" id="{BDD367B3-E57F-4524-A765-343110C8345A}"/>
            </a:ext>
          </a:extLst>
        </xdr:cNvPr>
        <xdr:cNvSpPr txBox="1"/>
      </xdr:nvSpPr>
      <xdr:spPr>
        <a:xfrm>
          <a:off x="210757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35831</xdr:rowOff>
    </xdr:from>
    <xdr:ext cx="469744" cy="259045"/>
    <xdr:sp macro="" textlink="">
      <xdr:nvSpPr>
        <xdr:cNvPr id="731" name="n_2aveValue【公民館】&#10;一人当たり面積">
          <a:extLst>
            <a:ext uri="{FF2B5EF4-FFF2-40B4-BE49-F238E27FC236}">
              <a16:creationId xmlns:a16="http://schemas.microsoft.com/office/drawing/2014/main" id="{E9BD0F2B-FBC9-48BE-8EA0-4E0306796EE2}"/>
            </a:ext>
          </a:extLst>
        </xdr:cNvPr>
        <xdr:cNvSpPr txBox="1"/>
      </xdr:nvSpPr>
      <xdr:spPr>
        <a:xfrm>
          <a:off x="201994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147845</xdr:rowOff>
    </xdr:from>
    <xdr:ext cx="469744" cy="259045"/>
    <xdr:sp macro="" textlink="">
      <xdr:nvSpPr>
        <xdr:cNvPr id="732" name="n_1mainValue【公民館】&#10;一人当たり面積">
          <a:extLst>
            <a:ext uri="{FF2B5EF4-FFF2-40B4-BE49-F238E27FC236}">
              <a16:creationId xmlns:a16="http://schemas.microsoft.com/office/drawing/2014/main" id="{6A4448BC-893C-4A41-8527-F1CDEDC36D23}"/>
            </a:ext>
          </a:extLst>
        </xdr:cNvPr>
        <xdr:cNvSpPr txBox="1"/>
      </xdr:nvSpPr>
      <xdr:spPr>
        <a:xfrm>
          <a:off x="21075727" y="1815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168673</xdr:rowOff>
    </xdr:from>
    <xdr:ext cx="469744" cy="259045"/>
    <xdr:sp macro="" textlink="">
      <xdr:nvSpPr>
        <xdr:cNvPr id="733" name="n_2mainValue【公民館】&#10;一人当たり面積">
          <a:extLst>
            <a:ext uri="{FF2B5EF4-FFF2-40B4-BE49-F238E27FC236}">
              <a16:creationId xmlns:a16="http://schemas.microsoft.com/office/drawing/2014/main" id="{A8AF8CCB-833A-489C-9918-B7DF4BB131C1}"/>
            </a:ext>
          </a:extLst>
        </xdr:cNvPr>
        <xdr:cNvSpPr txBox="1"/>
      </xdr:nvSpPr>
      <xdr:spPr>
        <a:xfrm>
          <a:off x="20199427" y="1782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4" name="正方形/長方形 733">
          <a:extLst>
            <a:ext uri="{FF2B5EF4-FFF2-40B4-BE49-F238E27FC236}">
              <a16:creationId xmlns:a16="http://schemas.microsoft.com/office/drawing/2014/main" id="{2226391B-D215-438A-9B44-5BAA80686AC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5" name="正方形/長方形 734">
          <a:extLst>
            <a:ext uri="{FF2B5EF4-FFF2-40B4-BE49-F238E27FC236}">
              <a16:creationId xmlns:a16="http://schemas.microsoft.com/office/drawing/2014/main" id="{8D06F5D9-B5DB-462D-8F0C-169F39EBD21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6" name="テキスト ボックス 735">
          <a:extLst>
            <a:ext uri="{FF2B5EF4-FFF2-40B4-BE49-F238E27FC236}">
              <a16:creationId xmlns:a16="http://schemas.microsoft.com/office/drawing/2014/main" id="{684C050C-6020-4DA8-ABA9-6DA568E2722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年度について、類似団体と比較し特に有形固定資産減価償却率が高くなっている施設は、港湾・漁港、学校施設であり、低くなっている施設は児童館である。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港湾・漁港については、一人当たり有形固定資産額も類似団体より大幅に高く、施設保全に多額な経費を要することが見込まれることから、平成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漁港機能保全計画を策定し、計画に基づき老朽化した施設の長寿命化を進めていく。学校施設については、一人当たり面積は類似団体より低いが有形固定資産減価償却率は類似団体よりも高く、老朽化した施設が多いことが伺える。今後は個別施設計画を策定し、老朽化対策を実施していく必要が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児童館については、平成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年度に老朽化していた中央児童館の建替えや平成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年度に一色児童センターを建設しているため、有形固定資産減価償却率が低くなっている。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調査時点現在、平成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年度固定資産台帳は整備中。</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81BCE3B-5E6C-4E70-B0AF-4F9F3B120B6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A5430FA-358A-4B80-842C-BCCEF52AC39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BC1CDC4-700E-4CF1-924C-39A698ADF9D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778B9D0-170A-45BC-8072-0D6093817BE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愛知県西尾市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5164429-2A68-4D4D-8540-140CFFAC2DC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579B35B-1513-45B5-A9B4-C76BE7BF495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0307549-4239-46FD-81C3-C96724D468E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8419005-105A-4616-B651-14DFD33310D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6A8D9F6-E8CC-461F-8B32-77E3C2D8E77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123E5B8-CE9A-4947-A8D3-6545E5DD36C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171,899
163,459
161.22
55,929,547
53,637,558
2,254,371
36,775,023
32,035,390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0E19A05-DBCF-478D-BC99-9B93A96B7A0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C44CE1B-42EA-4B19-8D57-0AD554FBBF3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28D2ED1-8DD5-4C7D-A0AD-58462D5AE00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7A44555-2078-4845-9DE5-96558BA7407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741E1B3-EE4C-4686-84FA-5A6C6FB320F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8474310-84AD-40AD-8EC5-1F7E19AFCE4C}"/>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D7AF386-C84D-4169-BD27-8F292557096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6A1323A-F839-49E8-96C9-D8F791C05CD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7314C78-D427-435D-A4FE-9AD90DBBEC1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C8766D6-02C4-4BA8-B5AC-E40F61B6511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2288486-752F-4E9F-BA47-F37269C4046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17A0AD6-E770-497B-9FEA-BE2C87D948E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A623EE1-94DA-4016-AF92-0F97A807534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633655B-F03A-4B4A-A0D4-65E39221B02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CD917FE-5B2F-42F7-B329-91511686190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23D26E1-A5F2-41D9-B6EF-423E7477269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2ED23DC-843B-431D-8FB5-3FCE1732889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E8ADABB-E9D8-48DE-B7E2-8CB2258F8C8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693FDABE-FFA0-4D95-A64F-E8AC2850E8FD}"/>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BBAB20D4-DB45-4AD8-9ABF-9B09CB08401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A2096330-D29E-4E64-A2BE-89A5990BA2D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BFADA8CB-82B9-4092-9B74-60A3C27A11E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C40AEDEF-D0E7-4A83-A10C-EFF5556235F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92E2D752-4C9A-421A-BCAB-655E6D500D2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4B5DBDF9-C7F6-446E-9E52-043149C5F5F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7B839A9F-0318-43CB-B0EA-3262A8B60AD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43AB6F5D-6024-470A-A4F3-A629CEF06BC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6F9BAAC2-BA9F-4A73-9816-265C7C348CE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ECD1EF2A-6884-4DE7-8CCC-74F7B46F7A7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CBC9B084-C28C-4982-8C62-0F64A64A691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a:extLst>
            <a:ext uri="{FF2B5EF4-FFF2-40B4-BE49-F238E27FC236}">
              <a16:creationId xmlns:a16="http://schemas.microsoft.com/office/drawing/2014/main" id="{A3AED5D3-2409-4748-9EAD-D395198098B2}"/>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a:extLst>
            <a:ext uri="{FF2B5EF4-FFF2-40B4-BE49-F238E27FC236}">
              <a16:creationId xmlns:a16="http://schemas.microsoft.com/office/drawing/2014/main" id="{F23C963D-85E4-49E3-A260-4A362054C9B7}"/>
            </a:ext>
          </a:extLst>
        </xdr:cNvPr>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a:extLst>
            <a:ext uri="{FF2B5EF4-FFF2-40B4-BE49-F238E27FC236}">
              <a16:creationId xmlns:a16="http://schemas.microsoft.com/office/drawing/2014/main" id="{B7B961FC-37C0-4DB2-BF93-A9BB62E4C85C}"/>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a:extLst>
            <a:ext uri="{FF2B5EF4-FFF2-40B4-BE49-F238E27FC236}">
              <a16:creationId xmlns:a16="http://schemas.microsoft.com/office/drawing/2014/main" id="{E4208488-63F7-41A9-8E80-A376C54136D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a:extLst>
            <a:ext uri="{FF2B5EF4-FFF2-40B4-BE49-F238E27FC236}">
              <a16:creationId xmlns:a16="http://schemas.microsoft.com/office/drawing/2014/main" id="{7138CA53-A6D1-484C-8D80-240A701FC332}"/>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a:extLst>
            <a:ext uri="{FF2B5EF4-FFF2-40B4-BE49-F238E27FC236}">
              <a16:creationId xmlns:a16="http://schemas.microsoft.com/office/drawing/2014/main" id="{40E7EAA3-A77D-40C0-8E30-CF1E04B1DB93}"/>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a:extLst>
            <a:ext uri="{FF2B5EF4-FFF2-40B4-BE49-F238E27FC236}">
              <a16:creationId xmlns:a16="http://schemas.microsoft.com/office/drawing/2014/main" id="{4AF57D18-B66E-4FE0-94DE-C7D395BD706B}"/>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a:extLst>
            <a:ext uri="{FF2B5EF4-FFF2-40B4-BE49-F238E27FC236}">
              <a16:creationId xmlns:a16="http://schemas.microsoft.com/office/drawing/2014/main" id="{599EDD42-B267-413C-99F3-6EAA31ECFD02}"/>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a:extLst>
            <a:ext uri="{FF2B5EF4-FFF2-40B4-BE49-F238E27FC236}">
              <a16:creationId xmlns:a16="http://schemas.microsoft.com/office/drawing/2014/main" id="{39C4ADD3-ADDF-4B0E-813E-36521B4E8ADD}"/>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a:extLst>
            <a:ext uri="{FF2B5EF4-FFF2-40B4-BE49-F238E27FC236}">
              <a16:creationId xmlns:a16="http://schemas.microsoft.com/office/drawing/2014/main" id="{B6177E49-9179-4DF1-8410-75C4E5911E72}"/>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8D904C4A-6D81-49A5-A840-F77777ADA65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a:extLst>
            <a:ext uri="{FF2B5EF4-FFF2-40B4-BE49-F238E27FC236}">
              <a16:creationId xmlns:a16="http://schemas.microsoft.com/office/drawing/2014/main" id="{ED545C38-E589-4B1E-8CC5-B54B55555F2F}"/>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51A3B348-2188-468E-A094-81ECB8AD78C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17145</xdr:rowOff>
    </xdr:from>
    <xdr:to>
      <xdr:col>24</xdr:col>
      <xdr:colOff>62865</xdr:colOff>
      <xdr:row>41</xdr:row>
      <xdr:rowOff>139065</xdr:rowOff>
    </xdr:to>
    <xdr:cxnSp macro="">
      <xdr:nvCxnSpPr>
        <xdr:cNvPr id="55" name="直線コネクタ 54">
          <a:extLst>
            <a:ext uri="{FF2B5EF4-FFF2-40B4-BE49-F238E27FC236}">
              <a16:creationId xmlns:a16="http://schemas.microsoft.com/office/drawing/2014/main" id="{926E21E4-C0F7-471C-903B-EB70388E8020}"/>
            </a:ext>
          </a:extLst>
        </xdr:cNvPr>
        <xdr:cNvCxnSpPr/>
      </xdr:nvCxnSpPr>
      <xdr:spPr>
        <a:xfrm flipV="1">
          <a:off x="4634865" y="584644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142892</xdr:rowOff>
    </xdr:from>
    <xdr:ext cx="340478" cy="259045"/>
    <xdr:sp macro="" textlink="">
      <xdr:nvSpPr>
        <xdr:cNvPr id="56" name="【図書館】&#10;有形固定資産減価償却率最小値テキスト">
          <a:extLst>
            <a:ext uri="{FF2B5EF4-FFF2-40B4-BE49-F238E27FC236}">
              <a16:creationId xmlns:a16="http://schemas.microsoft.com/office/drawing/2014/main" id="{FF5443A1-C539-4A3F-AF72-E294CE9D471E}"/>
            </a:ext>
          </a:extLst>
        </xdr:cNvPr>
        <xdr:cNvSpPr txBox="1"/>
      </xdr:nvSpPr>
      <xdr:spPr>
        <a:xfrm>
          <a:off x="4673600" y="71723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139065</xdr:rowOff>
    </xdr:from>
    <xdr:to>
      <xdr:col>24</xdr:col>
      <xdr:colOff>152400</xdr:colOff>
      <xdr:row>41</xdr:row>
      <xdr:rowOff>139065</xdr:rowOff>
    </xdr:to>
    <xdr:cxnSp macro="">
      <xdr:nvCxnSpPr>
        <xdr:cNvPr id="57" name="直線コネクタ 56">
          <a:extLst>
            <a:ext uri="{FF2B5EF4-FFF2-40B4-BE49-F238E27FC236}">
              <a16:creationId xmlns:a16="http://schemas.microsoft.com/office/drawing/2014/main" id="{DF86E117-52CB-4FEC-803C-7FDD2E723F48}"/>
            </a:ext>
          </a:extLst>
        </xdr:cNvPr>
        <xdr:cNvCxnSpPr/>
      </xdr:nvCxnSpPr>
      <xdr:spPr>
        <a:xfrm>
          <a:off x="4546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135272</xdr:rowOff>
    </xdr:from>
    <xdr:ext cx="405111" cy="259045"/>
    <xdr:sp macro="" textlink="">
      <xdr:nvSpPr>
        <xdr:cNvPr id="58" name="【図書館】&#10;有形固定資産減価償却率最大値テキスト">
          <a:extLst>
            <a:ext uri="{FF2B5EF4-FFF2-40B4-BE49-F238E27FC236}">
              <a16:creationId xmlns:a16="http://schemas.microsoft.com/office/drawing/2014/main" id="{E617C05E-84DF-4B58-9C33-374FBDF52E2B}"/>
            </a:ext>
          </a:extLst>
        </xdr:cNvPr>
        <xdr:cNvSpPr txBox="1"/>
      </xdr:nvSpPr>
      <xdr:spPr>
        <a:xfrm>
          <a:off x="4673600" y="5621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17145</xdr:rowOff>
    </xdr:from>
    <xdr:to>
      <xdr:col>24</xdr:col>
      <xdr:colOff>152400</xdr:colOff>
      <xdr:row>34</xdr:row>
      <xdr:rowOff>17145</xdr:rowOff>
    </xdr:to>
    <xdr:cxnSp macro="">
      <xdr:nvCxnSpPr>
        <xdr:cNvPr id="59" name="直線コネクタ 58">
          <a:extLst>
            <a:ext uri="{FF2B5EF4-FFF2-40B4-BE49-F238E27FC236}">
              <a16:creationId xmlns:a16="http://schemas.microsoft.com/office/drawing/2014/main" id="{49DAA556-42D8-4091-8F00-EA4616561F01}"/>
            </a:ext>
          </a:extLst>
        </xdr:cNvPr>
        <xdr:cNvCxnSpPr/>
      </xdr:nvCxnSpPr>
      <xdr:spPr>
        <a:xfrm>
          <a:off x="4546600" y="584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93362</xdr:rowOff>
    </xdr:from>
    <xdr:ext cx="405111" cy="259045"/>
    <xdr:sp macro="" textlink="">
      <xdr:nvSpPr>
        <xdr:cNvPr id="60" name="【図書館】&#10;有形固定資産減価償却率平均値テキスト">
          <a:extLst>
            <a:ext uri="{FF2B5EF4-FFF2-40B4-BE49-F238E27FC236}">
              <a16:creationId xmlns:a16="http://schemas.microsoft.com/office/drawing/2014/main" id="{98FF1350-0FDC-4945-877E-F8AF632613E8}"/>
            </a:ext>
          </a:extLst>
        </xdr:cNvPr>
        <xdr:cNvSpPr txBox="1"/>
      </xdr:nvSpPr>
      <xdr:spPr>
        <a:xfrm>
          <a:off x="4673600" y="6437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114935</xdr:rowOff>
    </xdr:from>
    <xdr:to>
      <xdr:col>24</xdr:col>
      <xdr:colOff>114300</xdr:colOff>
      <xdr:row>38</xdr:row>
      <xdr:rowOff>45085</xdr:rowOff>
    </xdr:to>
    <xdr:sp macro="" textlink="">
      <xdr:nvSpPr>
        <xdr:cNvPr id="61" name="フローチャート: 判断 60">
          <a:extLst>
            <a:ext uri="{FF2B5EF4-FFF2-40B4-BE49-F238E27FC236}">
              <a16:creationId xmlns:a16="http://schemas.microsoft.com/office/drawing/2014/main" id="{44F4B735-4466-48C3-9E38-80C422E72AF3}"/>
            </a:ext>
          </a:extLst>
        </xdr:cNvPr>
        <xdr:cNvSpPr/>
      </xdr:nvSpPr>
      <xdr:spPr>
        <a:xfrm>
          <a:off x="45847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168275</xdr:rowOff>
    </xdr:from>
    <xdr:to>
      <xdr:col>20</xdr:col>
      <xdr:colOff>38100</xdr:colOff>
      <xdr:row>37</xdr:row>
      <xdr:rowOff>98425</xdr:rowOff>
    </xdr:to>
    <xdr:sp macro="" textlink="">
      <xdr:nvSpPr>
        <xdr:cNvPr id="62" name="フローチャート: 判断 61">
          <a:extLst>
            <a:ext uri="{FF2B5EF4-FFF2-40B4-BE49-F238E27FC236}">
              <a16:creationId xmlns:a16="http://schemas.microsoft.com/office/drawing/2014/main" id="{694D36F1-389E-48D4-B65E-5B29C9ACEFA0}"/>
            </a:ext>
          </a:extLst>
        </xdr:cNvPr>
        <xdr:cNvSpPr/>
      </xdr:nvSpPr>
      <xdr:spPr>
        <a:xfrm>
          <a:off x="3746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89552</xdr:rowOff>
    </xdr:from>
    <xdr:ext cx="405111" cy="259045"/>
    <xdr:sp macro="" textlink="">
      <xdr:nvSpPr>
        <xdr:cNvPr id="63" name="n_1aveValue【図書館】&#10;有形固定資産減価償却率">
          <a:extLst>
            <a:ext uri="{FF2B5EF4-FFF2-40B4-BE49-F238E27FC236}">
              <a16:creationId xmlns:a16="http://schemas.microsoft.com/office/drawing/2014/main" id="{B3F65ABB-F908-469F-B618-E83338945391}"/>
            </a:ext>
          </a:extLst>
        </xdr:cNvPr>
        <xdr:cNvSpPr txBox="1"/>
      </xdr:nvSpPr>
      <xdr:spPr>
        <a:xfrm>
          <a:off x="3582044"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120650</xdr:rowOff>
    </xdr:from>
    <xdr:to>
      <xdr:col>15</xdr:col>
      <xdr:colOff>101600</xdr:colOff>
      <xdr:row>36</xdr:row>
      <xdr:rowOff>50800</xdr:rowOff>
    </xdr:to>
    <xdr:sp macro="" textlink="">
      <xdr:nvSpPr>
        <xdr:cNvPr id="64" name="フローチャート: 判断 63">
          <a:extLst>
            <a:ext uri="{FF2B5EF4-FFF2-40B4-BE49-F238E27FC236}">
              <a16:creationId xmlns:a16="http://schemas.microsoft.com/office/drawing/2014/main" id="{C17AB3BE-24F7-46D6-93C0-38DD811AF8E0}"/>
            </a:ext>
          </a:extLst>
        </xdr:cNvPr>
        <xdr:cNvSpPr/>
      </xdr:nvSpPr>
      <xdr:spPr>
        <a:xfrm>
          <a:off x="28575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41927</xdr:rowOff>
    </xdr:from>
    <xdr:ext cx="405111" cy="259045"/>
    <xdr:sp macro="" textlink="">
      <xdr:nvSpPr>
        <xdr:cNvPr id="65" name="n_2aveValue【図書館】&#10;有形固定資産減価償却率">
          <a:extLst>
            <a:ext uri="{FF2B5EF4-FFF2-40B4-BE49-F238E27FC236}">
              <a16:creationId xmlns:a16="http://schemas.microsoft.com/office/drawing/2014/main" id="{6345A194-4118-47EB-A1A8-173926AB95FF}"/>
            </a:ext>
          </a:extLst>
        </xdr:cNvPr>
        <xdr:cNvSpPr txBox="1"/>
      </xdr:nvSpPr>
      <xdr:spPr>
        <a:xfrm>
          <a:off x="2705744" y="621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83BE4764-13F7-41FC-93E7-132643398C1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3A15E6E-D9A6-41D6-98F0-D42C84F72EA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BB9A5EB-29BA-419E-A183-023BE560B54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8C77B22-B9FE-46BD-ADFC-B152E166FB0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D31D576-E2B1-451B-AB10-3FEE497D238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8255</xdr:rowOff>
    </xdr:from>
    <xdr:to>
      <xdr:col>20</xdr:col>
      <xdr:colOff>38100</xdr:colOff>
      <xdr:row>34</xdr:row>
      <xdr:rowOff>109855</xdr:rowOff>
    </xdr:to>
    <xdr:sp macro="" textlink="">
      <xdr:nvSpPr>
        <xdr:cNvPr id="71" name="楕円 70">
          <a:extLst>
            <a:ext uri="{FF2B5EF4-FFF2-40B4-BE49-F238E27FC236}">
              <a16:creationId xmlns:a16="http://schemas.microsoft.com/office/drawing/2014/main" id="{F5B66074-E4D8-47FB-82C2-6405F90757CC}"/>
            </a:ext>
          </a:extLst>
        </xdr:cNvPr>
        <xdr:cNvSpPr/>
      </xdr:nvSpPr>
      <xdr:spPr>
        <a:xfrm>
          <a:off x="3746500" y="583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34</xdr:row>
      <xdr:rowOff>52070</xdr:rowOff>
    </xdr:from>
    <xdr:to>
      <xdr:col>15</xdr:col>
      <xdr:colOff>101600</xdr:colOff>
      <xdr:row>34</xdr:row>
      <xdr:rowOff>153670</xdr:rowOff>
    </xdr:to>
    <xdr:sp macro="" textlink="">
      <xdr:nvSpPr>
        <xdr:cNvPr id="72" name="楕円 71">
          <a:extLst>
            <a:ext uri="{FF2B5EF4-FFF2-40B4-BE49-F238E27FC236}">
              <a16:creationId xmlns:a16="http://schemas.microsoft.com/office/drawing/2014/main" id="{0C10B4F5-AF99-44C9-BE94-5FDFBCEC57EC}"/>
            </a:ext>
          </a:extLst>
        </xdr:cNvPr>
        <xdr:cNvSpPr/>
      </xdr:nvSpPr>
      <xdr:spPr>
        <a:xfrm>
          <a:off x="2857500" y="588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59055</xdr:rowOff>
    </xdr:from>
    <xdr:to>
      <xdr:col>19</xdr:col>
      <xdr:colOff>177800</xdr:colOff>
      <xdr:row>34</xdr:row>
      <xdr:rowOff>102870</xdr:rowOff>
    </xdr:to>
    <xdr:cxnSp macro="">
      <xdr:nvCxnSpPr>
        <xdr:cNvPr id="73" name="直線コネクタ 72">
          <a:extLst>
            <a:ext uri="{FF2B5EF4-FFF2-40B4-BE49-F238E27FC236}">
              <a16:creationId xmlns:a16="http://schemas.microsoft.com/office/drawing/2014/main" id="{4793DD52-8CA2-446A-8682-7DB037DB2FA1}"/>
            </a:ext>
          </a:extLst>
        </xdr:cNvPr>
        <xdr:cNvCxnSpPr/>
      </xdr:nvCxnSpPr>
      <xdr:spPr>
        <a:xfrm flipV="1">
          <a:off x="2908300" y="588835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32</xdr:row>
      <xdr:rowOff>126382</xdr:rowOff>
    </xdr:from>
    <xdr:ext cx="405111" cy="259045"/>
    <xdr:sp macro="" textlink="">
      <xdr:nvSpPr>
        <xdr:cNvPr id="74" name="n_1mainValue【図書館】&#10;有形固定資産減価償却率">
          <a:extLst>
            <a:ext uri="{FF2B5EF4-FFF2-40B4-BE49-F238E27FC236}">
              <a16:creationId xmlns:a16="http://schemas.microsoft.com/office/drawing/2014/main" id="{0D200474-C1E2-4622-A2EF-E11C79834282}"/>
            </a:ext>
          </a:extLst>
        </xdr:cNvPr>
        <xdr:cNvSpPr txBox="1"/>
      </xdr:nvSpPr>
      <xdr:spPr>
        <a:xfrm>
          <a:off x="3582044" y="561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170197</xdr:rowOff>
    </xdr:from>
    <xdr:ext cx="405111" cy="259045"/>
    <xdr:sp macro="" textlink="">
      <xdr:nvSpPr>
        <xdr:cNvPr id="75" name="n_2mainValue【図書館】&#10;有形固定資産減価償却率">
          <a:extLst>
            <a:ext uri="{FF2B5EF4-FFF2-40B4-BE49-F238E27FC236}">
              <a16:creationId xmlns:a16="http://schemas.microsoft.com/office/drawing/2014/main" id="{F5E42770-A59A-41AC-AB88-0CE86BA6D0AA}"/>
            </a:ext>
          </a:extLst>
        </xdr:cNvPr>
        <xdr:cNvSpPr txBox="1"/>
      </xdr:nvSpPr>
      <xdr:spPr>
        <a:xfrm>
          <a:off x="2705744" y="565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a:extLst>
            <a:ext uri="{FF2B5EF4-FFF2-40B4-BE49-F238E27FC236}">
              <a16:creationId xmlns:a16="http://schemas.microsoft.com/office/drawing/2014/main" id="{4136E806-D598-40ED-8B8E-9526DBEC9DA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a:extLst>
            <a:ext uri="{FF2B5EF4-FFF2-40B4-BE49-F238E27FC236}">
              <a16:creationId xmlns:a16="http://schemas.microsoft.com/office/drawing/2014/main" id="{9F5F0F2A-BBE8-4662-9C17-E4E9062EBFD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a:extLst>
            <a:ext uri="{FF2B5EF4-FFF2-40B4-BE49-F238E27FC236}">
              <a16:creationId xmlns:a16="http://schemas.microsoft.com/office/drawing/2014/main" id="{662DDD21-12E6-469E-9FC7-8784D89913F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a:extLst>
            <a:ext uri="{FF2B5EF4-FFF2-40B4-BE49-F238E27FC236}">
              <a16:creationId xmlns:a16="http://schemas.microsoft.com/office/drawing/2014/main" id="{D4BC5D8A-533E-4F01-960F-E583C72B63F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a:extLst>
            <a:ext uri="{FF2B5EF4-FFF2-40B4-BE49-F238E27FC236}">
              <a16:creationId xmlns:a16="http://schemas.microsoft.com/office/drawing/2014/main" id="{202FC63E-5604-4056-9E2D-32634C90A05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a:extLst>
            <a:ext uri="{FF2B5EF4-FFF2-40B4-BE49-F238E27FC236}">
              <a16:creationId xmlns:a16="http://schemas.microsoft.com/office/drawing/2014/main" id="{BED130C5-3470-4054-A0B7-5E52AF2E21E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a:extLst>
            <a:ext uri="{FF2B5EF4-FFF2-40B4-BE49-F238E27FC236}">
              <a16:creationId xmlns:a16="http://schemas.microsoft.com/office/drawing/2014/main" id="{5B507BE0-62B9-42D2-A1B4-4CC11F3B5E8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a:extLst>
            <a:ext uri="{FF2B5EF4-FFF2-40B4-BE49-F238E27FC236}">
              <a16:creationId xmlns:a16="http://schemas.microsoft.com/office/drawing/2014/main" id="{7F3E4B1A-CC85-481E-B1D5-EEF4CAB1D89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a:extLst>
            <a:ext uri="{FF2B5EF4-FFF2-40B4-BE49-F238E27FC236}">
              <a16:creationId xmlns:a16="http://schemas.microsoft.com/office/drawing/2014/main" id="{0DD93EF3-AE5B-4E28-81E5-DC53044580AB}"/>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a:extLst>
            <a:ext uri="{FF2B5EF4-FFF2-40B4-BE49-F238E27FC236}">
              <a16:creationId xmlns:a16="http://schemas.microsoft.com/office/drawing/2014/main" id="{70FB1F1A-7074-4491-9F07-20D115E0966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6" name="テキスト ボックス 85">
          <a:extLst>
            <a:ext uri="{FF2B5EF4-FFF2-40B4-BE49-F238E27FC236}">
              <a16:creationId xmlns:a16="http://schemas.microsoft.com/office/drawing/2014/main" id="{A9F73F79-3868-4FB5-A7B4-2E363967C9C9}"/>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a:extLst>
            <a:ext uri="{FF2B5EF4-FFF2-40B4-BE49-F238E27FC236}">
              <a16:creationId xmlns:a16="http://schemas.microsoft.com/office/drawing/2014/main" id="{1642E208-3B50-4013-8D83-753CAC00F149}"/>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a:extLst>
            <a:ext uri="{FF2B5EF4-FFF2-40B4-BE49-F238E27FC236}">
              <a16:creationId xmlns:a16="http://schemas.microsoft.com/office/drawing/2014/main" id="{59FCB3B0-D571-4EB4-8430-F22285185DA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a:extLst>
            <a:ext uri="{FF2B5EF4-FFF2-40B4-BE49-F238E27FC236}">
              <a16:creationId xmlns:a16="http://schemas.microsoft.com/office/drawing/2014/main" id="{C2CF7995-FA5D-474D-9C06-EDD9AEEF4D98}"/>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0" name="テキスト ボックス 89">
          <a:extLst>
            <a:ext uri="{FF2B5EF4-FFF2-40B4-BE49-F238E27FC236}">
              <a16:creationId xmlns:a16="http://schemas.microsoft.com/office/drawing/2014/main" id="{745A5476-C1BF-48F8-8088-9B63EF1BF8E7}"/>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a:extLst>
            <a:ext uri="{FF2B5EF4-FFF2-40B4-BE49-F238E27FC236}">
              <a16:creationId xmlns:a16="http://schemas.microsoft.com/office/drawing/2014/main" id="{6E53918F-9090-4BCD-965F-7AA4F671B2DC}"/>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2" name="テキスト ボックス 91">
          <a:extLst>
            <a:ext uri="{FF2B5EF4-FFF2-40B4-BE49-F238E27FC236}">
              <a16:creationId xmlns:a16="http://schemas.microsoft.com/office/drawing/2014/main" id="{B8DA2C9B-8AD2-4B8F-B726-810DF76BA8EA}"/>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a:extLst>
            <a:ext uri="{FF2B5EF4-FFF2-40B4-BE49-F238E27FC236}">
              <a16:creationId xmlns:a16="http://schemas.microsoft.com/office/drawing/2014/main" id="{1C7BEFDA-8080-4E59-87E0-0E17203DB57F}"/>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4" name="テキスト ボックス 93">
          <a:extLst>
            <a:ext uri="{FF2B5EF4-FFF2-40B4-BE49-F238E27FC236}">
              <a16:creationId xmlns:a16="http://schemas.microsoft.com/office/drawing/2014/main" id="{3CEEF76D-49AC-4F27-A897-3B9C179EC338}"/>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a:extLst>
            <a:ext uri="{FF2B5EF4-FFF2-40B4-BE49-F238E27FC236}">
              <a16:creationId xmlns:a16="http://schemas.microsoft.com/office/drawing/2014/main" id="{A563133C-DA10-489E-82AD-F686D1F86DF5}"/>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6" name="テキスト ボックス 95">
          <a:extLst>
            <a:ext uri="{FF2B5EF4-FFF2-40B4-BE49-F238E27FC236}">
              <a16:creationId xmlns:a16="http://schemas.microsoft.com/office/drawing/2014/main" id="{C6D8CE24-B380-4AFE-B852-68E0B68873A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a:extLst>
            <a:ext uri="{FF2B5EF4-FFF2-40B4-BE49-F238E27FC236}">
              <a16:creationId xmlns:a16="http://schemas.microsoft.com/office/drawing/2014/main" id="{32591C8A-F14B-40CB-B0F4-172E3D5B003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a:extLst>
            <a:ext uri="{FF2B5EF4-FFF2-40B4-BE49-F238E27FC236}">
              <a16:creationId xmlns:a16="http://schemas.microsoft.com/office/drawing/2014/main" id="{8FD3C98E-70B8-48E8-8FCF-541C72A6DFA5}"/>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a:extLst>
            <a:ext uri="{FF2B5EF4-FFF2-40B4-BE49-F238E27FC236}">
              <a16:creationId xmlns:a16="http://schemas.microsoft.com/office/drawing/2014/main" id="{3FFF80AE-6880-42D2-AEF9-B4D832A621B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40</xdr:row>
      <xdr:rowOff>114300</xdr:rowOff>
    </xdr:to>
    <xdr:cxnSp macro="">
      <xdr:nvCxnSpPr>
        <xdr:cNvPr id="100" name="直線コネクタ 99">
          <a:extLst>
            <a:ext uri="{FF2B5EF4-FFF2-40B4-BE49-F238E27FC236}">
              <a16:creationId xmlns:a16="http://schemas.microsoft.com/office/drawing/2014/main" id="{37047FB0-F9D6-490A-BB11-F7C67B170FDF}"/>
            </a:ext>
          </a:extLst>
        </xdr:cNvPr>
        <xdr:cNvCxnSpPr/>
      </xdr:nvCxnSpPr>
      <xdr:spPr>
        <a:xfrm flipV="1">
          <a:off x="10476865" y="5600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118127</xdr:rowOff>
    </xdr:from>
    <xdr:ext cx="469744" cy="259045"/>
    <xdr:sp macro="" textlink="">
      <xdr:nvSpPr>
        <xdr:cNvPr id="101" name="【図書館】&#10;一人当たり面積最小値テキスト">
          <a:extLst>
            <a:ext uri="{FF2B5EF4-FFF2-40B4-BE49-F238E27FC236}">
              <a16:creationId xmlns:a16="http://schemas.microsoft.com/office/drawing/2014/main" id="{8F81A27D-8C71-49F3-A58E-2DA032058A7E}"/>
            </a:ext>
          </a:extLst>
        </xdr:cNvPr>
        <xdr:cNvSpPr txBox="1"/>
      </xdr:nvSpPr>
      <xdr:spPr>
        <a:xfrm>
          <a:off x="10515600"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114300</xdr:rowOff>
    </xdr:from>
    <xdr:to>
      <xdr:col>55</xdr:col>
      <xdr:colOff>88900</xdr:colOff>
      <xdr:row>40</xdr:row>
      <xdr:rowOff>114300</xdr:rowOff>
    </xdr:to>
    <xdr:cxnSp macro="">
      <xdr:nvCxnSpPr>
        <xdr:cNvPr id="102" name="直線コネクタ 101">
          <a:extLst>
            <a:ext uri="{FF2B5EF4-FFF2-40B4-BE49-F238E27FC236}">
              <a16:creationId xmlns:a16="http://schemas.microsoft.com/office/drawing/2014/main" id="{430B2F62-23A7-4401-AC56-895E6E5BDD9B}"/>
            </a:ext>
          </a:extLst>
        </xdr:cNvPr>
        <xdr:cNvCxnSpPr/>
      </xdr:nvCxnSpPr>
      <xdr:spPr>
        <a:xfrm>
          <a:off x="10388600" y="697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03" name="【図書館】&#10;一人当たり面積最大値テキスト">
          <a:extLst>
            <a:ext uri="{FF2B5EF4-FFF2-40B4-BE49-F238E27FC236}">
              <a16:creationId xmlns:a16="http://schemas.microsoft.com/office/drawing/2014/main" id="{E438E75B-7731-48E3-AB36-943B0EC8BF01}"/>
            </a:ext>
          </a:extLst>
        </xdr:cNvPr>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04" name="直線コネクタ 103">
          <a:extLst>
            <a:ext uri="{FF2B5EF4-FFF2-40B4-BE49-F238E27FC236}">
              <a16:creationId xmlns:a16="http://schemas.microsoft.com/office/drawing/2014/main" id="{8D0E58BA-CFAB-41A4-8401-A7D86E8E67C6}"/>
            </a:ext>
          </a:extLst>
        </xdr:cNvPr>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118127</xdr:rowOff>
    </xdr:from>
    <xdr:ext cx="469744" cy="259045"/>
    <xdr:sp macro="" textlink="">
      <xdr:nvSpPr>
        <xdr:cNvPr id="105" name="【図書館】&#10;一人当たり面積平均値テキスト">
          <a:extLst>
            <a:ext uri="{FF2B5EF4-FFF2-40B4-BE49-F238E27FC236}">
              <a16:creationId xmlns:a16="http://schemas.microsoft.com/office/drawing/2014/main" id="{047D731C-DC3E-4DEE-8ABC-6D87C48C5805}"/>
            </a:ext>
          </a:extLst>
        </xdr:cNvPr>
        <xdr:cNvSpPr txBox="1"/>
      </xdr:nvSpPr>
      <xdr:spPr>
        <a:xfrm>
          <a:off x="10515600" y="6290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139700</xdr:rowOff>
    </xdr:from>
    <xdr:to>
      <xdr:col>55</xdr:col>
      <xdr:colOff>50800</xdr:colOff>
      <xdr:row>37</xdr:row>
      <xdr:rowOff>69850</xdr:rowOff>
    </xdr:to>
    <xdr:sp macro="" textlink="">
      <xdr:nvSpPr>
        <xdr:cNvPr id="106" name="フローチャート: 判断 105">
          <a:extLst>
            <a:ext uri="{FF2B5EF4-FFF2-40B4-BE49-F238E27FC236}">
              <a16:creationId xmlns:a16="http://schemas.microsoft.com/office/drawing/2014/main" id="{BDBE3175-3E01-4F9F-9D16-251DB2D0C988}"/>
            </a:ext>
          </a:extLst>
        </xdr:cNvPr>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25400</xdr:rowOff>
    </xdr:from>
    <xdr:to>
      <xdr:col>50</xdr:col>
      <xdr:colOff>165100</xdr:colOff>
      <xdr:row>36</xdr:row>
      <xdr:rowOff>127000</xdr:rowOff>
    </xdr:to>
    <xdr:sp macro="" textlink="">
      <xdr:nvSpPr>
        <xdr:cNvPr id="107" name="フローチャート: 判断 106">
          <a:extLst>
            <a:ext uri="{FF2B5EF4-FFF2-40B4-BE49-F238E27FC236}">
              <a16:creationId xmlns:a16="http://schemas.microsoft.com/office/drawing/2014/main" id="{340AD984-4DE3-44DB-9453-31EB7A138FF1}"/>
            </a:ext>
          </a:extLst>
        </xdr:cNvPr>
        <xdr:cNvSpPr/>
      </xdr:nvSpPr>
      <xdr:spPr>
        <a:xfrm>
          <a:off x="9588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118127</xdr:rowOff>
    </xdr:from>
    <xdr:ext cx="469744" cy="259045"/>
    <xdr:sp macro="" textlink="">
      <xdr:nvSpPr>
        <xdr:cNvPr id="108" name="n_1aveValue【図書館】&#10;一人当たり面積">
          <a:extLst>
            <a:ext uri="{FF2B5EF4-FFF2-40B4-BE49-F238E27FC236}">
              <a16:creationId xmlns:a16="http://schemas.microsoft.com/office/drawing/2014/main" id="{108F4008-CAF0-4A69-AD8D-871AB4CDCCF1}"/>
            </a:ext>
          </a:extLst>
        </xdr:cNvPr>
        <xdr:cNvSpPr txBox="1"/>
      </xdr:nvSpPr>
      <xdr:spPr>
        <a:xfrm>
          <a:off x="9391727" y="629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6350</xdr:rowOff>
    </xdr:from>
    <xdr:to>
      <xdr:col>46</xdr:col>
      <xdr:colOff>38100</xdr:colOff>
      <xdr:row>37</xdr:row>
      <xdr:rowOff>107950</xdr:rowOff>
    </xdr:to>
    <xdr:sp macro="" textlink="">
      <xdr:nvSpPr>
        <xdr:cNvPr id="109" name="フローチャート: 判断 108">
          <a:extLst>
            <a:ext uri="{FF2B5EF4-FFF2-40B4-BE49-F238E27FC236}">
              <a16:creationId xmlns:a16="http://schemas.microsoft.com/office/drawing/2014/main" id="{7CF6A2BE-DBBF-443A-8570-3921C09ED20A}"/>
            </a:ext>
          </a:extLst>
        </xdr:cNvPr>
        <xdr:cNvSpPr/>
      </xdr:nvSpPr>
      <xdr:spPr>
        <a:xfrm>
          <a:off x="8699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99077</xdr:rowOff>
    </xdr:from>
    <xdr:ext cx="469744" cy="259045"/>
    <xdr:sp macro="" textlink="">
      <xdr:nvSpPr>
        <xdr:cNvPr id="110" name="n_2aveValue【図書館】&#10;一人当たり面積">
          <a:extLst>
            <a:ext uri="{FF2B5EF4-FFF2-40B4-BE49-F238E27FC236}">
              <a16:creationId xmlns:a16="http://schemas.microsoft.com/office/drawing/2014/main" id="{CEDBA461-F63B-402D-A7EA-0C0030F6E41F}"/>
            </a:ext>
          </a:extLst>
        </xdr:cNvPr>
        <xdr:cNvSpPr txBox="1"/>
      </xdr:nvSpPr>
      <xdr:spPr>
        <a:xfrm>
          <a:off x="8515427" y="644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76F960F3-2B49-4D50-A31E-9725C0F3F63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EE23454B-DA0F-4FCB-956B-322095CC609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6A7AA758-1670-41DB-80AA-E657E2EA646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F46436BE-48A8-47E1-87B2-7434A2E7810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2D84F142-9CB6-4104-AF76-D4157535206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139700</xdr:rowOff>
    </xdr:from>
    <xdr:to>
      <xdr:col>50</xdr:col>
      <xdr:colOff>165100</xdr:colOff>
      <xdr:row>35</xdr:row>
      <xdr:rowOff>69850</xdr:rowOff>
    </xdr:to>
    <xdr:sp macro="" textlink="">
      <xdr:nvSpPr>
        <xdr:cNvPr id="116" name="楕円 115">
          <a:extLst>
            <a:ext uri="{FF2B5EF4-FFF2-40B4-BE49-F238E27FC236}">
              <a16:creationId xmlns:a16="http://schemas.microsoft.com/office/drawing/2014/main" id="{0EF38FF8-1123-4D17-86F0-197CB12D7C49}"/>
            </a:ext>
          </a:extLst>
        </xdr:cNvPr>
        <xdr:cNvSpPr/>
      </xdr:nvSpPr>
      <xdr:spPr>
        <a:xfrm>
          <a:off x="9588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34</xdr:row>
      <xdr:rowOff>101600</xdr:rowOff>
    </xdr:from>
    <xdr:to>
      <xdr:col>46</xdr:col>
      <xdr:colOff>38100</xdr:colOff>
      <xdr:row>35</xdr:row>
      <xdr:rowOff>31750</xdr:rowOff>
    </xdr:to>
    <xdr:sp macro="" textlink="">
      <xdr:nvSpPr>
        <xdr:cNvPr id="117" name="楕円 116">
          <a:extLst>
            <a:ext uri="{FF2B5EF4-FFF2-40B4-BE49-F238E27FC236}">
              <a16:creationId xmlns:a16="http://schemas.microsoft.com/office/drawing/2014/main" id="{4A321DD5-E884-41B4-B89A-FD731C97DCBE}"/>
            </a:ext>
          </a:extLst>
        </xdr:cNvPr>
        <xdr:cNvSpPr/>
      </xdr:nvSpPr>
      <xdr:spPr>
        <a:xfrm>
          <a:off x="86995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152400</xdr:rowOff>
    </xdr:from>
    <xdr:to>
      <xdr:col>50</xdr:col>
      <xdr:colOff>114300</xdr:colOff>
      <xdr:row>35</xdr:row>
      <xdr:rowOff>19050</xdr:rowOff>
    </xdr:to>
    <xdr:cxnSp macro="">
      <xdr:nvCxnSpPr>
        <xdr:cNvPr id="118" name="直線コネクタ 117">
          <a:extLst>
            <a:ext uri="{FF2B5EF4-FFF2-40B4-BE49-F238E27FC236}">
              <a16:creationId xmlns:a16="http://schemas.microsoft.com/office/drawing/2014/main" id="{29E3D35C-D155-466F-86BE-E4D4145E0574}"/>
            </a:ext>
          </a:extLst>
        </xdr:cNvPr>
        <xdr:cNvCxnSpPr/>
      </xdr:nvCxnSpPr>
      <xdr:spPr>
        <a:xfrm>
          <a:off x="8750300" y="5981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33</xdr:row>
      <xdr:rowOff>86377</xdr:rowOff>
    </xdr:from>
    <xdr:ext cx="469744" cy="259045"/>
    <xdr:sp macro="" textlink="">
      <xdr:nvSpPr>
        <xdr:cNvPr id="119" name="n_1mainValue【図書館】&#10;一人当たり面積">
          <a:extLst>
            <a:ext uri="{FF2B5EF4-FFF2-40B4-BE49-F238E27FC236}">
              <a16:creationId xmlns:a16="http://schemas.microsoft.com/office/drawing/2014/main" id="{CE191301-DC21-4C78-AC1C-09ACC8A2367D}"/>
            </a:ext>
          </a:extLst>
        </xdr:cNvPr>
        <xdr:cNvSpPr txBox="1"/>
      </xdr:nvSpPr>
      <xdr:spPr>
        <a:xfrm>
          <a:off x="9391727"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48277</xdr:rowOff>
    </xdr:from>
    <xdr:ext cx="469744" cy="259045"/>
    <xdr:sp macro="" textlink="">
      <xdr:nvSpPr>
        <xdr:cNvPr id="120" name="n_2mainValue【図書館】&#10;一人当たり面積">
          <a:extLst>
            <a:ext uri="{FF2B5EF4-FFF2-40B4-BE49-F238E27FC236}">
              <a16:creationId xmlns:a16="http://schemas.microsoft.com/office/drawing/2014/main" id="{B25D0486-E36B-4DD7-9182-3DE0C062EAC6}"/>
            </a:ext>
          </a:extLst>
        </xdr:cNvPr>
        <xdr:cNvSpPr txBox="1"/>
      </xdr:nvSpPr>
      <xdr:spPr>
        <a:xfrm>
          <a:off x="8515427" y="57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a:extLst>
            <a:ext uri="{FF2B5EF4-FFF2-40B4-BE49-F238E27FC236}">
              <a16:creationId xmlns:a16="http://schemas.microsoft.com/office/drawing/2014/main" id="{50966ECD-4F93-4CFD-927F-FC492D990C8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a:extLst>
            <a:ext uri="{FF2B5EF4-FFF2-40B4-BE49-F238E27FC236}">
              <a16:creationId xmlns:a16="http://schemas.microsoft.com/office/drawing/2014/main" id="{D32FE779-51C1-4D7F-BE9B-525F03003F4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a:extLst>
            <a:ext uri="{FF2B5EF4-FFF2-40B4-BE49-F238E27FC236}">
              <a16:creationId xmlns:a16="http://schemas.microsoft.com/office/drawing/2014/main" id="{4369D2E7-F0C5-4E34-8659-C5225736D1C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a:extLst>
            <a:ext uri="{FF2B5EF4-FFF2-40B4-BE49-F238E27FC236}">
              <a16:creationId xmlns:a16="http://schemas.microsoft.com/office/drawing/2014/main" id="{0A30724A-C6D8-4D59-A430-BBC8E2DBC28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a:extLst>
            <a:ext uri="{FF2B5EF4-FFF2-40B4-BE49-F238E27FC236}">
              <a16:creationId xmlns:a16="http://schemas.microsoft.com/office/drawing/2014/main" id="{BA194AA8-1492-4065-990E-6D1A4546AC9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a:extLst>
            <a:ext uri="{FF2B5EF4-FFF2-40B4-BE49-F238E27FC236}">
              <a16:creationId xmlns:a16="http://schemas.microsoft.com/office/drawing/2014/main" id="{2F6BB149-F332-46BF-8758-381057D300E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a:extLst>
            <a:ext uri="{FF2B5EF4-FFF2-40B4-BE49-F238E27FC236}">
              <a16:creationId xmlns:a16="http://schemas.microsoft.com/office/drawing/2014/main" id="{E1704D6A-313E-4BAA-8305-BB832E2A535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a:extLst>
            <a:ext uri="{FF2B5EF4-FFF2-40B4-BE49-F238E27FC236}">
              <a16:creationId xmlns:a16="http://schemas.microsoft.com/office/drawing/2014/main" id="{B99E1002-162A-424D-9072-47183697EAE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a:extLst>
            <a:ext uri="{FF2B5EF4-FFF2-40B4-BE49-F238E27FC236}">
              <a16:creationId xmlns:a16="http://schemas.microsoft.com/office/drawing/2014/main" id="{FFF06D3B-2E6C-468B-BF41-93522B9AA02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a:extLst>
            <a:ext uri="{FF2B5EF4-FFF2-40B4-BE49-F238E27FC236}">
              <a16:creationId xmlns:a16="http://schemas.microsoft.com/office/drawing/2014/main" id="{86692E39-9D7C-4197-857D-A8878A2CBA2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a:extLst>
            <a:ext uri="{FF2B5EF4-FFF2-40B4-BE49-F238E27FC236}">
              <a16:creationId xmlns:a16="http://schemas.microsoft.com/office/drawing/2014/main" id="{D1FBF201-692F-4A9E-BFBC-89EDD3324A85}"/>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a:extLst>
            <a:ext uri="{FF2B5EF4-FFF2-40B4-BE49-F238E27FC236}">
              <a16:creationId xmlns:a16="http://schemas.microsoft.com/office/drawing/2014/main" id="{EE3EA684-381B-4622-BB2C-BE6A2C415C66}"/>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a:extLst>
            <a:ext uri="{FF2B5EF4-FFF2-40B4-BE49-F238E27FC236}">
              <a16:creationId xmlns:a16="http://schemas.microsoft.com/office/drawing/2014/main" id="{FF19845C-74DC-492B-82C7-E8914C753721}"/>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a:extLst>
            <a:ext uri="{FF2B5EF4-FFF2-40B4-BE49-F238E27FC236}">
              <a16:creationId xmlns:a16="http://schemas.microsoft.com/office/drawing/2014/main" id="{BCE1C8BC-DA03-4D0E-8A2F-0DF19587CEC3}"/>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a:extLst>
            <a:ext uri="{FF2B5EF4-FFF2-40B4-BE49-F238E27FC236}">
              <a16:creationId xmlns:a16="http://schemas.microsoft.com/office/drawing/2014/main" id="{0C830C83-C455-42EA-A8B6-EE87FE252319}"/>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a:extLst>
            <a:ext uri="{FF2B5EF4-FFF2-40B4-BE49-F238E27FC236}">
              <a16:creationId xmlns:a16="http://schemas.microsoft.com/office/drawing/2014/main" id="{449E896E-A8E9-4723-85FA-14138B0CE4C5}"/>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a:extLst>
            <a:ext uri="{FF2B5EF4-FFF2-40B4-BE49-F238E27FC236}">
              <a16:creationId xmlns:a16="http://schemas.microsoft.com/office/drawing/2014/main" id="{8AE68CBD-0656-4ADB-AF23-F063E278A237}"/>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a:extLst>
            <a:ext uri="{FF2B5EF4-FFF2-40B4-BE49-F238E27FC236}">
              <a16:creationId xmlns:a16="http://schemas.microsoft.com/office/drawing/2014/main" id="{899AA564-C30C-43CB-8DF6-D8C80F15F88D}"/>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a:extLst>
            <a:ext uri="{FF2B5EF4-FFF2-40B4-BE49-F238E27FC236}">
              <a16:creationId xmlns:a16="http://schemas.microsoft.com/office/drawing/2014/main" id="{683311FE-C5FF-454F-B1AD-547F6CE9C33C}"/>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a:extLst>
            <a:ext uri="{FF2B5EF4-FFF2-40B4-BE49-F238E27FC236}">
              <a16:creationId xmlns:a16="http://schemas.microsoft.com/office/drawing/2014/main" id="{CC93B393-4D04-44BB-8E8B-BFF2CA2CE202}"/>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a:extLst>
            <a:ext uri="{FF2B5EF4-FFF2-40B4-BE49-F238E27FC236}">
              <a16:creationId xmlns:a16="http://schemas.microsoft.com/office/drawing/2014/main" id="{5F788B36-B2AA-4B65-BE0F-1988462E61FD}"/>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a:extLst>
            <a:ext uri="{FF2B5EF4-FFF2-40B4-BE49-F238E27FC236}">
              <a16:creationId xmlns:a16="http://schemas.microsoft.com/office/drawing/2014/main" id="{DD76BDA6-E96A-4B76-A80E-9A2CB0DAAAF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a:extLst>
            <a:ext uri="{FF2B5EF4-FFF2-40B4-BE49-F238E27FC236}">
              <a16:creationId xmlns:a16="http://schemas.microsoft.com/office/drawing/2014/main" id="{87C8098F-2A05-496A-9E92-44D1865FFAA1}"/>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体育館・プール】&#10;有形固定資産減価償却率グラフ枠">
          <a:extLst>
            <a:ext uri="{FF2B5EF4-FFF2-40B4-BE49-F238E27FC236}">
              <a16:creationId xmlns:a16="http://schemas.microsoft.com/office/drawing/2014/main" id="{832A84AD-56B7-4250-B082-9AD2E8B6969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81915</xdr:rowOff>
    </xdr:to>
    <xdr:cxnSp macro="">
      <xdr:nvCxnSpPr>
        <xdr:cNvPr id="145" name="直線コネクタ 144">
          <a:extLst>
            <a:ext uri="{FF2B5EF4-FFF2-40B4-BE49-F238E27FC236}">
              <a16:creationId xmlns:a16="http://schemas.microsoft.com/office/drawing/2014/main" id="{BF09EB3D-9961-47B9-9D1A-189DB8C7AC6E}"/>
            </a:ext>
          </a:extLst>
        </xdr:cNvPr>
        <xdr:cNvCxnSpPr/>
      </xdr:nvCxnSpPr>
      <xdr:spPr>
        <a:xfrm flipV="1">
          <a:off x="4634865" y="9612630"/>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85742</xdr:rowOff>
    </xdr:from>
    <xdr:ext cx="405111" cy="259045"/>
    <xdr:sp macro="" textlink="">
      <xdr:nvSpPr>
        <xdr:cNvPr id="146" name="【体育館・プール】&#10;有形固定資産減価償却率最小値テキスト">
          <a:extLst>
            <a:ext uri="{FF2B5EF4-FFF2-40B4-BE49-F238E27FC236}">
              <a16:creationId xmlns:a16="http://schemas.microsoft.com/office/drawing/2014/main" id="{26155631-4508-4061-A44E-CD742721D347}"/>
            </a:ext>
          </a:extLst>
        </xdr:cNvPr>
        <xdr:cNvSpPr txBox="1"/>
      </xdr:nvSpPr>
      <xdr:spPr>
        <a:xfrm>
          <a:off x="4673600" y="1105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81915</xdr:rowOff>
    </xdr:from>
    <xdr:to>
      <xdr:col>24</xdr:col>
      <xdr:colOff>152400</xdr:colOff>
      <xdr:row>64</xdr:row>
      <xdr:rowOff>81915</xdr:rowOff>
    </xdr:to>
    <xdr:cxnSp macro="">
      <xdr:nvCxnSpPr>
        <xdr:cNvPr id="147" name="直線コネクタ 146">
          <a:extLst>
            <a:ext uri="{FF2B5EF4-FFF2-40B4-BE49-F238E27FC236}">
              <a16:creationId xmlns:a16="http://schemas.microsoft.com/office/drawing/2014/main" id="{0861A62D-5206-4BC0-8201-AAC017D4EA6D}"/>
            </a:ext>
          </a:extLst>
        </xdr:cNvPr>
        <xdr:cNvCxnSpPr/>
      </xdr:nvCxnSpPr>
      <xdr:spPr>
        <a:xfrm>
          <a:off x="4546600" y="11054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48" name="【体育館・プール】&#10;有形固定資産減価償却率最大値テキスト">
          <a:extLst>
            <a:ext uri="{FF2B5EF4-FFF2-40B4-BE49-F238E27FC236}">
              <a16:creationId xmlns:a16="http://schemas.microsoft.com/office/drawing/2014/main" id="{091F8C3C-E9DE-404A-9695-6BBD1D6B7D4E}"/>
            </a:ext>
          </a:extLst>
        </xdr:cNvPr>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49" name="直線コネクタ 148">
          <a:extLst>
            <a:ext uri="{FF2B5EF4-FFF2-40B4-BE49-F238E27FC236}">
              <a16:creationId xmlns:a16="http://schemas.microsoft.com/office/drawing/2014/main" id="{5B24A30A-5F1B-469D-A1A6-58B3F20E71B6}"/>
            </a:ext>
          </a:extLst>
        </xdr:cNvPr>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99077</xdr:rowOff>
    </xdr:from>
    <xdr:ext cx="405111" cy="259045"/>
    <xdr:sp macro="" textlink="">
      <xdr:nvSpPr>
        <xdr:cNvPr id="150" name="【体育館・プール】&#10;有形固定資産減価償却率平均値テキスト">
          <a:extLst>
            <a:ext uri="{FF2B5EF4-FFF2-40B4-BE49-F238E27FC236}">
              <a16:creationId xmlns:a16="http://schemas.microsoft.com/office/drawing/2014/main" id="{71B5BACA-79C6-4D4A-916B-89757D9E388A}"/>
            </a:ext>
          </a:extLst>
        </xdr:cNvPr>
        <xdr:cNvSpPr txBox="1"/>
      </xdr:nvSpPr>
      <xdr:spPr>
        <a:xfrm>
          <a:off x="4673600" y="1021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51" name="フローチャート: 判断 150">
          <a:extLst>
            <a:ext uri="{FF2B5EF4-FFF2-40B4-BE49-F238E27FC236}">
              <a16:creationId xmlns:a16="http://schemas.microsoft.com/office/drawing/2014/main" id="{A1050C32-6480-4B32-B76C-6FC4F89D012E}"/>
            </a:ext>
          </a:extLst>
        </xdr:cNvPr>
        <xdr:cNvSpPr/>
      </xdr:nvSpPr>
      <xdr:spPr>
        <a:xfrm>
          <a:off x="4584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13970</xdr:rowOff>
    </xdr:from>
    <xdr:to>
      <xdr:col>20</xdr:col>
      <xdr:colOff>38100</xdr:colOff>
      <xdr:row>60</xdr:row>
      <xdr:rowOff>115570</xdr:rowOff>
    </xdr:to>
    <xdr:sp macro="" textlink="">
      <xdr:nvSpPr>
        <xdr:cNvPr id="152" name="フローチャート: 判断 151">
          <a:extLst>
            <a:ext uri="{FF2B5EF4-FFF2-40B4-BE49-F238E27FC236}">
              <a16:creationId xmlns:a16="http://schemas.microsoft.com/office/drawing/2014/main" id="{41694F0B-35DA-4F18-903F-4F2611D15D95}"/>
            </a:ext>
          </a:extLst>
        </xdr:cNvPr>
        <xdr:cNvSpPr/>
      </xdr:nvSpPr>
      <xdr:spPr>
        <a:xfrm>
          <a:off x="3746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132097</xdr:rowOff>
    </xdr:from>
    <xdr:ext cx="405111" cy="259045"/>
    <xdr:sp macro="" textlink="">
      <xdr:nvSpPr>
        <xdr:cNvPr id="153" name="n_1aveValue【体育館・プール】&#10;有形固定資産減価償却率">
          <a:extLst>
            <a:ext uri="{FF2B5EF4-FFF2-40B4-BE49-F238E27FC236}">
              <a16:creationId xmlns:a16="http://schemas.microsoft.com/office/drawing/2014/main" id="{42A90D23-6356-4FD4-A682-CD2DC3E84156}"/>
            </a:ext>
          </a:extLst>
        </xdr:cNvPr>
        <xdr:cNvSpPr txBox="1"/>
      </xdr:nvSpPr>
      <xdr:spPr>
        <a:xfrm>
          <a:off x="3582044"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55880</xdr:rowOff>
    </xdr:from>
    <xdr:to>
      <xdr:col>15</xdr:col>
      <xdr:colOff>101600</xdr:colOff>
      <xdr:row>60</xdr:row>
      <xdr:rowOff>157480</xdr:rowOff>
    </xdr:to>
    <xdr:sp macro="" textlink="">
      <xdr:nvSpPr>
        <xdr:cNvPr id="154" name="フローチャート: 判断 153">
          <a:extLst>
            <a:ext uri="{FF2B5EF4-FFF2-40B4-BE49-F238E27FC236}">
              <a16:creationId xmlns:a16="http://schemas.microsoft.com/office/drawing/2014/main" id="{9CDA4F17-E448-4B75-9171-C023DEBC5E2B}"/>
            </a:ext>
          </a:extLst>
        </xdr:cNvPr>
        <xdr:cNvSpPr/>
      </xdr:nvSpPr>
      <xdr:spPr>
        <a:xfrm>
          <a:off x="2857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2557</xdr:rowOff>
    </xdr:from>
    <xdr:ext cx="405111" cy="259045"/>
    <xdr:sp macro="" textlink="">
      <xdr:nvSpPr>
        <xdr:cNvPr id="155" name="n_2aveValue【体育館・プール】&#10;有形固定資産減価償却率">
          <a:extLst>
            <a:ext uri="{FF2B5EF4-FFF2-40B4-BE49-F238E27FC236}">
              <a16:creationId xmlns:a16="http://schemas.microsoft.com/office/drawing/2014/main" id="{C3100884-7A11-497A-8467-9B0470DDFCDE}"/>
            </a:ext>
          </a:extLst>
        </xdr:cNvPr>
        <xdr:cNvSpPr txBox="1"/>
      </xdr:nvSpPr>
      <xdr:spPr>
        <a:xfrm>
          <a:off x="27057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28171D03-0ABA-446B-A0EA-A3A253F3EDA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91608DED-2C9B-47F7-821E-3D58941FAC5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72290B49-38EC-4026-815C-AE449F4FD59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501C9088-5DB2-43AC-98AD-933A794A5F7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BCE3BDCB-BD8C-4E8B-8AAF-842A0B70307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31115</xdr:rowOff>
    </xdr:from>
    <xdr:to>
      <xdr:col>20</xdr:col>
      <xdr:colOff>38100</xdr:colOff>
      <xdr:row>61</xdr:row>
      <xdr:rowOff>132715</xdr:rowOff>
    </xdr:to>
    <xdr:sp macro="" textlink="">
      <xdr:nvSpPr>
        <xdr:cNvPr id="161" name="楕円 160">
          <a:extLst>
            <a:ext uri="{FF2B5EF4-FFF2-40B4-BE49-F238E27FC236}">
              <a16:creationId xmlns:a16="http://schemas.microsoft.com/office/drawing/2014/main" id="{C08BAB3F-3863-44FB-B26F-1CA1744B6661}"/>
            </a:ext>
          </a:extLst>
        </xdr:cNvPr>
        <xdr:cNvSpPr/>
      </xdr:nvSpPr>
      <xdr:spPr>
        <a:xfrm>
          <a:off x="3746500" y="104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65405</xdr:rowOff>
    </xdr:from>
    <xdr:to>
      <xdr:col>15</xdr:col>
      <xdr:colOff>101600</xdr:colOff>
      <xdr:row>61</xdr:row>
      <xdr:rowOff>167005</xdr:rowOff>
    </xdr:to>
    <xdr:sp macro="" textlink="">
      <xdr:nvSpPr>
        <xdr:cNvPr id="162" name="楕円 161">
          <a:extLst>
            <a:ext uri="{FF2B5EF4-FFF2-40B4-BE49-F238E27FC236}">
              <a16:creationId xmlns:a16="http://schemas.microsoft.com/office/drawing/2014/main" id="{C4A79210-9057-47FB-A004-997AF4435E1F}"/>
            </a:ext>
          </a:extLst>
        </xdr:cNvPr>
        <xdr:cNvSpPr/>
      </xdr:nvSpPr>
      <xdr:spPr>
        <a:xfrm>
          <a:off x="2857500" y="105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81915</xdr:rowOff>
    </xdr:from>
    <xdr:to>
      <xdr:col>19</xdr:col>
      <xdr:colOff>177800</xdr:colOff>
      <xdr:row>61</xdr:row>
      <xdr:rowOff>116205</xdr:rowOff>
    </xdr:to>
    <xdr:cxnSp macro="">
      <xdr:nvCxnSpPr>
        <xdr:cNvPr id="163" name="直線コネクタ 162">
          <a:extLst>
            <a:ext uri="{FF2B5EF4-FFF2-40B4-BE49-F238E27FC236}">
              <a16:creationId xmlns:a16="http://schemas.microsoft.com/office/drawing/2014/main" id="{39FEA477-34E0-4B46-8816-8EC437CD5B0A}"/>
            </a:ext>
          </a:extLst>
        </xdr:cNvPr>
        <xdr:cNvCxnSpPr/>
      </xdr:nvCxnSpPr>
      <xdr:spPr>
        <a:xfrm flipV="1">
          <a:off x="2908300" y="105403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123842</xdr:rowOff>
    </xdr:from>
    <xdr:ext cx="405111" cy="259045"/>
    <xdr:sp macro="" textlink="">
      <xdr:nvSpPr>
        <xdr:cNvPr id="164" name="n_1mainValue【体育館・プール】&#10;有形固定資産減価償却率">
          <a:extLst>
            <a:ext uri="{FF2B5EF4-FFF2-40B4-BE49-F238E27FC236}">
              <a16:creationId xmlns:a16="http://schemas.microsoft.com/office/drawing/2014/main" id="{520B7552-D62C-4FAF-BAFF-C636AFD32567}"/>
            </a:ext>
          </a:extLst>
        </xdr:cNvPr>
        <xdr:cNvSpPr txBox="1"/>
      </xdr:nvSpPr>
      <xdr:spPr>
        <a:xfrm>
          <a:off x="3582044"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158132</xdr:rowOff>
    </xdr:from>
    <xdr:ext cx="405111" cy="259045"/>
    <xdr:sp macro="" textlink="">
      <xdr:nvSpPr>
        <xdr:cNvPr id="165" name="n_2mainValue【体育館・プール】&#10;有形固定資産減価償却率">
          <a:extLst>
            <a:ext uri="{FF2B5EF4-FFF2-40B4-BE49-F238E27FC236}">
              <a16:creationId xmlns:a16="http://schemas.microsoft.com/office/drawing/2014/main" id="{0A4554F1-434D-45B9-8E8D-AE38600230F2}"/>
            </a:ext>
          </a:extLst>
        </xdr:cNvPr>
        <xdr:cNvSpPr txBox="1"/>
      </xdr:nvSpPr>
      <xdr:spPr>
        <a:xfrm>
          <a:off x="2705744" y="1061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a:extLst>
            <a:ext uri="{FF2B5EF4-FFF2-40B4-BE49-F238E27FC236}">
              <a16:creationId xmlns:a16="http://schemas.microsoft.com/office/drawing/2014/main" id="{13C3FE18-5F64-4496-9057-646838FAFFB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a:extLst>
            <a:ext uri="{FF2B5EF4-FFF2-40B4-BE49-F238E27FC236}">
              <a16:creationId xmlns:a16="http://schemas.microsoft.com/office/drawing/2014/main" id="{C7B2A5B3-33B3-4F8D-87F7-4B8152027E6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a:extLst>
            <a:ext uri="{FF2B5EF4-FFF2-40B4-BE49-F238E27FC236}">
              <a16:creationId xmlns:a16="http://schemas.microsoft.com/office/drawing/2014/main" id="{C466C1CD-5DBA-4519-BB5E-C6148DEEFB9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a:extLst>
            <a:ext uri="{FF2B5EF4-FFF2-40B4-BE49-F238E27FC236}">
              <a16:creationId xmlns:a16="http://schemas.microsoft.com/office/drawing/2014/main" id="{5128C59F-FCFE-4F58-98D2-31EBCCD5939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a:extLst>
            <a:ext uri="{FF2B5EF4-FFF2-40B4-BE49-F238E27FC236}">
              <a16:creationId xmlns:a16="http://schemas.microsoft.com/office/drawing/2014/main" id="{C01A6FB5-A5C3-4A03-B509-5E1EF553F18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a:extLst>
            <a:ext uri="{FF2B5EF4-FFF2-40B4-BE49-F238E27FC236}">
              <a16:creationId xmlns:a16="http://schemas.microsoft.com/office/drawing/2014/main" id="{02CBECFA-5DF8-4D3C-BA25-423631D0E2E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a:extLst>
            <a:ext uri="{FF2B5EF4-FFF2-40B4-BE49-F238E27FC236}">
              <a16:creationId xmlns:a16="http://schemas.microsoft.com/office/drawing/2014/main" id="{47F0474F-0023-442F-AE31-EA55829F92D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a:extLst>
            <a:ext uri="{FF2B5EF4-FFF2-40B4-BE49-F238E27FC236}">
              <a16:creationId xmlns:a16="http://schemas.microsoft.com/office/drawing/2014/main" id="{B5BD3936-BA25-4290-B27D-C8CC200805A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a:extLst>
            <a:ext uri="{FF2B5EF4-FFF2-40B4-BE49-F238E27FC236}">
              <a16:creationId xmlns:a16="http://schemas.microsoft.com/office/drawing/2014/main" id="{3899025B-9B22-4236-B37A-F24AC531DB8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a:extLst>
            <a:ext uri="{FF2B5EF4-FFF2-40B4-BE49-F238E27FC236}">
              <a16:creationId xmlns:a16="http://schemas.microsoft.com/office/drawing/2014/main" id="{5546114A-27BD-44DD-BAE6-6F26340F093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76" name="テキスト ボックス 175">
          <a:extLst>
            <a:ext uri="{FF2B5EF4-FFF2-40B4-BE49-F238E27FC236}">
              <a16:creationId xmlns:a16="http://schemas.microsoft.com/office/drawing/2014/main" id="{CD8C92B0-CB89-4287-A466-A82A52448F77}"/>
            </a:ext>
          </a:extLst>
        </xdr:cNvPr>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a:extLst>
            <a:ext uri="{FF2B5EF4-FFF2-40B4-BE49-F238E27FC236}">
              <a16:creationId xmlns:a16="http://schemas.microsoft.com/office/drawing/2014/main" id="{1AD5C366-58E1-4439-B3D3-DA5E5D7A26D7}"/>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8" name="テキスト ボックス 177">
          <a:extLst>
            <a:ext uri="{FF2B5EF4-FFF2-40B4-BE49-F238E27FC236}">
              <a16:creationId xmlns:a16="http://schemas.microsoft.com/office/drawing/2014/main" id="{4F79FFCB-9F30-495E-837C-98AF96107EDA}"/>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a:extLst>
            <a:ext uri="{FF2B5EF4-FFF2-40B4-BE49-F238E27FC236}">
              <a16:creationId xmlns:a16="http://schemas.microsoft.com/office/drawing/2014/main" id="{04C5A8C2-CCF5-4BD0-A1A0-81CDDBE34C1F}"/>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0" name="テキスト ボックス 179">
          <a:extLst>
            <a:ext uri="{FF2B5EF4-FFF2-40B4-BE49-F238E27FC236}">
              <a16:creationId xmlns:a16="http://schemas.microsoft.com/office/drawing/2014/main" id="{1E2B08C1-4D2A-4EB3-93E2-62DE63ED2335}"/>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a:extLst>
            <a:ext uri="{FF2B5EF4-FFF2-40B4-BE49-F238E27FC236}">
              <a16:creationId xmlns:a16="http://schemas.microsoft.com/office/drawing/2014/main" id="{D6A810C5-4CFA-4A74-BDF5-D215FC00FC2C}"/>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2" name="テキスト ボックス 181">
          <a:extLst>
            <a:ext uri="{FF2B5EF4-FFF2-40B4-BE49-F238E27FC236}">
              <a16:creationId xmlns:a16="http://schemas.microsoft.com/office/drawing/2014/main" id="{E31EC62F-1A5D-4D7D-AA65-6165432ABBDE}"/>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a:extLst>
            <a:ext uri="{FF2B5EF4-FFF2-40B4-BE49-F238E27FC236}">
              <a16:creationId xmlns:a16="http://schemas.microsoft.com/office/drawing/2014/main" id="{9B8E19BD-FA94-4446-9F21-41AC1577B986}"/>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4" name="テキスト ボックス 183">
          <a:extLst>
            <a:ext uri="{FF2B5EF4-FFF2-40B4-BE49-F238E27FC236}">
              <a16:creationId xmlns:a16="http://schemas.microsoft.com/office/drawing/2014/main" id="{AE886D27-0E7F-48B0-98E8-9DDB757A7166}"/>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a:extLst>
            <a:ext uri="{FF2B5EF4-FFF2-40B4-BE49-F238E27FC236}">
              <a16:creationId xmlns:a16="http://schemas.microsoft.com/office/drawing/2014/main" id="{0E718438-F929-4853-BAD6-03F530578DE3}"/>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6" name="テキスト ボックス 185">
          <a:extLst>
            <a:ext uri="{FF2B5EF4-FFF2-40B4-BE49-F238E27FC236}">
              <a16:creationId xmlns:a16="http://schemas.microsoft.com/office/drawing/2014/main" id="{23BBD038-8B90-4894-A1D3-2C73484D0EA9}"/>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a:extLst>
            <a:ext uri="{FF2B5EF4-FFF2-40B4-BE49-F238E27FC236}">
              <a16:creationId xmlns:a16="http://schemas.microsoft.com/office/drawing/2014/main" id="{A1430F44-3923-45FC-9810-5E17F6CE0D2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8" name="テキスト ボックス 187">
          <a:extLst>
            <a:ext uri="{FF2B5EF4-FFF2-40B4-BE49-F238E27FC236}">
              <a16:creationId xmlns:a16="http://schemas.microsoft.com/office/drawing/2014/main" id="{AA428912-7A49-467B-9A0D-943F2868A92C}"/>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体育館・プール】&#10;一人当たり面積グラフ枠">
          <a:extLst>
            <a:ext uri="{FF2B5EF4-FFF2-40B4-BE49-F238E27FC236}">
              <a16:creationId xmlns:a16="http://schemas.microsoft.com/office/drawing/2014/main" id="{78734EB5-280D-48D6-BD83-71ECD70C5A0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59</xdr:row>
      <xdr:rowOff>11430</xdr:rowOff>
    </xdr:from>
    <xdr:to>
      <xdr:col>54</xdr:col>
      <xdr:colOff>189865</xdr:colOff>
      <xdr:row>64</xdr:row>
      <xdr:rowOff>30480</xdr:rowOff>
    </xdr:to>
    <xdr:cxnSp macro="">
      <xdr:nvCxnSpPr>
        <xdr:cNvPr id="190" name="直線コネクタ 189">
          <a:extLst>
            <a:ext uri="{FF2B5EF4-FFF2-40B4-BE49-F238E27FC236}">
              <a16:creationId xmlns:a16="http://schemas.microsoft.com/office/drawing/2014/main" id="{1BDAD0F9-2854-467A-867C-4730060A5953}"/>
            </a:ext>
          </a:extLst>
        </xdr:cNvPr>
        <xdr:cNvCxnSpPr/>
      </xdr:nvCxnSpPr>
      <xdr:spPr>
        <a:xfrm flipV="1">
          <a:off x="10476865" y="10126980"/>
          <a:ext cx="0" cy="876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34307</xdr:rowOff>
    </xdr:from>
    <xdr:ext cx="469744" cy="259045"/>
    <xdr:sp macro="" textlink="">
      <xdr:nvSpPr>
        <xdr:cNvPr id="191" name="【体育館・プール】&#10;一人当たり面積最小値テキスト">
          <a:extLst>
            <a:ext uri="{FF2B5EF4-FFF2-40B4-BE49-F238E27FC236}">
              <a16:creationId xmlns:a16="http://schemas.microsoft.com/office/drawing/2014/main" id="{68CB9496-5865-43C6-9A28-6A3BA9217D39}"/>
            </a:ext>
          </a:extLst>
        </xdr:cNvPr>
        <xdr:cNvSpPr txBox="1"/>
      </xdr:nvSpPr>
      <xdr:spPr>
        <a:xfrm>
          <a:off x="10515600"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30480</xdr:rowOff>
    </xdr:from>
    <xdr:to>
      <xdr:col>55</xdr:col>
      <xdr:colOff>88900</xdr:colOff>
      <xdr:row>64</xdr:row>
      <xdr:rowOff>30480</xdr:rowOff>
    </xdr:to>
    <xdr:cxnSp macro="">
      <xdr:nvCxnSpPr>
        <xdr:cNvPr id="192" name="直線コネクタ 191">
          <a:extLst>
            <a:ext uri="{FF2B5EF4-FFF2-40B4-BE49-F238E27FC236}">
              <a16:creationId xmlns:a16="http://schemas.microsoft.com/office/drawing/2014/main" id="{7F4ADD24-DC91-4E7E-B4B3-A0EE92FC8B88}"/>
            </a:ext>
          </a:extLst>
        </xdr:cNvPr>
        <xdr:cNvCxnSpPr/>
      </xdr:nvCxnSpPr>
      <xdr:spPr>
        <a:xfrm>
          <a:off x="10388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57</xdr:row>
      <xdr:rowOff>129557</xdr:rowOff>
    </xdr:from>
    <xdr:ext cx="469744" cy="259045"/>
    <xdr:sp macro="" textlink="">
      <xdr:nvSpPr>
        <xdr:cNvPr id="193" name="【体育館・プール】&#10;一人当たり面積最大値テキスト">
          <a:extLst>
            <a:ext uri="{FF2B5EF4-FFF2-40B4-BE49-F238E27FC236}">
              <a16:creationId xmlns:a16="http://schemas.microsoft.com/office/drawing/2014/main" id="{E96B9695-58E9-4D01-A812-2E7BE5C16F0C}"/>
            </a:ext>
          </a:extLst>
        </xdr:cNvPr>
        <xdr:cNvSpPr txBox="1"/>
      </xdr:nvSpPr>
      <xdr:spPr>
        <a:xfrm>
          <a:off x="10515600" y="990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11430</xdr:rowOff>
    </xdr:from>
    <xdr:to>
      <xdr:col>55</xdr:col>
      <xdr:colOff>88900</xdr:colOff>
      <xdr:row>59</xdr:row>
      <xdr:rowOff>11430</xdr:rowOff>
    </xdr:to>
    <xdr:cxnSp macro="">
      <xdr:nvCxnSpPr>
        <xdr:cNvPr id="194" name="直線コネクタ 193">
          <a:extLst>
            <a:ext uri="{FF2B5EF4-FFF2-40B4-BE49-F238E27FC236}">
              <a16:creationId xmlns:a16="http://schemas.microsoft.com/office/drawing/2014/main" id="{4980E51A-7F19-4664-9B6F-1E5F03DC3021}"/>
            </a:ext>
          </a:extLst>
        </xdr:cNvPr>
        <xdr:cNvCxnSpPr/>
      </xdr:nvCxnSpPr>
      <xdr:spPr>
        <a:xfrm>
          <a:off x="10388600" y="1012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140987</xdr:rowOff>
    </xdr:from>
    <xdr:ext cx="469744" cy="259045"/>
    <xdr:sp macro="" textlink="">
      <xdr:nvSpPr>
        <xdr:cNvPr id="195" name="【体育館・プール】&#10;一人当たり面積平均値テキスト">
          <a:extLst>
            <a:ext uri="{FF2B5EF4-FFF2-40B4-BE49-F238E27FC236}">
              <a16:creationId xmlns:a16="http://schemas.microsoft.com/office/drawing/2014/main" id="{97AE91DE-3C62-4256-9518-BBEB8E52EECB}"/>
            </a:ext>
          </a:extLst>
        </xdr:cNvPr>
        <xdr:cNvSpPr txBox="1"/>
      </xdr:nvSpPr>
      <xdr:spPr>
        <a:xfrm>
          <a:off x="10515600" y="104279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162560</xdr:rowOff>
    </xdr:from>
    <xdr:to>
      <xdr:col>55</xdr:col>
      <xdr:colOff>50800</xdr:colOff>
      <xdr:row>61</xdr:row>
      <xdr:rowOff>92710</xdr:rowOff>
    </xdr:to>
    <xdr:sp macro="" textlink="">
      <xdr:nvSpPr>
        <xdr:cNvPr id="196" name="フローチャート: 判断 195">
          <a:extLst>
            <a:ext uri="{FF2B5EF4-FFF2-40B4-BE49-F238E27FC236}">
              <a16:creationId xmlns:a16="http://schemas.microsoft.com/office/drawing/2014/main" id="{0F47ED3F-026E-4789-ADCE-13178AC71667}"/>
            </a:ext>
          </a:extLst>
        </xdr:cNvPr>
        <xdr:cNvSpPr/>
      </xdr:nvSpPr>
      <xdr:spPr>
        <a:xfrm>
          <a:off x="104267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120650</xdr:rowOff>
    </xdr:from>
    <xdr:to>
      <xdr:col>50</xdr:col>
      <xdr:colOff>165100</xdr:colOff>
      <xdr:row>60</xdr:row>
      <xdr:rowOff>50800</xdr:rowOff>
    </xdr:to>
    <xdr:sp macro="" textlink="">
      <xdr:nvSpPr>
        <xdr:cNvPr id="197" name="フローチャート: 判断 196">
          <a:extLst>
            <a:ext uri="{FF2B5EF4-FFF2-40B4-BE49-F238E27FC236}">
              <a16:creationId xmlns:a16="http://schemas.microsoft.com/office/drawing/2014/main" id="{9984D422-B42B-4B71-949D-53E8E15D53ED}"/>
            </a:ext>
          </a:extLst>
        </xdr:cNvPr>
        <xdr:cNvSpPr/>
      </xdr:nvSpPr>
      <xdr:spPr>
        <a:xfrm>
          <a:off x="958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41927</xdr:rowOff>
    </xdr:from>
    <xdr:ext cx="469744" cy="259045"/>
    <xdr:sp macro="" textlink="">
      <xdr:nvSpPr>
        <xdr:cNvPr id="198" name="n_1aveValue【体育館・プール】&#10;一人当たり面積">
          <a:extLst>
            <a:ext uri="{FF2B5EF4-FFF2-40B4-BE49-F238E27FC236}">
              <a16:creationId xmlns:a16="http://schemas.microsoft.com/office/drawing/2014/main" id="{7EDB4AF0-168B-49BA-9E56-890459094D31}"/>
            </a:ext>
          </a:extLst>
        </xdr:cNvPr>
        <xdr:cNvSpPr txBox="1"/>
      </xdr:nvSpPr>
      <xdr:spPr>
        <a:xfrm>
          <a:off x="9391727" y="1032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101600</xdr:rowOff>
    </xdr:from>
    <xdr:to>
      <xdr:col>46</xdr:col>
      <xdr:colOff>38100</xdr:colOff>
      <xdr:row>61</xdr:row>
      <xdr:rowOff>31750</xdr:rowOff>
    </xdr:to>
    <xdr:sp macro="" textlink="">
      <xdr:nvSpPr>
        <xdr:cNvPr id="199" name="フローチャート: 判断 198">
          <a:extLst>
            <a:ext uri="{FF2B5EF4-FFF2-40B4-BE49-F238E27FC236}">
              <a16:creationId xmlns:a16="http://schemas.microsoft.com/office/drawing/2014/main" id="{BE5EF77F-5CD3-4BB2-9AF3-A48BAA67C346}"/>
            </a:ext>
          </a:extLst>
        </xdr:cNvPr>
        <xdr:cNvSpPr/>
      </xdr:nvSpPr>
      <xdr:spPr>
        <a:xfrm>
          <a:off x="8699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22877</xdr:rowOff>
    </xdr:from>
    <xdr:ext cx="469744" cy="259045"/>
    <xdr:sp macro="" textlink="">
      <xdr:nvSpPr>
        <xdr:cNvPr id="200" name="n_2aveValue【体育館・プール】&#10;一人当たり面積">
          <a:extLst>
            <a:ext uri="{FF2B5EF4-FFF2-40B4-BE49-F238E27FC236}">
              <a16:creationId xmlns:a16="http://schemas.microsoft.com/office/drawing/2014/main" id="{C2E45837-C229-486B-ABBE-5DF6D2A29A4E}"/>
            </a:ext>
          </a:extLst>
        </xdr:cNvPr>
        <xdr:cNvSpPr txBox="1"/>
      </xdr:nvSpPr>
      <xdr:spPr>
        <a:xfrm>
          <a:off x="8515427" y="104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id="{7C0387AB-874B-41BA-A77C-0A71A244301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id="{1D08A250-B521-43E2-AD5E-1B00A913A0A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id="{09A69C95-4CF0-4436-89D1-5E1EF831F81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52D4449D-2F57-458C-A728-60AEC7D668E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45B2E139-A1CC-4888-9D51-94A5A88D6FA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143510</xdr:rowOff>
    </xdr:from>
    <xdr:to>
      <xdr:col>50</xdr:col>
      <xdr:colOff>165100</xdr:colOff>
      <xdr:row>56</xdr:row>
      <xdr:rowOff>73660</xdr:rowOff>
    </xdr:to>
    <xdr:sp macro="" textlink="">
      <xdr:nvSpPr>
        <xdr:cNvPr id="206" name="楕円 205">
          <a:extLst>
            <a:ext uri="{FF2B5EF4-FFF2-40B4-BE49-F238E27FC236}">
              <a16:creationId xmlns:a16="http://schemas.microsoft.com/office/drawing/2014/main" id="{8BAE64AC-E8A0-4525-A136-0135E9650A03}"/>
            </a:ext>
          </a:extLst>
        </xdr:cNvPr>
        <xdr:cNvSpPr/>
      </xdr:nvSpPr>
      <xdr:spPr>
        <a:xfrm>
          <a:off x="9588500" y="95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55</xdr:row>
      <xdr:rowOff>135890</xdr:rowOff>
    </xdr:from>
    <xdr:to>
      <xdr:col>46</xdr:col>
      <xdr:colOff>38100</xdr:colOff>
      <xdr:row>56</xdr:row>
      <xdr:rowOff>66040</xdr:rowOff>
    </xdr:to>
    <xdr:sp macro="" textlink="">
      <xdr:nvSpPr>
        <xdr:cNvPr id="207" name="楕円 206">
          <a:extLst>
            <a:ext uri="{FF2B5EF4-FFF2-40B4-BE49-F238E27FC236}">
              <a16:creationId xmlns:a16="http://schemas.microsoft.com/office/drawing/2014/main" id="{821B859A-2AAA-4F7D-81B2-6F492DF5D5ED}"/>
            </a:ext>
          </a:extLst>
        </xdr:cNvPr>
        <xdr:cNvSpPr/>
      </xdr:nvSpPr>
      <xdr:spPr>
        <a:xfrm>
          <a:off x="8699500" y="956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15240</xdr:rowOff>
    </xdr:from>
    <xdr:to>
      <xdr:col>50</xdr:col>
      <xdr:colOff>114300</xdr:colOff>
      <xdr:row>56</xdr:row>
      <xdr:rowOff>22860</xdr:rowOff>
    </xdr:to>
    <xdr:cxnSp macro="">
      <xdr:nvCxnSpPr>
        <xdr:cNvPr id="208" name="直線コネクタ 207">
          <a:extLst>
            <a:ext uri="{FF2B5EF4-FFF2-40B4-BE49-F238E27FC236}">
              <a16:creationId xmlns:a16="http://schemas.microsoft.com/office/drawing/2014/main" id="{95E89DE5-0C72-468F-8822-1BA7BF6F8C56}"/>
            </a:ext>
          </a:extLst>
        </xdr:cNvPr>
        <xdr:cNvCxnSpPr/>
      </xdr:nvCxnSpPr>
      <xdr:spPr>
        <a:xfrm>
          <a:off x="8750300" y="9616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54</xdr:row>
      <xdr:rowOff>90187</xdr:rowOff>
    </xdr:from>
    <xdr:ext cx="469744" cy="259045"/>
    <xdr:sp macro="" textlink="">
      <xdr:nvSpPr>
        <xdr:cNvPr id="209" name="n_1mainValue【体育館・プール】&#10;一人当たり面積">
          <a:extLst>
            <a:ext uri="{FF2B5EF4-FFF2-40B4-BE49-F238E27FC236}">
              <a16:creationId xmlns:a16="http://schemas.microsoft.com/office/drawing/2014/main" id="{F364F949-7E46-4CAC-9CF4-EFA81014AACD}"/>
            </a:ext>
          </a:extLst>
        </xdr:cNvPr>
        <xdr:cNvSpPr txBox="1"/>
      </xdr:nvSpPr>
      <xdr:spPr>
        <a:xfrm>
          <a:off x="9391727" y="934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54</xdr:row>
      <xdr:rowOff>82567</xdr:rowOff>
    </xdr:from>
    <xdr:ext cx="469744" cy="259045"/>
    <xdr:sp macro="" textlink="">
      <xdr:nvSpPr>
        <xdr:cNvPr id="210" name="n_2mainValue【体育館・プール】&#10;一人当たり面積">
          <a:extLst>
            <a:ext uri="{FF2B5EF4-FFF2-40B4-BE49-F238E27FC236}">
              <a16:creationId xmlns:a16="http://schemas.microsoft.com/office/drawing/2014/main" id="{D33BEBB9-F725-43FD-8947-3A14BDA35075}"/>
            </a:ext>
          </a:extLst>
        </xdr:cNvPr>
        <xdr:cNvSpPr txBox="1"/>
      </xdr:nvSpPr>
      <xdr:spPr>
        <a:xfrm>
          <a:off x="8515427" y="934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a:extLst>
            <a:ext uri="{FF2B5EF4-FFF2-40B4-BE49-F238E27FC236}">
              <a16:creationId xmlns:a16="http://schemas.microsoft.com/office/drawing/2014/main" id="{030D0173-DDEE-4E67-A3CE-43F2577504B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a:extLst>
            <a:ext uri="{FF2B5EF4-FFF2-40B4-BE49-F238E27FC236}">
              <a16:creationId xmlns:a16="http://schemas.microsoft.com/office/drawing/2014/main" id="{0E2C7A9E-B73C-4335-9306-D7D179C5281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a:extLst>
            <a:ext uri="{FF2B5EF4-FFF2-40B4-BE49-F238E27FC236}">
              <a16:creationId xmlns:a16="http://schemas.microsoft.com/office/drawing/2014/main" id="{F9949A46-CA5F-4D5B-BB0B-52F7B315968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a:extLst>
            <a:ext uri="{FF2B5EF4-FFF2-40B4-BE49-F238E27FC236}">
              <a16:creationId xmlns:a16="http://schemas.microsoft.com/office/drawing/2014/main" id="{E8AF216F-5A87-4D5E-9045-AC93C6E21E9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a:extLst>
            <a:ext uri="{FF2B5EF4-FFF2-40B4-BE49-F238E27FC236}">
              <a16:creationId xmlns:a16="http://schemas.microsoft.com/office/drawing/2014/main" id="{42879244-DA27-4351-9FFA-B5FE9757A1C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a:extLst>
            <a:ext uri="{FF2B5EF4-FFF2-40B4-BE49-F238E27FC236}">
              <a16:creationId xmlns:a16="http://schemas.microsoft.com/office/drawing/2014/main" id="{BBB90E77-9010-44F8-8445-24A09BB04E1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a:extLst>
            <a:ext uri="{FF2B5EF4-FFF2-40B4-BE49-F238E27FC236}">
              <a16:creationId xmlns:a16="http://schemas.microsoft.com/office/drawing/2014/main" id="{8E25011F-D8BA-4734-BF70-3B5DEAF3EC5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a:extLst>
            <a:ext uri="{FF2B5EF4-FFF2-40B4-BE49-F238E27FC236}">
              <a16:creationId xmlns:a16="http://schemas.microsoft.com/office/drawing/2014/main" id="{89E39780-BF93-4DB4-AD4F-A0723CBA1E1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a:extLst>
            <a:ext uri="{FF2B5EF4-FFF2-40B4-BE49-F238E27FC236}">
              <a16:creationId xmlns:a16="http://schemas.microsoft.com/office/drawing/2014/main" id="{540C3330-3FE2-43CB-A2F5-A6F9E0B7174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a:extLst>
            <a:ext uri="{FF2B5EF4-FFF2-40B4-BE49-F238E27FC236}">
              <a16:creationId xmlns:a16="http://schemas.microsoft.com/office/drawing/2014/main" id="{3D329AB8-B3D7-4D34-B212-9DDEAF2F4B4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1" name="テキスト ボックス 220">
          <a:extLst>
            <a:ext uri="{FF2B5EF4-FFF2-40B4-BE49-F238E27FC236}">
              <a16:creationId xmlns:a16="http://schemas.microsoft.com/office/drawing/2014/main" id="{4AE91D46-0D5E-4555-885A-C5F37908DD3A}"/>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a:extLst>
            <a:ext uri="{FF2B5EF4-FFF2-40B4-BE49-F238E27FC236}">
              <a16:creationId xmlns:a16="http://schemas.microsoft.com/office/drawing/2014/main" id="{244D1447-A288-4183-BE30-C76F0A3B373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a:extLst>
            <a:ext uri="{FF2B5EF4-FFF2-40B4-BE49-F238E27FC236}">
              <a16:creationId xmlns:a16="http://schemas.microsoft.com/office/drawing/2014/main" id="{0A1FAC66-831F-40E3-9A92-E8F8FAA56D21}"/>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a:extLst>
            <a:ext uri="{FF2B5EF4-FFF2-40B4-BE49-F238E27FC236}">
              <a16:creationId xmlns:a16="http://schemas.microsoft.com/office/drawing/2014/main" id="{8D579142-7222-4902-AA9D-B05C96D6F28F}"/>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a:extLst>
            <a:ext uri="{FF2B5EF4-FFF2-40B4-BE49-F238E27FC236}">
              <a16:creationId xmlns:a16="http://schemas.microsoft.com/office/drawing/2014/main" id="{E16BE0F8-4173-4C71-901F-BCA3BC129D4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a:extLst>
            <a:ext uri="{FF2B5EF4-FFF2-40B4-BE49-F238E27FC236}">
              <a16:creationId xmlns:a16="http://schemas.microsoft.com/office/drawing/2014/main" id="{4DB6F9C8-D7A3-4191-98C1-EF463F8B9015}"/>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a:extLst>
            <a:ext uri="{FF2B5EF4-FFF2-40B4-BE49-F238E27FC236}">
              <a16:creationId xmlns:a16="http://schemas.microsoft.com/office/drawing/2014/main" id="{840F0822-EB9A-4B87-BD68-FDACC56485DD}"/>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a:extLst>
            <a:ext uri="{FF2B5EF4-FFF2-40B4-BE49-F238E27FC236}">
              <a16:creationId xmlns:a16="http://schemas.microsoft.com/office/drawing/2014/main" id="{03CC763E-F4AF-48E8-BA74-ED524DB55A8C}"/>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a:extLst>
            <a:ext uri="{FF2B5EF4-FFF2-40B4-BE49-F238E27FC236}">
              <a16:creationId xmlns:a16="http://schemas.microsoft.com/office/drawing/2014/main" id="{CF2202C5-E88E-45A4-BAD9-C67154F596ED}"/>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a:extLst>
            <a:ext uri="{FF2B5EF4-FFF2-40B4-BE49-F238E27FC236}">
              <a16:creationId xmlns:a16="http://schemas.microsoft.com/office/drawing/2014/main" id="{E8D6AC53-C316-4B41-BDB0-7179F8FE5C8D}"/>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31" name="テキスト ボックス 230">
          <a:extLst>
            <a:ext uri="{FF2B5EF4-FFF2-40B4-BE49-F238E27FC236}">
              <a16:creationId xmlns:a16="http://schemas.microsoft.com/office/drawing/2014/main" id="{D5A3BB8B-C255-4E98-8D20-C3927D181DE3}"/>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a:extLst>
            <a:ext uri="{FF2B5EF4-FFF2-40B4-BE49-F238E27FC236}">
              <a16:creationId xmlns:a16="http://schemas.microsoft.com/office/drawing/2014/main" id="{29DF4BFD-8458-4D51-95DA-01BA8454B65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33" name="テキスト ボックス 232">
          <a:extLst>
            <a:ext uri="{FF2B5EF4-FFF2-40B4-BE49-F238E27FC236}">
              <a16:creationId xmlns:a16="http://schemas.microsoft.com/office/drawing/2014/main" id="{B21BE8DE-A15C-4B54-AA85-69C5A09BF19D}"/>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福祉施設】&#10;有形固定資産減価償却率グラフ枠">
          <a:extLst>
            <a:ext uri="{FF2B5EF4-FFF2-40B4-BE49-F238E27FC236}">
              <a16:creationId xmlns:a16="http://schemas.microsoft.com/office/drawing/2014/main" id="{8A613168-A8F6-491D-AD46-488C14BF37D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49530</xdr:rowOff>
    </xdr:from>
    <xdr:to>
      <xdr:col>24</xdr:col>
      <xdr:colOff>62865</xdr:colOff>
      <xdr:row>83</xdr:row>
      <xdr:rowOff>125730</xdr:rowOff>
    </xdr:to>
    <xdr:cxnSp macro="">
      <xdr:nvCxnSpPr>
        <xdr:cNvPr id="235" name="直線コネクタ 234">
          <a:extLst>
            <a:ext uri="{FF2B5EF4-FFF2-40B4-BE49-F238E27FC236}">
              <a16:creationId xmlns:a16="http://schemas.microsoft.com/office/drawing/2014/main" id="{0FC84C2A-0CF3-48D0-98DE-36E34C921599}"/>
            </a:ext>
          </a:extLst>
        </xdr:cNvPr>
        <xdr:cNvCxnSpPr/>
      </xdr:nvCxnSpPr>
      <xdr:spPr>
        <a:xfrm flipV="1">
          <a:off x="4634865" y="13594080"/>
          <a:ext cx="0" cy="762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129557</xdr:rowOff>
    </xdr:from>
    <xdr:ext cx="405111" cy="259045"/>
    <xdr:sp macro="" textlink="">
      <xdr:nvSpPr>
        <xdr:cNvPr id="236" name="【福祉施設】&#10;有形固定資産減価償却率最小値テキスト">
          <a:extLst>
            <a:ext uri="{FF2B5EF4-FFF2-40B4-BE49-F238E27FC236}">
              <a16:creationId xmlns:a16="http://schemas.microsoft.com/office/drawing/2014/main" id="{4F3BA4B3-1896-4BC6-BFE1-A472069E1A84}"/>
            </a:ext>
          </a:extLst>
        </xdr:cNvPr>
        <xdr:cNvSpPr txBox="1"/>
      </xdr:nvSpPr>
      <xdr:spPr>
        <a:xfrm>
          <a:off x="4673600"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83</xdr:row>
      <xdr:rowOff>125730</xdr:rowOff>
    </xdr:from>
    <xdr:to>
      <xdr:col>24</xdr:col>
      <xdr:colOff>152400</xdr:colOff>
      <xdr:row>83</xdr:row>
      <xdr:rowOff>125730</xdr:rowOff>
    </xdr:to>
    <xdr:cxnSp macro="">
      <xdr:nvCxnSpPr>
        <xdr:cNvPr id="237" name="直線コネクタ 236">
          <a:extLst>
            <a:ext uri="{FF2B5EF4-FFF2-40B4-BE49-F238E27FC236}">
              <a16:creationId xmlns:a16="http://schemas.microsoft.com/office/drawing/2014/main" id="{7B717EF8-32F1-48F4-821C-B493B2BF106D}"/>
            </a:ext>
          </a:extLst>
        </xdr:cNvPr>
        <xdr:cNvCxnSpPr/>
      </xdr:nvCxnSpPr>
      <xdr:spPr>
        <a:xfrm>
          <a:off x="4546600" y="1435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167657</xdr:rowOff>
    </xdr:from>
    <xdr:ext cx="405111" cy="259045"/>
    <xdr:sp macro="" textlink="">
      <xdr:nvSpPr>
        <xdr:cNvPr id="238" name="【福祉施設】&#10;有形固定資産減価償却率最大値テキスト">
          <a:extLst>
            <a:ext uri="{FF2B5EF4-FFF2-40B4-BE49-F238E27FC236}">
              <a16:creationId xmlns:a16="http://schemas.microsoft.com/office/drawing/2014/main" id="{EBA1D667-15BB-41D8-933E-701FB090FB37}"/>
            </a:ext>
          </a:extLst>
        </xdr:cNvPr>
        <xdr:cNvSpPr txBox="1"/>
      </xdr:nvSpPr>
      <xdr:spPr>
        <a:xfrm>
          <a:off x="4673600" y="1336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49530</xdr:rowOff>
    </xdr:from>
    <xdr:to>
      <xdr:col>24</xdr:col>
      <xdr:colOff>152400</xdr:colOff>
      <xdr:row>79</xdr:row>
      <xdr:rowOff>49530</xdr:rowOff>
    </xdr:to>
    <xdr:cxnSp macro="">
      <xdr:nvCxnSpPr>
        <xdr:cNvPr id="239" name="直線コネクタ 238">
          <a:extLst>
            <a:ext uri="{FF2B5EF4-FFF2-40B4-BE49-F238E27FC236}">
              <a16:creationId xmlns:a16="http://schemas.microsoft.com/office/drawing/2014/main" id="{59105408-8BE4-4274-9C68-5983E4B3F4C7}"/>
            </a:ext>
          </a:extLst>
        </xdr:cNvPr>
        <xdr:cNvCxnSpPr/>
      </xdr:nvCxnSpPr>
      <xdr:spPr>
        <a:xfrm>
          <a:off x="4546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121938</xdr:rowOff>
    </xdr:from>
    <xdr:ext cx="405111" cy="259045"/>
    <xdr:sp macro="" textlink="">
      <xdr:nvSpPr>
        <xdr:cNvPr id="240" name="【福祉施設】&#10;有形固定資産減価償却率平均値テキスト">
          <a:extLst>
            <a:ext uri="{FF2B5EF4-FFF2-40B4-BE49-F238E27FC236}">
              <a16:creationId xmlns:a16="http://schemas.microsoft.com/office/drawing/2014/main" id="{B9E76AC9-0CEA-4A33-AAE3-499B60519148}"/>
            </a:ext>
          </a:extLst>
        </xdr:cNvPr>
        <xdr:cNvSpPr txBox="1"/>
      </xdr:nvSpPr>
      <xdr:spPr>
        <a:xfrm>
          <a:off x="4673600" y="14009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143511</xdr:rowOff>
    </xdr:from>
    <xdr:to>
      <xdr:col>24</xdr:col>
      <xdr:colOff>114300</xdr:colOff>
      <xdr:row>82</xdr:row>
      <xdr:rowOff>73661</xdr:rowOff>
    </xdr:to>
    <xdr:sp macro="" textlink="">
      <xdr:nvSpPr>
        <xdr:cNvPr id="241" name="フローチャート: 判断 240">
          <a:extLst>
            <a:ext uri="{FF2B5EF4-FFF2-40B4-BE49-F238E27FC236}">
              <a16:creationId xmlns:a16="http://schemas.microsoft.com/office/drawing/2014/main" id="{4E009B3E-CE17-4169-B1EE-50C10FEDF616}"/>
            </a:ext>
          </a:extLst>
        </xdr:cNvPr>
        <xdr:cNvSpPr/>
      </xdr:nvSpPr>
      <xdr:spPr>
        <a:xfrm>
          <a:off x="45847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6350</xdr:rowOff>
    </xdr:from>
    <xdr:to>
      <xdr:col>20</xdr:col>
      <xdr:colOff>38100</xdr:colOff>
      <xdr:row>84</xdr:row>
      <xdr:rowOff>107950</xdr:rowOff>
    </xdr:to>
    <xdr:sp macro="" textlink="">
      <xdr:nvSpPr>
        <xdr:cNvPr id="242" name="フローチャート: 判断 241">
          <a:extLst>
            <a:ext uri="{FF2B5EF4-FFF2-40B4-BE49-F238E27FC236}">
              <a16:creationId xmlns:a16="http://schemas.microsoft.com/office/drawing/2014/main" id="{129CE8CB-EFEE-4752-BBE1-C3650A2FA454}"/>
            </a:ext>
          </a:extLst>
        </xdr:cNvPr>
        <xdr:cNvSpPr/>
      </xdr:nvSpPr>
      <xdr:spPr>
        <a:xfrm>
          <a:off x="3746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124477</xdr:rowOff>
    </xdr:from>
    <xdr:ext cx="405111" cy="259045"/>
    <xdr:sp macro="" textlink="">
      <xdr:nvSpPr>
        <xdr:cNvPr id="243" name="n_1aveValue【福祉施設】&#10;有形固定資産減価償却率">
          <a:extLst>
            <a:ext uri="{FF2B5EF4-FFF2-40B4-BE49-F238E27FC236}">
              <a16:creationId xmlns:a16="http://schemas.microsoft.com/office/drawing/2014/main" id="{49E219BC-3836-4BFE-B0F4-6DB02FF8BAED}"/>
            </a:ext>
          </a:extLst>
        </xdr:cNvPr>
        <xdr:cNvSpPr txBox="1"/>
      </xdr:nvSpPr>
      <xdr:spPr>
        <a:xfrm>
          <a:off x="3582044" y="1418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170180</xdr:rowOff>
    </xdr:from>
    <xdr:to>
      <xdr:col>15</xdr:col>
      <xdr:colOff>101600</xdr:colOff>
      <xdr:row>84</xdr:row>
      <xdr:rowOff>100330</xdr:rowOff>
    </xdr:to>
    <xdr:sp macro="" textlink="">
      <xdr:nvSpPr>
        <xdr:cNvPr id="244" name="フローチャート: 判断 243">
          <a:extLst>
            <a:ext uri="{FF2B5EF4-FFF2-40B4-BE49-F238E27FC236}">
              <a16:creationId xmlns:a16="http://schemas.microsoft.com/office/drawing/2014/main" id="{9746FD7D-8E2E-428C-A831-8F79EEBE9061}"/>
            </a:ext>
          </a:extLst>
        </xdr:cNvPr>
        <xdr:cNvSpPr/>
      </xdr:nvSpPr>
      <xdr:spPr>
        <a:xfrm>
          <a:off x="2857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116857</xdr:rowOff>
    </xdr:from>
    <xdr:ext cx="405111" cy="259045"/>
    <xdr:sp macro="" textlink="">
      <xdr:nvSpPr>
        <xdr:cNvPr id="245" name="n_2aveValue【福祉施設】&#10;有形固定資産減価償却率">
          <a:extLst>
            <a:ext uri="{FF2B5EF4-FFF2-40B4-BE49-F238E27FC236}">
              <a16:creationId xmlns:a16="http://schemas.microsoft.com/office/drawing/2014/main" id="{76DC5C85-83E4-431B-A19D-74419D58A637}"/>
            </a:ext>
          </a:extLst>
        </xdr:cNvPr>
        <xdr:cNvSpPr txBox="1"/>
      </xdr:nvSpPr>
      <xdr:spPr>
        <a:xfrm>
          <a:off x="2705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A9048F2A-9592-43EC-9C12-7B027CB67AF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D9CC58B6-004B-4A38-B29A-118FF920D1D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30C2A540-4168-426A-8DED-5F627CBE774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95EFD075-AFBA-4CB3-B854-21C9AB63B85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8E519481-A6BC-4A7A-9454-8C7D70BA2B6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93980</xdr:rowOff>
    </xdr:from>
    <xdr:to>
      <xdr:col>20</xdr:col>
      <xdr:colOff>38100</xdr:colOff>
      <xdr:row>86</xdr:row>
      <xdr:rowOff>24130</xdr:rowOff>
    </xdr:to>
    <xdr:sp macro="" textlink="">
      <xdr:nvSpPr>
        <xdr:cNvPr id="251" name="楕円 250">
          <a:extLst>
            <a:ext uri="{FF2B5EF4-FFF2-40B4-BE49-F238E27FC236}">
              <a16:creationId xmlns:a16="http://schemas.microsoft.com/office/drawing/2014/main" id="{13B25299-B2D5-4DE6-AE72-E2BEA5EE5A8B}"/>
            </a:ext>
          </a:extLst>
        </xdr:cNvPr>
        <xdr:cNvSpPr/>
      </xdr:nvSpPr>
      <xdr:spPr>
        <a:xfrm>
          <a:off x="37465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85</xdr:row>
      <xdr:rowOff>162561</xdr:rowOff>
    </xdr:from>
    <xdr:to>
      <xdr:col>15</xdr:col>
      <xdr:colOff>101600</xdr:colOff>
      <xdr:row>86</xdr:row>
      <xdr:rowOff>92711</xdr:rowOff>
    </xdr:to>
    <xdr:sp macro="" textlink="">
      <xdr:nvSpPr>
        <xdr:cNvPr id="252" name="楕円 251">
          <a:extLst>
            <a:ext uri="{FF2B5EF4-FFF2-40B4-BE49-F238E27FC236}">
              <a16:creationId xmlns:a16="http://schemas.microsoft.com/office/drawing/2014/main" id="{56F7EB75-3F0B-4BCE-8914-E0E663656F36}"/>
            </a:ext>
          </a:extLst>
        </xdr:cNvPr>
        <xdr:cNvSpPr/>
      </xdr:nvSpPr>
      <xdr:spPr>
        <a:xfrm>
          <a:off x="2857500" y="147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144780</xdr:rowOff>
    </xdr:from>
    <xdr:to>
      <xdr:col>19</xdr:col>
      <xdr:colOff>177800</xdr:colOff>
      <xdr:row>86</xdr:row>
      <xdr:rowOff>41911</xdr:rowOff>
    </xdr:to>
    <xdr:cxnSp macro="">
      <xdr:nvCxnSpPr>
        <xdr:cNvPr id="253" name="直線コネクタ 252">
          <a:extLst>
            <a:ext uri="{FF2B5EF4-FFF2-40B4-BE49-F238E27FC236}">
              <a16:creationId xmlns:a16="http://schemas.microsoft.com/office/drawing/2014/main" id="{E731E8BB-2979-41A2-8E66-858DC189AE7D}"/>
            </a:ext>
          </a:extLst>
        </xdr:cNvPr>
        <xdr:cNvCxnSpPr/>
      </xdr:nvCxnSpPr>
      <xdr:spPr>
        <a:xfrm flipV="1">
          <a:off x="2908300" y="1471803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86</xdr:row>
      <xdr:rowOff>15257</xdr:rowOff>
    </xdr:from>
    <xdr:ext cx="405111" cy="259045"/>
    <xdr:sp macro="" textlink="">
      <xdr:nvSpPr>
        <xdr:cNvPr id="254" name="n_1mainValue【福祉施設】&#10;有形固定資産減価償却率">
          <a:extLst>
            <a:ext uri="{FF2B5EF4-FFF2-40B4-BE49-F238E27FC236}">
              <a16:creationId xmlns:a16="http://schemas.microsoft.com/office/drawing/2014/main" id="{26B3723E-6234-41CD-92EE-58FC05390C99}"/>
            </a:ext>
          </a:extLst>
        </xdr:cNvPr>
        <xdr:cNvSpPr txBox="1"/>
      </xdr:nvSpPr>
      <xdr:spPr>
        <a:xfrm>
          <a:off x="3582044" y="1475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83838</xdr:rowOff>
    </xdr:from>
    <xdr:ext cx="405111" cy="259045"/>
    <xdr:sp macro="" textlink="">
      <xdr:nvSpPr>
        <xdr:cNvPr id="255" name="n_2mainValue【福祉施設】&#10;有形固定資産減価償却率">
          <a:extLst>
            <a:ext uri="{FF2B5EF4-FFF2-40B4-BE49-F238E27FC236}">
              <a16:creationId xmlns:a16="http://schemas.microsoft.com/office/drawing/2014/main" id="{47958BBD-380C-42BB-A88F-344DE54AC6E4}"/>
            </a:ext>
          </a:extLst>
        </xdr:cNvPr>
        <xdr:cNvSpPr txBox="1"/>
      </xdr:nvSpPr>
      <xdr:spPr>
        <a:xfrm>
          <a:off x="2705744" y="1482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a:extLst>
            <a:ext uri="{FF2B5EF4-FFF2-40B4-BE49-F238E27FC236}">
              <a16:creationId xmlns:a16="http://schemas.microsoft.com/office/drawing/2014/main" id="{A5B96462-F318-41D1-86D1-65457627B06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a:extLst>
            <a:ext uri="{FF2B5EF4-FFF2-40B4-BE49-F238E27FC236}">
              <a16:creationId xmlns:a16="http://schemas.microsoft.com/office/drawing/2014/main" id="{B4D4AAB4-FC84-4500-8EFD-8B055B4E00F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a:extLst>
            <a:ext uri="{FF2B5EF4-FFF2-40B4-BE49-F238E27FC236}">
              <a16:creationId xmlns:a16="http://schemas.microsoft.com/office/drawing/2014/main" id="{805AB888-0D7F-47AA-B196-45EA0E191A0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a:extLst>
            <a:ext uri="{FF2B5EF4-FFF2-40B4-BE49-F238E27FC236}">
              <a16:creationId xmlns:a16="http://schemas.microsoft.com/office/drawing/2014/main" id="{924116D0-EDDA-4865-A3EF-D8015DD0DC1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a:extLst>
            <a:ext uri="{FF2B5EF4-FFF2-40B4-BE49-F238E27FC236}">
              <a16:creationId xmlns:a16="http://schemas.microsoft.com/office/drawing/2014/main" id="{21639362-7C24-4159-988C-D69D7F826AF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a:extLst>
            <a:ext uri="{FF2B5EF4-FFF2-40B4-BE49-F238E27FC236}">
              <a16:creationId xmlns:a16="http://schemas.microsoft.com/office/drawing/2014/main" id="{B8EF6E04-F84C-48A8-914C-F7938E9ACFA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a:extLst>
            <a:ext uri="{FF2B5EF4-FFF2-40B4-BE49-F238E27FC236}">
              <a16:creationId xmlns:a16="http://schemas.microsoft.com/office/drawing/2014/main" id="{DDEF48EC-49C2-44BE-95EF-8C31586AFAF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a:extLst>
            <a:ext uri="{FF2B5EF4-FFF2-40B4-BE49-F238E27FC236}">
              <a16:creationId xmlns:a16="http://schemas.microsoft.com/office/drawing/2014/main" id="{E7F2D526-A956-4E05-BAAA-E6E8DB27668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a:extLst>
            <a:ext uri="{FF2B5EF4-FFF2-40B4-BE49-F238E27FC236}">
              <a16:creationId xmlns:a16="http://schemas.microsoft.com/office/drawing/2014/main" id="{F65B104A-723C-4350-AE85-F12244E4122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a:extLst>
            <a:ext uri="{FF2B5EF4-FFF2-40B4-BE49-F238E27FC236}">
              <a16:creationId xmlns:a16="http://schemas.microsoft.com/office/drawing/2014/main" id="{49A8135F-40F8-41C4-B79D-CA7EE16D760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66" name="テキスト ボックス 265">
          <a:extLst>
            <a:ext uri="{FF2B5EF4-FFF2-40B4-BE49-F238E27FC236}">
              <a16:creationId xmlns:a16="http://schemas.microsoft.com/office/drawing/2014/main" id="{2852AB74-5BDC-4010-92D4-4FBA0FB3CBB7}"/>
            </a:ext>
          </a:extLst>
        </xdr:cNvPr>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114300</xdr:rowOff>
    </xdr:from>
    <xdr:to>
      <xdr:col>59</xdr:col>
      <xdr:colOff>50800</xdr:colOff>
      <xdr:row>86</xdr:row>
      <xdr:rowOff>114300</xdr:rowOff>
    </xdr:to>
    <xdr:cxnSp macro="">
      <xdr:nvCxnSpPr>
        <xdr:cNvPr id="267" name="直線コネクタ 266">
          <a:extLst>
            <a:ext uri="{FF2B5EF4-FFF2-40B4-BE49-F238E27FC236}">
              <a16:creationId xmlns:a16="http://schemas.microsoft.com/office/drawing/2014/main" id="{66D0B238-AF01-4572-9BDE-1BCC8DCCF1AF}"/>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8" name="テキスト ボックス 267">
          <a:extLst>
            <a:ext uri="{FF2B5EF4-FFF2-40B4-BE49-F238E27FC236}">
              <a16:creationId xmlns:a16="http://schemas.microsoft.com/office/drawing/2014/main" id="{5685648F-2ED7-4F2F-9811-12EA5672181A}"/>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9" name="直線コネクタ 268">
          <a:extLst>
            <a:ext uri="{FF2B5EF4-FFF2-40B4-BE49-F238E27FC236}">
              <a16:creationId xmlns:a16="http://schemas.microsoft.com/office/drawing/2014/main" id="{106D331F-9174-49FC-9EB8-65F32033557B}"/>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0" name="テキスト ボックス 269">
          <a:extLst>
            <a:ext uri="{FF2B5EF4-FFF2-40B4-BE49-F238E27FC236}">
              <a16:creationId xmlns:a16="http://schemas.microsoft.com/office/drawing/2014/main" id="{9D63301E-1843-4344-AA0B-EACAD428BE3B}"/>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1" name="直線コネクタ 270">
          <a:extLst>
            <a:ext uri="{FF2B5EF4-FFF2-40B4-BE49-F238E27FC236}">
              <a16:creationId xmlns:a16="http://schemas.microsoft.com/office/drawing/2014/main" id="{ECD7759C-9452-47A8-9181-E676F2976436}"/>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2" name="テキスト ボックス 271">
          <a:extLst>
            <a:ext uri="{FF2B5EF4-FFF2-40B4-BE49-F238E27FC236}">
              <a16:creationId xmlns:a16="http://schemas.microsoft.com/office/drawing/2014/main" id="{0621C355-0A8A-4398-91FB-6368773363C8}"/>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3" name="直線コネクタ 272">
          <a:extLst>
            <a:ext uri="{FF2B5EF4-FFF2-40B4-BE49-F238E27FC236}">
              <a16:creationId xmlns:a16="http://schemas.microsoft.com/office/drawing/2014/main" id="{06F5DF40-AF60-4B49-9F53-046F59BF2EBC}"/>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4" name="テキスト ボックス 273">
          <a:extLst>
            <a:ext uri="{FF2B5EF4-FFF2-40B4-BE49-F238E27FC236}">
              <a16:creationId xmlns:a16="http://schemas.microsoft.com/office/drawing/2014/main" id="{6E5B0C54-A7C6-48FF-84B1-9A7890E6A153}"/>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5" name="直線コネクタ 274">
          <a:extLst>
            <a:ext uri="{FF2B5EF4-FFF2-40B4-BE49-F238E27FC236}">
              <a16:creationId xmlns:a16="http://schemas.microsoft.com/office/drawing/2014/main" id="{EA6B866C-0138-463F-B85E-C032F191F52B}"/>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6" name="テキスト ボックス 275">
          <a:extLst>
            <a:ext uri="{FF2B5EF4-FFF2-40B4-BE49-F238E27FC236}">
              <a16:creationId xmlns:a16="http://schemas.microsoft.com/office/drawing/2014/main" id="{947541D1-D98B-4CEA-A89F-BFE7CBA9FE4F}"/>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a:extLst>
            <a:ext uri="{FF2B5EF4-FFF2-40B4-BE49-F238E27FC236}">
              <a16:creationId xmlns:a16="http://schemas.microsoft.com/office/drawing/2014/main" id="{F42D93F0-1E8C-44E4-938D-866A55D9C20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8" name="テキスト ボックス 277">
          <a:extLst>
            <a:ext uri="{FF2B5EF4-FFF2-40B4-BE49-F238E27FC236}">
              <a16:creationId xmlns:a16="http://schemas.microsoft.com/office/drawing/2014/main" id="{8E4FB9E8-5BD5-43B1-BC55-B79685726F5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福祉施設】&#10;一人当たり面積グラフ枠">
          <a:extLst>
            <a:ext uri="{FF2B5EF4-FFF2-40B4-BE49-F238E27FC236}">
              <a16:creationId xmlns:a16="http://schemas.microsoft.com/office/drawing/2014/main" id="{6DF042C2-9D7E-46E7-93F9-5726C7960A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6350</xdr:rowOff>
    </xdr:from>
    <xdr:to>
      <xdr:col>54</xdr:col>
      <xdr:colOff>189865</xdr:colOff>
      <xdr:row>86</xdr:row>
      <xdr:rowOff>152400</xdr:rowOff>
    </xdr:to>
    <xdr:cxnSp macro="">
      <xdr:nvCxnSpPr>
        <xdr:cNvPr id="280" name="直線コネクタ 279">
          <a:extLst>
            <a:ext uri="{FF2B5EF4-FFF2-40B4-BE49-F238E27FC236}">
              <a16:creationId xmlns:a16="http://schemas.microsoft.com/office/drawing/2014/main" id="{0E606ECF-3588-4297-9732-CC9CDF080EC1}"/>
            </a:ext>
          </a:extLst>
        </xdr:cNvPr>
        <xdr:cNvCxnSpPr/>
      </xdr:nvCxnSpPr>
      <xdr:spPr>
        <a:xfrm flipV="1">
          <a:off x="10476865" y="135509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156227</xdr:rowOff>
    </xdr:from>
    <xdr:ext cx="469744" cy="259045"/>
    <xdr:sp macro="" textlink="">
      <xdr:nvSpPr>
        <xdr:cNvPr id="281" name="【福祉施設】&#10;一人当たり面積最小値テキスト">
          <a:extLst>
            <a:ext uri="{FF2B5EF4-FFF2-40B4-BE49-F238E27FC236}">
              <a16:creationId xmlns:a16="http://schemas.microsoft.com/office/drawing/2014/main" id="{7D2894B3-E902-4EE0-838B-656EBA95F7CE}"/>
            </a:ext>
          </a:extLst>
        </xdr:cNvPr>
        <xdr:cNvSpPr txBox="1"/>
      </xdr:nvSpPr>
      <xdr:spPr>
        <a:xfrm>
          <a:off x="10515600"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152400</xdr:rowOff>
    </xdr:from>
    <xdr:to>
      <xdr:col>55</xdr:col>
      <xdr:colOff>88900</xdr:colOff>
      <xdr:row>86</xdr:row>
      <xdr:rowOff>152400</xdr:rowOff>
    </xdr:to>
    <xdr:cxnSp macro="">
      <xdr:nvCxnSpPr>
        <xdr:cNvPr id="282" name="直線コネクタ 281">
          <a:extLst>
            <a:ext uri="{FF2B5EF4-FFF2-40B4-BE49-F238E27FC236}">
              <a16:creationId xmlns:a16="http://schemas.microsoft.com/office/drawing/2014/main" id="{D43B8501-BF15-4259-B949-93D8B8F51319}"/>
            </a:ext>
          </a:extLst>
        </xdr:cNvPr>
        <xdr:cNvCxnSpPr/>
      </xdr:nvCxnSpPr>
      <xdr:spPr>
        <a:xfrm>
          <a:off x="10388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124477</xdr:rowOff>
    </xdr:from>
    <xdr:ext cx="469744" cy="259045"/>
    <xdr:sp macro="" textlink="">
      <xdr:nvSpPr>
        <xdr:cNvPr id="283" name="【福祉施設】&#10;一人当たり面積最大値テキスト">
          <a:extLst>
            <a:ext uri="{FF2B5EF4-FFF2-40B4-BE49-F238E27FC236}">
              <a16:creationId xmlns:a16="http://schemas.microsoft.com/office/drawing/2014/main" id="{1BED06E8-EBF0-498C-9319-B928E2DB9BE7}"/>
            </a:ext>
          </a:extLst>
        </xdr:cNvPr>
        <xdr:cNvSpPr txBox="1"/>
      </xdr:nvSpPr>
      <xdr:spPr>
        <a:xfrm>
          <a:off x="10515600" y="1332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6350</xdr:rowOff>
    </xdr:from>
    <xdr:to>
      <xdr:col>55</xdr:col>
      <xdr:colOff>88900</xdr:colOff>
      <xdr:row>79</xdr:row>
      <xdr:rowOff>6350</xdr:rowOff>
    </xdr:to>
    <xdr:cxnSp macro="">
      <xdr:nvCxnSpPr>
        <xdr:cNvPr id="284" name="直線コネクタ 283">
          <a:extLst>
            <a:ext uri="{FF2B5EF4-FFF2-40B4-BE49-F238E27FC236}">
              <a16:creationId xmlns:a16="http://schemas.microsoft.com/office/drawing/2014/main" id="{BA917E70-CF9B-45F0-AA18-B5A18516E48E}"/>
            </a:ext>
          </a:extLst>
        </xdr:cNvPr>
        <xdr:cNvCxnSpPr/>
      </xdr:nvCxnSpPr>
      <xdr:spPr>
        <a:xfrm>
          <a:off x="10388600" y="1355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16527</xdr:rowOff>
    </xdr:from>
    <xdr:ext cx="469744" cy="259045"/>
    <xdr:sp macro="" textlink="">
      <xdr:nvSpPr>
        <xdr:cNvPr id="285" name="【福祉施設】&#10;一人当たり面積平均値テキスト">
          <a:extLst>
            <a:ext uri="{FF2B5EF4-FFF2-40B4-BE49-F238E27FC236}">
              <a16:creationId xmlns:a16="http://schemas.microsoft.com/office/drawing/2014/main" id="{EC8F06A7-6D88-4854-8B05-5E9C394EDD63}"/>
            </a:ext>
          </a:extLst>
        </xdr:cNvPr>
        <xdr:cNvSpPr txBox="1"/>
      </xdr:nvSpPr>
      <xdr:spPr>
        <a:xfrm>
          <a:off x="10515600" y="14075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38100</xdr:rowOff>
    </xdr:from>
    <xdr:to>
      <xdr:col>55</xdr:col>
      <xdr:colOff>50800</xdr:colOff>
      <xdr:row>82</xdr:row>
      <xdr:rowOff>139700</xdr:rowOff>
    </xdr:to>
    <xdr:sp macro="" textlink="">
      <xdr:nvSpPr>
        <xdr:cNvPr id="286" name="フローチャート: 判断 285">
          <a:extLst>
            <a:ext uri="{FF2B5EF4-FFF2-40B4-BE49-F238E27FC236}">
              <a16:creationId xmlns:a16="http://schemas.microsoft.com/office/drawing/2014/main" id="{8C317C14-8431-45F1-99B4-05B05E8102BF}"/>
            </a:ext>
          </a:extLst>
        </xdr:cNvPr>
        <xdr:cNvSpPr/>
      </xdr:nvSpPr>
      <xdr:spPr>
        <a:xfrm>
          <a:off x="10426700" y="14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158750</xdr:rowOff>
    </xdr:from>
    <xdr:to>
      <xdr:col>50</xdr:col>
      <xdr:colOff>165100</xdr:colOff>
      <xdr:row>82</xdr:row>
      <xdr:rowOff>88900</xdr:rowOff>
    </xdr:to>
    <xdr:sp macro="" textlink="">
      <xdr:nvSpPr>
        <xdr:cNvPr id="287" name="フローチャート: 判断 286">
          <a:extLst>
            <a:ext uri="{FF2B5EF4-FFF2-40B4-BE49-F238E27FC236}">
              <a16:creationId xmlns:a16="http://schemas.microsoft.com/office/drawing/2014/main" id="{DCF027F1-DA29-461E-9B7E-7961B459CACD}"/>
            </a:ext>
          </a:extLst>
        </xdr:cNvPr>
        <xdr:cNvSpPr/>
      </xdr:nvSpPr>
      <xdr:spPr>
        <a:xfrm>
          <a:off x="9588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80</xdr:row>
      <xdr:rowOff>105427</xdr:rowOff>
    </xdr:from>
    <xdr:ext cx="469744" cy="259045"/>
    <xdr:sp macro="" textlink="">
      <xdr:nvSpPr>
        <xdr:cNvPr id="288" name="n_1aveValue【福祉施設】&#10;一人当たり面積">
          <a:extLst>
            <a:ext uri="{FF2B5EF4-FFF2-40B4-BE49-F238E27FC236}">
              <a16:creationId xmlns:a16="http://schemas.microsoft.com/office/drawing/2014/main" id="{EDCCF76A-5391-4459-9687-F4629C4FADCD}"/>
            </a:ext>
          </a:extLst>
        </xdr:cNvPr>
        <xdr:cNvSpPr txBox="1"/>
      </xdr:nvSpPr>
      <xdr:spPr>
        <a:xfrm>
          <a:off x="93917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25400</xdr:rowOff>
    </xdr:from>
    <xdr:to>
      <xdr:col>46</xdr:col>
      <xdr:colOff>38100</xdr:colOff>
      <xdr:row>82</xdr:row>
      <xdr:rowOff>127000</xdr:rowOff>
    </xdr:to>
    <xdr:sp macro="" textlink="">
      <xdr:nvSpPr>
        <xdr:cNvPr id="289" name="フローチャート: 判断 288">
          <a:extLst>
            <a:ext uri="{FF2B5EF4-FFF2-40B4-BE49-F238E27FC236}">
              <a16:creationId xmlns:a16="http://schemas.microsoft.com/office/drawing/2014/main" id="{C4FC9CC1-4D7D-4325-87FE-01308111F325}"/>
            </a:ext>
          </a:extLst>
        </xdr:cNvPr>
        <xdr:cNvSpPr/>
      </xdr:nvSpPr>
      <xdr:spPr>
        <a:xfrm>
          <a:off x="8699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80</xdr:row>
      <xdr:rowOff>143527</xdr:rowOff>
    </xdr:from>
    <xdr:ext cx="469744" cy="259045"/>
    <xdr:sp macro="" textlink="">
      <xdr:nvSpPr>
        <xdr:cNvPr id="290" name="n_2aveValue【福祉施設】&#10;一人当たり面積">
          <a:extLst>
            <a:ext uri="{FF2B5EF4-FFF2-40B4-BE49-F238E27FC236}">
              <a16:creationId xmlns:a16="http://schemas.microsoft.com/office/drawing/2014/main" id="{FD7F5B72-F7F4-4FAF-976F-B87BFBAE36FE}"/>
            </a:ext>
          </a:extLst>
        </xdr:cNvPr>
        <xdr:cNvSpPr txBox="1"/>
      </xdr:nvSpPr>
      <xdr:spPr>
        <a:xfrm>
          <a:off x="85154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250E6269-EE2A-4D5E-A44E-7EDF36E4F97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11238611-04ED-4098-B2AB-40BC50D1330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6B45CC45-435C-4436-92FE-85ACE8D7DD3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5C54C01B-0E02-4F8B-B85A-9538691B724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BC384636-14F2-4D13-B3C8-8C86A78F728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152400</xdr:rowOff>
    </xdr:from>
    <xdr:to>
      <xdr:col>50</xdr:col>
      <xdr:colOff>165100</xdr:colOff>
      <xdr:row>85</xdr:row>
      <xdr:rowOff>82550</xdr:rowOff>
    </xdr:to>
    <xdr:sp macro="" textlink="">
      <xdr:nvSpPr>
        <xdr:cNvPr id="296" name="楕円 295">
          <a:extLst>
            <a:ext uri="{FF2B5EF4-FFF2-40B4-BE49-F238E27FC236}">
              <a16:creationId xmlns:a16="http://schemas.microsoft.com/office/drawing/2014/main" id="{C71DB767-031C-4497-BF37-2933B5242361}"/>
            </a:ext>
          </a:extLst>
        </xdr:cNvPr>
        <xdr:cNvSpPr/>
      </xdr:nvSpPr>
      <xdr:spPr>
        <a:xfrm>
          <a:off x="9588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152400</xdr:rowOff>
    </xdr:from>
    <xdr:to>
      <xdr:col>46</xdr:col>
      <xdr:colOff>38100</xdr:colOff>
      <xdr:row>85</xdr:row>
      <xdr:rowOff>82550</xdr:rowOff>
    </xdr:to>
    <xdr:sp macro="" textlink="">
      <xdr:nvSpPr>
        <xdr:cNvPr id="297" name="楕円 296">
          <a:extLst>
            <a:ext uri="{FF2B5EF4-FFF2-40B4-BE49-F238E27FC236}">
              <a16:creationId xmlns:a16="http://schemas.microsoft.com/office/drawing/2014/main" id="{7EE3B129-FF9F-47BA-88E5-EF6BDDD2E823}"/>
            </a:ext>
          </a:extLst>
        </xdr:cNvPr>
        <xdr:cNvSpPr/>
      </xdr:nvSpPr>
      <xdr:spPr>
        <a:xfrm>
          <a:off x="8699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31750</xdr:rowOff>
    </xdr:from>
    <xdr:to>
      <xdr:col>50</xdr:col>
      <xdr:colOff>114300</xdr:colOff>
      <xdr:row>85</xdr:row>
      <xdr:rowOff>31750</xdr:rowOff>
    </xdr:to>
    <xdr:cxnSp macro="">
      <xdr:nvCxnSpPr>
        <xdr:cNvPr id="298" name="直線コネクタ 297">
          <a:extLst>
            <a:ext uri="{FF2B5EF4-FFF2-40B4-BE49-F238E27FC236}">
              <a16:creationId xmlns:a16="http://schemas.microsoft.com/office/drawing/2014/main" id="{74D59432-BDF6-4314-A33A-F613BBFA7C65}"/>
            </a:ext>
          </a:extLst>
        </xdr:cNvPr>
        <xdr:cNvCxnSpPr/>
      </xdr:nvCxnSpPr>
      <xdr:spPr>
        <a:xfrm>
          <a:off x="8750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73677</xdr:rowOff>
    </xdr:from>
    <xdr:ext cx="469744" cy="259045"/>
    <xdr:sp macro="" textlink="">
      <xdr:nvSpPr>
        <xdr:cNvPr id="299" name="n_1mainValue【福祉施設】&#10;一人当たり面積">
          <a:extLst>
            <a:ext uri="{FF2B5EF4-FFF2-40B4-BE49-F238E27FC236}">
              <a16:creationId xmlns:a16="http://schemas.microsoft.com/office/drawing/2014/main" id="{E1F7166C-FEA1-486B-8CA8-F5A1D0870D2E}"/>
            </a:ext>
          </a:extLst>
        </xdr:cNvPr>
        <xdr:cNvSpPr txBox="1"/>
      </xdr:nvSpPr>
      <xdr:spPr>
        <a:xfrm>
          <a:off x="93917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73677</xdr:rowOff>
    </xdr:from>
    <xdr:ext cx="469744" cy="259045"/>
    <xdr:sp macro="" textlink="">
      <xdr:nvSpPr>
        <xdr:cNvPr id="300" name="n_2mainValue【福祉施設】&#10;一人当たり面積">
          <a:extLst>
            <a:ext uri="{FF2B5EF4-FFF2-40B4-BE49-F238E27FC236}">
              <a16:creationId xmlns:a16="http://schemas.microsoft.com/office/drawing/2014/main" id="{C09FC22B-831A-4DCE-9C42-AA9A97F65540}"/>
            </a:ext>
          </a:extLst>
        </xdr:cNvPr>
        <xdr:cNvSpPr txBox="1"/>
      </xdr:nvSpPr>
      <xdr:spPr>
        <a:xfrm>
          <a:off x="8515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a:extLst>
            <a:ext uri="{FF2B5EF4-FFF2-40B4-BE49-F238E27FC236}">
              <a16:creationId xmlns:a16="http://schemas.microsoft.com/office/drawing/2014/main" id="{5FD1E868-CD6F-4212-A6BE-4FF9ABCEED5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a:extLst>
            <a:ext uri="{FF2B5EF4-FFF2-40B4-BE49-F238E27FC236}">
              <a16:creationId xmlns:a16="http://schemas.microsoft.com/office/drawing/2014/main" id="{52CE5C80-F751-43D2-B57A-AE2D1B33590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a:extLst>
            <a:ext uri="{FF2B5EF4-FFF2-40B4-BE49-F238E27FC236}">
              <a16:creationId xmlns:a16="http://schemas.microsoft.com/office/drawing/2014/main" id="{4E7155F0-6BA7-4F41-AA54-39AC9025AAC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a:extLst>
            <a:ext uri="{FF2B5EF4-FFF2-40B4-BE49-F238E27FC236}">
              <a16:creationId xmlns:a16="http://schemas.microsoft.com/office/drawing/2014/main" id="{C5A41002-3644-4BD7-9719-AC527B20F15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a:extLst>
            <a:ext uri="{FF2B5EF4-FFF2-40B4-BE49-F238E27FC236}">
              <a16:creationId xmlns:a16="http://schemas.microsoft.com/office/drawing/2014/main" id="{C86D7147-40AF-45D9-971F-817450D7E99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a:extLst>
            <a:ext uri="{FF2B5EF4-FFF2-40B4-BE49-F238E27FC236}">
              <a16:creationId xmlns:a16="http://schemas.microsoft.com/office/drawing/2014/main" id="{7159906D-ACB3-4A25-B59E-B7DE2689683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a:extLst>
            <a:ext uri="{FF2B5EF4-FFF2-40B4-BE49-F238E27FC236}">
              <a16:creationId xmlns:a16="http://schemas.microsoft.com/office/drawing/2014/main" id="{1BCFC301-F968-4963-92E9-7DFED33FA05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a:extLst>
            <a:ext uri="{FF2B5EF4-FFF2-40B4-BE49-F238E27FC236}">
              <a16:creationId xmlns:a16="http://schemas.microsoft.com/office/drawing/2014/main" id="{2CCE8E8C-FAC4-4250-B588-99D8B28D66D3}"/>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9" name="テキスト ボックス 308">
          <a:extLst>
            <a:ext uri="{FF2B5EF4-FFF2-40B4-BE49-F238E27FC236}">
              <a16:creationId xmlns:a16="http://schemas.microsoft.com/office/drawing/2014/main" id="{B48E45FF-C134-4B52-8DD3-F2370531163E}"/>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0" name="直線コネクタ 309">
          <a:extLst>
            <a:ext uri="{FF2B5EF4-FFF2-40B4-BE49-F238E27FC236}">
              <a16:creationId xmlns:a16="http://schemas.microsoft.com/office/drawing/2014/main" id="{72800739-2522-4320-8248-13FD56FC85EF}"/>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11" name="直線コネクタ 310">
          <a:extLst>
            <a:ext uri="{FF2B5EF4-FFF2-40B4-BE49-F238E27FC236}">
              <a16:creationId xmlns:a16="http://schemas.microsoft.com/office/drawing/2014/main" id="{19F042EF-32D2-4DE2-AAC7-A1F3C72D7806}"/>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2" name="テキスト ボックス 311">
          <a:extLst>
            <a:ext uri="{FF2B5EF4-FFF2-40B4-BE49-F238E27FC236}">
              <a16:creationId xmlns:a16="http://schemas.microsoft.com/office/drawing/2014/main" id="{A3C60179-7CF4-481C-B615-1C6689CCB24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3" name="直線コネクタ 312">
          <a:extLst>
            <a:ext uri="{FF2B5EF4-FFF2-40B4-BE49-F238E27FC236}">
              <a16:creationId xmlns:a16="http://schemas.microsoft.com/office/drawing/2014/main" id="{A660975C-689E-4F43-AFAC-1CDB154CB771}"/>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4" name="テキスト ボックス 313">
          <a:extLst>
            <a:ext uri="{FF2B5EF4-FFF2-40B4-BE49-F238E27FC236}">
              <a16:creationId xmlns:a16="http://schemas.microsoft.com/office/drawing/2014/main" id="{C30CEB02-95ED-488D-84BB-8BB32A61F905}"/>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5" name="直線コネクタ 314">
          <a:extLst>
            <a:ext uri="{FF2B5EF4-FFF2-40B4-BE49-F238E27FC236}">
              <a16:creationId xmlns:a16="http://schemas.microsoft.com/office/drawing/2014/main" id="{A2007508-9AD6-4FB3-A823-CE02F6B8C338}"/>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6" name="テキスト ボックス 315">
          <a:extLst>
            <a:ext uri="{FF2B5EF4-FFF2-40B4-BE49-F238E27FC236}">
              <a16:creationId xmlns:a16="http://schemas.microsoft.com/office/drawing/2014/main" id="{854A6904-4DAE-4641-8072-6C5C784AE4A3}"/>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7" name="直線コネクタ 316">
          <a:extLst>
            <a:ext uri="{FF2B5EF4-FFF2-40B4-BE49-F238E27FC236}">
              <a16:creationId xmlns:a16="http://schemas.microsoft.com/office/drawing/2014/main" id="{F11841C7-A0C4-4578-81D3-DC86B52B1377}"/>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8" name="テキスト ボックス 317">
          <a:extLst>
            <a:ext uri="{FF2B5EF4-FFF2-40B4-BE49-F238E27FC236}">
              <a16:creationId xmlns:a16="http://schemas.microsoft.com/office/drawing/2014/main" id="{C9ED8934-D140-4E5E-B9D8-58C5D5B8F6C9}"/>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9" name="直線コネクタ 318">
          <a:extLst>
            <a:ext uri="{FF2B5EF4-FFF2-40B4-BE49-F238E27FC236}">
              <a16:creationId xmlns:a16="http://schemas.microsoft.com/office/drawing/2014/main" id="{5C31BB03-22F0-4449-9886-AA190D7AEFF5}"/>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20" name="テキスト ボックス 319">
          <a:extLst>
            <a:ext uri="{FF2B5EF4-FFF2-40B4-BE49-F238E27FC236}">
              <a16:creationId xmlns:a16="http://schemas.microsoft.com/office/drawing/2014/main" id="{71EE3C40-60AE-4FEC-BC9E-325349C1BD7D}"/>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21" name="直線コネクタ 320">
          <a:extLst>
            <a:ext uri="{FF2B5EF4-FFF2-40B4-BE49-F238E27FC236}">
              <a16:creationId xmlns:a16="http://schemas.microsoft.com/office/drawing/2014/main" id="{22C735F3-18A0-4526-BCEE-63D9BAA368B9}"/>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2" name="テキスト ボックス 321">
          <a:extLst>
            <a:ext uri="{FF2B5EF4-FFF2-40B4-BE49-F238E27FC236}">
              <a16:creationId xmlns:a16="http://schemas.microsoft.com/office/drawing/2014/main" id="{1136087D-0397-4F06-9CBC-53CB5766EE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3" name="直線コネクタ 322">
          <a:extLst>
            <a:ext uri="{FF2B5EF4-FFF2-40B4-BE49-F238E27FC236}">
              <a16:creationId xmlns:a16="http://schemas.microsoft.com/office/drawing/2014/main" id="{C9BEC944-FB1D-4258-819F-B5698AFB9556}"/>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4" name="テキスト ボックス 323">
          <a:extLst>
            <a:ext uri="{FF2B5EF4-FFF2-40B4-BE49-F238E27FC236}">
              <a16:creationId xmlns:a16="http://schemas.microsoft.com/office/drawing/2014/main" id="{A8A2314B-5A13-41FF-87B4-E6AB8A5CDAD7}"/>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5" name="【市民会館】&#10;有形固定資産減価償却率グラフ枠">
          <a:extLst>
            <a:ext uri="{FF2B5EF4-FFF2-40B4-BE49-F238E27FC236}">
              <a16:creationId xmlns:a16="http://schemas.microsoft.com/office/drawing/2014/main" id="{A9C7E03A-5847-47AF-BBC2-4AB741A42832}"/>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118655</xdr:rowOff>
    </xdr:from>
    <xdr:to>
      <xdr:col>24</xdr:col>
      <xdr:colOff>62865</xdr:colOff>
      <xdr:row>108</xdr:row>
      <xdr:rowOff>138249</xdr:rowOff>
    </xdr:to>
    <xdr:cxnSp macro="">
      <xdr:nvCxnSpPr>
        <xdr:cNvPr id="326" name="直線コネクタ 325">
          <a:extLst>
            <a:ext uri="{FF2B5EF4-FFF2-40B4-BE49-F238E27FC236}">
              <a16:creationId xmlns:a16="http://schemas.microsoft.com/office/drawing/2014/main" id="{E5566984-9118-4FF0-B685-9B5E04E4BD65}"/>
            </a:ext>
          </a:extLst>
        </xdr:cNvPr>
        <xdr:cNvCxnSpPr/>
      </xdr:nvCxnSpPr>
      <xdr:spPr>
        <a:xfrm flipV="1">
          <a:off x="4634865" y="17092205"/>
          <a:ext cx="0" cy="1562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142076</xdr:rowOff>
    </xdr:from>
    <xdr:ext cx="340478" cy="259045"/>
    <xdr:sp macro="" textlink="">
      <xdr:nvSpPr>
        <xdr:cNvPr id="327" name="【市民会館】&#10;有形固定資産減価償却率最小値テキスト">
          <a:extLst>
            <a:ext uri="{FF2B5EF4-FFF2-40B4-BE49-F238E27FC236}">
              <a16:creationId xmlns:a16="http://schemas.microsoft.com/office/drawing/2014/main" id="{193F98CD-3E36-4391-B1B3-DE77722BE698}"/>
            </a:ext>
          </a:extLst>
        </xdr:cNvPr>
        <xdr:cNvSpPr txBox="1"/>
      </xdr:nvSpPr>
      <xdr:spPr>
        <a:xfrm>
          <a:off x="4673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138249</xdr:rowOff>
    </xdr:from>
    <xdr:to>
      <xdr:col>24</xdr:col>
      <xdr:colOff>152400</xdr:colOff>
      <xdr:row>108</xdr:row>
      <xdr:rowOff>138249</xdr:rowOff>
    </xdr:to>
    <xdr:cxnSp macro="">
      <xdr:nvCxnSpPr>
        <xdr:cNvPr id="328" name="直線コネクタ 327">
          <a:extLst>
            <a:ext uri="{FF2B5EF4-FFF2-40B4-BE49-F238E27FC236}">
              <a16:creationId xmlns:a16="http://schemas.microsoft.com/office/drawing/2014/main" id="{17866BAD-1A8E-409E-A22A-EA7AC57B3366}"/>
            </a:ext>
          </a:extLst>
        </xdr:cNvPr>
        <xdr:cNvCxnSpPr/>
      </xdr:nvCxnSpPr>
      <xdr:spPr>
        <a:xfrm>
          <a:off x="4546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65332</xdr:rowOff>
    </xdr:from>
    <xdr:ext cx="405111" cy="259045"/>
    <xdr:sp macro="" textlink="">
      <xdr:nvSpPr>
        <xdr:cNvPr id="329" name="【市民会館】&#10;有形固定資産減価償却率最大値テキスト">
          <a:extLst>
            <a:ext uri="{FF2B5EF4-FFF2-40B4-BE49-F238E27FC236}">
              <a16:creationId xmlns:a16="http://schemas.microsoft.com/office/drawing/2014/main" id="{4D3327D4-1739-4371-9AAE-3EF52766B9E2}"/>
            </a:ext>
          </a:extLst>
        </xdr:cNvPr>
        <xdr:cNvSpPr txBox="1"/>
      </xdr:nvSpPr>
      <xdr:spPr>
        <a:xfrm>
          <a:off x="4673600" y="16867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118655</xdr:rowOff>
    </xdr:from>
    <xdr:to>
      <xdr:col>24</xdr:col>
      <xdr:colOff>152400</xdr:colOff>
      <xdr:row>99</xdr:row>
      <xdr:rowOff>118655</xdr:rowOff>
    </xdr:to>
    <xdr:cxnSp macro="">
      <xdr:nvCxnSpPr>
        <xdr:cNvPr id="330" name="直線コネクタ 329">
          <a:extLst>
            <a:ext uri="{FF2B5EF4-FFF2-40B4-BE49-F238E27FC236}">
              <a16:creationId xmlns:a16="http://schemas.microsoft.com/office/drawing/2014/main" id="{66966E9C-F4E4-4422-BF3E-FA948F22B879}"/>
            </a:ext>
          </a:extLst>
        </xdr:cNvPr>
        <xdr:cNvCxnSpPr/>
      </xdr:nvCxnSpPr>
      <xdr:spPr>
        <a:xfrm>
          <a:off x="4546600" y="1709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20156</xdr:rowOff>
    </xdr:from>
    <xdr:ext cx="405111" cy="259045"/>
    <xdr:sp macro="" textlink="">
      <xdr:nvSpPr>
        <xdr:cNvPr id="331" name="【市民会館】&#10;有形固定資産減価償却率平均値テキスト">
          <a:extLst>
            <a:ext uri="{FF2B5EF4-FFF2-40B4-BE49-F238E27FC236}">
              <a16:creationId xmlns:a16="http://schemas.microsoft.com/office/drawing/2014/main" id="{14B1CD89-F7EB-4682-A344-3FA41ECD226B}"/>
            </a:ext>
          </a:extLst>
        </xdr:cNvPr>
        <xdr:cNvSpPr txBox="1"/>
      </xdr:nvSpPr>
      <xdr:spPr>
        <a:xfrm>
          <a:off x="4673600" y="178509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41729</xdr:rowOff>
    </xdr:from>
    <xdr:to>
      <xdr:col>24</xdr:col>
      <xdr:colOff>114300</xdr:colOff>
      <xdr:row>104</xdr:row>
      <xdr:rowOff>143329</xdr:rowOff>
    </xdr:to>
    <xdr:sp macro="" textlink="">
      <xdr:nvSpPr>
        <xdr:cNvPr id="332" name="フローチャート: 判断 331">
          <a:extLst>
            <a:ext uri="{FF2B5EF4-FFF2-40B4-BE49-F238E27FC236}">
              <a16:creationId xmlns:a16="http://schemas.microsoft.com/office/drawing/2014/main" id="{F612B851-5423-434C-92D1-4141826134D4}"/>
            </a:ext>
          </a:extLst>
        </xdr:cNvPr>
        <xdr:cNvSpPr/>
      </xdr:nvSpPr>
      <xdr:spPr>
        <a:xfrm>
          <a:off x="45847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33" name="フローチャート: 判断 332">
          <a:extLst>
            <a:ext uri="{FF2B5EF4-FFF2-40B4-BE49-F238E27FC236}">
              <a16:creationId xmlns:a16="http://schemas.microsoft.com/office/drawing/2014/main" id="{54DF192D-9427-428E-85EA-94E99FD5E925}"/>
            </a:ext>
          </a:extLst>
        </xdr:cNvPr>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75672</xdr:rowOff>
    </xdr:from>
    <xdr:ext cx="405111" cy="259045"/>
    <xdr:sp macro="" textlink="">
      <xdr:nvSpPr>
        <xdr:cNvPr id="334" name="n_1aveValue【市民会館】&#10;有形固定資産減価償却率">
          <a:extLst>
            <a:ext uri="{FF2B5EF4-FFF2-40B4-BE49-F238E27FC236}">
              <a16:creationId xmlns:a16="http://schemas.microsoft.com/office/drawing/2014/main" id="{2CD414F7-A666-408A-A26C-18523A7FDB36}"/>
            </a:ext>
          </a:extLst>
        </xdr:cNvPr>
        <xdr:cNvSpPr txBox="1"/>
      </xdr:nvSpPr>
      <xdr:spPr>
        <a:xfrm>
          <a:off x="358204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49893</xdr:rowOff>
    </xdr:from>
    <xdr:to>
      <xdr:col>15</xdr:col>
      <xdr:colOff>101600</xdr:colOff>
      <xdr:row>104</xdr:row>
      <xdr:rowOff>151493</xdr:rowOff>
    </xdr:to>
    <xdr:sp macro="" textlink="">
      <xdr:nvSpPr>
        <xdr:cNvPr id="335" name="フローチャート: 判断 334">
          <a:extLst>
            <a:ext uri="{FF2B5EF4-FFF2-40B4-BE49-F238E27FC236}">
              <a16:creationId xmlns:a16="http://schemas.microsoft.com/office/drawing/2014/main" id="{1EDCA56C-7E9E-438A-810D-F9701AC2A79E}"/>
            </a:ext>
          </a:extLst>
        </xdr:cNvPr>
        <xdr:cNvSpPr/>
      </xdr:nvSpPr>
      <xdr:spPr>
        <a:xfrm>
          <a:off x="2857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142620</xdr:rowOff>
    </xdr:from>
    <xdr:ext cx="405111" cy="259045"/>
    <xdr:sp macro="" textlink="">
      <xdr:nvSpPr>
        <xdr:cNvPr id="336" name="n_2aveValue【市民会館】&#10;有形固定資産減価償却率">
          <a:extLst>
            <a:ext uri="{FF2B5EF4-FFF2-40B4-BE49-F238E27FC236}">
              <a16:creationId xmlns:a16="http://schemas.microsoft.com/office/drawing/2014/main" id="{0AAA60B5-6F04-4AE3-8B6D-B0A88FB44EC0}"/>
            </a:ext>
          </a:extLst>
        </xdr:cNvPr>
        <xdr:cNvSpPr txBox="1"/>
      </xdr:nvSpPr>
      <xdr:spPr>
        <a:xfrm>
          <a:off x="2705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37" name="テキスト ボックス 336">
          <a:extLst>
            <a:ext uri="{FF2B5EF4-FFF2-40B4-BE49-F238E27FC236}">
              <a16:creationId xmlns:a16="http://schemas.microsoft.com/office/drawing/2014/main" id="{823E23D5-B115-4339-82B1-28A864A43B3C}"/>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8" name="テキスト ボックス 337">
          <a:extLst>
            <a:ext uri="{FF2B5EF4-FFF2-40B4-BE49-F238E27FC236}">
              <a16:creationId xmlns:a16="http://schemas.microsoft.com/office/drawing/2014/main" id="{9CBC1695-B28A-4A03-9073-76D777F9C02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9" name="テキスト ボックス 338">
          <a:extLst>
            <a:ext uri="{FF2B5EF4-FFF2-40B4-BE49-F238E27FC236}">
              <a16:creationId xmlns:a16="http://schemas.microsoft.com/office/drawing/2014/main" id="{626CFEE5-4F0A-4CD9-BD81-305EFED06EE7}"/>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0" name="テキスト ボックス 339">
          <a:extLst>
            <a:ext uri="{FF2B5EF4-FFF2-40B4-BE49-F238E27FC236}">
              <a16:creationId xmlns:a16="http://schemas.microsoft.com/office/drawing/2014/main" id="{E23B6318-E70F-4874-8058-6FB73511F37C}"/>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1" name="テキスト ボックス 340">
          <a:extLst>
            <a:ext uri="{FF2B5EF4-FFF2-40B4-BE49-F238E27FC236}">
              <a16:creationId xmlns:a16="http://schemas.microsoft.com/office/drawing/2014/main" id="{8E8B8CDD-9347-4D0C-9562-8D1E1E0EF529}"/>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907</xdr:rowOff>
    </xdr:from>
    <xdr:to>
      <xdr:col>20</xdr:col>
      <xdr:colOff>38100</xdr:colOff>
      <xdr:row>102</xdr:row>
      <xdr:rowOff>102507</xdr:rowOff>
    </xdr:to>
    <xdr:sp macro="" textlink="">
      <xdr:nvSpPr>
        <xdr:cNvPr id="342" name="楕円 341">
          <a:extLst>
            <a:ext uri="{FF2B5EF4-FFF2-40B4-BE49-F238E27FC236}">
              <a16:creationId xmlns:a16="http://schemas.microsoft.com/office/drawing/2014/main" id="{E481EC16-A433-4F9F-B96F-732CDDCCED26}"/>
            </a:ext>
          </a:extLst>
        </xdr:cNvPr>
        <xdr:cNvSpPr/>
      </xdr:nvSpPr>
      <xdr:spPr>
        <a:xfrm>
          <a:off x="3746500" y="1748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31931</xdr:rowOff>
    </xdr:from>
    <xdr:to>
      <xdr:col>15</xdr:col>
      <xdr:colOff>101600</xdr:colOff>
      <xdr:row>102</xdr:row>
      <xdr:rowOff>133531</xdr:rowOff>
    </xdr:to>
    <xdr:sp macro="" textlink="">
      <xdr:nvSpPr>
        <xdr:cNvPr id="343" name="楕円 342">
          <a:extLst>
            <a:ext uri="{FF2B5EF4-FFF2-40B4-BE49-F238E27FC236}">
              <a16:creationId xmlns:a16="http://schemas.microsoft.com/office/drawing/2014/main" id="{97B73C9F-5039-4606-8371-ED6BD18E3584}"/>
            </a:ext>
          </a:extLst>
        </xdr:cNvPr>
        <xdr:cNvSpPr/>
      </xdr:nvSpPr>
      <xdr:spPr>
        <a:xfrm>
          <a:off x="2857500" y="1751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51707</xdr:rowOff>
    </xdr:from>
    <xdr:to>
      <xdr:col>19</xdr:col>
      <xdr:colOff>177800</xdr:colOff>
      <xdr:row>102</xdr:row>
      <xdr:rowOff>82731</xdr:rowOff>
    </xdr:to>
    <xdr:cxnSp macro="">
      <xdr:nvCxnSpPr>
        <xdr:cNvPr id="344" name="直線コネクタ 343">
          <a:extLst>
            <a:ext uri="{FF2B5EF4-FFF2-40B4-BE49-F238E27FC236}">
              <a16:creationId xmlns:a16="http://schemas.microsoft.com/office/drawing/2014/main" id="{B845BA7A-EF9A-43BE-84E7-FE6717E70F58}"/>
            </a:ext>
          </a:extLst>
        </xdr:cNvPr>
        <xdr:cNvCxnSpPr/>
      </xdr:nvCxnSpPr>
      <xdr:spPr>
        <a:xfrm flipV="1">
          <a:off x="2908300" y="1753960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119034</xdr:rowOff>
    </xdr:from>
    <xdr:ext cx="405111" cy="259045"/>
    <xdr:sp macro="" textlink="">
      <xdr:nvSpPr>
        <xdr:cNvPr id="345" name="n_1mainValue【市民会館】&#10;有形固定資産減価償却率">
          <a:extLst>
            <a:ext uri="{FF2B5EF4-FFF2-40B4-BE49-F238E27FC236}">
              <a16:creationId xmlns:a16="http://schemas.microsoft.com/office/drawing/2014/main" id="{23616CC9-382B-4694-BE98-4DC58184B0D8}"/>
            </a:ext>
          </a:extLst>
        </xdr:cNvPr>
        <xdr:cNvSpPr txBox="1"/>
      </xdr:nvSpPr>
      <xdr:spPr>
        <a:xfrm>
          <a:off x="3582044" y="17264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150058</xdr:rowOff>
    </xdr:from>
    <xdr:ext cx="405111" cy="259045"/>
    <xdr:sp macro="" textlink="">
      <xdr:nvSpPr>
        <xdr:cNvPr id="346" name="n_2mainValue【市民会館】&#10;有形固定資産減価償却率">
          <a:extLst>
            <a:ext uri="{FF2B5EF4-FFF2-40B4-BE49-F238E27FC236}">
              <a16:creationId xmlns:a16="http://schemas.microsoft.com/office/drawing/2014/main" id="{A9A5C1DC-5AC0-4F79-8B10-E3EA0321C46D}"/>
            </a:ext>
          </a:extLst>
        </xdr:cNvPr>
        <xdr:cNvSpPr txBox="1"/>
      </xdr:nvSpPr>
      <xdr:spPr>
        <a:xfrm>
          <a:off x="2705744" y="1729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7" name="正方形/長方形 346">
          <a:extLst>
            <a:ext uri="{FF2B5EF4-FFF2-40B4-BE49-F238E27FC236}">
              <a16:creationId xmlns:a16="http://schemas.microsoft.com/office/drawing/2014/main" id="{26CC4142-18CA-42C8-8FAD-6CA7801E5D3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8" name="正方形/長方形 347">
          <a:extLst>
            <a:ext uri="{FF2B5EF4-FFF2-40B4-BE49-F238E27FC236}">
              <a16:creationId xmlns:a16="http://schemas.microsoft.com/office/drawing/2014/main" id="{CCD892E8-59A8-4CB5-A60E-27432CD30D1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9" name="正方形/長方形 348">
          <a:extLst>
            <a:ext uri="{FF2B5EF4-FFF2-40B4-BE49-F238E27FC236}">
              <a16:creationId xmlns:a16="http://schemas.microsoft.com/office/drawing/2014/main" id="{C3D06590-A222-400F-BA95-49BF1355CD2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0" name="正方形/長方形 349">
          <a:extLst>
            <a:ext uri="{FF2B5EF4-FFF2-40B4-BE49-F238E27FC236}">
              <a16:creationId xmlns:a16="http://schemas.microsoft.com/office/drawing/2014/main" id="{F8BD975F-0D7B-4035-892C-3DFB5E5DBE5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1" name="正方形/長方形 350">
          <a:extLst>
            <a:ext uri="{FF2B5EF4-FFF2-40B4-BE49-F238E27FC236}">
              <a16:creationId xmlns:a16="http://schemas.microsoft.com/office/drawing/2014/main" id="{46BEACBE-20DC-4748-AA3D-39FD30D1A63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2" name="正方形/長方形 351">
          <a:extLst>
            <a:ext uri="{FF2B5EF4-FFF2-40B4-BE49-F238E27FC236}">
              <a16:creationId xmlns:a16="http://schemas.microsoft.com/office/drawing/2014/main" id="{A33F94FB-5394-456C-9E61-B707A39F485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3" name="正方形/長方形 352">
          <a:extLst>
            <a:ext uri="{FF2B5EF4-FFF2-40B4-BE49-F238E27FC236}">
              <a16:creationId xmlns:a16="http://schemas.microsoft.com/office/drawing/2014/main" id="{8FCB5305-9A87-4E9D-A178-1C3D0489756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4" name="正方形/長方形 353">
          <a:extLst>
            <a:ext uri="{FF2B5EF4-FFF2-40B4-BE49-F238E27FC236}">
              <a16:creationId xmlns:a16="http://schemas.microsoft.com/office/drawing/2014/main" id="{FBB7F074-49B8-4851-895F-7390409ABBAF}"/>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5" name="テキスト ボックス 354">
          <a:extLst>
            <a:ext uri="{FF2B5EF4-FFF2-40B4-BE49-F238E27FC236}">
              <a16:creationId xmlns:a16="http://schemas.microsoft.com/office/drawing/2014/main" id="{92262F2D-B246-44FD-8EC6-E374401485D2}"/>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6" name="直線コネクタ 355">
          <a:extLst>
            <a:ext uri="{FF2B5EF4-FFF2-40B4-BE49-F238E27FC236}">
              <a16:creationId xmlns:a16="http://schemas.microsoft.com/office/drawing/2014/main" id="{F758B3A5-EE07-47F8-BE59-88A3404FA912}"/>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7" name="直線コネクタ 356">
          <a:extLst>
            <a:ext uri="{FF2B5EF4-FFF2-40B4-BE49-F238E27FC236}">
              <a16:creationId xmlns:a16="http://schemas.microsoft.com/office/drawing/2014/main" id="{2594F4A1-1A34-4E98-B9FC-49DCA5B006E3}"/>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8" name="テキスト ボックス 357">
          <a:extLst>
            <a:ext uri="{FF2B5EF4-FFF2-40B4-BE49-F238E27FC236}">
              <a16:creationId xmlns:a16="http://schemas.microsoft.com/office/drawing/2014/main" id="{2B5E2FCB-54E0-443E-A18A-2D93DF4C5F8C}"/>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9" name="直線コネクタ 358">
          <a:extLst>
            <a:ext uri="{FF2B5EF4-FFF2-40B4-BE49-F238E27FC236}">
              <a16:creationId xmlns:a16="http://schemas.microsoft.com/office/drawing/2014/main" id="{D211D954-785C-43F7-A7F4-E5C47695731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60" name="テキスト ボックス 359">
          <a:extLst>
            <a:ext uri="{FF2B5EF4-FFF2-40B4-BE49-F238E27FC236}">
              <a16:creationId xmlns:a16="http://schemas.microsoft.com/office/drawing/2014/main" id="{50FAE89C-3349-47C5-BC23-A2F413A95114}"/>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61" name="直線コネクタ 360">
          <a:extLst>
            <a:ext uri="{FF2B5EF4-FFF2-40B4-BE49-F238E27FC236}">
              <a16:creationId xmlns:a16="http://schemas.microsoft.com/office/drawing/2014/main" id="{02F2D4D9-4B85-41BC-953A-119C328B0BE4}"/>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62" name="テキスト ボックス 361">
          <a:extLst>
            <a:ext uri="{FF2B5EF4-FFF2-40B4-BE49-F238E27FC236}">
              <a16:creationId xmlns:a16="http://schemas.microsoft.com/office/drawing/2014/main" id="{E1B3EC43-767A-4AFA-B74D-5B408A66B36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63" name="直線コネクタ 362">
          <a:extLst>
            <a:ext uri="{FF2B5EF4-FFF2-40B4-BE49-F238E27FC236}">
              <a16:creationId xmlns:a16="http://schemas.microsoft.com/office/drawing/2014/main" id="{92B70879-C8F7-47F9-85BD-C6E265D11F2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64" name="テキスト ボックス 363">
          <a:extLst>
            <a:ext uri="{FF2B5EF4-FFF2-40B4-BE49-F238E27FC236}">
              <a16:creationId xmlns:a16="http://schemas.microsoft.com/office/drawing/2014/main" id="{BA750DD8-8059-4978-959C-8084F26878C1}"/>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5" name="直線コネクタ 364">
          <a:extLst>
            <a:ext uri="{FF2B5EF4-FFF2-40B4-BE49-F238E27FC236}">
              <a16:creationId xmlns:a16="http://schemas.microsoft.com/office/drawing/2014/main" id="{EB89519A-A6AA-4CA3-8C91-F4907D67C955}"/>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6" name="テキスト ボックス 365">
          <a:extLst>
            <a:ext uri="{FF2B5EF4-FFF2-40B4-BE49-F238E27FC236}">
              <a16:creationId xmlns:a16="http://schemas.microsoft.com/office/drawing/2014/main" id="{35978CE9-0C4B-4507-8B7F-3259D6B5C011}"/>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7" name="直線コネクタ 366">
          <a:extLst>
            <a:ext uri="{FF2B5EF4-FFF2-40B4-BE49-F238E27FC236}">
              <a16:creationId xmlns:a16="http://schemas.microsoft.com/office/drawing/2014/main" id="{E84A36F7-5EFA-46C6-A80E-FDB1F62FECEC}"/>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8" name="テキスト ボックス 367">
          <a:extLst>
            <a:ext uri="{FF2B5EF4-FFF2-40B4-BE49-F238E27FC236}">
              <a16:creationId xmlns:a16="http://schemas.microsoft.com/office/drawing/2014/main" id="{8E327212-0CAE-47C8-85F1-7A2F38FC1989}"/>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9" name="【市民会館】&#10;一人当たり面積グラフ枠">
          <a:extLst>
            <a:ext uri="{FF2B5EF4-FFF2-40B4-BE49-F238E27FC236}">
              <a16:creationId xmlns:a16="http://schemas.microsoft.com/office/drawing/2014/main" id="{F3E68CC4-503D-4883-906F-7AAD2F7E91B4}"/>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83820</xdr:rowOff>
    </xdr:from>
    <xdr:to>
      <xdr:col>54</xdr:col>
      <xdr:colOff>189865</xdr:colOff>
      <xdr:row>107</xdr:row>
      <xdr:rowOff>49530</xdr:rowOff>
    </xdr:to>
    <xdr:cxnSp macro="">
      <xdr:nvCxnSpPr>
        <xdr:cNvPr id="370" name="直線コネクタ 369">
          <a:extLst>
            <a:ext uri="{FF2B5EF4-FFF2-40B4-BE49-F238E27FC236}">
              <a16:creationId xmlns:a16="http://schemas.microsoft.com/office/drawing/2014/main" id="{2D5A09C4-EEA0-44EB-A3E2-A5B4B5A51FA8}"/>
            </a:ext>
          </a:extLst>
        </xdr:cNvPr>
        <xdr:cNvCxnSpPr/>
      </xdr:nvCxnSpPr>
      <xdr:spPr>
        <a:xfrm flipV="1">
          <a:off x="10476865" y="1722882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53357</xdr:rowOff>
    </xdr:from>
    <xdr:ext cx="469744" cy="259045"/>
    <xdr:sp macro="" textlink="">
      <xdr:nvSpPr>
        <xdr:cNvPr id="371" name="【市民会館】&#10;一人当たり面積最小値テキスト">
          <a:extLst>
            <a:ext uri="{FF2B5EF4-FFF2-40B4-BE49-F238E27FC236}">
              <a16:creationId xmlns:a16="http://schemas.microsoft.com/office/drawing/2014/main" id="{725EB083-7309-4655-A592-F3F762F0C5D0}"/>
            </a:ext>
          </a:extLst>
        </xdr:cNvPr>
        <xdr:cNvSpPr txBox="1"/>
      </xdr:nvSpPr>
      <xdr:spPr>
        <a:xfrm>
          <a:off x="10515600"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49530</xdr:rowOff>
    </xdr:from>
    <xdr:to>
      <xdr:col>55</xdr:col>
      <xdr:colOff>88900</xdr:colOff>
      <xdr:row>107</xdr:row>
      <xdr:rowOff>49530</xdr:rowOff>
    </xdr:to>
    <xdr:cxnSp macro="">
      <xdr:nvCxnSpPr>
        <xdr:cNvPr id="372" name="直線コネクタ 371">
          <a:extLst>
            <a:ext uri="{FF2B5EF4-FFF2-40B4-BE49-F238E27FC236}">
              <a16:creationId xmlns:a16="http://schemas.microsoft.com/office/drawing/2014/main" id="{13FE5907-5602-4501-8454-E27627178962}"/>
            </a:ext>
          </a:extLst>
        </xdr:cNvPr>
        <xdr:cNvCxnSpPr/>
      </xdr:nvCxnSpPr>
      <xdr:spPr>
        <a:xfrm>
          <a:off x="10388600" y="1839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30497</xdr:rowOff>
    </xdr:from>
    <xdr:ext cx="469744" cy="259045"/>
    <xdr:sp macro="" textlink="">
      <xdr:nvSpPr>
        <xdr:cNvPr id="373" name="【市民会館】&#10;一人当たり面積最大値テキスト">
          <a:extLst>
            <a:ext uri="{FF2B5EF4-FFF2-40B4-BE49-F238E27FC236}">
              <a16:creationId xmlns:a16="http://schemas.microsoft.com/office/drawing/2014/main" id="{C82A3AD6-D4AE-459D-9B38-C247109D3D41}"/>
            </a:ext>
          </a:extLst>
        </xdr:cNvPr>
        <xdr:cNvSpPr txBox="1"/>
      </xdr:nvSpPr>
      <xdr:spPr>
        <a:xfrm>
          <a:off x="10515600" y="1700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83820</xdr:rowOff>
    </xdr:from>
    <xdr:to>
      <xdr:col>55</xdr:col>
      <xdr:colOff>88900</xdr:colOff>
      <xdr:row>100</xdr:row>
      <xdr:rowOff>83820</xdr:rowOff>
    </xdr:to>
    <xdr:cxnSp macro="">
      <xdr:nvCxnSpPr>
        <xdr:cNvPr id="374" name="直線コネクタ 373">
          <a:extLst>
            <a:ext uri="{FF2B5EF4-FFF2-40B4-BE49-F238E27FC236}">
              <a16:creationId xmlns:a16="http://schemas.microsoft.com/office/drawing/2014/main" id="{4164572A-6E85-4A88-BDBB-19FAC5A3F157}"/>
            </a:ext>
          </a:extLst>
        </xdr:cNvPr>
        <xdr:cNvCxnSpPr/>
      </xdr:nvCxnSpPr>
      <xdr:spPr>
        <a:xfrm>
          <a:off x="10388600" y="1722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102888</xdr:rowOff>
    </xdr:from>
    <xdr:ext cx="469744" cy="259045"/>
    <xdr:sp macro="" textlink="">
      <xdr:nvSpPr>
        <xdr:cNvPr id="375" name="【市民会館】&#10;一人当たり面積平均値テキスト">
          <a:extLst>
            <a:ext uri="{FF2B5EF4-FFF2-40B4-BE49-F238E27FC236}">
              <a16:creationId xmlns:a16="http://schemas.microsoft.com/office/drawing/2014/main" id="{0C3F73FA-AF27-4EC6-9347-F8BFC8A50A34}"/>
            </a:ext>
          </a:extLst>
        </xdr:cNvPr>
        <xdr:cNvSpPr txBox="1"/>
      </xdr:nvSpPr>
      <xdr:spPr>
        <a:xfrm>
          <a:off x="10515600" y="17933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124461</xdr:rowOff>
    </xdr:from>
    <xdr:to>
      <xdr:col>55</xdr:col>
      <xdr:colOff>50800</xdr:colOff>
      <xdr:row>105</xdr:row>
      <xdr:rowOff>54611</xdr:rowOff>
    </xdr:to>
    <xdr:sp macro="" textlink="">
      <xdr:nvSpPr>
        <xdr:cNvPr id="376" name="フローチャート: 判断 375">
          <a:extLst>
            <a:ext uri="{FF2B5EF4-FFF2-40B4-BE49-F238E27FC236}">
              <a16:creationId xmlns:a16="http://schemas.microsoft.com/office/drawing/2014/main" id="{202BDE99-9CDA-483F-960C-13BA31768271}"/>
            </a:ext>
          </a:extLst>
        </xdr:cNvPr>
        <xdr:cNvSpPr/>
      </xdr:nvSpPr>
      <xdr:spPr>
        <a:xfrm>
          <a:off x="104267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52070</xdr:rowOff>
    </xdr:from>
    <xdr:to>
      <xdr:col>50</xdr:col>
      <xdr:colOff>165100</xdr:colOff>
      <xdr:row>105</xdr:row>
      <xdr:rowOff>153670</xdr:rowOff>
    </xdr:to>
    <xdr:sp macro="" textlink="">
      <xdr:nvSpPr>
        <xdr:cNvPr id="377" name="フローチャート: 判断 376">
          <a:extLst>
            <a:ext uri="{FF2B5EF4-FFF2-40B4-BE49-F238E27FC236}">
              <a16:creationId xmlns:a16="http://schemas.microsoft.com/office/drawing/2014/main" id="{8DA6468B-E44A-45D8-A90A-F57AB42303F0}"/>
            </a:ext>
          </a:extLst>
        </xdr:cNvPr>
        <xdr:cNvSpPr/>
      </xdr:nvSpPr>
      <xdr:spPr>
        <a:xfrm>
          <a:off x="9588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170197</xdr:rowOff>
    </xdr:from>
    <xdr:ext cx="469744" cy="259045"/>
    <xdr:sp macro="" textlink="">
      <xdr:nvSpPr>
        <xdr:cNvPr id="378" name="n_1aveValue【市民会館】&#10;一人当たり面積">
          <a:extLst>
            <a:ext uri="{FF2B5EF4-FFF2-40B4-BE49-F238E27FC236}">
              <a16:creationId xmlns:a16="http://schemas.microsoft.com/office/drawing/2014/main" id="{72D01D7A-BC61-49EA-80E1-E85DA5506378}"/>
            </a:ext>
          </a:extLst>
        </xdr:cNvPr>
        <xdr:cNvSpPr txBox="1"/>
      </xdr:nvSpPr>
      <xdr:spPr>
        <a:xfrm>
          <a:off x="93917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132080</xdr:rowOff>
    </xdr:from>
    <xdr:to>
      <xdr:col>46</xdr:col>
      <xdr:colOff>38100</xdr:colOff>
      <xdr:row>105</xdr:row>
      <xdr:rowOff>62230</xdr:rowOff>
    </xdr:to>
    <xdr:sp macro="" textlink="">
      <xdr:nvSpPr>
        <xdr:cNvPr id="379" name="フローチャート: 判断 378">
          <a:extLst>
            <a:ext uri="{FF2B5EF4-FFF2-40B4-BE49-F238E27FC236}">
              <a16:creationId xmlns:a16="http://schemas.microsoft.com/office/drawing/2014/main" id="{D092AA78-D2D9-4375-80C0-DA161AF8811B}"/>
            </a:ext>
          </a:extLst>
        </xdr:cNvPr>
        <xdr:cNvSpPr/>
      </xdr:nvSpPr>
      <xdr:spPr>
        <a:xfrm>
          <a:off x="8699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78757</xdr:rowOff>
    </xdr:from>
    <xdr:ext cx="469744" cy="259045"/>
    <xdr:sp macro="" textlink="">
      <xdr:nvSpPr>
        <xdr:cNvPr id="380" name="n_2aveValue【市民会館】&#10;一人当たり面積">
          <a:extLst>
            <a:ext uri="{FF2B5EF4-FFF2-40B4-BE49-F238E27FC236}">
              <a16:creationId xmlns:a16="http://schemas.microsoft.com/office/drawing/2014/main" id="{6FE25EF6-4446-47B8-809B-3C0662286437}"/>
            </a:ext>
          </a:extLst>
        </xdr:cNvPr>
        <xdr:cNvSpPr txBox="1"/>
      </xdr:nvSpPr>
      <xdr:spPr>
        <a:xfrm>
          <a:off x="8515427" y="1773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C16D4631-1403-4EBE-9480-86882F0B76C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D3F59FB3-8A39-4BC6-80F8-7766DF145EC7}"/>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116ACBD7-FE06-48E5-8D4F-49F59F7A3917}"/>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DE54AF21-63D0-403B-9413-C73034C183E6}"/>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320BF9A9-C526-4137-8D6D-E836390CA80A}"/>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166370</xdr:rowOff>
    </xdr:from>
    <xdr:to>
      <xdr:col>50</xdr:col>
      <xdr:colOff>165100</xdr:colOff>
      <xdr:row>106</xdr:row>
      <xdr:rowOff>96520</xdr:rowOff>
    </xdr:to>
    <xdr:sp macro="" textlink="">
      <xdr:nvSpPr>
        <xdr:cNvPr id="386" name="楕円 385">
          <a:extLst>
            <a:ext uri="{FF2B5EF4-FFF2-40B4-BE49-F238E27FC236}">
              <a16:creationId xmlns:a16="http://schemas.microsoft.com/office/drawing/2014/main" id="{94BE1BEC-9AC8-435A-9A07-6FB04E7992BE}"/>
            </a:ext>
          </a:extLst>
        </xdr:cNvPr>
        <xdr:cNvSpPr/>
      </xdr:nvSpPr>
      <xdr:spPr>
        <a:xfrm>
          <a:off x="95885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166370</xdr:rowOff>
    </xdr:from>
    <xdr:to>
      <xdr:col>46</xdr:col>
      <xdr:colOff>38100</xdr:colOff>
      <xdr:row>106</xdr:row>
      <xdr:rowOff>96520</xdr:rowOff>
    </xdr:to>
    <xdr:sp macro="" textlink="">
      <xdr:nvSpPr>
        <xdr:cNvPr id="387" name="楕円 386">
          <a:extLst>
            <a:ext uri="{FF2B5EF4-FFF2-40B4-BE49-F238E27FC236}">
              <a16:creationId xmlns:a16="http://schemas.microsoft.com/office/drawing/2014/main" id="{A4475F4F-F887-4879-8745-57F14C76CD75}"/>
            </a:ext>
          </a:extLst>
        </xdr:cNvPr>
        <xdr:cNvSpPr/>
      </xdr:nvSpPr>
      <xdr:spPr>
        <a:xfrm>
          <a:off x="86995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45720</xdr:rowOff>
    </xdr:from>
    <xdr:to>
      <xdr:col>50</xdr:col>
      <xdr:colOff>114300</xdr:colOff>
      <xdr:row>106</xdr:row>
      <xdr:rowOff>45720</xdr:rowOff>
    </xdr:to>
    <xdr:cxnSp macro="">
      <xdr:nvCxnSpPr>
        <xdr:cNvPr id="388" name="直線コネクタ 387">
          <a:extLst>
            <a:ext uri="{FF2B5EF4-FFF2-40B4-BE49-F238E27FC236}">
              <a16:creationId xmlns:a16="http://schemas.microsoft.com/office/drawing/2014/main" id="{2EC8C755-4B9B-40D2-A52F-CECF345F0FEA}"/>
            </a:ext>
          </a:extLst>
        </xdr:cNvPr>
        <xdr:cNvCxnSpPr/>
      </xdr:nvCxnSpPr>
      <xdr:spPr>
        <a:xfrm>
          <a:off x="8750300" y="18219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87647</xdr:rowOff>
    </xdr:from>
    <xdr:ext cx="469744" cy="259045"/>
    <xdr:sp macro="" textlink="">
      <xdr:nvSpPr>
        <xdr:cNvPr id="389" name="n_1mainValue【市民会館】&#10;一人当たり面積">
          <a:extLst>
            <a:ext uri="{FF2B5EF4-FFF2-40B4-BE49-F238E27FC236}">
              <a16:creationId xmlns:a16="http://schemas.microsoft.com/office/drawing/2014/main" id="{1760CBBB-E0CD-4FD3-8330-DB2622970D46}"/>
            </a:ext>
          </a:extLst>
        </xdr:cNvPr>
        <xdr:cNvSpPr txBox="1"/>
      </xdr:nvSpPr>
      <xdr:spPr>
        <a:xfrm>
          <a:off x="9391727"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87647</xdr:rowOff>
    </xdr:from>
    <xdr:ext cx="469744" cy="259045"/>
    <xdr:sp macro="" textlink="">
      <xdr:nvSpPr>
        <xdr:cNvPr id="390" name="n_2mainValue【市民会館】&#10;一人当たり面積">
          <a:extLst>
            <a:ext uri="{FF2B5EF4-FFF2-40B4-BE49-F238E27FC236}">
              <a16:creationId xmlns:a16="http://schemas.microsoft.com/office/drawing/2014/main" id="{24B181BA-62F2-4DDA-B6C2-803037B815EB}"/>
            </a:ext>
          </a:extLst>
        </xdr:cNvPr>
        <xdr:cNvSpPr txBox="1"/>
      </xdr:nvSpPr>
      <xdr:spPr>
        <a:xfrm>
          <a:off x="8515427"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C6763DEE-6771-46CE-A339-4FBB442F92B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51834E9D-ACC7-499F-90FF-77C713B0370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142DFDFC-B754-417E-8474-86660083A1F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8F086664-E059-42CC-9FA4-CF58143ED9F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1BAC7FF5-856C-48DB-ACAC-136440FF115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50D3B603-838F-42E1-95E0-23417C4EDF9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398487D9-9CE3-4476-BF3E-4AE8DE2ECEC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3F8C6AE2-1889-41EA-BBDA-381D67A2617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5DBC764E-EE0E-45B0-8ED7-8006DC4BCDA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9DD440A1-7294-4B67-9F58-DC56DA77149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01" name="直線コネクタ 400">
          <a:extLst>
            <a:ext uri="{FF2B5EF4-FFF2-40B4-BE49-F238E27FC236}">
              <a16:creationId xmlns:a16="http://schemas.microsoft.com/office/drawing/2014/main" id="{2FA3B9E8-88FF-43AD-9A5E-C033AAD8D04A}"/>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2" name="テキスト ボックス 401">
          <a:extLst>
            <a:ext uri="{FF2B5EF4-FFF2-40B4-BE49-F238E27FC236}">
              <a16:creationId xmlns:a16="http://schemas.microsoft.com/office/drawing/2014/main" id="{88B29F37-09F7-4B3A-8243-BE2BC4DDF019}"/>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3" name="直線コネクタ 402">
          <a:extLst>
            <a:ext uri="{FF2B5EF4-FFF2-40B4-BE49-F238E27FC236}">
              <a16:creationId xmlns:a16="http://schemas.microsoft.com/office/drawing/2014/main" id="{A1F5480E-57C4-4F5F-96BD-A6310A107FB9}"/>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4" name="テキスト ボックス 403">
          <a:extLst>
            <a:ext uri="{FF2B5EF4-FFF2-40B4-BE49-F238E27FC236}">
              <a16:creationId xmlns:a16="http://schemas.microsoft.com/office/drawing/2014/main" id="{A0C3A91F-DA1D-4BF5-B1A0-085F015B70DB}"/>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5" name="直線コネクタ 404">
          <a:extLst>
            <a:ext uri="{FF2B5EF4-FFF2-40B4-BE49-F238E27FC236}">
              <a16:creationId xmlns:a16="http://schemas.microsoft.com/office/drawing/2014/main" id="{B6D92E46-2F74-4BBA-B46F-35F19D28D5A1}"/>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6" name="テキスト ボックス 405">
          <a:extLst>
            <a:ext uri="{FF2B5EF4-FFF2-40B4-BE49-F238E27FC236}">
              <a16:creationId xmlns:a16="http://schemas.microsoft.com/office/drawing/2014/main" id="{205E3240-3C74-48FB-9B41-E4D8F5B4B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7" name="直線コネクタ 406">
          <a:extLst>
            <a:ext uri="{FF2B5EF4-FFF2-40B4-BE49-F238E27FC236}">
              <a16:creationId xmlns:a16="http://schemas.microsoft.com/office/drawing/2014/main" id="{F0FCD24E-EEE3-42CC-8B0E-71AF09928FF1}"/>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8" name="テキスト ボックス 407">
          <a:extLst>
            <a:ext uri="{FF2B5EF4-FFF2-40B4-BE49-F238E27FC236}">
              <a16:creationId xmlns:a16="http://schemas.microsoft.com/office/drawing/2014/main" id="{0FC612DB-B667-4ECA-9308-D39AE73C6854}"/>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9" name="直線コネクタ 408">
          <a:extLst>
            <a:ext uri="{FF2B5EF4-FFF2-40B4-BE49-F238E27FC236}">
              <a16:creationId xmlns:a16="http://schemas.microsoft.com/office/drawing/2014/main" id="{BD7E2D9F-22CC-4450-9B22-90CDD27A8683}"/>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0" name="テキスト ボックス 409">
          <a:extLst>
            <a:ext uri="{FF2B5EF4-FFF2-40B4-BE49-F238E27FC236}">
              <a16:creationId xmlns:a16="http://schemas.microsoft.com/office/drawing/2014/main" id="{A6E6042E-91CF-4D4A-BA1E-7BD487DFE56C}"/>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1" name="直線コネクタ 410">
          <a:extLst>
            <a:ext uri="{FF2B5EF4-FFF2-40B4-BE49-F238E27FC236}">
              <a16:creationId xmlns:a16="http://schemas.microsoft.com/office/drawing/2014/main" id="{E30FA820-63BE-455F-9D99-B59DC22FF238}"/>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2" name="テキスト ボックス 411">
          <a:extLst>
            <a:ext uri="{FF2B5EF4-FFF2-40B4-BE49-F238E27FC236}">
              <a16:creationId xmlns:a16="http://schemas.microsoft.com/office/drawing/2014/main" id="{0CBA59D8-80D1-4E95-848E-2A3B6CBFB511}"/>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a:extLst>
            <a:ext uri="{FF2B5EF4-FFF2-40B4-BE49-F238E27FC236}">
              <a16:creationId xmlns:a16="http://schemas.microsoft.com/office/drawing/2014/main" id="{AA494B6C-BACA-420F-9DCA-9248FF90437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4" name="テキスト ボックス 413">
          <a:extLst>
            <a:ext uri="{FF2B5EF4-FFF2-40B4-BE49-F238E27FC236}">
              <a16:creationId xmlns:a16="http://schemas.microsoft.com/office/drawing/2014/main" id="{C942FE5B-15EE-4697-95DB-40227E092CF9}"/>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一般廃棄物処理施設】&#10;有形固定資産減価償却率グラフ枠">
          <a:extLst>
            <a:ext uri="{FF2B5EF4-FFF2-40B4-BE49-F238E27FC236}">
              <a16:creationId xmlns:a16="http://schemas.microsoft.com/office/drawing/2014/main" id="{B14DFF1D-0589-423D-BB8B-5CB5F95FF76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154577</xdr:rowOff>
    </xdr:from>
    <xdr:to>
      <xdr:col>85</xdr:col>
      <xdr:colOff>126364</xdr:colOff>
      <xdr:row>41</xdr:row>
      <xdr:rowOff>103959</xdr:rowOff>
    </xdr:to>
    <xdr:cxnSp macro="">
      <xdr:nvCxnSpPr>
        <xdr:cNvPr id="416" name="直線コネクタ 415">
          <a:extLst>
            <a:ext uri="{FF2B5EF4-FFF2-40B4-BE49-F238E27FC236}">
              <a16:creationId xmlns:a16="http://schemas.microsoft.com/office/drawing/2014/main" id="{B02296C8-B8EB-41A6-B253-1FE3669B3FA7}"/>
            </a:ext>
          </a:extLst>
        </xdr:cNvPr>
        <xdr:cNvCxnSpPr/>
      </xdr:nvCxnSpPr>
      <xdr:spPr>
        <a:xfrm flipV="1">
          <a:off x="16318864" y="5812427"/>
          <a:ext cx="0" cy="1320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107786</xdr:rowOff>
    </xdr:from>
    <xdr:ext cx="340478" cy="259045"/>
    <xdr:sp macro="" textlink="">
      <xdr:nvSpPr>
        <xdr:cNvPr id="417" name="【一般廃棄物処理施設】&#10;有形固定資産減価償却率最小値テキスト">
          <a:extLst>
            <a:ext uri="{FF2B5EF4-FFF2-40B4-BE49-F238E27FC236}">
              <a16:creationId xmlns:a16="http://schemas.microsoft.com/office/drawing/2014/main" id="{4F1B52A4-BD24-49FF-BE11-C505474F2C4B}"/>
            </a:ext>
          </a:extLst>
        </xdr:cNvPr>
        <xdr:cNvSpPr txBox="1"/>
      </xdr:nvSpPr>
      <xdr:spPr>
        <a:xfrm>
          <a:off x="16357600" y="713723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103959</xdr:rowOff>
    </xdr:from>
    <xdr:to>
      <xdr:col>86</xdr:col>
      <xdr:colOff>25400</xdr:colOff>
      <xdr:row>41</xdr:row>
      <xdr:rowOff>103959</xdr:rowOff>
    </xdr:to>
    <xdr:cxnSp macro="">
      <xdr:nvCxnSpPr>
        <xdr:cNvPr id="418" name="直線コネクタ 417">
          <a:extLst>
            <a:ext uri="{FF2B5EF4-FFF2-40B4-BE49-F238E27FC236}">
              <a16:creationId xmlns:a16="http://schemas.microsoft.com/office/drawing/2014/main" id="{EC7FC38C-D554-43AE-80AF-5193D266B724}"/>
            </a:ext>
          </a:extLst>
        </xdr:cNvPr>
        <xdr:cNvCxnSpPr/>
      </xdr:nvCxnSpPr>
      <xdr:spPr>
        <a:xfrm>
          <a:off x="16230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101254</xdr:rowOff>
    </xdr:from>
    <xdr:ext cx="405111" cy="259045"/>
    <xdr:sp macro="" textlink="">
      <xdr:nvSpPr>
        <xdr:cNvPr id="419" name="【一般廃棄物処理施設】&#10;有形固定資産減価償却率最大値テキスト">
          <a:extLst>
            <a:ext uri="{FF2B5EF4-FFF2-40B4-BE49-F238E27FC236}">
              <a16:creationId xmlns:a16="http://schemas.microsoft.com/office/drawing/2014/main" id="{097400D4-F927-44DA-9EEA-B2034D11D859}"/>
            </a:ext>
          </a:extLst>
        </xdr:cNvPr>
        <xdr:cNvSpPr txBox="1"/>
      </xdr:nvSpPr>
      <xdr:spPr>
        <a:xfrm>
          <a:off x="16357600" y="558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154577</xdr:rowOff>
    </xdr:from>
    <xdr:to>
      <xdr:col>86</xdr:col>
      <xdr:colOff>25400</xdr:colOff>
      <xdr:row>33</xdr:row>
      <xdr:rowOff>154577</xdr:rowOff>
    </xdr:to>
    <xdr:cxnSp macro="">
      <xdr:nvCxnSpPr>
        <xdr:cNvPr id="420" name="直線コネクタ 419">
          <a:extLst>
            <a:ext uri="{FF2B5EF4-FFF2-40B4-BE49-F238E27FC236}">
              <a16:creationId xmlns:a16="http://schemas.microsoft.com/office/drawing/2014/main" id="{BCCA5D9B-3EB3-485B-9B6D-C0226EDBADA3}"/>
            </a:ext>
          </a:extLst>
        </xdr:cNvPr>
        <xdr:cNvCxnSpPr/>
      </xdr:nvCxnSpPr>
      <xdr:spPr>
        <a:xfrm>
          <a:off x="16230600" y="581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150784</xdr:rowOff>
    </xdr:from>
    <xdr:ext cx="405111" cy="259045"/>
    <xdr:sp macro="" textlink="">
      <xdr:nvSpPr>
        <xdr:cNvPr id="421" name="【一般廃棄物処理施設】&#10;有形固定資産減価償却率平均値テキスト">
          <a:extLst>
            <a:ext uri="{FF2B5EF4-FFF2-40B4-BE49-F238E27FC236}">
              <a16:creationId xmlns:a16="http://schemas.microsoft.com/office/drawing/2014/main" id="{82AF4A9E-787C-471C-96A5-DA4119641BE8}"/>
            </a:ext>
          </a:extLst>
        </xdr:cNvPr>
        <xdr:cNvSpPr txBox="1"/>
      </xdr:nvSpPr>
      <xdr:spPr>
        <a:xfrm>
          <a:off x="16357600" y="632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907</xdr:rowOff>
    </xdr:from>
    <xdr:to>
      <xdr:col>85</xdr:col>
      <xdr:colOff>177800</xdr:colOff>
      <xdr:row>37</xdr:row>
      <xdr:rowOff>102507</xdr:rowOff>
    </xdr:to>
    <xdr:sp macro="" textlink="">
      <xdr:nvSpPr>
        <xdr:cNvPr id="422" name="フローチャート: 判断 421">
          <a:extLst>
            <a:ext uri="{FF2B5EF4-FFF2-40B4-BE49-F238E27FC236}">
              <a16:creationId xmlns:a16="http://schemas.microsoft.com/office/drawing/2014/main" id="{850917BE-B6CD-4115-8875-7CEFBBFC0017}"/>
            </a:ext>
          </a:extLst>
        </xdr:cNvPr>
        <xdr:cNvSpPr/>
      </xdr:nvSpPr>
      <xdr:spPr>
        <a:xfrm>
          <a:off x="162687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54792</xdr:rowOff>
    </xdr:from>
    <xdr:to>
      <xdr:col>81</xdr:col>
      <xdr:colOff>101600</xdr:colOff>
      <xdr:row>37</xdr:row>
      <xdr:rowOff>156392</xdr:rowOff>
    </xdr:to>
    <xdr:sp macro="" textlink="">
      <xdr:nvSpPr>
        <xdr:cNvPr id="423" name="フローチャート: 判断 422">
          <a:extLst>
            <a:ext uri="{FF2B5EF4-FFF2-40B4-BE49-F238E27FC236}">
              <a16:creationId xmlns:a16="http://schemas.microsoft.com/office/drawing/2014/main" id="{D25E17BB-F223-441C-A578-BF97E8A82F9C}"/>
            </a:ext>
          </a:extLst>
        </xdr:cNvPr>
        <xdr:cNvSpPr/>
      </xdr:nvSpPr>
      <xdr:spPr>
        <a:xfrm>
          <a:off x="15430500" y="639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1469</xdr:rowOff>
    </xdr:from>
    <xdr:ext cx="405111" cy="259045"/>
    <xdr:sp macro="" textlink="">
      <xdr:nvSpPr>
        <xdr:cNvPr id="424" name="n_1aveValue【一般廃棄物処理施設】&#10;有形固定資産減価償却率">
          <a:extLst>
            <a:ext uri="{FF2B5EF4-FFF2-40B4-BE49-F238E27FC236}">
              <a16:creationId xmlns:a16="http://schemas.microsoft.com/office/drawing/2014/main" id="{F6CC17BF-FA96-4DF5-A4C0-DDCACF21825A}"/>
            </a:ext>
          </a:extLst>
        </xdr:cNvPr>
        <xdr:cNvSpPr txBox="1"/>
      </xdr:nvSpPr>
      <xdr:spPr>
        <a:xfrm>
          <a:off x="15266044" y="617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4173</xdr:rowOff>
    </xdr:from>
    <xdr:to>
      <xdr:col>76</xdr:col>
      <xdr:colOff>165100</xdr:colOff>
      <xdr:row>37</xdr:row>
      <xdr:rowOff>105773</xdr:rowOff>
    </xdr:to>
    <xdr:sp macro="" textlink="">
      <xdr:nvSpPr>
        <xdr:cNvPr id="425" name="フローチャート: 判断 424">
          <a:extLst>
            <a:ext uri="{FF2B5EF4-FFF2-40B4-BE49-F238E27FC236}">
              <a16:creationId xmlns:a16="http://schemas.microsoft.com/office/drawing/2014/main" id="{D371A6B7-31CF-4CCA-A41F-AF710DFEE318}"/>
            </a:ext>
          </a:extLst>
        </xdr:cNvPr>
        <xdr:cNvSpPr/>
      </xdr:nvSpPr>
      <xdr:spPr>
        <a:xfrm>
          <a:off x="14541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122300</xdr:rowOff>
    </xdr:from>
    <xdr:ext cx="405111" cy="259045"/>
    <xdr:sp macro="" textlink="">
      <xdr:nvSpPr>
        <xdr:cNvPr id="426" name="n_2aveValue【一般廃棄物処理施設】&#10;有形固定資産減価償却率">
          <a:extLst>
            <a:ext uri="{FF2B5EF4-FFF2-40B4-BE49-F238E27FC236}">
              <a16:creationId xmlns:a16="http://schemas.microsoft.com/office/drawing/2014/main" id="{33F6FF5A-723A-44FE-B00E-602F7507112D}"/>
            </a:ext>
          </a:extLst>
        </xdr:cNvPr>
        <xdr:cNvSpPr txBox="1"/>
      </xdr:nvSpPr>
      <xdr:spPr>
        <a:xfrm>
          <a:off x="14389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B48BD88F-4C32-4EC4-BCCD-C7660229C94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ACE20CD3-7530-4AAF-A8F3-EE3D148ACC0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4A623694-1733-4E03-955B-036C79CB95A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5BF17465-767B-45E2-9E99-8A45B9AC587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C2109910-B26F-40BF-BE73-5B854DCA607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33565</xdr:rowOff>
    </xdr:from>
    <xdr:to>
      <xdr:col>81</xdr:col>
      <xdr:colOff>101600</xdr:colOff>
      <xdr:row>38</xdr:row>
      <xdr:rowOff>135165</xdr:rowOff>
    </xdr:to>
    <xdr:sp macro="" textlink="">
      <xdr:nvSpPr>
        <xdr:cNvPr id="432" name="楕円 431">
          <a:extLst>
            <a:ext uri="{FF2B5EF4-FFF2-40B4-BE49-F238E27FC236}">
              <a16:creationId xmlns:a16="http://schemas.microsoft.com/office/drawing/2014/main" id="{DFDDD733-75B7-4DD7-BD00-0A5685438CEF}"/>
            </a:ext>
          </a:extLst>
        </xdr:cNvPr>
        <xdr:cNvSpPr/>
      </xdr:nvSpPr>
      <xdr:spPr>
        <a:xfrm>
          <a:off x="15430500" y="654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74385</xdr:rowOff>
    </xdr:from>
    <xdr:to>
      <xdr:col>76</xdr:col>
      <xdr:colOff>165100</xdr:colOff>
      <xdr:row>39</xdr:row>
      <xdr:rowOff>4535</xdr:rowOff>
    </xdr:to>
    <xdr:sp macro="" textlink="">
      <xdr:nvSpPr>
        <xdr:cNvPr id="433" name="楕円 432">
          <a:extLst>
            <a:ext uri="{FF2B5EF4-FFF2-40B4-BE49-F238E27FC236}">
              <a16:creationId xmlns:a16="http://schemas.microsoft.com/office/drawing/2014/main" id="{871B9888-D0F4-4EEF-A175-BD42BF1AAA7E}"/>
            </a:ext>
          </a:extLst>
        </xdr:cNvPr>
        <xdr:cNvSpPr/>
      </xdr:nvSpPr>
      <xdr:spPr>
        <a:xfrm>
          <a:off x="14541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84365</xdr:rowOff>
    </xdr:from>
    <xdr:to>
      <xdr:col>81</xdr:col>
      <xdr:colOff>50800</xdr:colOff>
      <xdr:row>38</xdr:row>
      <xdr:rowOff>125185</xdr:rowOff>
    </xdr:to>
    <xdr:cxnSp macro="">
      <xdr:nvCxnSpPr>
        <xdr:cNvPr id="434" name="直線コネクタ 433">
          <a:extLst>
            <a:ext uri="{FF2B5EF4-FFF2-40B4-BE49-F238E27FC236}">
              <a16:creationId xmlns:a16="http://schemas.microsoft.com/office/drawing/2014/main" id="{67EA135F-8F3A-46C7-BF59-8695FA6FE3AD}"/>
            </a:ext>
          </a:extLst>
        </xdr:cNvPr>
        <xdr:cNvCxnSpPr/>
      </xdr:nvCxnSpPr>
      <xdr:spPr>
        <a:xfrm flipV="1">
          <a:off x="14592300" y="6599465"/>
          <a:ext cx="8890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126292</xdr:rowOff>
    </xdr:from>
    <xdr:ext cx="405111" cy="259045"/>
    <xdr:sp macro="" textlink="">
      <xdr:nvSpPr>
        <xdr:cNvPr id="435" name="n_1mainValue【一般廃棄物処理施設】&#10;有形固定資産減価償却率">
          <a:extLst>
            <a:ext uri="{FF2B5EF4-FFF2-40B4-BE49-F238E27FC236}">
              <a16:creationId xmlns:a16="http://schemas.microsoft.com/office/drawing/2014/main" id="{6EE74AA6-48F5-49DB-AE51-8410AC5ADB34}"/>
            </a:ext>
          </a:extLst>
        </xdr:cNvPr>
        <xdr:cNvSpPr txBox="1"/>
      </xdr:nvSpPr>
      <xdr:spPr>
        <a:xfrm>
          <a:off x="15266044" y="664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167112</xdr:rowOff>
    </xdr:from>
    <xdr:ext cx="405111" cy="259045"/>
    <xdr:sp macro="" textlink="">
      <xdr:nvSpPr>
        <xdr:cNvPr id="436" name="n_2mainValue【一般廃棄物処理施設】&#10;有形固定資産減価償却率">
          <a:extLst>
            <a:ext uri="{FF2B5EF4-FFF2-40B4-BE49-F238E27FC236}">
              <a16:creationId xmlns:a16="http://schemas.microsoft.com/office/drawing/2014/main" id="{2CE04106-1A60-4DCC-8FDF-3789AA201AC9}"/>
            </a:ext>
          </a:extLst>
        </xdr:cNvPr>
        <xdr:cNvSpPr txBox="1"/>
      </xdr:nvSpPr>
      <xdr:spPr>
        <a:xfrm>
          <a:off x="143897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7" name="正方形/長方形 436">
          <a:extLst>
            <a:ext uri="{FF2B5EF4-FFF2-40B4-BE49-F238E27FC236}">
              <a16:creationId xmlns:a16="http://schemas.microsoft.com/office/drawing/2014/main" id="{6485E3B8-9BAF-4D7A-B33B-A2422626F9B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8" name="正方形/長方形 437">
          <a:extLst>
            <a:ext uri="{FF2B5EF4-FFF2-40B4-BE49-F238E27FC236}">
              <a16:creationId xmlns:a16="http://schemas.microsoft.com/office/drawing/2014/main" id="{3048FBB9-2AE8-4166-A63A-EA0E4FFF1A2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9" name="正方形/長方形 438">
          <a:extLst>
            <a:ext uri="{FF2B5EF4-FFF2-40B4-BE49-F238E27FC236}">
              <a16:creationId xmlns:a16="http://schemas.microsoft.com/office/drawing/2014/main" id="{928B0555-AFC4-4D47-8AFB-7363C121253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0" name="正方形/長方形 439">
          <a:extLst>
            <a:ext uri="{FF2B5EF4-FFF2-40B4-BE49-F238E27FC236}">
              <a16:creationId xmlns:a16="http://schemas.microsoft.com/office/drawing/2014/main" id="{C407F361-60C1-447F-A0C8-BE50D1BF74B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1" name="正方形/長方形 440">
          <a:extLst>
            <a:ext uri="{FF2B5EF4-FFF2-40B4-BE49-F238E27FC236}">
              <a16:creationId xmlns:a16="http://schemas.microsoft.com/office/drawing/2014/main" id="{EBCEBA3D-9536-4A91-882B-6E9112DACB9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2" name="正方形/長方形 441">
          <a:extLst>
            <a:ext uri="{FF2B5EF4-FFF2-40B4-BE49-F238E27FC236}">
              <a16:creationId xmlns:a16="http://schemas.microsoft.com/office/drawing/2014/main" id="{563FFF39-52B2-4285-BFC7-F5D887C704D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3" name="正方形/長方形 442">
          <a:extLst>
            <a:ext uri="{FF2B5EF4-FFF2-40B4-BE49-F238E27FC236}">
              <a16:creationId xmlns:a16="http://schemas.microsoft.com/office/drawing/2014/main" id="{DD8EF935-F05F-4BCD-B970-92750202423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4" name="正方形/長方形 443">
          <a:extLst>
            <a:ext uri="{FF2B5EF4-FFF2-40B4-BE49-F238E27FC236}">
              <a16:creationId xmlns:a16="http://schemas.microsoft.com/office/drawing/2014/main" id="{AA419E0A-469D-4A96-9D09-F2BF9B7FFB2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5" name="テキスト ボックス 444">
          <a:extLst>
            <a:ext uri="{FF2B5EF4-FFF2-40B4-BE49-F238E27FC236}">
              <a16:creationId xmlns:a16="http://schemas.microsoft.com/office/drawing/2014/main" id="{00D0FA65-E9A8-40F2-9E6E-904EB3CFFD0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6" name="直線コネクタ 445">
          <a:extLst>
            <a:ext uri="{FF2B5EF4-FFF2-40B4-BE49-F238E27FC236}">
              <a16:creationId xmlns:a16="http://schemas.microsoft.com/office/drawing/2014/main" id="{C789A014-4558-4126-AB9F-2CF8AFF40D4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7" name="直線コネクタ 446">
          <a:extLst>
            <a:ext uri="{FF2B5EF4-FFF2-40B4-BE49-F238E27FC236}">
              <a16:creationId xmlns:a16="http://schemas.microsoft.com/office/drawing/2014/main" id="{D52E5911-72A6-4180-8D29-833E422D78DF}"/>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48" name="テキスト ボックス 447">
          <a:extLst>
            <a:ext uri="{FF2B5EF4-FFF2-40B4-BE49-F238E27FC236}">
              <a16:creationId xmlns:a16="http://schemas.microsoft.com/office/drawing/2014/main" id="{C01DE52F-0288-4986-AB5F-58B1C5856F59}"/>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9" name="直線コネクタ 448">
          <a:extLst>
            <a:ext uri="{FF2B5EF4-FFF2-40B4-BE49-F238E27FC236}">
              <a16:creationId xmlns:a16="http://schemas.microsoft.com/office/drawing/2014/main" id="{FE3963F4-3735-4DC7-BECF-9639EBCD9F58}"/>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50" name="テキスト ボックス 449">
          <a:extLst>
            <a:ext uri="{FF2B5EF4-FFF2-40B4-BE49-F238E27FC236}">
              <a16:creationId xmlns:a16="http://schemas.microsoft.com/office/drawing/2014/main" id="{45FCA2DC-41A3-432F-AB37-82AFF309FBA2}"/>
            </a:ext>
          </a:extLst>
        </xdr:cNvPr>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51" name="直線コネクタ 450">
          <a:extLst>
            <a:ext uri="{FF2B5EF4-FFF2-40B4-BE49-F238E27FC236}">
              <a16:creationId xmlns:a16="http://schemas.microsoft.com/office/drawing/2014/main" id="{1CE4BAE8-31B2-43A2-8EFA-EEE7608F0279}"/>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52" name="テキスト ボックス 451">
          <a:extLst>
            <a:ext uri="{FF2B5EF4-FFF2-40B4-BE49-F238E27FC236}">
              <a16:creationId xmlns:a16="http://schemas.microsoft.com/office/drawing/2014/main" id="{3D562B9D-C211-4E85-B487-6BD77C525A0F}"/>
            </a:ext>
          </a:extLst>
        </xdr:cNvPr>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53" name="直線コネクタ 452">
          <a:extLst>
            <a:ext uri="{FF2B5EF4-FFF2-40B4-BE49-F238E27FC236}">
              <a16:creationId xmlns:a16="http://schemas.microsoft.com/office/drawing/2014/main" id="{1992F784-791F-4FD6-BA6D-4278EF202EAD}"/>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54" name="テキスト ボックス 453">
          <a:extLst>
            <a:ext uri="{FF2B5EF4-FFF2-40B4-BE49-F238E27FC236}">
              <a16:creationId xmlns:a16="http://schemas.microsoft.com/office/drawing/2014/main" id="{6E7B0A26-0717-4B2D-B77E-81A9AC8E732E}"/>
            </a:ext>
          </a:extLst>
        </xdr:cNvPr>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5" name="直線コネクタ 454">
          <a:extLst>
            <a:ext uri="{FF2B5EF4-FFF2-40B4-BE49-F238E27FC236}">
              <a16:creationId xmlns:a16="http://schemas.microsoft.com/office/drawing/2014/main" id="{0334B1EB-269C-4257-9758-8D2C06620D2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15620</xdr:rowOff>
    </xdr:from>
    <xdr:ext cx="531299" cy="259045"/>
    <xdr:sp macro="" textlink="">
      <xdr:nvSpPr>
        <xdr:cNvPr id="456" name="テキスト ボックス 455">
          <a:extLst>
            <a:ext uri="{FF2B5EF4-FFF2-40B4-BE49-F238E27FC236}">
              <a16:creationId xmlns:a16="http://schemas.microsoft.com/office/drawing/2014/main" id="{34CFCB92-F3D2-4190-BA38-B38C94C67948}"/>
            </a:ext>
          </a:extLst>
        </xdr:cNvPr>
        <xdr:cNvSpPr txBox="1"/>
      </xdr:nvSpPr>
      <xdr:spPr>
        <a:xfrm>
          <a:off x="17756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7" name="直線コネクタ 456">
          <a:extLst>
            <a:ext uri="{FF2B5EF4-FFF2-40B4-BE49-F238E27FC236}">
              <a16:creationId xmlns:a16="http://schemas.microsoft.com/office/drawing/2014/main" id="{7E75F4D3-1F1A-47EA-A2E2-4F2D77105C09}"/>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58" name="テキスト ボックス 457">
          <a:extLst>
            <a:ext uri="{FF2B5EF4-FFF2-40B4-BE49-F238E27FC236}">
              <a16:creationId xmlns:a16="http://schemas.microsoft.com/office/drawing/2014/main" id="{979DC322-B5E7-4BB0-A991-88A696B865F3}"/>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9" name="直線コネクタ 458">
          <a:extLst>
            <a:ext uri="{FF2B5EF4-FFF2-40B4-BE49-F238E27FC236}">
              <a16:creationId xmlns:a16="http://schemas.microsoft.com/office/drawing/2014/main" id="{62B338F9-AA04-4F8D-8490-1B97F40D6CA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0" name="テキスト ボックス 459">
          <a:extLst>
            <a:ext uri="{FF2B5EF4-FFF2-40B4-BE49-F238E27FC236}">
              <a16:creationId xmlns:a16="http://schemas.microsoft.com/office/drawing/2014/main" id="{38C2DEA9-180A-4AA1-B9C0-1076F26278CF}"/>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1" name="【一般廃棄物処理施設】&#10;一人当たり有形固定資産（償却資産）額グラフ枠">
          <a:extLst>
            <a:ext uri="{FF2B5EF4-FFF2-40B4-BE49-F238E27FC236}">
              <a16:creationId xmlns:a16="http://schemas.microsoft.com/office/drawing/2014/main" id="{5FCF746F-5E1A-4F2E-9EB4-5FE1FC74254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79466</xdr:rowOff>
    </xdr:from>
    <xdr:to>
      <xdr:col>116</xdr:col>
      <xdr:colOff>62864</xdr:colOff>
      <xdr:row>38</xdr:row>
      <xdr:rowOff>85736</xdr:rowOff>
    </xdr:to>
    <xdr:cxnSp macro="">
      <xdr:nvCxnSpPr>
        <xdr:cNvPr id="462" name="直線コネクタ 461">
          <a:extLst>
            <a:ext uri="{FF2B5EF4-FFF2-40B4-BE49-F238E27FC236}">
              <a16:creationId xmlns:a16="http://schemas.microsoft.com/office/drawing/2014/main" id="{3A1426FB-98E8-4EEE-B835-D07EE419BC90}"/>
            </a:ext>
          </a:extLst>
        </xdr:cNvPr>
        <xdr:cNvCxnSpPr/>
      </xdr:nvCxnSpPr>
      <xdr:spPr>
        <a:xfrm flipV="1">
          <a:off x="22160864" y="5565866"/>
          <a:ext cx="0" cy="103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89563</xdr:rowOff>
    </xdr:from>
    <xdr:ext cx="534377" cy="259045"/>
    <xdr:sp macro="" textlink="">
      <xdr:nvSpPr>
        <xdr:cNvPr id="463" name="【一般廃棄物処理施設】&#10;一人当たり有形固定資産（償却資産）額最小値テキスト">
          <a:extLst>
            <a:ext uri="{FF2B5EF4-FFF2-40B4-BE49-F238E27FC236}">
              <a16:creationId xmlns:a16="http://schemas.microsoft.com/office/drawing/2014/main" id="{73C162BF-1633-40D3-BEAD-C2D983981A4B}"/>
            </a:ext>
          </a:extLst>
        </xdr:cNvPr>
        <xdr:cNvSpPr txBox="1"/>
      </xdr:nvSpPr>
      <xdr:spPr>
        <a:xfrm>
          <a:off x="22199600" y="660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85736</xdr:rowOff>
    </xdr:from>
    <xdr:to>
      <xdr:col>116</xdr:col>
      <xdr:colOff>152400</xdr:colOff>
      <xdr:row>38</xdr:row>
      <xdr:rowOff>85736</xdr:rowOff>
    </xdr:to>
    <xdr:cxnSp macro="">
      <xdr:nvCxnSpPr>
        <xdr:cNvPr id="464" name="直線コネクタ 463">
          <a:extLst>
            <a:ext uri="{FF2B5EF4-FFF2-40B4-BE49-F238E27FC236}">
              <a16:creationId xmlns:a16="http://schemas.microsoft.com/office/drawing/2014/main" id="{0E7398F6-2EE1-4751-8628-66022BB94D39}"/>
            </a:ext>
          </a:extLst>
        </xdr:cNvPr>
        <xdr:cNvCxnSpPr/>
      </xdr:nvCxnSpPr>
      <xdr:spPr>
        <a:xfrm>
          <a:off x="22072600" y="6600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26143</xdr:rowOff>
    </xdr:from>
    <xdr:ext cx="599010" cy="259045"/>
    <xdr:sp macro="" textlink="">
      <xdr:nvSpPr>
        <xdr:cNvPr id="465" name="【一般廃棄物処理施設】&#10;一人当たり有形固定資産（償却資産）額最大値テキスト">
          <a:extLst>
            <a:ext uri="{FF2B5EF4-FFF2-40B4-BE49-F238E27FC236}">
              <a16:creationId xmlns:a16="http://schemas.microsoft.com/office/drawing/2014/main" id="{55E4FD0C-AC32-4AEF-90BF-50FB12518510}"/>
            </a:ext>
          </a:extLst>
        </xdr:cNvPr>
        <xdr:cNvSpPr txBox="1"/>
      </xdr:nvSpPr>
      <xdr:spPr>
        <a:xfrm>
          <a:off x="22199600" y="5341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79466</xdr:rowOff>
    </xdr:from>
    <xdr:to>
      <xdr:col>116</xdr:col>
      <xdr:colOff>152400</xdr:colOff>
      <xdr:row>32</xdr:row>
      <xdr:rowOff>79466</xdr:rowOff>
    </xdr:to>
    <xdr:cxnSp macro="">
      <xdr:nvCxnSpPr>
        <xdr:cNvPr id="466" name="直線コネクタ 465">
          <a:extLst>
            <a:ext uri="{FF2B5EF4-FFF2-40B4-BE49-F238E27FC236}">
              <a16:creationId xmlns:a16="http://schemas.microsoft.com/office/drawing/2014/main" id="{7DD30303-7443-4310-97DD-48381DD5D161}"/>
            </a:ext>
          </a:extLst>
        </xdr:cNvPr>
        <xdr:cNvCxnSpPr/>
      </xdr:nvCxnSpPr>
      <xdr:spPr>
        <a:xfrm>
          <a:off x="22072600" y="556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78432</xdr:rowOff>
    </xdr:from>
    <xdr:ext cx="534377" cy="259045"/>
    <xdr:sp macro="" textlink="">
      <xdr:nvSpPr>
        <xdr:cNvPr id="467" name="【一般廃棄物処理施設】&#10;一人当たり有形固定資産（償却資産）額平均値テキスト">
          <a:extLst>
            <a:ext uri="{FF2B5EF4-FFF2-40B4-BE49-F238E27FC236}">
              <a16:creationId xmlns:a16="http://schemas.microsoft.com/office/drawing/2014/main" id="{B090727C-05D4-4631-9710-D826ACCC9AC9}"/>
            </a:ext>
          </a:extLst>
        </xdr:cNvPr>
        <xdr:cNvSpPr txBox="1"/>
      </xdr:nvSpPr>
      <xdr:spPr>
        <a:xfrm>
          <a:off x="22199600" y="5907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100005</xdr:rowOff>
    </xdr:from>
    <xdr:to>
      <xdr:col>116</xdr:col>
      <xdr:colOff>114300</xdr:colOff>
      <xdr:row>35</xdr:row>
      <xdr:rowOff>30155</xdr:rowOff>
    </xdr:to>
    <xdr:sp macro="" textlink="">
      <xdr:nvSpPr>
        <xdr:cNvPr id="468" name="フローチャート: 判断 467">
          <a:extLst>
            <a:ext uri="{FF2B5EF4-FFF2-40B4-BE49-F238E27FC236}">
              <a16:creationId xmlns:a16="http://schemas.microsoft.com/office/drawing/2014/main" id="{CA2818B9-6A7C-4C3B-81C5-3308117F4926}"/>
            </a:ext>
          </a:extLst>
        </xdr:cNvPr>
        <xdr:cNvSpPr/>
      </xdr:nvSpPr>
      <xdr:spPr>
        <a:xfrm>
          <a:off x="22110700" y="592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35</xdr:row>
      <xdr:rowOff>109345</xdr:rowOff>
    </xdr:from>
    <xdr:to>
      <xdr:col>112</xdr:col>
      <xdr:colOff>38100</xdr:colOff>
      <xdr:row>36</xdr:row>
      <xdr:rowOff>39495</xdr:rowOff>
    </xdr:to>
    <xdr:sp macro="" textlink="">
      <xdr:nvSpPr>
        <xdr:cNvPr id="469" name="フローチャート: 判断 468">
          <a:extLst>
            <a:ext uri="{FF2B5EF4-FFF2-40B4-BE49-F238E27FC236}">
              <a16:creationId xmlns:a16="http://schemas.microsoft.com/office/drawing/2014/main" id="{67E37FA0-24AC-4D96-870F-AC105047A4D9}"/>
            </a:ext>
          </a:extLst>
        </xdr:cNvPr>
        <xdr:cNvSpPr/>
      </xdr:nvSpPr>
      <xdr:spPr>
        <a:xfrm>
          <a:off x="21272500" y="611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34</xdr:row>
      <xdr:rowOff>56022</xdr:rowOff>
    </xdr:from>
    <xdr:ext cx="534377" cy="259045"/>
    <xdr:sp macro="" textlink="">
      <xdr:nvSpPr>
        <xdr:cNvPr id="470" name="n_1aveValue【一般廃棄物処理施設】&#10;一人当たり有形固定資産（償却資産）額">
          <a:extLst>
            <a:ext uri="{FF2B5EF4-FFF2-40B4-BE49-F238E27FC236}">
              <a16:creationId xmlns:a16="http://schemas.microsoft.com/office/drawing/2014/main" id="{140AA53A-FF60-4109-92B8-BAA2B5D25E07}"/>
            </a:ext>
          </a:extLst>
        </xdr:cNvPr>
        <xdr:cNvSpPr txBox="1"/>
      </xdr:nvSpPr>
      <xdr:spPr>
        <a:xfrm>
          <a:off x="21043411" y="588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40765</xdr:rowOff>
    </xdr:from>
    <xdr:to>
      <xdr:col>107</xdr:col>
      <xdr:colOff>101600</xdr:colOff>
      <xdr:row>36</xdr:row>
      <xdr:rowOff>142365</xdr:rowOff>
    </xdr:to>
    <xdr:sp macro="" textlink="">
      <xdr:nvSpPr>
        <xdr:cNvPr id="471" name="フローチャート: 判断 470">
          <a:extLst>
            <a:ext uri="{FF2B5EF4-FFF2-40B4-BE49-F238E27FC236}">
              <a16:creationId xmlns:a16="http://schemas.microsoft.com/office/drawing/2014/main" id="{9BB52A99-D1D0-4DA6-BB90-7C9E69C0F4E9}"/>
            </a:ext>
          </a:extLst>
        </xdr:cNvPr>
        <xdr:cNvSpPr/>
      </xdr:nvSpPr>
      <xdr:spPr>
        <a:xfrm>
          <a:off x="20383500" y="621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158892</xdr:rowOff>
    </xdr:from>
    <xdr:ext cx="534377" cy="259045"/>
    <xdr:sp macro="" textlink="">
      <xdr:nvSpPr>
        <xdr:cNvPr id="472" name="n_2aveValue【一般廃棄物処理施設】&#10;一人当たり有形固定資産（償却資産）額">
          <a:extLst>
            <a:ext uri="{FF2B5EF4-FFF2-40B4-BE49-F238E27FC236}">
              <a16:creationId xmlns:a16="http://schemas.microsoft.com/office/drawing/2014/main" id="{B9508F92-969A-4303-923E-2FDB440AD812}"/>
            </a:ext>
          </a:extLst>
        </xdr:cNvPr>
        <xdr:cNvSpPr txBox="1"/>
      </xdr:nvSpPr>
      <xdr:spPr>
        <a:xfrm>
          <a:off x="20167111" y="598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73" name="テキスト ボックス 472">
          <a:extLst>
            <a:ext uri="{FF2B5EF4-FFF2-40B4-BE49-F238E27FC236}">
              <a16:creationId xmlns:a16="http://schemas.microsoft.com/office/drawing/2014/main" id="{F2546E81-C724-4DE7-BE2D-74E8792C0F0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4" name="テキスト ボックス 473">
          <a:extLst>
            <a:ext uri="{FF2B5EF4-FFF2-40B4-BE49-F238E27FC236}">
              <a16:creationId xmlns:a16="http://schemas.microsoft.com/office/drawing/2014/main" id="{88B8E8FB-6E34-4C0D-84DA-5C75A50D4F4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5" name="テキスト ボックス 474">
          <a:extLst>
            <a:ext uri="{FF2B5EF4-FFF2-40B4-BE49-F238E27FC236}">
              <a16:creationId xmlns:a16="http://schemas.microsoft.com/office/drawing/2014/main" id="{D37A268D-C46C-4A75-A7B4-EAF77931CCF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6" name="テキスト ボックス 475">
          <a:extLst>
            <a:ext uri="{FF2B5EF4-FFF2-40B4-BE49-F238E27FC236}">
              <a16:creationId xmlns:a16="http://schemas.microsoft.com/office/drawing/2014/main" id="{FC3A0FF8-1178-4C43-B587-929BD79942C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7" name="テキスト ボックス 476">
          <a:extLst>
            <a:ext uri="{FF2B5EF4-FFF2-40B4-BE49-F238E27FC236}">
              <a16:creationId xmlns:a16="http://schemas.microsoft.com/office/drawing/2014/main" id="{7A8CE42F-75F5-4D78-A4F5-1C397439C97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160013</xdr:rowOff>
    </xdr:from>
    <xdr:to>
      <xdr:col>112</xdr:col>
      <xdr:colOff>38100</xdr:colOff>
      <xdr:row>41</xdr:row>
      <xdr:rowOff>90163</xdr:rowOff>
    </xdr:to>
    <xdr:sp macro="" textlink="">
      <xdr:nvSpPr>
        <xdr:cNvPr id="478" name="楕円 477">
          <a:extLst>
            <a:ext uri="{FF2B5EF4-FFF2-40B4-BE49-F238E27FC236}">
              <a16:creationId xmlns:a16="http://schemas.microsoft.com/office/drawing/2014/main" id="{0194A3BA-BE40-4191-8C93-B62792896600}"/>
            </a:ext>
          </a:extLst>
        </xdr:cNvPr>
        <xdr:cNvSpPr/>
      </xdr:nvSpPr>
      <xdr:spPr>
        <a:xfrm>
          <a:off x="21272500" y="701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159393</xdr:rowOff>
    </xdr:from>
    <xdr:to>
      <xdr:col>107</xdr:col>
      <xdr:colOff>101600</xdr:colOff>
      <xdr:row>41</xdr:row>
      <xdr:rowOff>89543</xdr:rowOff>
    </xdr:to>
    <xdr:sp macro="" textlink="">
      <xdr:nvSpPr>
        <xdr:cNvPr id="479" name="楕円 478">
          <a:extLst>
            <a:ext uri="{FF2B5EF4-FFF2-40B4-BE49-F238E27FC236}">
              <a16:creationId xmlns:a16="http://schemas.microsoft.com/office/drawing/2014/main" id="{8092717F-2913-41D3-B0AD-A57BE3BF2C2D}"/>
            </a:ext>
          </a:extLst>
        </xdr:cNvPr>
        <xdr:cNvSpPr/>
      </xdr:nvSpPr>
      <xdr:spPr>
        <a:xfrm>
          <a:off x="20383500" y="701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38743</xdr:rowOff>
    </xdr:from>
    <xdr:to>
      <xdr:col>111</xdr:col>
      <xdr:colOff>177800</xdr:colOff>
      <xdr:row>41</xdr:row>
      <xdr:rowOff>39363</xdr:rowOff>
    </xdr:to>
    <xdr:cxnSp macro="">
      <xdr:nvCxnSpPr>
        <xdr:cNvPr id="480" name="直線コネクタ 479">
          <a:extLst>
            <a:ext uri="{FF2B5EF4-FFF2-40B4-BE49-F238E27FC236}">
              <a16:creationId xmlns:a16="http://schemas.microsoft.com/office/drawing/2014/main" id="{1E4A82EC-1403-4E58-93D9-022EE8899BFF}"/>
            </a:ext>
          </a:extLst>
        </xdr:cNvPr>
        <xdr:cNvCxnSpPr/>
      </xdr:nvCxnSpPr>
      <xdr:spPr>
        <a:xfrm>
          <a:off x="20434300" y="7068193"/>
          <a:ext cx="8890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81290</xdr:rowOff>
    </xdr:from>
    <xdr:ext cx="534377" cy="259045"/>
    <xdr:sp macro="" textlink="">
      <xdr:nvSpPr>
        <xdr:cNvPr id="481" name="n_1mainValue【一般廃棄物処理施設】&#10;一人当たり有形固定資産（償却資産）額">
          <a:extLst>
            <a:ext uri="{FF2B5EF4-FFF2-40B4-BE49-F238E27FC236}">
              <a16:creationId xmlns:a16="http://schemas.microsoft.com/office/drawing/2014/main" id="{18383E81-B7AB-4944-B88C-5B799E88C761}"/>
            </a:ext>
          </a:extLst>
        </xdr:cNvPr>
        <xdr:cNvSpPr txBox="1"/>
      </xdr:nvSpPr>
      <xdr:spPr>
        <a:xfrm>
          <a:off x="21043411" y="711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80670</xdr:rowOff>
    </xdr:from>
    <xdr:ext cx="534377" cy="259045"/>
    <xdr:sp macro="" textlink="">
      <xdr:nvSpPr>
        <xdr:cNvPr id="482" name="n_2mainValue【一般廃棄物処理施設】&#10;一人当たり有形固定資産（償却資産）額">
          <a:extLst>
            <a:ext uri="{FF2B5EF4-FFF2-40B4-BE49-F238E27FC236}">
              <a16:creationId xmlns:a16="http://schemas.microsoft.com/office/drawing/2014/main" id="{F76E3059-9E41-40FB-9772-A404D211393C}"/>
            </a:ext>
          </a:extLst>
        </xdr:cNvPr>
        <xdr:cNvSpPr txBox="1"/>
      </xdr:nvSpPr>
      <xdr:spPr>
        <a:xfrm>
          <a:off x="20167111" y="711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3" name="正方形/長方形 482">
          <a:extLst>
            <a:ext uri="{FF2B5EF4-FFF2-40B4-BE49-F238E27FC236}">
              <a16:creationId xmlns:a16="http://schemas.microsoft.com/office/drawing/2014/main" id="{438B85CB-CA91-407B-B922-6AEC56C7B5E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4" name="正方形/長方形 483">
          <a:extLst>
            <a:ext uri="{FF2B5EF4-FFF2-40B4-BE49-F238E27FC236}">
              <a16:creationId xmlns:a16="http://schemas.microsoft.com/office/drawing/2014/main" id="{A829919F-88A9-448F-8AAC-0ED634BA26D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5" name="正方形/長方形 484">
          <a:extLst>
            <a:ext uri="{FF2B5EF4-FFF2-40B4-BE49-F238E27FC236}">
              <a16:creationId xmlns:a16="http://schemas.microsoft.com/office/drawing/2014/main" id="{B8C82CD9-6B76-405D-B258-1C2941A5B78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6" name="正方形/長方形 485">
          <a:extLst>
            <a:ext uri="{FF2B5EF4-FFF2-40B4-BE49-F238E27FC236}">
              <a16:creationId xmlns:a16="http://schemas.microsoft.com/office/drawing/2014/main" id="{3B214239-B20B-4662-84BA-0EFE933DD83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7" name="正方形/長方形 486">
          <a:extLst>
            <a:ext uri="{FF2B5EF4-FFF2-40B4-BE49-F238E27FC236}">
              <a16:creationId xmlns:a16="http://schemas.microsoft.com/office/drawing/2014/main" id="{7DD17960-2750-47ED-96C3-86A762F04AD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8" name="正方形/長方形 487">
          <a:extLst>
            <a:ext uri="{FF2B5EF4-FFF2-40B4-BE49-F238E27FC236}">
              <a16:creationId xmlns:a16="http://schemas.microsoft.com/office/drawing/2014/main" id="{CA6E1F5D-212F-4BEE-9D90-47DB378A017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9" name="正方形/長方形 488">
          <a:extLst>
            <a:ext uri="{FF2B5EF4-FFF2-40B4-BE49-F238E27FC236}">
              <a16:creationId xmlns:a16="http://schemas.microsoft.com/office/drawing/2014/main" id="{706FD162-9486-4CD8-A9F2-9E1CB96EFC4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0" name="正方形/長方形 489">
          <a:extLst>
            <a:ext uri="{FF2B5EF4-FFF2-40B4-BE49-F238E27FC236}">
              <a16:creationId xmlns:a16="http://schemas.microsoft.com/office/drawing/2014/main" id="{FB8FAA22-E6F1-4452-BD09-B0A355B4006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1" name="テキスト ボックス 490">
          <a:extLst>
            <a:ext uri="{FF2B5EF4-FFF2-40B4-BE49-F238E27FC236}">
              <a16:creationId xmlns:a16="http://schemas.microsoft.com/office/drawing/2014/main" id="{AD50112B-AF7F-4768-96D8-F129C9AD151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2" name="直線コネクタ 491">
          <a:extLst>
            <a:ext uri="{FF2B5EF4-FFF2-40B4-BE49-F238E27FC236}">
              <a16:creationId xmlns:a16="http://schemas.microsoft.com/office/drawing/2014/main" id="{953FC7DA-40CF-4C3F-A0B3-03A9F481B57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93" name="テキスト ボックス 492">
          <a:extLst>
            <a:ext uri="{FF2B5EF4-FFF2-40B4-BE49-F238E27FC236}">
              <a16:creationId xmlns:a16="http://schemas.microsoft.com/office/drawing/2014/main" id="{A812110C-885F-4F18-8A4C-72693552444B}"/>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4" name="直線コネクタ 493">
          <a:extLst>
            <a:ext uri="{FF2B5EF4-FFF2-40B4-BE49-F238E27FC236}">
              <a16:creationId xmlns:a16="http://schemas.microsoft.com/office/drawing/2014/main" id="{57BDF414-8B90-463D-AB63-F57E4DB9599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95" name="テキスト ボックス 494">
          <a:extLst>
            <a:ext uri="{FF2B5EF4-FFF2-40B4-BE49-F238E27FC236}">
              <a16:creationId xmlns:a16="http://schemas.microsoft.com/office/drawing/2014/main" id="{8913E9DE-2C76-4220-B1B5-682148F9311A}"/>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6" name="直線コネクタ 495">
          <a:extLst>
            <a:ext uri="{FF2B5EF4-FFF2-40B4-BE49-F238E27FC236}">
              <a16:creationId xmlns:a16="http://schemas.microsoft.com/office/drawing/2014/main" id="{0EC46D5C-1754-4B0F-8EFE-6F2EF44A00B1}"/>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7" name="テキスト ボックス 496">
          <a:extLst>
            <a:ext uri="{FF2B5EF4-FFF2-40B4-BE49-F238E27FC236}">
              <a16:creationId xmlns:a16="http://schemas.microsoft.com/office/drawing/2014/main" id="{BDBD0B62-427A-4907-AAF4-C7E5196F13B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8" name="直線コネクタ 497">
          <a:extLst>
            <a:ext uri="{FF2B5EF4-FFF2-40B4-BE49-F238E27FC236}">
              <a16:creationId xmlns:a16="http://schemas.microsoft.com/office/drawing/2014/main" id="{95ED567A-B9A2-4EB0-9F79-C61013B89F2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9" name="テキスト ボックス 498">
          <a:extLst>
            <a:ext uri="{FF2B5EF4-FFF2-40B4-BE49-F238E27FC236}">
              <a16:creationId xmlns:a16="http://schemas.microsoft.com/office/drawing/2014/main" id="{B2941357-2DA7-4992-9505-74FC88A65B55}"/>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0" name="直線コネクタ 499">
          <a:extLst>
            <a:ext uri="{FF2B5EF4-FFF2-40B4-BE49-F238E27FC236}">
              <a16:creationId xmlns:a16="http://schemas.microsoft.com/office/drawing/2014/main" id="{B4E6314E-2CAE-4EFF-9FB4-A0C327AC8916}"/>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1" name="テキスト ボックス 500">
          <a:extLst>
            <a:ext uri="{FF2B5EF4-FFF2-40B4-BE49-F238E27FC236}">
              <a16:creationId xmlns:a16="http://schemas.microsoft.com/office/drawing/2014/main" id="{FA152F7F-96F0-45CF-B1AF-2D9BA14FE93E}"/>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2" name="直線コネクタ 501">
          <a:extLst>
            <a:ext uri="{FF2B5EF4-FFF2-40B4-BE49-F238E27FC236}">
              <a16:creationId xmlns:a16="http://schemas.microsoft.com/office/drawing/2014/main" id="{873969A8-17D0-4D48-850C-3D89871F1B6A}"/>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3" name="テキスト ボックス 502">
          <a:extLst>
            <a:ext uri="{FF2B5EF4-FFF2-40B4-BE49-F238E27FC236}">
              <a16:creationId xmlns:a16="http://schemas.microsoft.com/office/drawing/2014/main" id="{A8B79A40-D9D3-49C5-A535-AF6B37772EBD}"/>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4" name="直線コネクタ 503">
          <a:extLst>
            <a:ext uri="{FF2B5EF4-FFF2-40B4-BE49-F238E27FC236}">
              <a16:creationId xmlns:a16="http://schemas.microsoft.com/office/drawing/2014/main" id="{1FC829F4-70B3-4A27-BE13-3B5BFC0642A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5" name="テキスト ボックス 504">
          <a:extLst>
            <a:ext uri="{FF2B5EF4-FFF2-40B4-BE49-F238E27FC236}">
              <a16:creationId xmlns:a16="http://schemas.microsoft.com/office/drawing/2014/main" id="{D259AF60-7177-40D9-8FEC-5DD52216059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6" name="【保健センター・保健所】&#10;有形固定資産減価償却率グラフ枠">
          <a:extLst>
            <a:ext uri="{FF2B5EF4-FFF2-40B4-BE49-F238E27FC236}">
              <a16:creationId xmlns:a16="http://schemas.microsoft.com/office/drawing/2014/main" id="{17F09AB9-F4EF-404E-9E61-5EB92348B55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49530</xdr:rowOff>
    </xdr:from>
    <xdr:to>
      <xdr:col>85</xdr:col>
      <xdr:colOff>126364</xdr:colOff>
      <xdr:row>64</xdr:row>
      <xdr:rowOff>102870</xdr:rowOff>
    </xdr:to>
    <xdr:cxnSp macro="">
      <xdr:nvCxnSpPr>
        <xdr:cNvPr id="507" name="直線コネクタ 506">
          <a:extLst>
            <a:ext uri="{FF2B5EF4-FFF2-40B4-BE49-F238E27FC236}">
              <a16:creationId xmlns:a16="http://schemas.microsoft.com/office/drawing/2014/main" id="{74F58CBA-7FBD-49E5-BB07-8BABEA8DE7AB}"/>
            </a:ext>
          </a:extLst>
        </xdr:cNvPr>
        <xdr:cNvCxnSpPr/>
      </xdr:nvCxnSpPr>
      <xdr:spPr>
        <a:xfrm flipV="1">
          <a:off x="16318864" y="96507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106697</xdr:rowOff>
    </xdr:from>
    <xdr:ext cx="405111" cy="259045"/>
    <xdr:sp macro="" textlink="">
      <xdr:nvSpPr>
        <xdr:cNvPr id="508" name="【保健センター・保健所】&#10;有形固定資産減価償却率最小値テキスト">
          <a:extLst>
            <a:ext uri="{FF2B5EF4-FFF2-40B4-BE49-F238E27FC236}">
              <a16:creationId xmlns:a16="http://schemas.microsoft.com/office/drawing/2014/main" id="{32A5C69B-89AF-4727-8257-D16744A139F0}"/>
            </a:ext>
          </a:extLst>
        </xdr:cNvPr>
        <xdr:cNvSpPr txBox="1"/>
      </xdr:nvSpPr>
      <xdr:spPr>
        <a:xfrm>
          <a:off x="16357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102870</xdr:rowOff>
    </xdr:from>
    <xdr:to>
      <xdr:col>86</xdr:col>
      <xdr:colOff>25400</xdr:colOff>
      <xdr:row>64</xdr:row>
      <xdr:rowOff>102870</xdr:rowOff>
    </xdr:to>
    <xdr:cxnSp macro="">
      <xdr:nvCxnSpPr>
        <xdr:cNvPr id="509" name="直線コネクタ 508">
          <a:extLst>
            <a:ext uri="{FF2B5EF4-FFF2-40B4-BE49-F238E27FC236}">
              <a16:creationId xmlns:a16="http://schemas.microsoft.com/office/drawing/2014/main" id="{0387B894-EBFD-4912-A7C8-530A007CBBF4}"/>
            </a:ext>
          </a:extLst>
        </xdr:cNvPr>
        <xdr:cNvCxnSpPr/>
      </xdr:nvCxnSpPr>
      <xdr:spPr>
        <a:xfrm>
          <a:off x="16230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167657</xdr:rowOff>
    </xdr:from>
    <xdr:ext cx="405111" cy="259045"/>
    <xdr:sp macro="" textlink="">
      <xdr:nvSpPr>
        <xdr:cNvPr id="510" name="【保健センター・保健所】&#10;有形固定資産減価償却率最大値テキスト">
          <a:extLst>
            <a:ext uri="{FF2B5EF4-FFF2-40B4-BE49-F238E27FC236}">
              <a16:creationId xmlns:a16="http://schemas.microsoft.com/office/drawing/2014/main" id="{E08356EF-D29B-45FC-9D2E-12C05AE07445}"/>
            </a:ext>
          </a:extLst>
        </xdr:cNvPr>
        <xdr:cNvSpPr txBox="1"/>
      </xdr:nvSpPr>
      <xdr:spPr>
        <a:xfrm>
          <a:off x="16357600" y="942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49530</xdr:rowOff>
    </xdr:from>
    <xdr:to>
      <xdr:col>86</xdr:col>
      <xdr:colOff>25400</xdr:colOff>
      <xdr:row>56</xdr:row>
      <xdr:rowOff>49530</xdr:rowOff>
    </xdr:to>
    <xdr:cxnSp macro="">
      <xdr:nvCxnSpPr>
        <xdr:cNvPr id="511" name="直線コネクタ 510">
          <a:extLst>
            <a:ext uri="{FF2B5EF4-FFF2-40B4-BE49-F238E27FC236}">
              <a16:creationId xmlns:a16="http://schemas.microsoft.com/office/drawing/2014/main" id="{2C4373FF-7CCA-4A8D-A080-0DA4A6E23F11}"/>
            </a:ext>
          </a:extLst>
        </xdr:cNvPr>
        <xdr:cNvCxnSpPr/>
      </xdr:nvCxnSpPr>
      <xdr:spPr>
        <a:xfrm>
          <a:off x="16230600" y="965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11447</xdr:rowOff>
    </xdr:from>
    <xdr:ext cx="405111" cy="259045"/>
    <xdr:sp macro="" textlink="">
      <xdr:nvSpPr>
        <xdr:cNvPr id="512" name="【保健センター・保健所】&#10;有形固定資産減価償却率平均値テキスト">
          <a:extLst>
            <a:ext uri="{FF2B5EF4-FFF2-40B4-BE49-F238E27FC236}">
              <a16:creationId xmlns:a16="http://schemas.microsoft.com/office/drawing/2014/main" id="{1B31290B-60EB-4C02-B25D-57332B5E2FB0}"/>
            </a:ext>
          </a:extLst>
        </xdr:cNvPr>
        <xdr:cNvSpPr txBox="1"/>
      </xdr:nvSpPr>
      <xdr:spPr>
        <a:xfrm>
          <a:off x="163576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33020</xdr:rowOff>
    </xdr:from>
    <xdr:to>
      <xdr:col>85</xdr:col>
      <xdr:colOff>177800</xdr:colOff>
      <xdr:row>59</xdr:row>
      <xdr:rowOff>134620</xdr:rowOff>
    </xdr:to>
    <xdr:sp macro="" textlink="">
      <xdr:nvSpPr>
        <xdr:cNvPr id="513" name="フローチャート: 判断 512">
          <a:extLst>
            <a:ext uri="{FF2B5EF4-FFF2-40B4-BE49-F238E27FC236}">
              <a16:creationId xmlns:a16="http://schemas.microsoft.com/office/drawing/2014/main" id="{7B3ADE3E-117C-4800-84DD-988C60C8D8E3}"/>
            </a:ext>
          </a:extLst>
        </xdr:cNvPr>
        <xdr:cNvSpPr/>
      </xdr:nvSpPr>
      <xdr:spPr>
        <a:xfrm>
          <a:off x="16268700" y="101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139700</xdr:rowOff>
    </xdr:from>
    <xdr:to>
      <xdr:col>81</xdr:col>
      <xdr:colOff>101600</xdr:colOff>
      <xdr:row>59</xdr:row>
      <xdr:rowOff>69850</xdr:rowOff>
    </xdr:to>
    <xdr:sp macro="" textlink="">
      <xdr:nvSpPr>
        <xdr:cNvPr id="514" name="フローチャート: 判断 513">
          <a:extLst>
            <a:ext uri="{FF2B5EF4-FFF2-40B4-BE49-F238E27FC236}">
              <a16:creationId xmlns:a16="http://schemas.microsoft.com/office/drawing/2014/main" id="{2D74BF35-EB71-41A0-B7C5-6BAB319F2E82}"/>
            </a:ext>
          </a:extLst>
        </xdr:cNvPr>
        <xdr:cNvSpPr/>
      </xdr:nvSpPr>
      <xdr:spPr>
        <a:xfrm>
          <a:off x="15430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60977</xdr:rowOff>
    </xdr:from>
    <xdr:ext cx="405111" cy="259045"/>
    <xdr:sp macro="" textlink="">
      <xdr:nvSpPr>
        <xdr:cNvPr id="515" name="n_1aveValue【保健センター・保健所】&#10;有形固定資産減価償却率">
          <a:extLst>
            <a:ext uri="{FF2B5EF4-FFF2-40B4-BE49-F238E27FC236}">
              <a16:creationId xmlns:a16="http://schemas.microsoft.com/office/drawing/2014/main" id="{8C7DF1BE-2235-4B51-9398-9A2E4BFA7979}"/>
            </a:ext>
          </a:extLst>
        </xdr:cNvPr>
        <xdr:cNvSpPr txBox="1"/>
      </xdr:nvSpPr>
      <xdr:spPr>
        <a:xfrm>
          <a:off x="152660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116840</xdr:rowOff>
    </xdr:from>
    <xdr:to>
      <xdr:col>76</xdr:col>
      <xdr:colOff>165100</xdr:colOff>
      <xdr:row>57</xdr:row>
      <xdr:rowOff>46990</xdr:rowOff>
    </xdr:to>
    <xdr:sp macro="" textlink="">
      <xdr:nvSpPr>
        <xdr:cNvPr id="516" name="フローチャート: 判断 515">
          <a:extLst>
            <a:ext uri="{FF2B5EF4-FFF2-40B4-BE49-F238E27FC236}">
              <a16:creationId xmlns:a16="http://schemas.microsoft.com/office/drawing/2014/main" id="{CA19E39D-07FA-4F85-ACC3-5110F2F898CA}"/>
            </a:ext>
          </a:extLst>
        </xdr:cNvPr>
        <xdr:cNvSpPr/>
      </xdr:nvSpPr>
      <xdr:spPr>
        <a:xfrm>
          <a:off x="14541500" y="97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57</xdr:row>
      <xdr:rowOff>38117</xdr:rowOff>
    </xdr:from>
    <xdr:ext cx="405111" cy="259045"/>
    <xdr:sp macro="" textlink="">
      <xdr:nvSpPr>
        <xdr:cNvPr id="517" name="n_2aveValue【保健センター・保健所】&#10;有形固定資産減価償却率">
          <a:extLst>
            <a:ext uri="{FF2B5EF4-FFF2-40B4-BE49-F238E27FC236}">
              <a16:creationId xmlns:a16="http://schemas.microsoft.com/office/drawing/2014/main" id="{D7AFA96C-3602-479E-8AE2-573590E3E4E6}"/>
            </a:ext>
          </a:extLst>
        </xdr:cNvPr>
        <xdr:cNvSpPr txBox="1"/>
      </xdr:nvSpPr>
      <xdr:spPr>
        <a:xfrm>
          <a:off x="14389744" y="9810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18" name="テキスト ボックス 517">
          <a:extLst>
            <a:ext uri="{FF2B5EF4-FFF2-40B4-BE49-F238E27FC236}">
              <a16:creationId xmlns:a16="http://schemas.microsoft.com/office/drawing/2014/main" id="{B5D8E294-A8FF-4386-BAB7-59C9CBF351F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0F32445D-0B62-4550-9CCB-9E6E6605239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EC806D63-DFEC-43F3-BE65-7160C4D5453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F3235249-E0AE-4467-A936-0F4DE9F76A7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54DD0526-F26C-41E0-8C71-E1D8EF50950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2540</xdr:rowOff>
    </xdr:from>
    <xdr:to>
      <xdr:col>81</xdr:col>
      <xdr:colOff>101600</xdr:colOff>
      <xdr:row>56</xdr:row>
      <xdr:rowOff>104140</xdr:rowOff>
    </xdr:to>
    <xdr:sp macro="" textlink="">
      <xdr:nvSpPr>
        <xdr:cNvPr id="523" name="楕円 522">
          <a:extLst>
            <a:ext uri="{FF2B5EF4-FFF2-40B4-BE49-F238E27FC236}">
              <a16:creationId xmlns:a16="http://schemas.microsoft.com/office/drawing/2014/main" id="{2710F894-D020-413D-BE3D-ECDDFB4C3C13}"/>
            </a:ext>
          </a:extLst>
        </xdr:cNvPr>
        <xdr:cNvSpPr/>
      </xdr:nvSpPr>
      <xdr:spPr>
        <a:xfrm>
          <a:off x="15430500" y="960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86360</xdr:rowOff>
    </xdr:from>
    <xdr:to>
      <xdr:col>76</xdr:col>
      <xdr:colOff>165100</xdr:colOff>
      <xdr:row>57</xdr:row>
      <xdr:rowOff>16510</xdr:rowOff>
    </xdr:to>
    <xdr:sp macro="" textlink="">
      <xdr:nvSpPr>
        <xdr:cNvPr id="524" name="楕円 523">
          <a:extLst>
            <a:ext uri="{FF2B5EF4-FFF2-40B4-BE49-F238E27FC236}">
              <a16:creationId xmlns:a16="http://schemas.microsoft.com/office/drawing/2014/main" id="{2E85EFA4-54AD-4085-BD88-B3337841D6BD}"/>
            </a:ext>
          </a:extLst>
        </xdr:cNvPr>
        <xdr:cNvSpPr/>
      </xdr:nvSpPr>
      <xdr:spPr>
        <a:xfrm>
          <a:off x="145415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53340</xdr:rowOff>
    </xdr:from>
    <xdr:to>
      <xdr:col>81</xdr:col>
      <xdr:colOff>50800</xdr:colOff>
      <xdr:row>56</xdr:row>
      <xdr:rowOff>137160</xdr:rowOff>
    </xdr:to>
    <xdr:cxnSp macro="">
      <xdr:nvCxnSpPr>
        <xdr:cNvPr id="525" name="直線コネクタ 524">
          <a:extLst>
            <a:ext uri="{FF2B5EF4-FFF2-40B4-BE49-F238E27FC236}">
              <a16:creationId xmlns:a16="http://schemas.microsoft.com/office/drawing/2014/main" id="{D3D8A371-6288-4BBF-92EA-9D0A547A255F}"/>
            </a:ext>
          </a:extLst>
        </xdr:cNvPr>
        <xdr:cNvCxnSpPr/>
      </xdr:nvCxnSpPr>
      <xdr:spPr>
        <a:xfrm flipV="1">
          <a:off x="14592300" y="96545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54</xdr:row>
      <xdr:rowOff>120667</xdr:rowOff>
    </xdr:from>
    <xdr:ext cx="405111" cy="259045"/>
    <xdr:sp macro="" textlink="">
      <xdr:nvSpPr>
        <xdr:cNvPr id="526" name="n_1mainValue【保健センター・保健所】&#10;有形固定資産減価償却率">
          <a:extLst>
            <a:ext uri="{FF2B5EF4-FFF2-40B4-BE49-F238E27FC236}">
              <a16:creationId xmlns:a16="http://schemas.microsoft.com/office/drawing/2014/main" id="{2C21F98A-3BCF-4015-9935-D9D0AA00E4D0}"/>
            </a:ext>
          </a:extLst>
        </xdr:cNvPr>
        <xdr:cNvSpPr txBox="1"/>
      </xdr:nvSpPr>
      <xdr:spPr>
        <a:xfrm>
          <a:off x="15266044" y="937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33037</xdr:rowOff>
    </xdr:from>
    <xdr:ext cx="405111" cy="259045"/>
    <xdr:sp macro="" textlink="">
      <xdr:nvSpPr>
        <xdr:cNvPr id="527" name="n_2mainValue【保健センター・保健所】&#10;有形固定資産減価償却率">
          <a:extLst>
            <a:ext uri="{FF2B5EF4-FFF2-40B4-BE49-F238E27FC236}">
              <a16:creationId xmlns:a16="http://schemas.microsoft.com/office/drawing/2014/main" id="{51BB4AEF-ABD6-4570-9253-B6DFB9A78893}"/>
            </a:ext>
          </a:extLst>
        </xdr:cNvPr>
        <xdr:cNvSpPr txBox="1"/>
      </xdr:nvSpPr>
      <xdr:spPr>
        <a:xfrm>
          <a:off x="14389744" y="946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8" name="正方形/長方形 527">
          <a:extLst>
            <a:ext uri="{FF2B5EF4-FFF2-40B4-BE49-F238E27FC236}">
              <a16:creationId xmlns:a16="http://schemas.microsoft.com/office/drawing/2014/main" id="{A2E4391B-A6B4-42F8-9300-DC1505A3833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9" name="正方形/長方形 528">
          <a:extLst>
            <a:ext uri="{FF2B5EF4-FFF2-40B4-BE49-F238E27FC236}">
              <a16:creationId xmlns:a16="http://schemas.microsoft.com/office/drawing/2014/main" id="{C79C0512-9EC6-41E4-9E1C-D5200CD102C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0" name="正方形/長方形 529">
          <a:extLst>
            <a:ext uri="{FF2B5EF4-FFF2-40B4-BE49-F238E27FC236}">
              <a16:creationId xmlns:a16="http://schemas.microsoft.com/office/drawing/2014/main" id="{A3F9AE1C-A1D5-455F-9591-9C31218411E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1" name="正方形/長方形 530">
          <a:extLst>
            <a:ext uri="{FF2B5EF4-FFF2-40B4-BE49-F238E27FC236}">
              <a16:creationId xmlns:a16="http://schemas.microsoft.com/office/drawing/2014/main" id="{E79ADB15-7697-42F6-ABA6-A6A9C90C420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2" name="正方形/長方形 531">
          <a:extLst>
            <a:ext uri="{FF2B5EF4-FFF2-40B4-BE49-F238E27FC236}">
              <a16:creationId xmlns:a16="http://schemas.microsoft.com/office/drawing/2014/main" id="{083B911E-4A50-4DB9-B1C0-B9A0B01F3F5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3" name="正方形/長方形 532">
          <a:extLst>
            <a:ext uri="{FF2B5EF4-FFF2-40B4-BE49-F238E27FC236}">
              <a16:creationId xmlns:a16="http://schemas.microsoft.com/office/drawing/2014/main" id="{55D2A354-4AE2-4C92-9B49-CF23AA72E98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4" name="正方形/長方形 533">
          <a:extLst>
            <a:ext uri="{FF2B5EF4-FFF2-40B4-BE49-F238E27FC236}">
              <a16:creationId xmlns:a16="http://schemas.microsoft.com/office/drawing/2014/main" id="{8FDCE547-3220-417E-9678-702AB600D67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5" name="正方形/長方形 534">
          <a:extLst>
            <a:ext uri="{FF2B5EF4-FFF2-40B4-BE49-F238E27FC236}">
              <a16:creationId xmlns:a16="http://schemas.microsoft.com/office/drawing/2014/main" id="{8DE2D437-0826-4E95-BF26-8ED26169F3E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6" name="テキスト ボックス 535">
          <a:extLst>
            <a:ext uri="{FF2B5EF4-FFF2-40B4-BE49-F238E27FC236}">
              <a16:creationId xmlns:a16="http://schemas.microsoft.com/office/drawing/2014/main" id="{CBD68C5D-9217-4CA6-BF59-1C462518DC6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7" name="直線コネクタ 536">
          <a:extLst>
            <a:ext uri="{FF2B5EF4-FFF2-40B4-BE49-F238E27FC236}">
              <a16:creationId xmlns:a16="http://schemas.microsoft.com/office/drawing/2014/main" id="{83606A9D-AF33-4DF1-B8FB-5C35F306098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8" name="直線コネクタ 537">
          <a:extLst>
            <a:ext uri="{FF2B5EF4-FFF2-40B4-BE49-F238E27FC236}">
              <a16:creationId xmlns:a16="http://schemas.microsoft.com/office/drawing/2014/main" id="{9A12A0F7-0AE3-4F59-8F0A-4CFD373B3D86}"/>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9" name="テキスト ボックス 538">
          <a:extLst>
            <a:ext uri="{FF2B5EF4-FFF2-40B4-BE49-F238E27FC236}">
              <a16:creationId xmlns:a16="http://schemas.microsoft.com/office/drawing/2014/main" id="{290E9F14-6BC5-4985-A705-397F9A90AA3D}"/>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40" name="直線コネクタ 539">
          <a:extLst>
            <a:ext uri="{FF2B5EF4-FFF2-40B4-BE49-F238E27FC236}">
              <a16:creationId xmlns:a16="http://schemas.microsoft.com/office/drawing/2014/main" id="{49330763-D5EB-41C8-8CA0-12CFBF8FA3F1}"/>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41" name="テキスト ボックス 540">
          <a:extLst>
            <a:ext uri="{FF2B5EF4-FFF2-40B4-BE49-F238E27FC236}">
              <a16:creationId xmlns:a16="http://schemas.microsoft.com/office/drawing/2014/main" id="{F86CFF97-B039-47D4-BAA4-8A76092D920F}"/>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42" name="直線コネクタ 541">
          <a:extLst>
            <a:ext uri="{FF2B5EF4-FFF2-40B4-BE49-F238E27FC236}">
              <a16:creationId xmlns:a16="http://schemas.microsoft.com/office/drawing/2014/main" id="{F38E6883-9894-43B3-A7A4-EDDEA086DD9B}"/>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43" name="テキスト ボックス 542">
          <a:extLst>
            <a:ext uri="{FF2B5EF4-FFF2-40B4-BE49-F238E27FC236}">
              <a16:creationId xmlns:a16="http://schemas.microsoft.com/office/drawing/2014/main" id="{3C3C63E0-F234-4E9A-B096-E3702A873941}"/>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4" name="直線コネクタ 543">
          <a:extLst>
            <a:ext uri="{FF2B5EF4-FFF2-40B4-BE49-F238E27FC236}">
              <a16:creationId xmlns:a16="http://schemas.microsoft.com/office/drawing/2014/main" id="{3879E950-536F-4319-BD1B-D7BCA49CC6FB}"/>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5" name="テキスト ボックス 544">
          <a:extLst>
            <a:ext uri="{FF2B5EF4-FFF2-40B4-BE49-F238E27FC236}">
              <a16:creationId xmlns:a16="http://schemas.microsoft.com/office/drawing/2014/main" id="{04B85343-CC62-4056-A6DA-89CD0FC5C9A9}"/>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6" name="直線コネクタ 545">
          <a:extLst>
            <a:ext uri="{FF2B5EF4-FFF2-40B4-BE49-F238E27FC236}">
              <a16:creationId xmlns:a16="http://schemas.microsoft.com/office/drawing/2014/main" id="{5176BF62-5ED0-4781-A650-112CD3858A2E}"/>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47" name="テキスト ボックス 546">
          <a:extLst>
            <a:ext uri="{FF2B5EF4-FFF2-40B4-BE49-F238E27FC236}">
              <a16:creationId xmlns:a16="http://schemas.microsoft.com/office/drawing/2014/main" id="{0F8730B2-E45F-4CA0-8572-87B18D0DC393}"/>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8" name="直線コネクタ 547">
          <a:extLst>
            <a:ext uri="{FF2B5EF4-FFF2-40B4-BE49-F238E27FC236}">
              <a16:creationId xmlns:a16="http://schemas.microsoft.com/office/drawing/2014/main" id="{974E6D87-4736-467C-8A4B-9489888BBB58}"/>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49" name="テキスト ボックス 548">
          <a:extLst>
            <a:ext uri="{FF2B5EF4-FFF2-40B4-BE49-F238E27FC236}">
              <a16:creationId xmlns:a16="http://schemas.microsoft.com/office/drawing/2014/main" id="{96CA58E1-06E5-44A7-8B91-0FA237F86DF9}"/>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0" name="直線コネクタ 549">
          <a:extLst>
            <a:ext uri="{FF2B5EF4-FFF2-40B4-BE49-F238E27FC236}">
              <a16:creationId xmlns:a16="http://schemas.microsoft.com/office/drawing/2014/main" id="{61989795-ADA3-4AB4-90A8-7846E9D163D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1" name="テキスト ボックス 550">
          <a:extLst>
            <a:ext uri="{FF2B5EF4-FFF2-40B4-BE49-F238E27FC236}">
              <a16:creationId xmlns:a16="http://schemas.microsoft.com/office/drawing/2014/main" id="{83E3C398-E8D9-4FA3-9AD8-0F3563E52F9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2" name="【保健センター・保健所】&#10;一人当たり面積グラフ枠">
          <a:extLst>
            <a:ext uri="{FF2B5EF4-FFF2-40B4-BE49-F238E27FC236}">
              <a16:creationId xmlns:a16="http://schemas.microsoft.com/office/drawing/2014/main" id="{D4951C78-F928-482A-A882-49DA287CD4C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138793</xdr:rowOff>
    </xdr:from>
    <xdr:to>
      <xdr:col>116</xdr:col>
      <xdr:colOff>62864</xdr:colOff>
      <xdr:row>64</xdr:row>
      <xdr:rowOff>65315</xdr:rowOff>
    </xdr:to>
    <xdr:cxnSp macro="">
      <xdr:nvCxnSpPr>
        <xdr:cNvPr id="553" name="直線コネクタ 552">
          <a:extLst>
            <a:ext uri="{FF2B5EF4-FFF2-40B4-BE49-F238E27FC236}">
              <a16:creationId xmlns:a16="http://schemas.microsoft.com/office/drawing/2014/main" id="{2A34B941-C132-464C-B587-550A7127A0A0}"/>
            </a:ext>
          </a:extLst>
        </xdr:cNvPr>
        <xdr:cNvCxnSpPr/>
      </xdr:nvCxnSpPr>
      <xdr:spPr>
        <a:xfrm flipV="1">
          <a:off x="22160864" y="9568543"/>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69142</xdr:rowOff>
    </xdr:from>
    <xdr:ext cx="469744" cy="259045"/>
    <xdr:sp macro="" textlink="">
      <xdr:nvSpPr>
        <xdr:cNvPr id="554" name="【保健センター・保健所】&#10;一人当たり面積最小値テキスト">
          <a:extLst>
            <a:ext uri="{FF2B5EF4-FFF2-40B4-BE49-F238E27FC236}">
              <a16:creationId xmlns:a16="http://schemas.microsoft.com/office/drawing/2014/main" id="{2012ED75-F387-48E9-B20B-8E8E6BA0D2D3}"/>
            </a:ext>
          </a:extLst>
        </xdr:cNvPr>
        <xdr:cNvSpPr txBox="1"/>
      </xdr:nvSpPr>
      <xdr:spPr>
        <a:xfrm>
          <a:off x="22199600" y="1104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65315</xdr:rowOff>
    </xdr:from>
    <xdr:to>
      <xdr:col>116</xdr:col>
      <xdr:colOff>152400</xdr:colOff>
      <xdr:row>64</xdr:row>
      <xdr:rowOff>65315</xdr:rowOff>
    </xdr:to>
    <xdr:cxnSp macro="">
      <xdr:nvCxnSpPr>
        <xdr:cNvPr id="555" name="直線コネクタ 554">
          <a:extLst>
            <a:ext uri="{FF2B5EF4-FFF2-40B4-BE49-F238E27FC236}">
              <a16:creationId xmlns:a16="http://schemas.microsoft.com/office/drawing/2014/main" id="{E140ACE3-A54B-40B4-85B1-4F716B57B3B1}"/>
            </a:ext>
          </a:extLst>
        </xdr:cNvPr>
        <xdr:cNvCxnSpPr/>
      </xdr:nvCxnSpPr>
      <xdr:spPr>
        <a:xfrm>
          <a:off x="22072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85470</xdr:rowOff>
    </xdr:from>
    <xdr:ext cx="469744" cy="259045"/>
    <xdr:sp macro="" textlink="">
      <xdr:nvSpPr>
        <xdr:cNvPr id="556" name="【保健センター・保健所】&#10;一人当たり面積最大値テキスト">
          <a:extLst>
            <a:ext uri="{FF2B5EF4-FFF2-40B4-BE49-F238E27FC236}">
              <a16:creationId xmlns:a16="http://schemas.microsoft.com/office/drawing/2014/main" id="{F0147DDC-75C1-4924-A8F3-71D261B17516}"/>
            </a:ext>
          </a:extLst>
        </xdr:cNvPr>
        <xdr:cNvSpPr txBox="1"/>
      </xdr:nvSpPr>
      <xdr:spPr>
        <a:xfrm>
          <a:off x="22199600" y="934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138793</xdr:rowOff>
    </xdr:from>
    <xdr:to>
      <xdr:col>116</xdr:col>
      <xdr:colOff>152400</xdr:colOff>
      <xdr:row>55</xdr:row>
      <xdr:rowOff>138793</xdr:rowOff>
    </xdr:to>
    <xdr:cxnSp macro="">
      <xdr:nvCxnSpPr>
        <xdr:cNvPr id="557" name="直線コネクタ 556">
          <a:extLst>
            <a:ext uri="{FF2B5EF4-FFF2-40B4-BE49-F238E27FC236}">
              <a16:creationId xmlns:a16="http://schemas.microsoft.com/office/drawing/2014/main" id="{B9D2E9EE-A4E7-40E3-BA10-3D5C21ACBB23}"/>
            </a:ext>
          </a:extLst>
        </xdr:cNvPr>
        <xdr:cNvCxnSpPr/>
      </xdr:nvCxnSpPr>
      <xdr:spPr>
        <a:xfrm>
          <a:off x="22072600" y="95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123570</xdr:rowOff>
    </xdr:from>
    <xdr:ext cx="469744" cy="259045"/>
    <xdr:sp macro="" textlink="">
      <xdr:nvSpPr>
        <xdr:cNvPr id="558" name="【保健センター・保健所】&#10;一人当たり面積平均値テキスト">
          <a:extLst>
            <a:ext uri="{FF2B5EF4-FFF2-40B4-BE49-F238E27FC236}">
              <a16:creationId xmlns:a16="http://schemas.microsoft.com/office/drawing/2014/main" id="{B9F7731E-4AD2-4987-AE7E-4AEF1B91CA00}"/>
            </a:ext>
          </a:extLst>
        </xdr:cNvPr>
        <xdr:cNvSpPr txBox="1"/>
      </xdr:nvSpPr>
      <xdr:spPr>
        <a:xfrm>
          <a:off x="22199600" y="10410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145143</xdr:rowOff>
    </xdr:from>
    <xdr:to>
      <xdr:col>116</xdr:col>
      <xdr:colOff>114300</xdr:colOff>
      <xdr:row>61</xdr:row>
      <xdr:rowOff>75293</xdr:rowOff>
    </xdr:to>
    <xdr:sp macro="" textlink="">
      <xdr:nvSpPr>
        <xdr:cNvPr id="559" name="フローチャート: 判断 558">
          <a:extLst>
            <a:ext uri="{FF2B5EF4-FFF2-40B4-BE49-F238E27FC236}">
              <a16:creationId xmlns:a16="http://schemas.microsoft.com/office/drawing/2014/main" id="{601CB285-25D8-4E6C-8B07-BCA2CABA5F30}"/>
            </a:ext>
          </a:extLst>
        </xdr:cNvPr>
        <xdr:cNvSpPr/>
      </xdr:nvSpPr>
      <xdr:spPr>
        <a:xfrm>
          <a:off x="221107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14515</xdr:rowOff>
    </xdr:from>
    <xdr:to>
      <xdr:col>112</xdr:col>
      <xdr:colOff>38100</xdr:colOff>
      <xdr:row>60</xdr:row>
      <xdr:rowOff>116115</xdr:rowOff>
    </xdr:to>
    <xdr:sp macro="" textlink="">
      <xdr:nvSpPr>
        <xdr:cNvPr id="560" name="フローチャート: 判断 559">
          <a:extLst>
            <a:ext uri="{FF2B5EF4-FFF2-40B4-BE49-F238E27FC236}">
              <a16:creationId xmlns:a16="http://schemas.microsoft.com/office/drawing/2014/main" id="{7D6491A2-6123-436B-A1D3-F69ABDB6DCE5}"/>
            </a:ext>
          </a:extLst>
        </xdr:cNvPr>
        <xdr:cNvSpPr/>
      </xdr:nvSpPr>
      <xdr:spPr>
        <a:xfrm>
          <a:off x="21272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107242</xdr:rowOff>
    </xdr:from>
    <xdr:ext cx="469744" cy="259045"/>
    <xdr:sp macro="" textlink="">
      <xdr:nvSpPr>
        <xdr:cNvPr id="561" name="n_1aveValue【保健センター・保健所】&#10;一人当たり面積">
          <a:extLst>
            <a:ext uri="{FF2B5EF4-FFF2-40B4-BE49-F238E27FC236}">
              <a16:creationId xmlns:a16="http://schemas.microsoft.com/office/drawing/2014/main" id="{F5F5D05D-39CC-47C9-9070-1B877F49F71D}"/>
            </a:ext>
          </a:extLst>
        </xdr:cNvPr>
        <xdr:cNvSpPr txBox="1"/>
      </xdr:nvSpPr>
      <xdr:spPr>
        <a:xfrm>
          <a:off x="21075727" y="1039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47172</xdr:rowOff>
    </xdr:from>
    <xdr:to>
      <xdr:col>107</xdr:col>
      <xdr:colOff>101600</xdr:colOff>
      <xdr:row>60</xdr:row>
      <xdr:rowOff>148772</xdr:rowOff>
    </xdr:to>
    <xdr:sp macro="" textlink="">
      <xdr:nvSpPr>
        <xdr:cNvPr id="562" name="フローチャート: 判断 561">
          <a:extLst>
            <a:ext uri="{FF2B5EF4-FFF2-40B4-BE49-F238E27FC236}">
              <a16:creationId xmlns:a16="http://schemas.microsoft.com/office/drawing/2014/main" id="{C553FAB9-B272-41CE-A549-20FCFE80789C}"/>
            </a:ext>
          </a:extLst>
        </xdr:cNvPr>
        <xdr:cNvSpPr/>
      </xdr:nvSpPr>
      <xdr:spPr>
        <a:xfrm>
          <a:off x="20383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139899</xdr:rowOff>
    </xdr:from>
    <xdr:ext cx="469744" cy="259045"/>
    <xdr:sp macro="" textlink="">
      <xdr:nvSpPr>
        <xdr:cNvPr id="563" name="n_2aveValue【保健センター・保健所】&#10;一人当たり面積">
          <a:extLst>
            <a:ext uri="{FF2B5EF4-FFF2-40B4-BE49-F238E27FC236}">
              <a16:creationId xmlns:a16="http://schemas.microsoft.com/office/drawing/2014/main" id="{78B8B9AB-31BD-4F2E-AD0E-1A7D631EA55C}"/>
            </a:ext>
          </a:extLst>
        </xdr:cNvPr>
        <xdr:cNvSpPr txBox="1"/>
      </xdr:nvSpPr>
      <xdr:spPr>
        <a:xfrm>
          <a:off x="20199427" y="1042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id="{4D812DC9-D634-4B6C-B3FC-69C4A8B045C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5" name="テキスト ボックス 564">
          <a:extLst>
            <a:ext uri="{FF2B5EF4-FFF2-40B4-BE49-F238E27FC236}">
              <a16:creationId xmlns:a16="http://schemas.microsoft.com/office/drawing/2014/main" id="{0AD3D1E7-BCA4-46EF-8A7C-481A83EC34C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6" name="テキスト ボックス 565">
          <a:extLst>
            <a:ext uri="{FF2B5EF4-FFF2-40B4-BE49-F238E27FC236}">
              <a16:creationId xmlns:a16="http://schemas.microsoft.com/office/drawing/2014/main" id="{7E092F6A-D5FE-4A8F-8508-2A77EC4F77A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7" name="テキスト ボックス 566">
          <a:extLst>
            <a:ext uri="{FF2B5EF4-FFF2-40B4-BE49-F238E27FC236}">
              <a16:creationId xmlns:a16="http://schemas.microsoft.com/office/drawing/2014/main" id="{C081620C-EF15-4A69-A90A-5020C934D86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8" name="テキスト ボックス 567">
          <a:extLst>
            <a:ext uri="{FF2B5EF4-FFF2-40B4-BE49-F238E27FC236}">
              <a16:creationId xmlns:a16="http://schemas.microsoft.com/office/drawing/2014/main" id="{6E53092A-11C3-4504-ACDE-37B0A30BBBA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47172</xdr:rowOff>
    </xdr:from>
    <xdr:to>
      <xdr:col>112</xdr:col>
      <xdr:colOff>38100</xdr:colOff>
      <xdr:row>56</xdr:row>
      <xdr:rowOff>148772</xdr:rowOff>
    </xdr:to>
    <xdr:sp macro="" textlink="">
      <xdr:nvSpPr>
        <xdr:cNvPr id="569" name="楕円 568">
          <a:extLst>
            <a:ext uri="{FF2B5EF4-FFF2-40B4-BE49-F238E27FC236}">
              <a16:creationId xmlns:a16="http://schemas.microsoft.com/office/drawing/2014/main" id="{DB845FC5-9CC8-4622-9CEC-9781AB0CF86C}"/>
            </a:ext>
          </a:extLst>
        </xdr:cNvPr>
        <xdr:cNvSpPr/>
      </xdr:nvSpPr>
      <xdr:spPr>
        <a:xfrm>
          <a:off x="21272500" y="964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56</xdr:row>
      <xdr:rowOff>47172</xdr:rowOff>
    </xdr:from>
    <xdr:to>
      <xdr:col>107</xdr:col>
      <xdr:colOff>101600</xdr:colOff>
      <xdr:row>56</xdr:row>
      <xdr:rowOff>148772</xdr:rowOff>
    </xdr:to>
    <xdr:sp macro="" textlink="">
      <xdr:nvSpPr>
        <xdr:cNvPr id="570" name="楕円 569">
          <a:extLst>
            <a:ext uri="{FF2B5EF4-FFF2-40B4-BE49-F238E27FC236}">
              <a16:creationId xmlns:a16="http://schemas.microsoft.com/office/drawing/2014/main" id="{697A6FBB-EE6C-4677-99C0-88CB3F61E71A}"/>
            </a:ext>
          </a:extLst>
        </xdr:cNvPr>
        <xdr:cNvSpPr/>
      </xdr:nvSpPr>
      <xdr:spPr>
        <a:xfrm>
          <a:off x="20383500" y="964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97972</xdr:rowOff>
    </xdr:from>
    <xdr:to>
      <xdr:col>111</xdr:col>
      <xdr:colOff>177800</xdr:colOff>
      <xdr:row>56</xdr:row>
      <xdr:rowOff>97972</xdr:rowOff>
    </xdr:to>
    <xdr:cxnSp macro="">
      <xdr:nvCxnSpPr>
        <xdr:cNvPr id="571" name="直線コネクタ 570">
          <a:extLst>
            <a:ext uri="{FF2B5EF4-FFF2-40B4-BE49-F238E27FC236}">
              <a16:creationId xmlns:a16="http://schemas.microsoft.com/office/drawing/2014/main" id="{D88BB150-69C5-4E82-B638-B4B20E9C00A8}"/>
            </a:ext>
          </a:extLst>
        </xdr:cNvPr>
        <xdr:cNvCxnSpPr/>
      </xdr:nvCxnSpPr>
      <xdr:spPr>
        <a:xfrm>
          <a:off x="20434300" y="96991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54</xdr:row>
      <xdr:rowOff>165299</xdr:rowOff>
    </xdr:from>
    <xdr:ext cx="469744" cy="259045"/>
    <xdr:sp macro="" textlink="">
      <xdr:nvSpPr>
        <xdr:cNvPr id="572" name="n_1mainValue【保健センター・保健所】&#10;一人当たり面積">
          <a:extLst>
            <a:ext uri="{FF2B5EF4-FFF2-40B4-BE49-F238E27FC236}">
              <a16:creationId xmlns:a16="http://schemas.microsoft.com/office/drawing/2014/main" id="{CDD4C2D1-F67B-4439-AF1A-2F1DB4D3C956}"/>
            </a:ext>
          </a:extLst>
        </xdr:cNvPr>
        <xdr:cNvSpPr txBox="1"/>
      </xdr:nvSpPr>
      <xdr:spPr>
        <a:xfrm>
          <a:off x="21075727" y="942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165299</xdr:rowOff>
    </xdr:from>
    <xdr:ext cx="469744" cy="259045"/>
    <xdr:sp macro="" textlink="">
      <xdr:nvSpPr>
        <xdr:cNvPr id="573" name="n_2mainValue【保健センター・保健所】&#10;一人当たり面積">
          <a:extLst>
            <a:ext uri="{FF2B5EF4-FFF2-40B4-BE49-F238E27FC236}">
              <a16:creationId xmlns:a16="http://schemas.microsoft.com/office/drawing/2014/main" id="{4E734D4B-46C9-4919-BE8F-F800B0908294}"/>
            </a:ext>
          </a:extLst>
        </xdr:cNvPr>
        <xdr:cNvSpPr txBox="1"/>
      </xdr:nvSpPr>
      <xdr:spPr>
        <a:xfrm>
          <a:off x="20199427" y="942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4" name="正方形/長方形 573">
          <a:extLst>
            <a:ext uri="{FF2B5EF4-FFF2-40B4-BE49-F238E27FC236}">
              <a16:creationId xmlns:a16="http://schemas.microsoft.com/office/drawing/2014/main" id="{05D34275-EED8-4D52-9D80-5456D8F02DC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5" name="正方形/長方形 574">
          <a:extLst>
            <a:ext uri="{FF2B5EF4-FFF2-40B4-BE49-F238E27FC236}">
              <a16:creationId xmlns:a16="http://schemas.microsoft.com/office/drawing/2014/main" id="{BCA1AD77-CA72-4617-94B2-8696EB299D1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6" name="正方形/長方形 575">
          <a:extLst>
            <a:ext uri="{FF2B5EF4-FFF2-40B4-BE49-F238E27FC236}">
              <a16:creationId xmlns:a16="http://schemas.microsoft.com/office/drawing/2014/main" id="{D2CBF6EC-8F28-48E6-B5A7-A9904ED4464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7" name="正方形/長方形 576">
          <a:extLst>
            <a:ext uri="{FF2B5EF4-FFF2-40B4-BE49-F238E27FC236}">
              <a16:creationId xmlns:a16="http://schemas.microsoft.com/office/drawing/2014/main" id="{D34B1B39-6D8F-47F3-8A9B-934FCC7A626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8" name="正方形/長方形 577">
          <a:extLst>
            <a:ext uri="{FF2B5EF4-FFF2-40B4-BE49-F238E27FC236}">
              <a16:creationId xmlns:a16="http://schemas.microsoft.com/office/drawing/2014/main" id="{99A6EB35-2359-4D08-A4CD-FF1ACFF7903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9" name="正方形/長方形 578">
          <a:extLst>
            <a:ext uri="{FF2B5EF4-FFF2-40B4-BE49-F238E27FC236}">
              <a16:creationId xmlns:a16="http://schemas.microsoft.com/office/drawing/2014/main" id="{FA0C7D6B-B080-4E4D-A038-A3FA58BC814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0" name="正方形/長方形 579">
          <a:extLst>
            <a:ext uri="{FF2B5EF4-FFF2-40B4-BE49-F238E27FC236}">
              <a16:creationId xmlns:a16="http://schemas.microsoft.com/office/drawing/2014/main" id="{15698E98-8341-45E9-A956-8AED002374F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1" name="正方形/長方形 580">
          <a:extLst>
            <a:ext uri="{FF2B5EF4-FFF2-40B4-BE49-F238E27FC236}">
              <a16:creationId xmlns:a16="http://schemas.microsoft.com/office/drawing/2014/main" id="{CAA8B283-E03B-43C3-B720-ECD9AE8D9A2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2" name="テキスト ボックス 581">
          <a:extLst>
            <a:ext uri="{FF2B5EF4-FFF2-40B4-BE49-F238E27FC236}">
              <a16:creationId xmlns:a16="http://schemas.microsoft.com/office/drawing/2014/main" id="{22B14474-F28E-494C-A915-5BA2A14CB07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3" name="直線コネクタ 582">
          <a:extLst>
            <a:ext uri="{FF2B5EF4-FFF2-40B4-BE49-F238E27FC236}">
              <a16:creationId xmlns:a16="http://schemas.microsoft.com/office/drawing/2014/main" id="{7A1DBCE6-CD8B-43C0-84BB-76A328E9B7C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84" name="テキスト ボックス 583">
          <a:extLst>
            <a:ext uri="{FF2B5EF4-FFF2-40B4-BE49-F238E27FC236}">
              <a16:creationId xmlns:a16="http://schemas.microsoft.com/office/drawing/2014/main" id="{E6CC57A2-E1BC-46DA-8026-D3ED16B31C8E}"/>
            </a:ext>
          </a:extLst>
        </xdr:cNvPr>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85" name="直線コネクタ 584">
          <a:extLst>
            <a:ext uri="{FF2B5EF4-FFF2-40B4-BE49-F238E27FC236}">
              <a16:creationId xmlns:a16="http://schemas.microsoft.com/office/drawing/2014/main" id="{0936E295-E13B-4B96-985C-822652642AAC}"/>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586" name="テキスト ボックス 585">
          <a:extLst>
            <a:ext uri="{FF2B5EF4-FFF2-40B4-BE49-F238E27FC236}">
              <a16:creationId xmlns:a16="http://schemas.microsoft.com/office/drawing/2014/main" id="{1A777E63-30E8-4B33-AD20-02749E25993F}"/>
            </a:ext>
          </a:extLst>
        </xdr:cNvPr>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7" name="直線コネクタ 586">
          <a:extLst>
            <a:ext uri="{FF2B5EF4-FFF2-40B4-BE49-F238E27FC236}">
              <a16:creationId xmlns:a16="http://schemas.microsoft.com/office/drawing/2014/main" id="{E680E246-029C-4B4B-BB11-B21E46FF1088}"/>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8" name="テキスト ボックス 587">
          <a:extLst>
            <a:ext uri="{FF2B5EF4-FFF2-40B4-BE49-F238E27FC236}">
              <a16:creationId xmlns:a16="http://schemas.microsoft.com/office/drawing/2014/main" id="{C4C4D15F-8D42-478D-A8F7-AB3B84C0687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9" name="直線コネクタ 588">
          <a:extLst>
            <a:ext uri="{FF2B5EF4-FFF2-40B4-BE49-F238E27FC236}">
              <a16:creationId xmlns:a16="http://schemas.microsoft.com/office/drawing/2014/main" id="{23441621-16BD-4E1D-9443-DA08DE38DB96}"/>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0" name="テキスト ボックス 589">
          <a:extLst>
            <a:ext uri="{FF2B5EF4-FFF2-40B4-BE49-F238E27FC236}">
              <a16:creationId xmlns:a16="http://schemas.microsoft.com/office/drawing/2014/main" id="{281FFEB2-8E65-4E05-BF9D-E81966AE168A}"/>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1" name="直線コネクタ 590">
          <a:extLst>
            <a:ext uri="{FF2B5EF4-FFF2-40B4-BE49-F238E27FC236}">
              <a16:creationId xmlns:a16="http://schemas.microsoft.com/office/drawing/2014/main" id="{4560FAA7-EB39-4297-A9B7-AD6A513B549B}"/>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2" name="テキスト ボックス 591">
          <a:extLst>
            <a:ext uri="{FF2B5EF4-FFF2-40B4-BE49-F238E27FC236}">
              <a16:creationId xmlns:a16="http://schemas.microsoft.com/office/drawing/2014/main" id="{04171573-61EE-4852-8057-BB8F0BB9FAB3}"/>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3" name="直線コネクタ 592">
          <a:extLst>
            <a:ext uri="{FF2B5EF4-FFF2-40B4-BE49-F238E27FC236}">
              <a16:creationId xmlns:a16="http://schemas.microsoft.com/office/drawing/2014/main" id="{90C60555-8966-4D68-9E21-B86A89BA5FB1}"/>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4" name="テキスト ボックス 593">
          <a:extLst>
            <a:ext uri="{FF2B5EF4-FFF2-40B4-BE49-F238E27FC236}">
              <a16:creationId xmlns:a16="http://schemas.microsoft.com/office/drawing/2014/main" id="{EE5FD38F-C48C-402D-8AD5-68C4D7C5D0A2}"/>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5" name="直線コネクタ 594">
          <a:extLst>
            <a:ext uri="{FF2B5EF4-FFF2-40B4-BE49-F238E27FC236}">
              <a16:creationId xmlns:a16="http://schemas.microsoft.com/office/drawing/2014/main" id="{FB792C36-7FC4-4496-AFF7-5746CCFD010D}"/>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596" name="テキスト ボックス 595">
          <a:extLst>
            <a:ext uri="{FF2B5EF4-FFF2-40B4-BE49-F238E27FC236}">
              <a16:creationId xmlns:a16="http://schemas.microsoft.com/office/drawing/2014/main" id="{7BD4FAA1-0B1F-43EE-92C5-A6E0ACCFA3B9}"/>
            </a:ext>
          </a:extLst>
        </xdr:cNvPr>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7" name="直線コネクタ 596">
          <a:extLst>
            <a:ext uri="{FF2B5EF4-FFF2-40B4-BE49-F238E27FC236}">
              <a16:creationId xmlns:a16="http://schemas.microsoft.com/office/drawing/2014/main" id="{0A40287F-1E82-4111-B616-CE3292B899C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98" name="テキスト ボックス 597">
          <a:extLst>
            <a:ext uri="{FF2B5EF4-FFF2-40B4-BE49-F238E27FC236}">
              <a16:creationId xmlns:a16="http://schemas.microsoft.com/office/drawing/2014/main" id="{784FFFFA-91AB-4481-91BF-E1D58A426817}"/>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9" name="【消防施設】&#10;有形固定資産減価償却率グラフ枠">
          <a:extLst>
            <a:ext uri="{FF2B5EF4-FFF2-40B4-BE49-F238E27FC236}">
              <a16:creationId xmlns:a16="http://schemas.microsoft.com/office/drawing/2014/main" id="{E64F27F1-1F12-4536-9C93-3E9730C49EC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106680</xdr:rowOff>
    </xdr:from>
    <xdr:to>
      <xdr:col>85</xdr:col>
      <xdr:colOff>126364</xdr:colOff>
      <xdr:row>86</xdr:row>
      <xdr:rowOff>162198</xdr:rowOff>
    </xdr:to>
    <xdr:cxnSp macro="">
      <xdr:nvCxnSpPr>
        <xdr:cNvPr id="600" name="直線コネクタ 599">
          <a:extLst>
            <a:ext uri="{FF2B5EF4-FFF2-40B4-BE49-F238E27FC236}">
              <a16:creationId xmlns:a16="http://schemas.microsoft.com/office/drawing/2014/main" id="{CF70D2BE-9212-49EB-88B5-AEF8C585F32E}"/>
            </a:ext>
          </a:extLst>
        </xdr:cNvPr>
        <xdr:cNvCxnSpPr/>
      </xdr:nvCxnSpPr>
      <xdr:spPr>
        <a:xfrm flipV="1">
          <a:off x="16318864" y="13479780"/>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166025</xdr:rowOff>
    </xdr:from>
    <xdr:ext cx="405111" cy="259045"/>
    <xdr:sp macro="" textlink="">
      <xdr:nvSpPr>
        <xdr:cNvPr id="601" name="【消防施設】&#10;有形固定資産減価償却率最小値テキスト">
          <a:extLst>
            <a:ext uri="{FF2B5EF4-FFF2-40B4-BE49-F238E27FC236}">
              <a16:creationId xmlns:a16="http://schemas.microsoft.com/office/drawing/2014/main" id="{FBF287B5-6A8D-4BE4-B4A1-874FBFA96237}"/>
            </a:ext>
          </a:extLst>
        </xdr:cNvPr>
        <xdr:cNvSpPr txBox="1"/>
      </xdr:nvSpPr>
      <xdr:spPr>
        <a:xfrm>
          <a:off x="16357600" y="1491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162198</xdr:rowOff>
    </xdr:from>
    <xdr:to>
      <xdr:col>86</xdr:col>
      <xdr:colOff>25400</xdr:colOff>
      <xdr:row>86</xdr:row>
      <xdr:rowOff>162198</xdr:rowOff>
    </xdr:to>
    <xdr:cxnSp macro="">
      <xdr:nvCxnSpPr>
        <xdr:cNvPr id="602" name="直線コネクタ 601">
          <a:extLst>
            <a:ext uri="{FF2B5EF4-FFF2-40B4-BE49-F238E27FC236}">
              <a16:creationId xmlns:a16="http://schemas.microsoft.com/office/drawing/2014/main" id="{871F53BA-B705-495E-950C-E9719F9B3913}"/>
            </a:ext>
          </a:extLst>
        </xdr:cNvPr>
        <xdr:cNvCxnSpPr/>
      </xdr:nvCxnSpPr>
      <xdr:spPr>
        <a:xfrm>
          <a:off x="16230600" y="1490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53357</xdr:rowOff>
    </xdr:from>
    <xdr:ext cx="405111" cy="259045"/>
    <xdr:sp macro="" textlink="">
      <xdr:nvSpPr>
        <xdr:cNvPr id="603" name="【消防施設】&#10;有形固定資産減価償却率最大値テキスト">
          <a:extLst>
            <a:ext uri="{FF2B5EF4-FFF2-40B4-BE49-F238E27FC236}">
              <a16:creationId xmlns:a16="http://schemas.microsoft.com/office/drawing/2014/main" id="{55CE1AEB-50C8-4902-A514-F0BA5A8A1533}"/>
            </a:ext>
          </a:extLst>
        </xdr:cNvPr>
        <xdr:cNvSpPr txBox="1"/>
      </xdr:nvSpPr>
      <xdr:spPr>
        <a:xfrm>
          <a:off x="16357600" y="1325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106680</xdr:rowOff>
    </xdr:from>
    <xdr:to>
      <xdr:col>86</xdr:col>
      <xdr:colOff>25400</xdr:colOff>
      <xdr:row>78</xdr:row>
      <xdr:rowOff>106680</xdr:rowOff>
    </xdr:to>
    <xdr:cxnSp macro="">
      <xdr:nvCxnSpPr>
        <xdr:cNvPr id="604" name="直線コネクタ 603">
          <a:extLst>
            <a:ext uri="{FF2B5EF4-FFF2-40B4-BE49-F238E27FC236}">
              <a16:creationId xmlns:a16="http://schemas.microsoft.com/office/drawing/2014/main" id="{880BC1F3-A7AB-4AD9-9050-A5F21A9403C7}"/>
            </a:ext>
          </a:extLst>
        </xdr:cNvPr>
        <xdr:cNvCxnSpPr/>
      </xdr:nvCxnSpPr>
      <xdr:spPr>
        <a:xfrm>
          <a:off x="16230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73496</xdr:rowOff>
    </xdr:from>
    <xdr:ext cx="405111" cy="259045"/>
    <xdr:sp macro="" textlink="">
      <xdr:nvSpPr>
        <xdr:cNvPr id="605" name="【消防施設】&#10;有形固定資産減価償却率平均値テキスト">
          <a:extLst>
            <a:ext uri="{FF2B5EF4-FFF2-40B4-BE49-F238E27FC236}">
              <a16:creationId xmlns:a16="http://schemas.microsoft.com/office/drawing/2014/main" id="{0432E363-D73C-467D-A158-6EA7AA669C41}"/>
            </a:ext>
          </a:extLst>
        </xdr:cNvPr>
        <xdr:cNvSpPr txBox="1"/>
      </xdr:nvSpPr>
      <xdr:spPr>
        <a:xfrm>
          <a:off x="16357600" y="13789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95069</xdr:rowOff>
    </xdr:from>
    <xdr:to>
      <xdr:col>85</xdr:col>
      <xdr:colOff>177800</xdr:colOff>
      <xdr:row>81</xdr:row>
      <xdr:rowOff>25219</xdr:rowOff>
    </xdr:to>
    <xdr:sp macro="" textlink="">
      <xdr:nvSpPr>
        <xdr:cNvPr id="606" name="フローチャート: 判断 605">
          <a:extLst>
            <a:ext uri="{FF2B5EF4-FFF2-40B4-BE49-F238E27FC236}">
              <a16:creationId xmlns:a16="http://schemas.microsoft.com/office/drawing/2014/main" id="{13431AD9-A3EC-4583-9E3C-62DFFA4D6EF9}"/>
            </a:ext>
          </a:extLst>
        </xdr:cNvPr>
        <xdr:cNvSpPr/>
      </xdr:nvSpPr>
      <xdr:spPr>
        <a:xfrm>
          <a:off x="16268700" y="1381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8527</xdr:rowOff>
    </xdr:from>
    <xdr:to>
      <xdr:col>81</xdr:col>
      <xdr:colOff>101600</xdr:colOff>
      <xdr:row>81</xdr:row>
      <xdr:rowOff>110127</xdr:rowOff>
    </xdr:to>
    <xdr:sp macro="" textlink="">
      <xdr:nvSpPr>
        <xdr:cNvPr id="607" name="フローチャート: 判断 606">
          <a:extLst>
            <a:ext uri="{FF2B5EF4-FFF2-40B4-BE49-F238E27FC236}">
              <a16:creationId xmlns:a16="http://schemas.microsoft.com/office/drawing/2014/main" id="{6CDC2007-E9F6-4E8A-AD07-A8B681788653}"/>
            </a:ext>
          </a:extLst>
        </xdr:cNvPr>
        <xdr:cNvSpPr/>
      </xdr:nvSpPr>
      <xdr:spPr>
        <a:xfrm>
          <a:off x="15430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101254</xdr:rowOff>
    </xdr:from>
    <xdr:ext cx="405111" cy="259045"/>
    <xdr:sp macro="" textlink="">
      <xdr:nvSpPr>
        <xdr:cNvPr id="608" name="n_1aveValue【消防施設】&#10;有形固定資産減価償却率">
          <a:extLst>
            <a:ext uri="{FF2B5EF4-FFF2-40B4-BE49-F238E27FC236}">
              <a16:creationId xmlns:a16="http://schemas.microsoft.com/office/drawing/2014/main" id="{1D1489A5-4C9E-4548-A819-3F1422D0A82B}"/>
            </a:ext>
          </a:extLst>
        </xdr:cNvPr>
        <xdr:cNvSpPr txBox="1"/>
      </xdr:nvSpPr>
      <xdr:spPr>
        <a:xfrm>
          <a:off x="15266044" y="1398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83</xdr:row>
      <xdr:rowOff>96701</xdr:rowOff>
    </xdr:from>
    <xdr:to>
      <xdr:col>76</xdr:col>
      <xdr:colOff>165100</xdr:colOff>
      <xdr:row>84</xdr:row>
      <xdr:rowOff>26851</xdr:rowOff>
    </xdr:to>
    <xdr:sp macro="" textlink="">
      <xdr:nvSpPr>
        <xdr:cNvPr id="609" name="フローチャート: 判断 608">
          <a:extLst>
            <a:ext uri="{FF2B5EF4-FFF2-40B4-BE49-F238E27FC236}">
              <a16:creationId xmlns:a16="http://schemas.microsoft.com/office/drawing/2014/main" id="{AA198558-F766-470D-BF2F-EF42396F549A}"/>
            </a:ext>
          </a:extLst>
        </xdr:cNvPr>
        <xdr:cNvSpPr/>
      </xdr:nvSpPr>
      <xdr:spPr>
        <a:xfrm>
          <a:off x="14541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84</xdr:row>
      <xdr:rowOff>17978</xdr:rowOff>
    </xdr:from>
    <xdr:ext cx="405111" cy="259045"/>
    <xdr:sp macro="" textlink="">
      <xdr:nvSpPr>
        <xdr:cNvPr id="610" name="n_2aveValue【消防施設】&#10;有形固定資産減価償却率">
          <a:extLst>
            <a:ext uri="{FF2B5EF4-FFF2-40B4-BE49-F238E27FC236}">
              <a16:creationId xmlns:a16="http://schemas.microsoft.com/office/drawing/2014/main" id="{E788D2E3-1082-4F40-B1B8-42093138F9DD}"/>
            </a:ext>
          </a:extLst>
        </xdr:cNvPr>
        <xdr:cNvSpPr txBox="1"/>
      </xdr:nvSpPr>
      <xdr:spPr>
        <a:xfrm>
          <a:off x="14389744" y="1441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id="{910C6CD8-7DBF-4106-9392-95B812AAB2F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299C729A-16DA-4D06-8CCB-312128C26BD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3F0BFAE9-FFD0-4102-953F-D20E070C2D7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620DF224-D2BA-4832-8F41-87FF378BAC6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DCD546A7-B0A9-4779-89F0-CA92DB6E990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162016</xdr:rowOff>
    </xdr:from>
    <xdr:to>
      <xdr:col>81</xdr:col>
      <xdr:colOff>101600</xdr:colOff>
      <xdr:row>80</xdr:row>
      <xdr:rowOff>92166</xdr:rowOff>
    </xdr:to>
    <xdr:sp macro="" textlink="">
      <xdr:nvSpPr>
        <xdr:cNvPr id="616" name="楕円 615">
          <a:extLst>
            <a:ext uri="{FF2B5EF4-FFF2-40B4-BE49-F238E27FC236}">
              <a16:creationId xmlns:a16="http://schemas.microsoft.com/office/drawing/2014/main" id="{03161A85-D4C0-4B7E-9C5A-03A5CA9B3E9E}"/>
            </a:ext>
          </a:extLst>
        </xdr:cNvPr>
        <xdr:cNvSpPr/>
      </xdr:nvSpPr>
      <xdr:spPr>
        <a:xfrm>
          <a:off x="15430500" y="1370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42818</xdr:rowOff>
    </xdr:from>
    <xdr:to>
      <xdr:col>76</xdr:col>
      <xdr:colOff>165100</xdr:colOff>
      <xdr:row>80</xdr:row>
      <xdr:rowOff>144418</xdr:rowOff>
    </xdr:to>
    <xdr:sp macro="" textlink="">
      <xdr:nvSpPr>
        <xdr:cNvPr id="617" name="楕円 616">
          <a:extLst>
            <a:ext uri="{FF2B5EF4-FFF2-40B4-BE49-F238E27FC236}">
              <a16:creationId xmlns:a16="http://schemas.microsoft.com/office/drawing/2014/main" id="{1B7C921E-8C0B-44D2-BD62-FDD62D4F68D8}"/>
            </a:ext>
          </a:extLst>
        </xdr:cNvPr>
        <xdr:cNvSpPr/>
      </xdr:nvSpPr>
      <xdr:spPr>
        <a:xfrm>
          <a:off x="14541500" y="137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41366</xdr:rowOff>
    </xdr:from>
    <xdr:to>
      <xdr:col>81</xdr:col>
      <xdr:colOff>50800</xdr:colOff>
      <xdr:row>80</xdr:row>
      <xdr:rowOff>93618</xdr:rowOff>
    </xdr:to>
    <xdr:cxnSp macro="">
      <xdr:nvCxnSpPr>
        <xdr:cNvPr id="618" name="直線コネクタ 617">
          <a:extLst>
            <a:ext uri="{FF2B5EF4-FFF2-40B4-BE49-F238E27FC236}">
              <a16:creationId xmlns:a16="http://schemas.microsoft.com/office/drawing/2014/main" id="{1C24B1B5-FB58-48F0-8E78-BC1293D7F4DE}"/>
            </a:ext>
          </a:extLst>
        </xdr:cNvPr>
        <xdr:cNvCxnSpPr/>
      </xdr:nvCxnSpPr>
      <xdr:spPr>
        <a:xfrm flipV="1">
          <a:off x="14592300" y="13757366"/>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108693</xdr:rowOff>
    </xdr:from>
    <xdr:ext cx="405111" cy="259045"/>
    <xdr:sp macro="" textlink="">
      <xdr:nvSpPr>
        <xdr:cNvPr id="619" name="n_1mainValue【消防施設】&#10;有形固定資産減価償却率">
          <a:extLst>
            <a:ext uri="{FF2B5EF4-FFF2-40B4-BE49-F238E27FC236}">
              <a16:creationId xmlns:a16="http://schemas.microsoft.com/office/drawing/2014/main" id="{7560734C-2E73-4F34-8EEF-551DB5120B74}"/>
            </a:ext>
          </a:extLst>
        </xdr:cNvPr>
        <xdr:cNvSpPr txBox="1"/>
      </xdr:nvSpPr>
      <xdr:spPr>
        <a:xfrm>
          <a:off x="15266044" y="1348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160945</xdr:rowOff>
    </xdr:from>
    <xdr:ext cx="405111" cy="259045"/>
    <xdr:sp macro="" textlink="">
      <xdr:nvSpPr>
        <xdr:cNvPr id="620" name="n_2mainValue【消防施設】&#10;有形固定資産減価償却率">
          <a:extLst>
            <a:ext uri="{FF2B5EF4-FFF2-40B4-BE49-F238E27FC236}">
              <a16:creationId xmlns:a16="http://schemas.microsoft.com/office/drawing/2014/main" id="{14C9E816-B1FA-46F7-A4EC-569DDC05B3B7}"/>
            </a:ext>
          </a:extLst>
        </xdr:cNvPr>
        <xdr:cNvSpPr txBox="1"/>
      </xdr:nvSpPr>
      <xdr:spPr>
        <a:xfrm>
          <a:off x="14389744" y="1353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1" name="正方形/長方形 620">
          <a:extLst>
            <a:ext uri="{FF2B5EF4-FFF2-40B4-BE49-F238E27FC236}">
              <a16:creationId xmlns:a16="http://schemas.microsoft.com/office/drawing/2014/main" id="{338D9A0D-D675-437B-AD74-DB4E707AC8C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2" name="正方形/長方形 621">
          <a:extLst>
            <a:ext uri="{FF2B5EF4-FFF2-40B4-BE49-F238E27FC236}">
              <a16:creationId xmlns:a16="http://schemas.microsoft.com/office/drawing/2014/main" id="{DEE03DFD-BEE4-4231-AA29-7F22E891E35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3" name="正方形/長方形 622">
          <a:extLst>
            <a:ext uri="{FF2B5EF4-FFF2-40B4-BE49-F238E27FC236}">
              <a16:creationId xmlns:a16="http://schemas.microsoft.com/office/drawing/2014/main" id="{DA6EDF5D-B575-4620-B727-8BC331CD39C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4" name="正方形/長方形 623">
          <a:extLst>
            <a:ext uri="{FF2B5EF4-FFF2-40B4-BE49-F238E27FC236}">
              <a16:creationId xmlns:a16="http://schemas.microsoft.com/office/drawing/2014/main" id="{4FA1E354-6B60-440B-BE22-A2FBB1FF170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5" name="正方形/長方形 624">
          <a:extLst>
            <a:ext uri="{FF2B5EF4-FFF2-40B4-BE49-F238E27FC236}">
              <a16:creationId xmlns:a16="http://schemas.microsoft.com/office/drawing/2014/main" id="{267C584D-236C-40F7-9CA3-A7DF82D7394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6" name="正方形/長方形 625">
          <a:extLst>
            <a:ext uri="{FF2B5EF4-FFF2-40B4-BE49-F238E27FC236}">
              <a16:creationId xmlns:a16="http://schemas.microsoft.com/office/drawing/2014/main" id="{8D505A26-53F2-4349-9986-5F93B78E019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7" name="正方形/長方形 626">
          <a:extLst>
            <a:ext uri="{FF2B5EF4-FFF2-40B4-BE49-F238E27FC236}">
              <a16:creationId xmlns:a16="http://schemas.microsoft.com/office/drawing/2014/main" id="{06308F25-2F31-4475-B6C4-E8717EB6033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8" name="正方形/長方形 627">
          <a:extLst>
            <a:ext uri="{FF2B5EF4-FFF2-40B4-BE49-F238E27FC236}">
              <a16:creationId xmlns:a16="http://schemas.microsoft.com/office/drawing/2014/main" id="{9B149949-80F9-4070-87DB-1BE0799A941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9" name="テキスト ボックス 628">
          <a:extLst>
            <a:ext uri="{FF2B5EF4-FFF2-40B4-BE49-F238E27FC236}">
              <a16:creationId xmlns:a16="http://schemas.microsoft.com/office/drawing/2014/main" id="{5684210A-642A-4B8C-A64C-3CFD89369DC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0" name="直線コネクタ 629">
          <a:extLst>
            <a:ext uri="{FF2B5EF4-FFF2-40B4-BE49-F238E27FC236}">
              <a16:creationId xmlns:a16="http://schemas.microsoft.com/office/drawing/2014/main" id="{EBF3243B-8A6F-46C7-B6F6-E01E2662D61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1" name="直線コネクタ 630">
          <a:extLst>
            <a:ext uri="{FF2B5EF4-FFF2-40B4-BE49-F238E27FC236}">
              <a16:creationId xmlns:a16="http://schemas.microsoft.com/office/drawing/2014/main" id="{5B9E8EB4-B0F2-4529-857E-15997F7B3F56}"/>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2" name="テキスト ボックス 631">
          <a:extLst>
            <a:ext uri="{FF2B5EF4-FFF2-40B4-BE49-F238E27FC236}">
              <a16:creationId xmlns:a16="http://schemas.microsoft.com/office/drawing/2014/main" id="{B5B7B203-B260-4FC0-BACA-238C2A6CC09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3" name="直線コネクタ 632">
          <a:extLst>
            <a:ext uri="{FF2B5EF4-FFF2-40B4-BE49-F238E27FC236}">
              <a16:creationId xmlns:a16="http://schemas.microsoft.com/office/drawing/2014/main" id="{485A7D34-96EF-44FA-BD56-C50F3AD167BA}"/>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4" name="テキスト ボックス 633">
          <a:extLst>
            <a:ext uri="{FF2B5EF4-FFF2-40B4-BE49-F238E27FC236}">
              <a16:creationId xmlns:a16="http://schemas.microsoft.com/office/drawing/2014/main" id="{91715FD5-95C8-419A-8E30-FBD97896F41D}"/>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5" name="直線コネクタ 634">
          <a:extLst>
            <a:ext uri="{FF2B5EF4-FFF2-40B4-BE49-F238E27FC236}">
              <a16:creationId xmlns:a16="http://schemas.microsoft.com/office/drawing/2014/main" id="{3BC3651C-0686-47B0-BE0F-786EB9AE734B}"/>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6" name="テキスト ボックス 635">
          <a:extLst>
            <a:ext uri="{FF2B5EF4-FFF2-40B4-BE49-F238E27FC236}">
              <a16:creationId xmlns:a16="http://schemas.microsoft.com/office/drawing/2014/main" id="{3458BAA0-51F6-4C5F-AEE2-282BFFD9D8DF}"/>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7" name="直線コネクタ 636">
          <a:extLst>
            <a:ext uri="{FF2B5EF4-FFF2-40B4-BE49-F238E27FC236}">
              <a16:creationId xmlns:a16="http://schemas.microsoft.com/office/drawing/2014/main" id="{CE4DD58B-532C-463F-B0F0-310F98948702}"/>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8" name="テキスト ボックス 637">
          <a:extLst>
            <a:ext uri="{FF2B5EF4-FFF2-40B4-BE49-F238E27FC236}">
              <a16:creationId xmlns:a16="http://schemas.microsoft.com/office/drawing/2014/main" id="{D1153348-AB8C-4122-8E7F-4CFC81B35564}"/>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9" name="直線コネクタ 638">
          <a:extLst>
            <a:ext uri="{FF2B5EF4-FFF2-40B4-BE49-F238E27FC236}">
              <a16:creationId xmlns:a16="http://schemas.microsoft.com/office/drawing/2014/main" id="{84F0404F-3757-4448-8F3F-6E96E5C4064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0" name="テキスト ボックス 639">
          <a:extLst>
            <a:ext uri="{FF2B5EF4-FFF2-40B4-BE49-F238E27FC236}">
              <a16:creationId xmlns:a16="http://schemas.microsoft.com/office/drawing/2014/main" id="{3D2D670F-DF29-4512-B47F-946CA6EF468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1" name="【消防施設】&#10;一人当たり面積グラフ枠">
          <a:extLst>
            <a:ext uri="{FF2B5EF4-FFF2-40B4-BE49-F238E27FC236}">
              <a16:creationId xmlns:a16="http://schemas.microsoft.com/office/drawing/2014/main" id="{E7251AB8-53FC-4DDB-A40A-4A39AB3A5E0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99822</xdr:rowOff>
    </xdr:from>
    <xdr:to>
      <xdr:col>116</xdr:col>
      <xdr:colOff>62864</xdr:colOff>
      <xdr:row>85</xdr:row>
      <xdr:rowOff>76963</xdr:rowOff>
    </xdr:to>
    <xdr:cxnSp macro="">
      <xdr:nvCxnSpPr>
        <xdr:cNvPr id="642" name="直線コネクタ 641">
          <a:extLst>
            <a:ext uri="{FF2B5EF4-FFF2-40B4-BE49-F238E27FC236}">
              <a16:creationId xmlns:a16="http://schemas.microsoft.com/office/drawing/2014/main" id="{B3124D64-BE20-4CEC-96FA-65984A1D3E3F}"/>
            </a:ext>
          </a:extLst>
        </xdr:cNvPr>
        <xdr:cNvCxnSpPr/>
      </xdr:nvCxnSpPr>
      <xdr:spPr>
        <a:xfrm flipV="1">
          <a:off x="22160864" y="13644372"/>
          <a:ext cx="0" cy="1005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80790</xdr:rowOff>
    </xdr:from>
    <xdr:ext cx="469744" cy="259045"/>
    <xdr:sp macro="" textlink="">
      <xdr:nvSpPr>
        <xdr:cNvPr id="643" name="【消防施設】&#10;一人当たり面積最小値テキスト">
          <a:extLst>
            <a:ext uri="{FF2B5EF4-FFF2-40B4-BE49-F238E27FC236}">
              <a16:creationId xmlns:a16="http://schemas.microsoft.com/office/drawing/2014/main" id="{7F1D787A-A8A2-4F5F-861B-9B1AAB5F85AF}"/>
            </a:ext>
          </a:extLst>
        </xdr:cNvPr>
        <xdr:cNvSpPr txBox="1"/>
      </xdr:nvSpPr>
      <xdr:spPr>
        <a:xfrm>
          <a:off x="22199600" y="1465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76963</xdr:rowOff>
    </xdr:from>
    <xdr:to>
      <xdr:col>116</xdr:col>
      <xdr:colOff>152400</xdr:colOff>
      <xdr:row>85</xdr:row>
      <xdr:rowOff>76963</xdr:rowOff>
    </xdr:to>
    <xdr:cxnSp macro="">
      <xdr:nvCxnSpPr>
        <xdr:cNvPr id="644" name="直線コネクタ 643">
          <a:extLst>
            <a:ext uri="{FF2B5EF4-FFF2-40B4-BE49-F238E27FC236}">
              <a16:creationId xmlns:a16="http://schemas.microsoft.com/office/drawing/2014/main" id="{A4480492-8E63-4E37-83ED-3C47ED7D6B83}"/>
            </a:ext>
          </a:extLst>
        </xdr:cNvPr>
        <xdr:cNvCxnSpPr/>
      </xdr:nvCxnSpPr>
      <xdr:spPr>
        <a:xfrm>
          <a:off x="22072600" y="1465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46499</xdr:rowOff>
    </xdr:from>
    <xdr:ext cx="469744" cy="259045"/>
    <xdr:sp macro="" textlink="">
      <xdr:nvSpPr>
        <xdr:cNvPr id="645" name="【消防施設】&#10;一人当たり面積最大値テキスト">
          <a:extLst>
            <a:ext uri="{FF2B5EF4-FFF2-40B4-BE49-F238E27FC236}">
              <a16:creationId xmlns:a16="http://schemas.microsoft.com/office/drawing/2014/main" id="{7287379C-981C-4F93-98DB-6D8A7B135217}"/>
            </a:ext>
          </a:extLst>
        </xdr:cNvPr>
        <xdr:cNvSpPr txBox="1"/>
      </xdr:nvSpPr>
      <xdr:spPr>
        <a:xfrm>
          <a:off x="22199600" y="1341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99822</xdr:rowOff>
    </xdr:from>
    <xdr:to>
      <xdr:col>116</xdr:col>
      <xdr:colOff>152400</xdr:colOff>
      <xdr:row>79</xdr:row>
      <xdr:rowOff>99822</xdr:rowOff>
    </xdr:to>
    <xdr:cxnSp macro="">
      <xdr:nvCxnSpPr>
        <xdr:cNvPr id="646" name="直線コネクタ 645">
          <a:extLst>
            <a:ext uri="{FF2B5EF4-FFF2-40B4-BE49-F238E27FC236}">
              <a16:creationId xmlns:a16="http://schemas.microsoft.com/office/drawing/2014/main" id="{834F5F78-DB47-477A-A7E9-4D5CAC41920E}"/>
            </a:ext>
          </a:extLst>
        </xdr:cNvPr>
        <xdr:cNvCxnSpPr/>
      </xdr:nvCxnSpPr>
      <xdr:spPr>
        <a:xfrm>
          <a:off x="22072600" y="1364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96029</xdr:rowOff>
    </xdr:from>
    <xdr:ext cx="469744" cy="259045"/>
    <xdr:sp macro="" textlink="">
      <xdr:nvSpPr>
        <xdr:cNvPr id="647" name="【消防施設】&#10;一人当たり面積平均値テキスト">
          <a:extLst>
            <a:ext uri="{FF2B5EF4-FFF2-40B4-BE49-F238E27FC236}">
              <a16:creationId xmlns:a16="http://schemas.microsoft.com/office/drawing/2014/main" id="{D2C67D2E-2223-42C6-8553-DFA77EDA2E0D}"/>
            </a:ext>
          </a:extLst>
        </xdr:cNvPr>
        <xdr:cNvSpPr txBox="1"/>
      </xdr:nvSpPr>
      <xdr:spPr>
        <a:xfrm>
          <a:off x="22199600" y="1432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117602</xdr:rowOff>
    </xdr:from>
    <xdr:to>
      <xdr:col>116</xdr:col>
      <xdr:colOff>114300</xdr:colOff>
      <xdr:row>84</xdr:row>
      <xdr:rowOff>47752</xdr:rowOff>
    </xdr:to>
    <xdr:sp macro="" textlink="">
      <xdr:nvSpPr>
        <xdr:cNvPr id="648" name="フローチャート: 判断 647">
          <a:extLst>
            <a:ext uri="{FF2B5EF4-FFF2-40B4-BE49-F238E27FC236}">
              <a16:creationId xmlns:a16="http://schemas.microsoft.com/office/drawing/2014/main" id="{CA3DF9A1-730B-44F1-B235-8BE0755EF628}"/>
            </a:ext>
          </a:extLst>
        </xdr:cNvPr>
        <xdr:cNvSpPr/>
      </xdr:nvSpPr>
      <xdr:spPr>
        <a:xfrm>
          <a:off x="221107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154178</xdr:rowOff>
    </xdr:from>
    <xdr:to>
      <xdr:col>112</xdr:col>
      <xdr:colOff>38100</xdr:colOff>
      <xdr:row>84</xdr:row>
      <xdr:rowOff>84328</xdr:rowOff>
    </xdr:to>
    <xdr:sp macro="" textlink="">
      <xdr:nvSpPr>
        <xdr:cNvPr id="649" name="フローチャート: 判断 648">
          <a:extLst>
            <a:ext uri="{FF2B5EF4-FFF2-40B4-BE49-F238E27FC236}">
              <a16:creationId xmlns:a16="http://schemas.microsoft.com/office/drawing/2014/main" id="{B996E895-E46D-4DE1-A057-B365EDCC949C}"/>
            </a:ext>
          </a:extLst>
        </xdr:cNvPr>
        <xdr:cNvSpPr/>
      </xdr:nvSpPr>
      <xdr:spPr>
        <a:xfrm>
          <a:off x="21272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100855</xdr:rowOff>
    </xdr:from>
    <xdr:ext cx="469744" cy="259045"/>
    <xdr:sp macro="" textlink="">
      <xdr:nvSpPr>
        <xdr:cNvPr id="650" name="n_1aveValue【消防施設】&#10;一人当たり面積">
          <a:extLst>
            <a:ext uri="{FF2B5EF4-FFF2-40B4-BE49-F238E27FC236}">
              <a16:creationId xmlns:a16="http://schemas.microsoft.com/office/drawing/2014/main" id="{B3D56C25-75ED-462E-B470-37780F470D46}"/>
            </a:ext>
          </a:extLst>
        </xdr:cNvPr>
        <xdr:cNvSpPr txBox="1"/>
      </xdr:nvSpPr>
      <xdr:spPr>
        <a:xfrm>
          <a:off x="210757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33020</xdr:rowOff>
    </xdr:from>
    <xdr:to>
      <xdr:col>107</xdr:col>
      <xdr:colOff>101600</xdr:colOff>
      <xdr:row>84</xdr:row>
      <xdr:rowOff>134620</xdr:rowOff>
    </xdr:to>
    <xdr:sp macro="" textlink="">
      <xdr:nvSpPr>
        <xdr:cNvPr id="651" name="フローチャート: 判断 650">
          <a:extLst>
            <a:ext uri="{FF2B5EF4-FFF2-40B4-BE49-F238E27FC236}">
              <a16:creationId xmlns:a16="http://schemas.microsoft.com/office/drawing/2014/main" id="{8FD8D518-F9D6-4CA4-ADC5-EFC625DBEB1E}"/>
            </a:ext>
          </a:extLst>
        </xdr:cNvPr>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151147</xdr:rowOff>
    </xdr:from>
    <xdr:ext cx="469744" cy="259045"/>
    <xdr:sp macro="" textlink="">
      <xdr:nvSpPr>
        <xdr:cNvPr id="652" name="n_2aveValue【消防施設】&#10;一人当たり面積">
          <a:extLst>
            <a:ext uri="{FF2B5EF4-FFF2-40B4-BE49-F238E27FC236}">
              <a16:creationId xmlns:a16="http://schemas.microsoft.com/office/drawing/2014/main" id="{CB1E2659-201B-46D0-BC94-1A6C75409D73}"/>
            </a:ext>
          </a:extLst>
        </xdr:cNvPr>
        <xdr:cNvSpPr txBox="1"/>
      </xdr:nvSpPr>
      <xdr:spPr>
        <a:xfrm>
          <a:off x="20199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F140C2C0-90F1-4891-9272-A96170D8BDA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F0129404-9C75-4622-87F7-A28E224EF69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04FC72B2-B37F-4DB1-BED0-4F0CEB1FA8B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87D9C8D-789F-4806-8BFA-737DF7C0E59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B512636F-606E-4297-8A97-8EA28C234AD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106172</xdr:rowOff>
    </xdr:from>
    <xdr:to>
      <xdr:col>112</xdr:col>
      <xdr:colOff>38100</xdr:colOff>
      <xdr:row>85</xdr:row>
      <xdr:rowOff>36322</xdr:rowOff>
    </xdr:to>
    <xdr:sp macro="" textlink="">
      <xdr:nvSpPr>
        <xdr:cNvPr id="658" name="楕円 657">
          <a:extLst>
            <a:ext uri="{FF2B5EF4-FFF2-40B4-BE49-F238E27FC236}">
              <a16:creationId xmlns:a16="http://schemas.microsoft.com/office/drawing/2014/main" id="{9E6A7370-9694-4739-98EC-F13936F84D19}"/>
            </a:ext>
          </a:extLst>
        </xdr:cNvPr>
        <xdr:cNvSpPr/>
      </xdr:nvSpPr>
      <xdr:spPr>
        <a:xfrm>
          <a:off x="21272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106172</xdr:rowOff>
    </xdr:from>
    <xdr:to>
      <xdr:col>107</xdr:col>
      <xdr:colOff>101600</xdr:colOff>
      <xdr:row>85</xdr:row>
      <xdr:rowOff>36322</xdr:rowOff>
    </xdr:to>
    <xdr:sp macro="" textlink="">
      <xdr:nvSpPr>
        <xdr:cNvPr id="659" name="楕円 658">
          <a:extLst>
            <a:ext uri="{FF2B5EF4-FFF2-40B4-BE49-F238E27FC236}">
              <a16:creationId xmlns:a16="http://schemas.microsoft.com/office/drawing/2014/main" id="{C9FBFEB6-615C-4153-87A9-E1CB3F6001A8}"/>
            </a:ext>
          </a:extLst>
        </xdr:cNvPr>
        <xdr:cNvSpPr/>
      </xdr:nvSpPr>
      <xdr:spPr>
        <a:xfrm>
          <a:off x="20383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156972</xdr:rowOff>
    </xdr:from>
    <xdr:to>
      <xdr:col>111</xdr:col>
      <xdr:colOff>177800</xdr:colOff>
      <xdr:row>84</xdr:row>
      <xdr:rowOff>156972</xdr:rowOff>
    </xdr:to>
    <xdr:cxnSp macro="">
      <xdr:nvCxnSpPr>
        <xdr:cNvPr id="660" name="直線コネクタ 659">
          <a:extLst>
            <a:ext uri="{FF2B5EF4-FFF2-40B4-BE49-F238E27FC236}">
              <a16:creationId xmlns:a16="http://schemas.microsoft.com/office/drawing/2014/main" id="{CA5989BE-4389-42C4-BEFE-C40A2943863C}"/>
            </a:ext>
          </a:extLst>
        </xdr:cNvPr>
        <xdr:cNvCxnSpPr/>
      </xdr:nvCxnSpPr>
      <xdr:spPr>
        <a:xfrm>
          <a:off x="20434300" y="14558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27449</xdr:rowOff>
    </xdr:from>
    <xdr:ext cx="469744" cy="259045"/>
    <xdr:sp macro="" textlink="">
      <xdr:nvSpPr>
        <xdr:cNvPr id="661" name="n_1mainValue【消防施設】&#10;一人当たり面積">
          <a:extLst>
            <a:ext uri="{FF2B5EF4-FFF2-40B4-BE49-F238E27FC236}">
              <a16:creationId xmlns:a16="http://schemas.microsoft.com/office/drawing/2014/main" id="{7F2EE9B9-A51D-4AA3-9192-A83955247D17}"/>
            </a:ext>
          </a:extLst>
        </xdr:cNvPr>
        <xdr:cNvSpPr txBox="1"/>
      </xdr:nvSpPr>
      <xdr:spPr>
        <a:xfrm>
          <a:off x="210757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27449</xdr:rowOff>
    </xdr:from>
    <xdr:ext cx="469744" cy="259045"/>
    <xdr:sp macro="" textlink="">
      <xdr:nvSpPr>
        <xdr:cNvPr id="662" name="n_2mainValue【消防施設】&#10;一人当たり面積">
          <a:extLst>
            <a:ext uri="{FF2B5EF4-FFF2-40B4-BE49-F238E27FC236}">
              <a16:creationId xmlns:a16="http://schemas.microsoft.com/office/drawing/2014/main" id="{C219DFF5-B6BD-44DC-9448-01DB04C7588D}"/>
            </a:ext>
          </a:extLst>
        </xdr:cNvPr>
        <xdr:cNvSpPr txBox="1"/>
      </xdr:nvSpPr>
      <xdr:spPr>
        <a:xfrm>
          <a:off x="201994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3" name="正方形/長方形 662">
          <a:extLst>
            <a:ext uri="{FF2B5EF4-FFF2-40B4-BE49-F238E27FC236}">
              <a16:creationId xmlns:a16="http://schemas.microsoft.com/office/drawing/2014/main" id="{C85E24A8-A9B6-4D25-9F25-0DAC2C3B589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4" name="正方形/長方形 663">
          <a:extLst>
            <a:ext uri="{FF2B5EF4-FFF2-40B4-BE49-F238E27FC236}">
              <a16:creationId xmlns:a16="http://schemas.microsoft.com/office/drawing/2014/main" id="{3BD3B5D6-7CAC-46BF-830F-9611EC96A1E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5" name="正方形/長方形 664">
          <a:extLst>
            <a:ext uri="{FF2B5EF4-FFF2-40B4-BE49-F238E27FC236}">
              <a16:creationId xmlns:a16="http://schemas.microsoft.com/office/drawing/2014/main" id="{382A6D02-EBAC-4B60-85F4-D9009FCC1A8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6" name="正方形/長方形 665">
          <a:extLst>
            <a:ext uri="{FF2B5EF4-FFF2-40B4-BE49-F238E27FC236}">
              <a16:creationId xmlns:a16="http://schemas.microsoft.com/office/drawing/2014/main" id="{2F9CC53B-DC50-4571-90D7-A95FD0A98DB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7" name="正方形/長方形 666">
          <a:extLst>
            <a:ext uri="{FF2B5EF4-FFF2-40B4-BE49-F238E27FC236}">
              <a16:creationId xmlns:a16="http://schemas.microsoft.com/office/drawing/2014/main" id="{FFAEA6CA-6FFB-44AD-88F6-7AC8BA022F7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8" name="正方形/長方形 667">
          <a:extLst>
            <a:ext uri="{FF2B5EF4-FFF2-40B4-BE49-F238E27FC236}">
              <a16:creationId xmlns:a16="http://schemas.microsoft.com/office/drawing/2014/main" id="{6709DEF5-B69D-4FC4-82F1-F8EEFF32D4C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9" name="正方形/長方形 668">
          <a:extLst>
            <a:ext uri="{FF2B5EF4-FFF2-40B4-BE49-F238E27FC236}">
              <a16:creationId xmlns:a16="http://schemas.microsoft.com/office/drawing/2014/main" id="{A2E8219B-A35D-4DA3-A582-3F9A788AC70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0" name="正方形/長方形 669">
          <a:extLst>
            <a:ext uri="{FF2B5EF4-FFF2-40B4-BE49-F238E27FC236}">
              <a16:creationId xmlns:a16="http://schemas.microsoft.com/office/drawing/2014/main" id="{AA551CFC-59DD-4F4E-AF23-49A40C79BE1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1" name="テキスト ボックス 670">
          <a:extLst>
            <a:ext uri="{FF2B5EF4-FFF2-40B4-BE49-F238E27FC236}">
              <a16:creationId xmlns:a16="http://schemas.microsoft.com/office/drawing/2014/main" id="{85F08E42-83BD-4BC9-9E0E-1E3E92E8276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2" name="直線コネクタ 671">
          <a:extLst>
            <a:ext uri="{FF2B5EF4-FFF2-40B4-BE49-F238E27FC236}">
              <a16:creationId xmlns:a16="http://schemas.microsoft.com/office/drawing/2014/main" id="{243B9508-B6F5-4F87-B2D4-65619E9FA0E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73" name="直線コネクタ 672">
          <a:extLst>
            <a:ext uri="{FF2B5EF4-FFF2-40B4-BE49-F238E27FC236}">
              <a16:creationId xmlns:a16="http://schemas.microsoft.com/office/drawing/2014/main" id="{AC463FED-DF05-4E15-B749-AED2813D0F99}"/>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74" name="テキスト ボックス 673">
          <a:extLst>
            <a:ext uri="{FF2B5EF4-FFF2-40B4-BE49-F238E27FC236}">
              <a16:creationId xmlns:a16="http://schemas.microsoft.com/office/drawing/2014/main" id="{5E5A8247-D3BF-4690-B830-8C62EBCCA156}"/>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75" name="直線コネクタ 674">
          <a:extLst>
            <a:ext uri="{FF2B5EF4-FFF2-40B4-BE49-F238E27FC236}">
              <a16:creationId xmlns:a16="http://schemas.microsoft.com/office/drawing/2014/main" id="{E40350FA-B20C-46F3-9B66-6EEF3C371DDC}"/>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76" name="テキスト ボックス 675">
          <a:extLst>
            <a:ext uri="{FF2B5EF4-FFF2-40B4-BE49-F238E27FC236}">
              <a16:creationId xmlns:a16="http://schemas.microsoft.com/office/drawing/2014/main" id="{DC3BF1EB-8F33-4869-8D05-8D175AF39402}"/>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77" name="直線コネクタ 676">
          <a:extLst>
            <a:ext uri="{FF2B5EF4-FFF2-40B4-BE49-F238E27FC236}">
              <a16:creationId xmlns:a16="http://schemas.microsoft.com/office/drawing/2014/main" id="{6480A0E7-A182-4166-ABAC-5C2A4D01E0DA}"/>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78" name="テキスト ボックス 677">
          <a:extLst>
            <a:ext uri="{FF2B5EF4-FFF2-40B4-BE49-F238E27FC236}">
              <a16:creationId xmlns:a16="http://schemas.microsoft.com/office/drawing/2014/main" id="{42CBC5AA-B214-4C29-92F6-F05817F524D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79" name="直線コネクタ 678">
          <a:extLst>
            <a:ext uri="{FF2B5EF4-FFF2-40B4-BE49-F238E27FC236}">
              <a16:creationId xmlns:a16="http://schemas.microsoft.com/office/drawing/2014/main" id="{DC7A8F5E-A9E7-407D-8EEA-AD1460D69153}"/>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80" name="テキスト ボックス 679">
          <a:extLst>
            <a:ext uri="{FF2B5EF4-FFF2-40B4-BE49-F238E27FC236}">
              <a16:creationId xmlns:a16="http://schemas.microsoft.com/office/drawing/2014/main" id="{DF08678F-3C26-4198-88AB-37DF34EDBC39}"/>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81" name="直線コネクタ 680">
          <a:extLst>
            <a:ext uri="{FF2B5EF4-FFF2-40B4-BE49-F238E27FC236}">
              <a16:creationId xmlns:a16="http://schemas.microsoft.com/office/drawing/2014/main" id="{708D2C7F-8AD1-4EA1-8014-625B211BB81B}"/>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82" name="テキスト ボックス 681">
          <a:extLst>
            <a:ext uri="{FF2B5EF4-FFF2-40B4-BE49-F238E27FC236}">
              <a16:creationId xmlns:a16="http://schemas.microsoft.com/office/drawing/2014/main" id="{8336C861-0BAD-4A2E-9E81-37C0D3D47DE8}"/>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3" name="直線コネクタ 682">
          <a:extLst>
            <a:ext uri="{FF2B5EF4-FFF2-40B4-BE49-F238E27FC236}">
              <a16:creationId xmlns:a16="http://schemas.microsoft.com/office/drawing/2014/main" id="{70D0B7E6-E04F-4AED-971C-8C7C5AD64BF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4" name="テキスト ボックス 683">
          <a:extLst>
            <a:ext uri="{FF2B5EF4-FFF2-40B4-BE49-F238E27FC236}">
              <a16:creationId xmlns:a16="http://schemas.microsoft.com/office/drawing/2014/main" id="{AD4AC9E6-DFFD-4EA6-8819-61869F698E0F}"/>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5" name="【庁舎】&#10;有形固定資産減価償却率グラフ枠">
          <a:extLst>
            <a:ext uri="{FF2B5EF4-FFF2-40B4-BE49-F238E27FC236}">
              <a16:creationId xmlns:a16="http://schemas.microsoft.com/office/drawing/2014/main" id="{E852A79F-8C34-46E6-BE93-E9F68210830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150495</xdr:rowOff>
    </xdr:from>
    <xdr:to>
      <xdr:col>85</xdr:col>
      <xdr:colOff>126364</xdr:colOff>
      <xdr:row>108</xdr:row>
      <xdr:rowOff>15239</xdr:rowOff>
    </xdr:to>
    <xdr:cxnSp macro="">
      <xdr:nvCxnSpPr>
        <xdr:cNvPr id="686" name="直線コネクタ 685">
          <a:extLst>
            <a:ext uri="{FF2B5EF4-FFF2-40B4-BE49-F238E27FC236}">
              <a16:creationId xmlns:a16="http://schemas.microsoft.com/office/drawing/2014/main" id="{B828D7C2-F946-4B16-BFB1-EFA49F33FFFB}"/>
            </a:ext>
          </a:extLst>
        </xdr:cNvPr>
        <xdr:cNvCxnSpPr/>
      </xdr:nvCxnSpPr>
      <xdr:spPr>
        <a:xfrm flipV="1">
          <a:off x="16318864" y="17295495"/>
          <a:ext cx="0" cy="1236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19066</xdr:rowOff>
    </xdr:from>
    <xdr:ext cx="340478" cy="259045"/>
    <xdr:sp macro="" textlink="">
      <xdr:nvSpPr>
        <xdr:cNvPr id="687" name="【庁舎】&#10;有形固定資産減価償却率最小値テキスト">
          <a:extLst>
            <a:ext uri="{FF2B5EF4-FFF2-40B4-BE49-F238E27FC236}">
              <a16:creationId xmlns:a16="http://schemas.microsoft.com/office/drawing/2014/main" id="{937B0FFF-6D41-4EFA-9028-85C83959124E}"/>
            </a:ext>
          </a:extLst>
        </xdr:cNvPr>
        <xdr:cNvSpPr txBox="1"/>
      </xdr:nvSpPr>
      <xdr:spPr>
        <a:xfrm>
          <a:off x="16357600" y="185356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15239</xdr:rowOff>
    </xdr:from>
    <xdr:to>
      <xdr:col>86</xdr:col>
      <xdr:colOff>25400</xdr:colOff>
      <xdr:row>108</xdr:row>
      <xdr:rowOff>15239</xdr:rowOff>
    </xdr:to>
    <xdr:cxnSp macro="">
      <xdr:nvCxnSpPr>
        <xdr:cNvPr id="688" name="直線コネクタ 687">
          <a:extLst>
            <a:ext uri="{FF2B5EF4-FFF2-40B4-BE49-F238E27FC236}">
              <a16:creationId xmlns:a16="http://schemas.microsoft.com/office/drawing/2014/main" id="{3F3844FA-51D1-4745-9266-68E990858762}"/>
            </a:ext>
          </a:extLst>
        </xdr:cNvPr>
        <xdr:cNvCxnSpPr/>
      </xdr:nvCxnSpPr>
      <xdr:spPr>
        <a:xfrm>
          <a:off x="16230600" y="1853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97172</xdr:rowOff>
    </xdr:from>
    <xdr:ext cx="405111" cy="259045"/>
    <xdr:sp macro="" textlink="">
      <xdr:nvSpPr>
        <xdr:cNvPr id="689" name="【庁舎】&#10;有形固定資産減価償却率最大値テキスト">
          <a:extLst>
            <a:ext uri="{FF2B5EF4-FFF2-40B4-BE49-F238E27FC236}">
              <a16:creationId xmlns:a16="http://schemas.microsoft.com/office/drawing/2014/main" id="{65BC3846-0BA8-40B5-801F-E1EA7ACA6F86}"/>
            </a:ext>
          </a:extLst>
        </xdr:cNvPr>
        <xdr:cNvSpPr txBox="1"/>
      </xdr:nvSpPr>
      <xdr:spPr>
        <a:xfrm>
          <a:off x="16357600" y="1707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150495</xdr:rowOff>
    </xdr:from>
    <xdr:to>
      <xdr:col>86</xdr:col>
      <xdr:colOff>25400</xdr:colOff>
      <xdr:row>100</xdr:row>
      <xdr:rowOff>150495</xdr:rowOff>
    </xdr:to>
    <xdr:cxnSp macro="">
      <xdr:nvCxnSpPr>
        <xdr:cNvPr id="690" name="直線コネクタ 689">
          <a:extLst>
            <a:ext uri="{FF2B5EF4-FFF2-40B4-BE49-F238E27FC236}">
              <a16:creationId xmlns:a16="http://schemas.microsoft.com/office/drawing/2014/main" id="{8B4B2F2E-1207-425F-A98A-0F5A54B07503}"/>
            </a:ext>
          </a:extLst>
        </xdr:cNvPr>
        <xdr:cNvCxnSpPr/>
      </xdr:nvCxnSpPr>
      <xdr:spPr>
        <a:xfrm>
          <a:off x="16230600" y="1729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135272</xdr:rowOff>
    </xdr:from>
    <xdr:ext cx="405111" cy="259045"/>
    <xdr:sp macro="" textlink="">
      <xdr:nvSpPr>
        <xdr:cNvPr id="691" name="【庁舎】&#10;有形固定資産減価償却率平均値テキスト">
          <a:extLst>
            <a:ext uri="{FF2B5EF4-FFF2-40B4-BE49-F238E27FC236}">
              <a16:creationId xmlns:a16="http://schemas.microsoft.com/office/drawing/2014/main" id="{36DABA6F-1DE3-4B65-8F0B-B5636E6D33F6}"/>
            </a:ext>
          </a:extLst>
        </xdr:cNvPr>
        <xdr:cNvSpPr txBox="1"/>
      </xdr:nvSpPr>
      <xdr:spPr>
        <a:xfrm>
          <a:off x="16357600" y="17794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156845</xdr:rowOff>
    </xdr:from>
    <xdr:to>
      <xdr:col>85</xdr:col>
      <xdr:colOff>177800</xdr:colOff>
      <xdr:row>104</xdr:row>
      <xdr:rowOff>86995</xdr:rowOff>
    </xdr:to>
    <xdr:sp macro="" textlink="">
      <xdr:nvSpPr>
        <xdr:cNvPr id="692" name="フローチャート: 判断 691">
          <a:extLst>
            <a:ext uri="{FF2B5EF4-FFF2-40B4-BE49-F238E27FC236}">
              <a16:creationId xmlns:a16="http://schemas.microsoft.com/office/drawing/2014/main" id="{2B9A7373-F163-46DD-97A7-F23C706C8C64}"/>
            </a:ext>
          </a:extLst>
        </xdr:cNvPr>
        <xdr:cNvSpPr/>
      </xdr:nvSpPr>
      <xdr:spPr>
        <a:xfrm>
          <a:off x="16268700" y="1781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71120</xdr:rowOff>
    </xdr:from>
    <xdr:to>
      <xdr:col>81</xdr:col>
      <xdr:colOff>101600</xdr:colOff>
      <xdr:row>103</xdr:row>
      <xdr:rowOff>1270</xdr:rowOff>
    </xdr:to>
    <xdr:sp macro="" textlink="">
      <xdr:nvSpPr>
        <xdr:cNvPr id="693" name="フローチャート: 判断 692">
          <a:extLst>
            <a:ext uri="{FF2B5EF4-FFF2-40B4-BE49-F238E27FC236}">
              <a16:creationId xmlns:a16="http://schemas.microsoft.com/office/drawing/2014/main" id="{0FC70282-D4E0-4A5E-8804-44911139CE3E}"/>
            </a:ext>
          </a:extLst>
        </xdr:cNvPr>
        <xdr:cNvSpPr/>
      </xdr:nvSpPr>
      <xdr:spPr>
        <a:xfrm>
          <a:off x="15430500" y="1755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17797</xdr:rowOff>
    </xdr:from>
    <xdr:ext cx="405111" cy="259045"/>
    <xdr:sp macro="" textlink="">
      <xdr:nvSpPr>
        <xdr:cNvPr id="694" name="n_1aveValue【庁舎】&#10;有形固定資産減価償却率">
          <a:extLst>
            <a:ext uri="{FF2B5EF4-FFF2-40B4-BE49-F238E27FC236}">
              <a16:creationId xmlns:a16="http://schemas.microsoft.com/office/drawing/2014/main" id="{F6B2A015-A257-45A0-B101-258DD2483794}"/>
            </a:ext>
          </a:extLst>
        </xdr:cNvPr>
        <xdr:cNvSpPr txBox="1"/>
      </xdr:nvSpPr>
      <xdr:spPr>
        <a:xfrm>
          <a:off x="1526604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102</xdr:row>
      <xdr:rowOff>120650</xdr:rowOff>
    </xdr:from>
    <xdr:to>
      <xdr:col>76</xdr:col>
      <xdr:colOff>165100</xdr:colOff>
      <xdr:row>103</xdr:row>
      <xdr:rowOff>50800</xdr:rowOff>
    </xdr:to>
    <xdr:sp macro="" textlink="">
      <xdr:nvSpPr>
        <xdr:cNvPr id="695" name="フローチャート: 判断 694">
          <a:extLst>
            <a:ext uri="{FF2B5EF4-FFF2-40B4-BE49-F238E27FC236}">
              <a16:creationId xmlns:a16="http://schemas.microsoft.com/office/drawing/2014/main" id="{0517437C-BE82-4481-BBF5-4635953EEEB6}"/>
            </a:ext>
          </a:extLst>
        </xdr:cNvPr>
        <xdr:cNvSpPr/>
      </xdr:nvSpPr>
      <xdr:spPr>
        <a:xfrm>
          <a:off x="14541500" y="1760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67327</xdr:rowOff>
    </xdr:from>
    <xdr:ext cx="405111" cy="259045"/>
    <xdr:sp macro="" textlink="">
      <xdr:nvSpPr>
        <xdr:cNvPr id="696" name="n_2aveValue【庁舎】&#10;有形固定資産減価償却率">
          <a:extLst>
            <a:ext uri="{FF2B5EF4-FFF2-40B4-BE49-F238E27FC236}">
              <a16:creationId xmlns:a16="http://schemas.microsoft.com/office/drawing/2014/main" id="{0DBBCCE9-8C59-4A93-B244-3CEE7BFE0BC0}"/>
            </a:ext>
          </a:extLst>
        </xdr:cNvPr>
        <xdr:cNvSpPr txBox="1"/>
      </xdr:nvSpPr>
      <xdr:spPr>
        <a:xfrm>
          <a:off x="14389744" y="1738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97" name="テキスト ボックス 696">
          <a:extLst>
            <a:ext uri="{FF2B5EF4-FFF2-40B4-BE49-F238E27FC236}">
              <a16:creationId xmlns:a16="http://schemas.microsoft.com/office/drawing/2014/main" id="{F4D927B2-2A91-42C3-8C73-C26EBC3336D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8" name="テキスト ボックス 697">
          <a:extLst>
            <a:ext uri="{FF2B5EF4-FFF2-40B4-BE49-F238E27FC236}">
              <a16:creationId xmlns:a16="http://schemas.microsoft.com/office/drawing/2014/main" id="{29A1BE17-BDCA-4577-AFB4-F9A830B7553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9" name="テキスト ボックス 698">
          <a:extLst>
            <a:ext uri="{FF2B5EF4-FFF2-40B4-BE49-F238E27FC236}">
              <a16:creationId xmlns:a16="http://schemas.microsoft.com/office/drawing/2014/main" id="{B9466A51-428B-4EB8-920C-A09E206F2AC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0" name="テキスト ボックス 699">
          <a:extLst>
            <a:ext uri="{FF2B5EF4-FFF2-40B4-BE49-F238E27FC236}">
              <a16:creationId xmlns:a16="http://schemas.microsoft.com/office/drawing/2014/main" id="{1D06E36B-3C3C-4E05-B558-5B52BAA47FA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1" name="テキスト ボックス 700">
          <a:extLst>
            <a:ext uri="{FF2B5EF4-FFF2-40B4-BE49-F238E27FC236}">
              <a16:creationId xmlns:a16="http://schemas.microsoft.com/office/drawing/2014/main" id="{1AD2607E-1ED4-4F41-AA33-77478FC1DE1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105411</xdr:rowOff>
    </xdr:from>
    <xdr:to>
      <xdr:col>81</xdr:col>
      <xdr:colOff>101600</xdr:colOff>
      <xdr:row>105</xdr:row>
      <xdr:rowOff>35561</xdr:rowOff>
    </xdr:to>
    <xdr:sp macro="" textlink="">
      <xdr:nvSpPr>
        <xdr:cNvPr id="702" name="楕円 701">
          <a:extLst>
            <a:ext uri="{FF2B5EF4-FFF2-40B4-BE49-F238E27FC236}">
              <a16:creationId xmlns:a16="http://schemas.microsoft.com/office/drawing/2014/main" id="{4852DB4D-659B-4D37-8640-1C59341BC1D0}"/>
            </a:ext>
          </a:extLst>
        </xdr:cNvPr>
        <xdr:cNvSpPr/>
      </xdr:nvSpPr>
      <xdr:spPr>
        <a:xfrm>
          <a:off x="15430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143511</xdr:rowOff>
    </xdr:from>
    <xdr:to>
      <xdr:col>76</xdr:col>
      <xdr:colOff>165100</xdr:colOff>
      <xdr:row>105</xdr:row>
      <xdr:rowOff>73661</xdr:rowOff>
    </xdr:to>
    <xdr:sp macro="" textlink="">
      <xdr:nvSpPr>
        <xdr:cNvPr id="703" name="楕円 702">
          <a:extLst>
            <a:ext uri="{FF2B5EF4-FFF2-40B4-BE49-F238E27FC236}">
              <a16:creationId xmlns:a16="http://schemas.microsoft.com/office/drawing/2014/main" id="{A5F6AB5F-6CAC-4021-BE44-4371188D16B2}"/>
            </a:ext>
          </a:extLst>
        </xdr:cNvPr>
        <xdr:cNvSpPr/>
      </xdr:nvSpPr>
      <xdr:spPr>
        <a:xfrm>
          <a:off x="14541500" y="179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156211</xdr:rowOff>
    </xdr:from>
    <xdr:to>
      <xdr:col>81</xdr:col>
      <xdr:colOff>50800</xdr:colOff>
      <xdr:row>105</xdr:row>
      <xdr:rowOff>22861</xdr:rowOff>
    </xdr:to>
    <xdr:cxnSp macro="">
      <xdr:nvCxnSpPr>
        <xdr:cNvPr id="704" name="直線コネクタ 703">
          <a:extLst>
            <a:ext uri="{FF2B5EF4-FFF2-40B4-BE49-F238E27FC236}">
              <a16:creationId xmlns:a16="http://schemas.microsoft.com/office/drawing/2014/main" id="{6DC88C9C-16D2-48DB-B67C-932888F78D7F}"/>
            </a:ext>
          </a:extLst>
        </xdr:cNvPr>
        <xdr:cNvCxnSpPr/>
      </xdr:nvCxnSpPr>
      <xdr:spPr>
        <a:xfrm flipV="1">
          <a:off x="14592300" y="179870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26688</xdr:rowOff>
    </xdr:from>
    <xdr:ext cx="405111" cy="259045"/>
    <xdr:sp macro="" textlink="">
      <xdr:nvSpPr>
        <xdr:cNvPr id="705" name="n_1mainValue【庁舎】&#10;有形固定資産減価償却率">
          <a:extLst>
            <a:ext uri="{FF2B5EF4-FFF2-40B4-BE49-F238E27FC236}">
              <a16:creationId xmlns:a16="http://schemas.microsoft.com/office/drawing/2014/main" id="{EE800A33-E065-4830-A75E-728E0CA75751}"/>
            </a:ext>
          </a:extLst>
        </xdr:cNvPr>
        <xdr:cNvSpPr txBox="1"/>
      </xdr:nvSpPr>
      <xdr:spPr>
        <a:xfrm>
          <a:off x="152660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64788</xdr:rowOff>
    </xdr:from>
    <xdr:ext cx="405111" cy="259045"/>
    <xdr:sp macro="" textlink="">
      <xdr:nvSpPr>
        <xdr:cNvPr id="706" name="n_2mainValue【庁舎】&#10;有形固定資産減価償却率">
          <a:extLst>
            <a:ext uri="{FF2B5EF4-FFF2-40B4-BE49-F238E27FC236}">
              <a16:creationId xmlns:a16="http://schemas.microsoft.com/office/drawing/2014/main" id="{96EF5BE7-6336-4305-916D-ECF1D24A9D8E}"/>
            </a:ext>
          </a:extLst>
        </xdr:cNvPr>
        <xdr:cNvSpPr txBox="1"/>
      </xdr:nvSpPr>
      <xdr:spPr>
        <a:xfrm>
          <a:off x="14389744" y="1806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7" name="正方形/長方形 706">
          <a:extLst>
            <a:ext uri="{FF2B5EF4-FFF2-40B4-BE49-F238E27FC236}">
              <a16:creationId xmlns:a16="http://schemas.microsoft.com/office/drawing/2014/main" id="{687D5760-C3CD-437E-BF65-8998349BC20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8" name="正方形/長方形 707">
          <a:extLst>
            <a:ext uri="{FF2B5EF4-FFF2-40B4-BE49-F238E27FC236}">
              <a16:creationId xmlns:a16="http://schemas.microsoft.com/office/drawing/2014/main" id="{9CAF058C-0E69-4333-868E-4A89354C6B7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9" name="正方形/長方形 708">
          <a:extLst>
            <a:ext uri="{FF2B5EF4-FFF2-40B4-BE49-F238E27FC236}">
              <a16:creationId xmlns:a16="http://schemas.microsoft.com/office/drawing/2014/main" id="{7608BDE5-F62D-4224-8B09-0509358937C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0" name="正方形/長方形 709">
          <a:extLst>
            <a:ext uri="{FF2B5EF4-FFF2-40B4-BE49-F238E27FC236}">
              <a16:creationId xmlns:a16="http://schemas.microsoft.com/office/drawing/2014/main" id="{6CA69380-7911-4AE8-BE12-F38D3C7E3B0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1" name="正方形/長方形 710">
          <a:extLst>
            <a:ext uri="{FF2B5EF4-FFF2-40B4-BE49-F238E27FC236}">
              <a16:creationId xmlns:a16="http://schemas.microsoft.com/office/drawing/2014/main" id="{A582A0D2-C1D9-4DAD-B7F7-414BFAAD8B2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2" name="正方形/長方形 711">
          <a:extLst>
            <a:ext uri="{FF2B5EF4-FFF2-40B4-BE49-F238E27FC236}">
              <a16:creationId xmlns:a16="http://schemas.microsoft.com/office/drawing/2014/main" id="{6F52F851-A01F-4532-899B-A861F522413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3" name="正方形/長方形 712">
          <a:extLst>
            <a:ext uri="{FF2B5EF4-FFF2-40B4-BE49-F238E27FC236}">
              <a16:creationId xmlns:a16="http://schemas.microsoft.com/office/drawing/2014/main" id="{548ED303-EA5B-452D-81DA-AF10105D982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4" name="正方形/長方形 713">
          <a:extLst>
            <a:ext uri="{FF2B5EF4-FFF2-40B4-BE49-F238E27FC236}">
              <a16:creationId xmlns:a16="http://schemas.microsoft.com/office/drawing/2014/main" id="{FAA11FE1-E99F-4DC5-8525-17AFF682FC6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5" name="テキスト ボックス 714">
          <a:extLst>
            <a:ext uri="{FF2B5EF4-FFF2-40B4-BE49-F238E27FC236}">
              <a16:creationId xmlns:a16="http://schemas.microsoft.com/office/drawing/2014/main" id="{562681CE-869F-490B-8E47-11FBC717541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6" name="直線コネクタ 715">
          <a:extLst>
            <a:ext uri="{FF2B5EF4-FFF2-40B4-BE49-F238E27FC236}">
              <a16:creationId xmlns:a16="http://schemas.microsoft.com/office/drawing/2014/main" id="{95429E3A-83B5-415C-B6AF-30BE08827BD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7" name="テキスト ボックス 716">
          <a:extLst>
            <a:ext uri="{FF2B5EF4-FFF2-40B4-BE49-F238E27FC236}">
              <a16:creationId xmlns:a16="http://schemas.microsoft.com/office/drawing/2014/main" id="{AE2413BB-918B-4B89-B7EE-50A33FCC6F17}"/>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18" name="直線コネクタ 717">
          <a:extLst>
            <a:ext uri="{FF2B5EF4-FFF2-40B4-BE49-F238E27FC236}">
              <a16:creationId xmlns:a16="http://schemas.microsoft.com/office/drawing/2014/main" id="{25BC6CE9-FCE9-45E3-810B-BFDC8E205262}"/>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9" name="テキスト ボックス 718">
          <a:extLst>
            <a:ext uri="{FF2B5EF4-FFF2-40B4-BE49-F238E27FC236}">
              <a16:creationId xmlns:a16="http://schemas.microsoft.com/office/drawing/2014/main" id="{C57EA311-736E-49F6-B942-39C23D496005}"/>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20" name="直線コネクタ 719">
          <a:extLst>
            <a:ext uri="{FF2B5EF4-FFF2-40B4-BE49-F238E27FC236}">
              <a16:creationId xmlns:a16="http://schemas.microsoft.com/office/drawing/2014/main" id="{37E6B475-9C44-4E10-90CF-9817BEBC8513}"/>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21" name="テキスト ボックス 720">
          <a:extLst>
            <a:ext uri="{FF2B5EF4-FFF2-40B4-BE49-F238E27FC236}">
              <a16:creationId xmlns:a16="http://schemas.microsoft.com/office/drawing/2014/main" id="{B22BABF6-126A-4316-97AD-A27F06D2DAC9}"/>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22" name="直線コネクタ 721">
          <a:extLst>
            <a:ext uri="{FF2B5EF4-FFF2-40B4-BE49-F238E27FC236}">
              <a16:creationId xmlns:a16="http://schemas.microsoft.com/office/drawing/2014/main" id="{C5957A62-37F0-470E-B125-F7FB3A9F8733}"/>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23" name="テキスト ボックス 722">
          <a:extLst>
            <a:ext uri="{FF2B5EF4-FFF2-40B4-BE49-F238E27FC236}">
              <a16:creationId xmlns:a16="http://schemas.microsoft.com/office/drawing/2014/main" id="{A014CA07-59DE-442C-B2DE-B96E8802F7D8}"/>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24" name="直線コネクタ 723">
          <a:extLst>
            <a:ext uri="{FF2B5EF4-FFF2-40B4-BE49-F238E27FC236}">
              <a16:creationId xmlns:a16="http://schemas.microsoft.com/office/drawing/2014/main" id="{DE615229-2878-4069-B330-A104F78CD14E}"/>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5" name="テキスト ボックス 724">
          <a:extLst>
            <a:ext uri="{FF2B5EF4-FFF2-40B4-BE49-F238E27FC236}">
              <a16:creationId xmlns:a16="http://schemas.microsoft.com/office/drawing/2014/main" id="{31957246-EE1E-41E2-AFB0-A861CE9D705C}"/>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6" name="直線コネクタ 725">
          <a:extLst>
            <a:ext uri="{FF2B5EF4-FFF2-40B4-BE49-F238E27FC236}">
              <a16:creationId xmlns:a16="http://schemas.microsoft.com/office/drawing/2014/main" id="{5FB4043F-3468-42A8-BC0B-B53F30B0666B}"/>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7" name="テキスト ボックス 726">
          <a:extLst>
            <a:ext uri="{FF2B5EF4-FFF2-40B4-BE49-F238E27FC236}">
              <a16:creationId xmlns:a16="http://schemas.microsoft.com/office/drawing/2014/main" id="{31303E30-A1AA-4FE7-A117-B9C3CC9BD3EB}"/>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8" name="直線コネクタ 727">
          <a:extLst>
            <a:ext uri="{FF2B5EF4-FFF2-40B4-BE49-F238E27FC236}">
              <a16:creationId xmlns:a16="http://schemas.microsoft.com/office/drawing/2014/main" id="{2364CA4B-10A0-4889-B85F-D6869E1883F4}"/>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9" name="テキスト ボックス 728">
          <a:extLst>
            <a:ext uri="{FF2B5EF4-FFF2-40B4-BE49-F238E27FC236}">
              <a16:creationId xmlns:a16="http://schemas.microsoft.com/office/drawing/2014/main" id="{67278D9E-8AE5-42EF-8BBD-607839D6B38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0" name="直線コネクタ 729">
          <a:extLst>
            <a:ext uri="{FF2B5EF4-FFF2-40B4-BE49-F238E27FC236}">
              <a16:creationId xmlns:a16="http://schemas.microsoft.com/office/drawing/2014/main" id="{F559ECDF-69C0-4A46-84D8-DD43AE6BA16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1" name="テキスト ボックス 730">
          <a:extLst>
            <a:ext uri="{FF2B5EF4-FFF2-40B4-BE49-F238E27FC236}">
              <a16:creationId xmlns:a16="http://schemas.microsoft.com/office/drawing/2014/main" id="{DDA1F65D-C54C-448B-9C61-6C350DC79EC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2" name="【庁舎】&#10;一人当たり面積グラフ枠">
          <a:extLst>
            <a:ext uri="{FF2B5EF4-FFF2-40B4-BE49-F238E27FC236}">
              <a16:creationId xmlns:a16="http://schemas.microsoft.com/office/drawing/2014/main" id="{CDF4BBC1-6DF5-48F5-8153-0FFBC53DEF3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29936</xdr:rowOff>
    </xdr:from>
    <xdr:to>
      <xdr:col>116</xdr:col>
      <xdr:colOff>62864</xdr:colOff>
      <xdr:row>108</xdr:row>
      <xdr:rowOff>87086</xdr:rowOff>
    </xdr:to>
    <xdr:cxnSp macro="">
      <xdr:nvCxnSpPr>
        <xdr:cNvPr id="733" name="直線コネクタ 732">
          <a:extLst>
            <a:ext uri="{FF2B5EF4-FFF2-40B4-BE49-F238E27FC236}">
              <a16:creationId xmlns:a16="http://schemas.microsoft.com/office/drawing/2014/main" id="{B6C0E80C-B044-4383-83FF-16850C25DD8F}"/>
            </a:ext>
          </a:extLst>
        </xdr:cNvPr>
        <xdr:cNvCxnSpPr/>
      </xdr:nvCxnSpPr>
      <xdr:spPr>
        <a:xfrm flipV="1">
          <a:off x="22160864" y="17003486"/>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90913</xdr:rowOff>
    </xdr:from>
    <xdr:ext cx="469744" cy="259045"/>
    <xdr:sp macro="" textlink="">
      <xdr:nvSpPr>
        <xdr:cNvPr id="734" name="【庁舎】&#10;一人当たり面積最小値テキスト">
          <a:extLst>
            <a:ext uri="{FF2B5EF4-FFF2-40B4-BE49-F238E27FC236}">
              <a16:creationId xmlns:a16="http://schemas.microsoft.com/office/drawing/2014/main" id="{4787997B-7530-41AF-B841-4FC3986713E8}"/>
            </a:ext>
          </a:extLst>
        </xdr:cNvPr>
        <xdr:cNvSpPr txBox="1"/>
      </xdr:nvSpPr>
      <xdr:spPr>
        <a:xfrm>
          <a:off x="22199600" y="1860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87086</xdr:rowOff>
    </xdr:from>
    <xdr:to>
      <xdr:col>116</xdr:col>
      <xdr:colOff>152400</xdr:colOff>
      <xdr:row>108</xdr:row>
      <xdr:rowOff>87086</xdr:rowOff>
    </xdr:to>
    <xdr:cxnSp macro="">
      <xdr:nvCxnSpPr>
        <xdr:cNvPr id="735" name="直線コネクタ 734">
          <a:extLst>
            <a:ext uri="{FF2B5EF4-FFF2-40B4-BE49-F238E27FC236}">
              <a16:creationId xmlns:a16="http://schemas.microsoft.com/office/drawing/2014/main" id="{3A98B007-B982-4B2B-902F-57521C4E8DB4}"/>
            </a:ext>
          </a:extLst>
        </xdr:cNvPr>
        <xdr:cNvCxnSpPr/>
      </xdr:nvCxnSpPr>
      <xdr:spPr>
        <a:xfrm>
          <a:off x="22072600" y="1860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148063</xdr:rowOff>
    </xdr:from>
    <xdr:ext cx="469744" cy="259045"/>
    <xdr:sp macro="" textlink="">
      <xdr:nvSpPr>
        <xdr:cNvPr id="736" name="【庁舎】&#10;一人当たり面積最大値テキスト">
          <a:extLst>
            <a:ext uri="{FF2B5EF4-FFF2-40B4-BE49-F238E27FC236}">
              <a16:creationId xmlns:a16="http://schemas.microsoft.com/office/drawing/2014/main" id="{48E9F009-B290-4F3B-883C-05FBED35A3A0}"/>
            </a:ext>
          </a:extLst>
        </xdr:cNvPr>
        <xdr:cNvSpPr txBox="1"/>
      </xdr:nvSpPr>
      <xdr:spPr>
        <a:xfrm>
          <a:off x="22199600" y="16778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29936</xdr:rowOff>
    </xdr:from>
    <xdr:to>
      <xdr:col>116</xdr:col>
      <xdr:colOff>152400</xdr:colOff>
      <xdr:row>99</xdr:row>
      <xdr:rowOff>29936</xdr:rowOff>
    </xdr:to>
    <xdr:cxnSp macro="">
      <xdr:nvCxnSpPr>
        <xdr:cNvPr id="737" name="直線コネクタ 736">
          <a:extLst>
            <a:ext uri="{FF2B5EF4-FFF2-40B4-BE49-F238E27FC236}">
              <a16:creationId xmlns:a16="http://schemas.microsoft.com/office/drawing/2014/main" id="{9BE3125D-FCC6-4DA2-A3B5-D6D7C9CCDFD8}"/>
            </a:ext>
          </a:extLst>
        </xdr:cNvPr>
        <xdr:cNvCxnSpPr/>
      </xdr:nvCxnSpPr>
      <xdr:spPr>
        <a:xfrm>
          <a:off x="22072600" y="1700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99077</xdr:rowOff>
    </xdr:from>
    <xdr:ext cx="469744" cy="259045"/>
    <xdr:sp macro="" textlink="">
      <xdr:nvSpPr>
        <xdr:cNvPr id="738" name="【庁舎】&#10;一人当たり面積平均値テキスト">
          <a:extLst>
            <a:ext uri="{FF2B5EF4-FFF2-40B4-BE49-F238E27FC236}">
              <a16:creationId xmlns:a16="http://schemas.microsoft.com/office/drawing/2014/main" id="{3C074853-AAD4-492D-A7E9-8521E0FECA0D}"/>
            </a:ext>
          </a:extLst>
        </xdr:cNvPr>
        <xdr:cNvSpPr txBox="1"/>
      </xdr:nvSpPr>
      <xdr:spPr>
        <a:xfrm>
          <a:off x="22199600" y="17758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120650</xdr:rowOff>
    </xdr:from>
    <xdr:to>
      <xdr:col>116</xdr:col>
      <xdr:colOff>114300</xdr:colOff>
      <xdr:row>104</xdr:row>
      <xdr:rowOff>50800</xdr:rowOff>
    </xdr:to>
    <xdr:sp macro="" textlink="">
      <xdr:nvSpPr>
        <xdr:cNvPr id="739" name="フローチャート: 判断 738">
          <a:extLst>
            <a:ext uri="{FF2B5EF4-FFF2-40B4-BE49-F238E27FC236}">
              <a16:creationId xmlns:a16="http://schemas.microsoft.com/office/drawing/2014/main" id="{5451F7C2-4811-4184-BC95-E7B1F893AB02}"/>
            </a:ext>
          </a:extLst>
        </xdr:cNvPr>
        <xdr:cNvSpPr/>
      </xdr:nvSpPr>
      <xdr:spPr>
        <a:xfrm>
          <a:off x="221107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87993</xdr:rowOff>
    </xdr:from>
    <xdr:to>
      <xdr:col>112</xdr:col>
      <xdr:colOff>38100</xdr:colOff>
      <xdr:row>104</xdr:row>
      <xdr:rowOff>18143</xdr:rowOff>
    </xdr:to>
    <xdr:sp macro="" textlink="">
      <xdr:nvSpPr>
        <xdr:cNvPr id="740" name="フローチャート: 判断 739">
          <a:extLst>
            <a:ext uri="{FF2B5EF4-FFF2-40B4-BE49-F238E27FC236}">
              <a16:creationId xmlns:a16="http://schemas.microsoft.com/office/drawing/2014/main" id="{A13D525A-9DB1-42F8-A9A8-CF27BF9F8DCA}"/>
            </a:ext>
          </a:extLst>
        </xdr:cNvPr>
        <xdr:cNvSpPr/>
      </xdr:nvSpPr>
      <xdr:spPr>
        <a:xfrm>
          <a:off x="21272500" y="1774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102</xdr:row>
      <xdr:rowOff>34670</xdr:rowOff>
    </xdr:from>
    <xdr:ext cx="469744" cy="259045"/>
    <xdr:sp macro="" textlink="">
      <xdr:nvSpPr>
        <xdr:cNvPr id="741" name="n_1aveValue【庁舎】&#10;一人当たり面積">
          <a:extLst>
            <a:ext uri="{FF2B5EF4-FFF2-40B4-BE49-F238E27FC236}">
              <a16:creationId xmlns:a16="http://schemas.microsoft.com/office/drawing/2014/main" id="{F352DBF1-40E2-4831-9CD6-D38C1075A69A}"/>
            </a:ext>
          </a:extLst>
        </xdr:cNvPr>
        <xdr:cNvSpPr txBox="1"/>
      </xdr:nvSpPr>
      <xdr:spPr>
        <a:xfrm>
          <a:off x="21075727" y="1752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907</xdr:rowOff>
    </xdr:from>
    <xdr:to>
      <xdr:col>107</xdr:col>
      <xdr:colOff>101600</xdr:colOff>
      <xdr:row>107</xdr:row>
      <xdr:rowOff>102507</xdr:rowOff>
    </xdr:to>
    <xdr:sp macro="" textlink="">
      <xdr:nvSpPr>
        <xdr:cNvPr id="742" name="フローチャート: 判断 741">
          <a:extLst>
            <a:ext uri="{FF2B5EF4-FFF2-40B4-BE49-F238E27FC236}">
              <a16:creationId xmlns:a16="http://schemas.microsoft.com/office/drawing/2014/main" id="{734942F9-EF00-4B4C-9BDB-6FB4C5AA826A}"/>
            </a:ext>
          </a:extLst>
        </xdr:cNvPr>
        <xdr:cNvSpPr/>
      </xdr:nvSpPr>
      <xdr:spPr>
        <a:xfrm>
          <a:off x="20383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93634</xdr:rowOff>
    </xdr:from>
    <xdr:ext cx="469744" cy="259045"/>
    <xdr:sp macro="" textlink="">
      <xdr:nvSpPr>
        <xdr:cNvPr id="743" name="n_2aveValue【庁舎】&#10;一人当たり面積">
          <a:extLst>
            <a:ext uri="{FF2B5EF4-FFF2-40B4-BE49-F238E27FC236}">
              <a16:creationId xmlns:a16="http://schemas.microsoft.com/office/drawing/2014/main" id="{A4796935-90B2-4AB5-B1F3-7106B6F482B0}"/>
            </a:ext>
          </a:extLst>
        </xdr:cNvPr>
        <xdr:cNvSpPr txBox="1"/>
      </xdr:nvSpPr>
      <xdr:spPr>
        <a:xfrm>
          <a:off x="20199427" y="184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E35FED87-3916-451D-854D-0D8755F7544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5" name="テキスト ボックス 744">
          <a:extLst>
            <a:ext uri="{FF2B5EF4-FFF2-40B4-BE49-F238E27FC236}">
              <a16:creationId xmlns:a16="http://schemas.microsoft.com/office/drawing/2014/main" id="{C3414888-266B-4408-A47F-526848AE39E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6" name="テキスト ボックス 745">
          <a:extLst>
            <a:ext uri="{FF2B5EF4-FFF2-40B4-BE49-F238E27FC236}">
              <a16:creationId xmlns:a16="http://schemas.microsoft.com/office/drawing/2014/main" id="{8BA73834-E57F-4C42-8CAA-6682C7D7D3C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7" name="テキスト ボックス 746">
          <a:extLst>
            <a:ext uri="{FF2B5EF4-FFF2-40B4-BE49-F238E27FC236}">
              <a16:creationId xmlns:a16="http://schemas.microsoft.com/office/drawing/2014/main" id="{A0206F67-7DD1-4B1A-8AE3-B7F0F3A8351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8" name="テキスト ボックス 747">
          <a:extLst>
            <a:ext uri="{FF2B5EF4-FFF2-40B4-BE49-F238E27FC236}">
              <a16:creationId xmlns:a16="http://schemas.microsoft.com/office/drawing/2014/main" id="{3D1A1735-7E4C-4DB3-A6C7-936C343938F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3629</xdr:rowOff>
    </xdr:from>
    <xdr:to>
      <xdr:col>112</xdr:col>
      <xdr:colOff>38100</xdr:colOff>
      <xdr:row>104</xdr:row>
      <xdr:rowOff>105229</xdr:rowOff>
    </xdr:to>
    <xdr:sp macro="" textlink="">
      <xdr:nvSpPr>
        <xdr:cNvPr id="749" name="楕円 748">
          <a:extLst>
            <a:ext uri="{FF2B5EF4-FFF2-40B4-BE49-F238E27FC236}">
              <a16:creationId xmlns:a16="http://schemas.microsoft.com/office/drawing/2014/main" id="{CA7E2DEF-8E7B-458C-92AC-3B51D630A0C3}"/>
            </a:ext>
          </a:extLst>
        </xdr:cNvPr>
        <xdr:cNvSpPr/>
      </xdr:nvSpPr>
      <xdr:spPr>
        <a:xfrm>
          <a:off x="21272500" y="1783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164193</xdr:rowOff>
    </xdr:from>
    <xdr:to>
      <xdr:col>107</xdr:col>
      <xdr:colOff>101600</xdr:colOff>
      <xdr:row>104</xdr:row>
      <xdr:rowOff>94343</xdr:rowOff>
    </xdr:to>
    <xdr:sp macro="" textlink="">
      <xdr:nvSpPr>
        <xdr:cNvPr id="750" name="楕円 749">
          <a:extLst>
            <a:ext uri="{FF2B5EF4-FFF2-40B4-BE49-F238E27FC236}">
              <a16:creationId xmlns:a16="http://schemas.microsoft.com/office/drawing/2014/main" id="{C414FEA6-47D9-440F-B13C-B2F12C3A4B6D}"/>
            </a:ext>
          </a:extLst>
        </xdr:cNvPr>
        <xdr:cNvSpPr/>
      </xdr:nvSpPr>
      <xdr:spPr>
        <a:xfrm>
          <a:off x="20383500"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43543</xdr:rowOff>
    </xdr:from>
    <xdr:to>
      <xdr:col>111</xdr:col>
      <xdr:colOff>177800</xdr:colOff>
      <xdr:row>104</xdr:row>
      <xdr:rowOff>54429</xdr:rowOff>
    </xdr:to>
    <xdr:cxnSp macro="">
      <xdr:nvCxnSpPr>
        <xdr:cNvPr id="751" name="直線コネクタ 750">
          <a:extLst>
            <a:ext uri="{FF2B5EF4-FFF2-40B4-BE49-F238E27FC236}">
              <a16:creationId xmlns:a16="http://schemas.microsoft.com/office/drawing/2014/main" id="{29F9339D-A7AC-4519-8E48-EF4D3BC1651F}"/>
            </a:ext>
          </a:extLst>
        </xdr:cNvPr>
        <xdr:cNvCxnSpPr/>
      </xdr:nvCxnSpPr>
      <xdr:spPr>
        <a:xfrm>
          <a:off x="20434300" y="178743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96356</xdr:rowOff>
    </xdr:from>
    <xdr:ext cx="469744" cy="259045"/>
    <xdr:sp macro="" textlink="">
      <xdr:nvSpPr>
        <xdr:cNvPr id="752" name="n_1mainValue【庁舎】&#10;一人当たり面積">
          <a:extLst>
            <a:ext uri="{FF2B5EF4-FFF2-40B4-BE49-F238E27FC236}">
              <a16:creationId xmlns:a16="http://schemas.microsoft.com/office/drawing/2014/main" id="{2217CA6E-AA7C-4932-BF6A-20564A5B1AA5}"/>
            </a:ext>
          </a:extLst>
        </xdr:cNvPr>
        <xdr:cNvSpPr txBox="1"/>
      </xdr:nvSpPr>
      <xdr:spPr>
        <a:xfrm>
          <a:off x="21075727" y="17927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110870</xdr:rowOff>
    </xdr:from>
    <xdr:ext cx="469744" cy="259045"/>
    <xdr:sp macro="" textlink="">
      <xdr:nvSpPr>
        <xdr:cNvPr id="753" name="n_2mainValue【庁舎】&#10;一人当たり面積">
          <a:extLst>
            <a:ext uri="{FF2B5EF4-FFF2-40B4-BE49-F238E27FC236}">
              <a16:creationId xmlns:a16="http://schemas.microsoft.com/office/drawing/2014/main" id="{9CC2BAD8-3BF8-4612-94EA-B5134FC323CE}"/>
            </a:ext>
          </a:extLst>
        </xdr:cNvPr>
        <xdr:cNvSpPr txBox="1"/>
      </xdr:nvSpPr>
      <xdr:spPr>
        <a:xfrm>
          <a:off x="20199427" y="1759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a:extLst>
            <a:ext uri="{FF2B5EF4-FFF2-40B4-BE49-F238E27FC236}">
              <a16:creationId xmlns:a16="http://schemas.microsoft.com/office/drawing/2014/main" id="{DF2B43E6-DAFC-4E0F-9039-82A39CEB000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a:extLst>
            <a:ext uri="{FF2B5EF4-FFF2-40B4-BE49-F238E27FC236}">
              <a16:creationId xmlns:a16="http://schemas.microsoft.com/office/drawing/2014/main" id="{1DCE0C08-CB7A-461E-9E01-E84C6F8ADA0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a:extLst>
            <a:ext uri="{FF2B5EF4-FFF2-40B4-BE49-F238E27FC236}">
              <a16:creationId xmlns:a16="http://schemas.microsoft.com/office/drawing/2014/main" id="{EF50390E-8CF2-4B05-8E89-136D44543E8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年度について、類似団体と比較し特に有形固定資産減価償却率が高くなっている施設は図書館、市民会館であり、低くなっている施設は庁舎である。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図書館については、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館中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館が築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年を超えており、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年度に公共施設再配置事業において一色地区</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館の大規模改修を実施したが、今後も個別施設計画を策定し計画的に老朽化対策を実施していく必要がある。市民会館については、昭和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年建設の文化会館の老朽化が課題になっており、今後個別施設計画を策定し、大規模改修や更新について検討していく必要がある。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庁舎については、平成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本庁舎を建替えたことにより、有形固定資産減価償却率が低くなっているが、今後付帯設備の老朽化により修繕・更新が見込まれることから、個別施設計画を策定し計画的に老朽化対策を実施していく必要が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調査時点現在、平成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年度固定資産台帳は整備中。</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愛知県西尾市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171,899
163,459
161.22
55,929,547
53,637,558
2,254,371
36,775,023
32,035,390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類似団体の平均値を</a:t>
          </a:r>
          <a:r>
            <a:rPr kumimoji="1" lang="en-US" altLang="ja-JP" sz="1100" baseline="0">
              <a:solidFill>
                <a:schemeClr val="dk1"/>
              </a:solidFill>
              <a:effectLst/>
              <a:latin typeface="+mn-lt"/>
              <a:ea typeface="+mn-ea"/>
              <a:cs typeface="+mn-cs"/>
            </a:rPr>
            <a:t>0.15</a:t>
          </a:r>
          <a:r>
            <a:rPr kumimoji="1" lang="ja-JP" altLang="ja-JP" sz="1100" baseline="0">
              <a:solidFill>
                <a:schemeClr val="dk1"/>
              </a:solidFill>
              <a:effectLst/>
              <a:latin typeface="+mn-lt"/>
              <a:ea typeface="+mn-ea"/>
              <a:cs typeface="+mn-cs"/>
            </a:rPr>
            <a:t>ポイント上回っており、前年度と同数値となっている。</a:t>
          </a:r>
          <a:endParaRPr lang="ja-JP" altLang="ja-JP" sz="1400">
            <a:effectLst/>
          </a:endParaRPr>
        </a:p>
        <a:p>
          <a:r>
            <a:rPr kumimoji="1" lang="ja-JP" altLang="ja-JP" sz="1100" baseline="0">
              <a:solidFill>
                <a:schemeClr val="dk1"/>
              </a:solidFill>
              <a:effectLst/>
              <a:latin typeface="+mn-lt"/>
              <a:ea typeface="+mn-ea"/>
              <a:cs typeface="+mn-cs"/>
            </a:rPr>
            <a:t>　寄附金や株式等譲渡</a:t>
          </a:r>
          <a:r>
            <a:rPr kumimoji="1" lang="ja-JP" altLang="ja-JP" sz="1200" baseline="0">
              <a:solidFill>
                <a:schemeClr val="dk1"/>
              </a:solidFill>
              <a:effectLst/>
              <a:latin typeface="+mn-lt"/>
              <a:ea typeface="+mn-ea"/>
              <a:cs typeface="+mn-cs"/>
            </a:rPr>
            <a:t>所得割</a:t>
          </a:r>
          <a:r>
            <a:rPr kumimoji="1" lang="ja-JP" altLang="ja-JP" sz="1100" baseline="0">
              <a:solidFill>
                <a:schemeClr val="dk1"/>
              </a:solidFill>
              <a:effectLst/>
              <a:latin typeface="+mn-lt"/>
              <a:ea typeface="+mn-ea"/>
              <a:cs typeface="+mn-cs"/>
            </a:rPr>
            <a:t>交付金などの増により歳入の増となったものの、特別支援学校・学校給食センター用地の購入などにより普通建設事業費が増となり、数値の増減はなかった。</a:t>
          </a:r>
          <a:endParaRPr lang="ja-JP" altLang="ja-JP" sz="1400">
            <a:effectLst/>
          </a:endParaRPr>
        </a:p>
        <a:p>
          <a:r>
            <a:rPr kumimoji="1" lang="ja-JP" altLang="ja-JP" sz="1100" baseline="0">
              <a:solidFill>
                <a:schemeClr val="dk1"/>
              </a:solidFill>
              <a:effectLst/>
              <a:latin typeface="+mn-lt"/>
              <a:ea typeface="+mn-ea"/>
              <a:cs typeface="+mn-cs"/>
            </a:rPr>
            <a:t>　今後は、企業誘致の推進等による歳入確保に努めつつ、厳密な事業の選択と集中を行い、更なる財政の健全化に努める。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44</xdr:row>
      <xdr:rowOff>78922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30043"/>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160565</xdr:rowOff>
    </xdr:from>
    <xdr:to>
      <xdr:col>23</xdr:col>
      <xdr:colOff>133350</xdr:colOff>
      <xdr:row>39</xdr:row>
      <xdr:rowOff>160565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8471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160565</xdr:rowOff>
    </xdr:from>
    <xdr:to>
      <xdr:col>19</xdr:col>
      <xdr:colOff>133350</xdr:colOff>
      <xdr:row>39</xdr:row>
      <xdr:rowOff>160565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6847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160565</xdr:rowOff>
    </xdr:from>
    <xdr:to>
      <xdr:col>15</xdr:col>
      <xdr:colOff>82550</xdr:colOff>
      <xdr:row>40</xdr:row>
      <xdr:rowOff>6350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68471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6350</xdr:rowOff>
    </xdr:from>
    <xdr:to>
      <xdr:col>11</xdr:col>
      <xdr:colOff>31750</xdr:colOff>
      <xdr:row>40</xdr:row>
      <xdr:rowOff>40822</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686435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109765</xdr:rowOff>
    </xdr:from>
    <xdr:to>
      <xdr:col>11</xdr:col>
      <xdr:colOff>82550</xdr:colOff>
      <xdr:row>40</xdr:row>
      <xdr:rowOff>39915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50092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144235</xdr:rowOff>
    </xdr:from>
    <xdr:to>
      <xdr:col>7</xdr:col>
      <xdr:colOff>31750</xdr:colOff>
      <xdr:row>40</xdr:row>
      <xdr:rowOff>74385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84562</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109765</xdr:rowOff>
    </xdr:from>
    <xdr:to>
      <xdr:col>23</xdr:col>
      <xdr:colOff>184150</xdr:colOff>
      <xdr:row>40</xdr:row>
      <xdr:rowOff>39915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126292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64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109765</xdr:rowOff>
    </xdr:from>
    <xdr:to>
      <xdr:col>19</xdr:col>
      <xdr:colOff>184150</xdr:colOff>
      <xdr:row>40</xdr:row>
      <xdr:rowOff>39915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50092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56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109765</xdr:rowOff>
    </xdr:from>
    <xdr:to>
      <xdr:col>15</xdr:col>
      <xdr:colOff>133350</xdr:colOff>
      <xdr:row>40</xdr:row>
      <xdr:rowOff>39915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50092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127000</xdr:rowOff>
    </xdr:from>
    <xdr:to>
      <xdr:col>11</xdr:col>
      <xdr:colOff>82550</xdr:colOff>
      <xdr:row>40</xdr:row>
      <xdr:rowOff>57150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41927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161472</xdr:rowOff>
    </xdr:from>
    <xdr:to>
      <xdr:col>7</xdr:col>
      <xdr:colOff>31750</xdr:colOff>
      <xdr:row>40</xdr:row>
      <xdr:rowOff>91622</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76399</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93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類似団体の平均値を</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％上回っており、前年度に比べ</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％の減となっている。</a:t>
          </a:r>
          <a:endParaRPr lang="ja-JP" altLang="ja-JP" sz="1100">
            <a:effectLst/>
          </a:endParaRPr>
        </a:p>
        <a:p>
          <a:r>
            <a:rPr kumimoji="1" lang="ja-JP" altLang="ja-JP" sz="1100">
              <a:solidFill>
                <a:schemeClr val="dk1"/>
              </a:solidFill>
              <a:effectLst/>
              <a:latin typeface="+mn-lt"/>
              <a:ea typeface="+mn-ea"/>
              <a:cs typeface="+mn-cs"/>
            </a:rPr>
            <a:t>　主な要因としては、株式等譲渡所得割交付金などの増により、経常一般財源収入が増となったためである。</a:t>
          </a:r>
          <a:endParaRPr lang="ja-JP" altLang="ja-JP" sz="1100">
            <a:effectLst/>
          </a:endParaRPr>
        </a:p>
        <a:p>
          <a:r>
            <a:rPr kumimoji="1" lang="ja-JP" altLang="ja-JP" sz="1100">
              <a:solidFill>
                <a:schemeClr val="dk1"/>
              </a:solidFill>
              <a:effectLst/>
              <a:latin typeface="+mn-lt"/>
              <a:ea typeface="+mn-ea"/>
              <a:cs typeface="+mn-cs"/>
            </a:rPr>
            <a:t>　今後の後年度の過重な負担とならないよう、可能な限り借入れの抑制を行いながら、税収入の確保（企業誘致の推進、収納率の向上）、受益と負担の適正化、ランニングコストの縮減を進め、経常経費の抑制に努める。</a:t>
          </a:r>
          <a:endParaRPr lang="ja-JP" altLang="ja-JP" sz="11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76200</xdr:rowOff>
    </xdr:from>
    <xdr:to>
      <xdr:col>23</xdr:col>
      <xdr:colOff>133350</xdr:colOff>
      <xdr:row>68</xdr:row>
      <xdr:rowOff>21167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1917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164694</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65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21167</xdr:rowOff>
    </xdr:from>
    <xdr:to>
      <xdr:col>24</xdr:col>
      <xdr:colOff>12700</xdr:colOff>
      <xdr:row>68</xdr:row>
      <xdr:rowOff>21167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67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162577</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76200</xdr:rowOff>
    </xdr:from>
    <xdr:to>
      <xdr:col>24</xdr:col>
      <xdr:colOff>12700</xdr:colOff>
      <xdr:row>59</xdr:row>
      <xdr:rowOff>76200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33867</xdr:rowOff>
    </xdr:from>
    <xdr:to>
      <xdr:col>23</xdr:col>
      <xdr:colOff>133350</xdr:colOff>
      <xdr:row>63</xdr:row>
      <xdr:rowOff>41910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83521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105427</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107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133350</xdr:rowOff>
    </xdr:from>
    <xdr:to>
      <xdr:col>23</xdr:col>
      <xdr:colOff>184150</xdr:colOff>
      <xdr:row>65</xdr:row>
      <xdr:rowOff>63500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41910</xdr:rowOff>
    </xdr:from>
    <xdr:to>
      <xdr:col>19</xdr:col>
      <xdr:colOff>133350</xdr:colOff>
      <xdr:row>64</xdr:row>
      <xdr:rowOff>79587</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843260"/>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141394</xdr:rowOff>
    </xdr:from>
    <xdr:to>
      <xdr:col>19</xdr:col>
      <xdr:colOff>184150</xdr:colOff>
      <xdr:row>65</xdr:row>
      <xdr:rowOff>71544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11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56321</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1200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71544</xdr:rowOff>
    </xdr:from>
    <xdr:to>
      <xdr:col>15</xdr:col>
      <xdr:colOff>82550</xdr:colOff>
      <xdr:row>64</xdr:row>
      <xdr:rowOff>79587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104434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165100</xdr:rowOff>
    </xdr:from>
    <xdr:to>
      <xdr:col>11</xdr:col>
      <xdr:colOff>31750</xdr:colOff>
      <xdr:row>64</xdr:row>
      <xdr:rowOff>71544</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795000"/>
          <a:ext cx="889000" cy="24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33867</xdr:rowOff>
    </xdr:from>
    <xdr:to>
      <xdr:col>11</xdr:col>
      <xdr:colOff>82550</xdr:colOff>
      <xdr:row>62</xdr:row>
      <xdr:rowOff>135467</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145644</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108796</xdr:rowOff>
    </xdr:from>
    <xdr:to>
      <xdr:col>7</xdr:col>
      <xdr:colOff>31750</xdr:colOff>
      <xdr:row>62</xdr:row>
      <xdr:rowOff>38946</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49123</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154517</xdr:rowOff>
    </xdr:from>
    <xdr:to>
      <xdr:col>23</xdr:col>
      <xdr:colOff>184150</xdr:colOff>
      <xdr:row>63</xdr:row>
      <xdr:rowOff>84667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171044</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162560</xdr:rowOff>
    </xdr:from>
    <xdr:to>
      <xdr:col>19</xdr:col>
      <xdr:colOff>184150</xdr:colOff>
      <xdr:row>63</xdr:row>
      <xdr:rowOff>92710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102887</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56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28787</xdr:rowOff>
    </xdr:from>
    <xdr:to>
      <xdr:col>15</xdr:col>
      <xdr:colOff>133350</xdr:colOff>
      <xdr:row>64</xdr:row>
      <xdr:rowOff>130387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115164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08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20744</xdr:rowOff>
    </xdr:from>
    <xdr:to>
      <xdr:col>11</xdr:col>
      <xdr:colOff>82550</xdr:colOff>
      <xdr:row>64</xdr:row>
      <xdr:rowOff>122344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107121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07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114300</xdr:rowOff>
    </xdr:from>
    <xdr:to>
      <xdr:col>7</xdr:col>
      <xdr:colOff>31750</xdr:colOff>
      <xdr:row>63</xdr:row>
      <xdr:rowOff>44450</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29227</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[114,572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人件費、物件費及び維持補修費の合計額の人口</a:t>
          </a:r>
          <a:r>
            <a:rPr kumimoji="1" lang="en-US" altLang="ja-JP" sz="1200">
              <a:solidFill>
                <a:schemeClr val="dk1"/>
              </a:solidFill>
              <a:effectLst/>
              <a:latin typeface="+mn-lt"/>
              <a:ea typeface="+mn-ea"/>
              <a:cs typeface="+mn-cs"/>
            </a:rPr>
            <a:t>1</a:t>
          </a:r>
          <a:r>
            <a:rPr kumimoji="1" lang="ja-JP" altLang="ja-JP" sz="1200">
              <a:solidFill>
                <a:schemeClr val="dk1"/>
              </a:solidFill>
              <a:effectLst/>
              <a:latin typeface="+mn-lt"/>
              <a:ea typeface="+mn-ea"/>
              <a:cs typeface="+mn-cs"/>
            </a:rPr>
            <a:t>人当たりの金額は前年度と比べ</a:t>
          </a:r>
          <a:r>
            <a:rPr kumimoji="1" lang="en-US" altLang="ja-JP" sz="1200">
              <a:solidFill>
                <a:schemeClr val="dk1"/>
              </a:solidFill>
              <a:effectLst/>
              <a:latin typeface="+mn-lt"/>
              <a:ea typeface="+mn-ea"/>
              <a:cs typeface="+mn-cs"/>
            </a:rPr>
            <a:t>1,969</a:t>
          </a:r>
          <a:r>
            <a:rPr kumimoji="1" lang="ja-JP" altLang="ja-JP" sz="1200">
              <a:solidFill>
                <a:schemeClr val="dk1"/>
              </a:solidFill>
              <a:effectLst/>
              <a:latin typeface="+mn-lt"/>
              <a:ea typeface="+mn-ea"/>
              <a:cs typeface="+mn-cs"/>
            </a:rPr>
            <a:t>円の減となっている。</a:t>
          </a:r>
          <a:endParaRPr lang="ja-JP" altLang="ja-JP" sz="1200">
            <a:effectLst/>
          </a:endParaRPr>
        </a:p>
        <a:p>
          <a:r>
            <a:rPr kumimoji="1" lang="ja-JP" altLang="ja-JP" sz="1200">
              <a:solidFill>
                <a:schemeClr val="dk1"/>
              </a:solidFill>
              <a:effectLst/>
              <a:latin typeface="+mn-lt"/>
              <a:ea typeface="+mn-ea"/>
              <a:cs typeface="+mn-cs"/>
            </a:rPr>
            <a:t>　給与改訂の影響及び負担金率の変更等により、一般職共済組合負担金が増えたことなど人件費全体では増となったが、学校施設整備工事費などの減により維持補修費が減となったため人口</a:t>
          </a:r>
          <a:r>
            <a:rPr kumimoji="1" lang="en-US" altLang="ja-JP" sz="1200">
              <a:solidFill>
                <a:schemeClr val="dk1"/>
              </a:solidFill>
              <a:effectLst/>
              <a:latin typeface="+mn-lt"/>
              <a:ea typeface="+mn-ea"/>
              <a:cs typeface="+mn-cs"/>
            </a:rPr>
            <a:t>1</a:t>
          </a:r>
          <a:r>
            <a:rPr kumimoji="1" lang="ja-JP" altLang="ja-JP" sz="1200">
              <a:solidFill>
                <a:schemeClr val="dk1"/>
              </a:solidFill>
              <a:effectLst/>
              <a:latin typeface="+mn-lt"/>
              <a:ea typeface="+mn-ea"/>
              <a:cs typeface="+mn-cs"/>
            </a:rPr>
            <a:t>人当たりの金額は減となった。</a:t>
          </a:r>
          <a:endParaRPr lang="ja-JP" altLang="ja-JP" sz="1200">
            <a:effectLst/>
          </a:endParaRPr>
        </a:p>
        <a:p>
          <a:r>
            <a:rPr kumimoji="1" lang="ja-JP" altLang="ja-JP" sz="1200">
              <a:solidFill>
                <a:schemeClr val="dk1"/>
              </a:solidFill>
              <a:effectLst/>
              <a:latin typeface="+mn-lt"/>
              <a:ea typeface="+mn-ea"/>
              <a:cs typeface="+mn-cs"/>
            </a:rPr>
            <a:t>　今後も人件費において人員や給与の適正化に努めるとともに、事務事業の選択と集中を厳密に行い、物件費及び維持補修費の抑制に努める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164666</xdr:rowOff>
    </xdr:from>
    <xdr:to>
      <xdr:col>23</xdr:col>
      <xdr:colOff>133350</xdr:colOff>
      <xdr:row>88</xdr:row>
      <xdr:rowOff>49805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80666"/>
          <a:ext cx="0" cy="12567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21882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0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49805</xdr:rowOff>
    </xdr:from>
    <xdr:to>
      <xdr:col>24</xdr:col>
      <xdr:colOff>12700</xdr:colOff>
      <xdr:row>88</xdr:row>
      <xdr:rowOff>49805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13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79593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2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164666</xdr:rowOff>
    </xdr:from>
    <xdr:to>
      <xdr:col>24</xdr:col>
      <xdr:colOff>12700</xdr:colOff>
      <xdr:row>80</xdr:row>
      <xdr:rowOff>164666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8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142072</xdr:rowOff>
    </xdr:from>
    <xdr:to>
      <xdr:col>23</xdr:col>
      <xdr:colOff>133350</xdr:colOff>
      <xdr:row>86</xdr:row>
      <xdr:rowOff>18134</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114800" y="14715322"/>
          <a:ext cx="838200" cy="4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34251</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4360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17724</xdr:rowOff>
    </xdr:from>
    <xdr:to>
      <xdr:col>23</xdr:col>
      <xdr:colOff>184150</xdr:colOff>
      <xdr:row>85</xdr:row>
      <xdr:rowOff>119324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59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18134</xdr:rowOff>
    </xdr:from>
    <xdr:to>
      <xdr:col>19</xdr:col>
      <xdr:colOff>133350</xdr:colOff>
      <xdr:row>86</xdr:row>
      <xdr:rowOff>40962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3225800" y="14762834"/>
          <a:ext cx="889000" cy="2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170183</xdr:rowOff>
    </xdr:from>
    <xdr:to>
      <xdr:col>19</xdr:col>
      <xdr:colOff>184150</xdr:colOff>
      <xdr:row>85</xdr:row>
      <xdr:rowOff>100333</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571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110510</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40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166492</xdr:rowOff>
    </xdr:from>
    <xdr:to>
      <xdr:col>15</xdr:col>
      <xdr:colOff>82550</xdr:colOff>
      <xdr:row>86</xdr:row>
      <xdr:rowOff>40962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739742"/>
          <a:ext cx="889000" cy="4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121369</xdr:rowOff>
    </xdr:from>
    <xdr:to>
      <xdr:col>15</xdr:col>
      <xdr:colOff>133350</xdr:colOff>
      <xdr:row>85</xdr:row>
      <xdr:rowOff>51519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52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61696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92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166492</xdr:rowOff>
    </xdr:from>
    <xdr:to>
      <xdr:col>11</xdr:col>
      <xdr:colOff>31750</xdr:colOff>
      <xdr:row>86</xdr:row>
      <xdr:rowOff>21320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4739742"/>
          <a:ext cx="889000" cy="2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107494</xdr:rowOff>
    </xdr:from>
    <xdr:to>
      <xdr:col>11</xdr:col>
      <xdr:colOff>82550</xdr:colOff>
      <xdr:row>85</xdr:row>
      <xdr:rowOff>37644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50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47821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27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32908</xdr:rowOff>
    </xdr:from>
    <xdr:to>
      <xdr:col>7</xdr:col>
      <xdr:colOff>31750</xdr:colOff>
      <xdr:row>84</xdr:row>
      <xdr:rowOff>134508</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43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144685</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20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91272</xdr:rowOff>
    </xdr:from>
    <xdr:to>
      <xdr:col>23</xdr:col>
      <xdr:colOff>184150</xdr:colOff>
      <xdr:row>86</xdr:row>
      <xdr:rowOff>21422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66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63349</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636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138784</xdr:rowOff>
    </xdr:from>
    <xdr:to>
      <xdr:col>19</xdr:col>
      <xdr:colOff>184150</xdr:colOff>
      <xdr:row>86</xdr:row>
      <xdr:rowOff>68934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71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53711</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798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161612</xdr:rowOff>
    </xdr:from>
    <xdr:to>
      <xdr:col>15</xdr:col>
      <xdr:colOff>133350</xdr:colOff>
      <xdr:row>86</xdr:row>
      <xdr:rowOff>91762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73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76539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821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115692</xdr:rowOff>
    </xdr:from>
    <xdr:to>
      <xdr:col>11</xdr:col>
      <xdr:colOff>82550</xdr:colOff>
      <xdr:row>86</xdr:row>
      <xdr:rowOff>45842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68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30619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775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141970</xdr:rowOff>
    </xdr:from>
    <xdr:to>
      <xdr:col>7</xdr:col>
      <xdr:colOff>31750</xdr:colOff>
      <xdr:row>86</xdr:row>
      <xdr:rowOff>72120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7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56897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80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当該資料作成時点（平成</a:t>
          </a:r>
          <a:r>
            <a:rPr kumimoji="1" lang="en-US" altLang="ja-JP" sz="1200">
              <a:solidFill>
                <a:schemeClr val="dk1"/>
              </a:solidFill>
              <a:effectLst/>
              <a:latin typeface="+mn-lt"/>
              <a:ea typeface="+mn-ea"/>
              <a:cs typeface="+mn-cs"/>
            </a:rPr>
            <a:t>31 </a:t>
          </a:r>
          <a:r>
            <a:rPr kumimoji="1" lang="ja-JP" altLang="ja-JP" sz="1200">
              <a:solidFill>
                <a:schemeClr val="dk1"/>
              </a:solidFill>
              <a:effectLst/>
              <a:latin typeface="+mn-lt"/>
              <a:ea typeface="+mn-ea"/>
              <a:cs typeface="+mn-cs"/>
            </a:rPr>
            <a:t>年１月末時点）において、</a:t>
          </a:r>
          <a:r>
            <a:rPr kumimoji="1" lang="en-US" altLang="ja-JP" sz="1200">
              <a:solidFill>
                <a:schemeClr val="dk1"/>
              </a:solidFill>
              <a:effectLst/>
              <a:latin typeface="+mn-lt"/>
              <a:ea typeface="+mn-ea"/>
              <a:cs typeface="+mn-cs"/>
            </a:rPr>
            <a:t>H29</a:t>
          </a:r>
          <a:r>
            <a:rPr kumimoji="1" lang="ja-JP" altLang="ja-JP" sz="1200">
              <a:solidFill>
                <a:schemeClr val="dk1"/>
              </a:solidFill>
              <a:effectLst/>
              <a:latin typeface="+mn-lt"/>
              <a:ea typeface="+mn-ea"/>
              <a:cs typeface="+mn-cs"/>
            </a:rPr>
            <a:t>数値が未公表のため、前年度の数値を引用している。</a:t>
          </a:r>
          <a:endParaRPr lang="ja-JP" altLang="ja-JP" sz="12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89</xdr:row>
      <xdr:rowOff>150284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6153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30691</xdr:rowOff>
    </xdr:from>
    <xdr:to>
      <xdr:col>81</xdr:col>
      <xdr:colOff>44450</xdr:colOff>
      <xdr:row>87</xdr:row>
      <xdr:rowOff>30691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94684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127652</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70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161925</xdr:rowOff>
    </xdr:from>
    <xdr:to>
      <xdr:col>77</xdr:col>
      <xdr:colOff>44450</xdr:colOff>
      <xdr:row>87</xdr:row>
      <xdr:rowOff>30691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90662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111125</xdr:rowOff>
    </xdr:from>
    <xdr:to>
      <xdr:col>77</xdr:col>
      <xdr:colOff>95250</xdr:colOff>
      <xdr:row>87</xdr:row>
      <xdr:rowOff>41275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51452</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62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112184</xdr:rowOff>
    </xdr:from>
    <xdr:to>
      <xdr:col>72</xdr:col>
      <xdr:colOff>203200</xdr:colOff>
      <xdr:row>86</xdr:row>
      <xdr:rowOff>161925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685434"/>
          <a:ext cx="889000" cy="2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70909</xdr:rowOff>
    </xdr:from>
    <xdr:to>
      <xdr:col>73</xdr:col>
      <xdr:colOff>44450</xdr:colOff>
      <xdr:row>87</xdr:row>
      <xdr:rowOff>1059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81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11236</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584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112184</xdr:rowOff>
    </xdr:from>
    <xdr:to>
      <xdr:col>68</xdr:col>
      <xdr:colOff>152400</xdr:colOff>
      <xdr:row>86</xdr:row>
      <xdr:rowOff>101600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685434"/>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161925</xdr:rowOff>
    </xdr:from>
    <xdr:to>
      <xdr:col>68</xdr:col>
      <xdr:colOff>203200</xdr:colOff>
      <xdr:row>86</xdr:row>
      <xdr:rowOff>92075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76852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5943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151341</xdr:rowOff>
    </xdr:from>
    <xdr:to>
      <xdr:col>81</xdr:col>
      <xdr:colOff>95250</xdr:colOff>
      <xdr:row>87</xdr:row>
      <xdr:rowOff>81491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123418</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868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151341</xdr:rowOff>
    </xdr:from>
    <xdr:to>
      <xdr:col>77</xdr:col>
      <xdr:colOff>95250</xdr:colOff>
      <xdr:row>87</xdr:row>
      <xdr:rowOff>81491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66268</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982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111125</xdr:rowOff>
    </xdr:from>
    <xdr:to>
      <xdr:col>73</xdr:col>
      <xdr:colOff>44450</xdr:colOff>
      <xdr:row>87</xdr:row>
      <xdr:rowOff>41275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26052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61384</xdr:rowOff>
    </xdr:from>
    <xdr:to>
      <xdr:col>68</xdr:col>
      <xdr:colOff>203200</xdr:colOff>
      <xdr:row>85</xdr:row>
      <xdr:rowOff>162984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類似団体の平均値を</a:t>
          </a:r>
          <a:r>
            <a:rPr kumimoji="1" lang="en-US" altLang="ja-JP" sz="1200">
              <a:solidFill>
                <a:schemeClr val="dk1"/>
              </a:solidFill>
              <a:effectLst/>
              <a:latin typeface="+mn-lt"/>
              <a:ea typeface="+mn-ea"/>
              <a:cs typeface="+mn-cs"/>
            </a:rPr>
            <a:t>0.11</a:t>
          </a:r>
          <a:r>
            <a:rPr kumimoji="1" lang="ja-JP" altLang="ja-JP" sz="1200">
              <a:solidFill>
                <a:schemeClr val="dk1"/>
              </a:solidFill>
              <a:effectLst/>
              <a:latin typeface="+mn-lt"/>
              <a:ea typeface="+mn-ea"/>
              <a:cs typeface="+mn-cs"/>
            </a:rPr>
            <a:t>人上回っているが、職員定員適正化の推進により、前年度と比べ</a:t>
          </a:r>
          <a:r>
            <a:rPr kumimoji="1" lang="en-US" altLang="ja-JP" sz="1200">
              <a:solidFill>
                <a:schemeClr val="dk1"/>
              </a:solidFill>
              <a:effectLst/>
              <a:latin typeface="+mn-lt"/>
              <a:ea typeface="+mn-ea"/>
              <a:cs typeface="+mn-cs"/>
            </a:rPr>
            <a:t>0.02</a:t>
          </a:r>
          <a:r>
            <a:rPr kumimoji="1" lang="ja-JP" altLang="ja-JP" sz="1200">
              <a:solidFill>
                <a:schemeClr val="dk1"/>
              </a:solidFill>
              <a:effectLst/>
              <a:latin typeface="+mn-lt"/>
              <a:ea typeface="+mn-ea"/>
              <a:cs typeface="+mn-cs"/>
            </a:rPr>
            <a:t>人の減となっている。</a:t>
          </a:r>
          <a:endParaRPr lang="ja-JP" altLang="ja-JP" sz="1200">
            <a:effectLst/>
          </a:endParaRPr>
        </a:p>
        <a:p>
          <a:r>
            <a:rPr kumimoji="1" lang="ja-JP" altLang="ja-JP" sz="1200">
              <a:solidFill>
                <a:schemeClr val="dk1"/>
              </a:solidFill>
              <a:effectLst/>
              <a:latin typeface="+mn-lt"/>
              <a:ea typeface="+mn-ea"/>
              <a:cs typeface="+mn-cs"/>
            </a:rPr>
            <a:t>　今後も引き続き西尾市職員定員適正化計画に基づき、一層の人員の適正化に努める。</a:t>
          </a:r>
          <a:endParaRPr lang="ja-JP" altLang="ja-JP" sz="12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112395</xdr:rowOff>
    </xdr:from>
    <xdr:to>
      <xdr:col>81</xdr:col>
      <xdr:colOff>44450</xdr:colOff>
      <xdr:row>67</xdr:row>
      <xdr:rowOff>3598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227945"/>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147125</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6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3598</xdr:rowOff>
    </xdr:from>
    <xdr:to>
      <xdr:col>81</xdr:col>
      <xdr:colOff>133350</xdr:colOff>
      <xdr:row>67</xdr:row>
      <xdr:rowOff>3598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9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27322</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112395</xdr:rowOff>
    </xdr:from>
    <xdr:to>
      <xdr:col>81</xdr:col>
      <xdr:colOff>133350</xdr:colOff>
      <xdr:row>59</xdr:row>
      <xdr:rowOff>112395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22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103717</xdr:rowOff>
    </xdr:from>
    <xdr:to>
      <xdr:col>81</xdr:col>
      <xdr:colOff>44450</xdr:colOff>
      <xdr:row>64</xdr:row>
      <xdr:rowOff>111760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107651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63</xdr:row>
      <xdr:rowOff>25206</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8265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8679</xdr:rowOff>
    </xdr:from>
    <xdr:to>
      <xdr:col>81</xdr:col>
      <xdr:colOff>95250</xdr:colOff>
      <xdr:row>64</xdr:row>
      <xdr:rowOff>110279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103717</xdr:rowOff>
    </xdr:from>
    <xdr:to>
      <xdr:col>77</xdr:col>
      <xdr:colOff>44450</xdr:colOff>
      <xdr:row>64</xdr:row>
      <xdr:rowOff>111760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107651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64</xdr:row>
      <xdr:rowOff>4656</xdr:rowOff>
    </xdr:from>
    <xdr:to>
      <xdr:col>77</xdr:col>
      <xdr:colOff>95250</xdr:colOff>
      <xdr:row>64</xdr:row>
      <xdr:rowOff>106256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116433</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746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103717</xdr:rowOff>
    </xdr:from>
    <xdr:to>
      <xdr:col>72</xdr:col>
      <xdr:colOff>203200</xdr:colOff>
      <xdr:row>64</xdr:row>
      <xdr:rowOff>139912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1076517"/>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63</xdr:row>
      <xdr:rowOff>135890</xdr:rowOff>
    </xdr:from>
    <xdr:to>
      <xdr:col>73</xdr:col>
      <xdr:colOff>44450</xdr:colOff>
      <xdr:row>64</xdr:row>
      <xdr:rowOff>66040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76217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139912</xdr:rowOff>
    </xdr:from>
    <xdr:to>
      <xdr:col>68</xdr:col>
      <xdr:colOff>152400</xdr:colOff>
      <xdr:row>64</xdr:row>
      <xdr:rowOff>151977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111271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98213</xdr:rowOff>
    </xdr:from>
    <xdr:to>
      <xdr:col>68</xdr:col>
      <xdr:colOff>203200</xdr:colOff>
      <xdr:row>63</xdr:row>
      <xdr:rowOff>28363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38540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114300</xdr:rowOff>
    </xdr:from>
    <xdr:to>
      <xdr:col>64</xdr:col>
      <xdr:colOff>152400</xdr:colOff>
      <xdr:row>63</xdr:row>
      <xdr:rowOff>44450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54627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52917</xdr:rowOff>
    </xdr:from>
    <xdr:to>
      <xdr:col>81</xdr:col>
      <xdr:colOff>95250</xdr:colOff>
      <xdr:row>64</xdr:row>
      <xdr:rowOff>154517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24994</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99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60960</xdr:rowOff>
    </xdr:from>
    <xdr:to>
      <xdr:col>77</xdr:col>
      <xdr:colOff>95250</xdr:colOff>
      <xdr:row>64</xdr:row>
      <xdr:rowOff>162560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147337</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112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52917</xdr:rowOff>
    </xdr:from>
    <xdr:to>
      <xdr:col>73</xdr:col>
      <xdr:colOff>44450</xdr:colOff>
      <xdr:row>64</xdr:row>
      <xdr:rowOff>154517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139294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89112</xdr:rowOff>
    </xdr:from>
    <xdr:to>
      <xdr:col>68</xdr:col>
      <xdr:colOff>203200</xdr:colOff>
      <xdr:row>65</xdr:row>
      <xdr:rowOff>19262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10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4039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1148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101177</xdr:rowOff>
    </xdr:from>
    <xdr:to>
      <xdr:col>64</xdr:col>
      <xdr:colOff>152400</xdr:colOff>
      <xdr:row>65</xdr:row>
      <xdr:rowOff>31327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16104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116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類似団体の平均を</a:t>
          </a:r>
          <a:r>
            <a:rPr kumimoji="1" lang="en-US" altLang="ja-JP" sz="1200">
              <a:solidFill>
                <a:schemeClr val="dk1"/>
              </a:solidFill>
              <a:effectLst/>
              <a:latin typeface="+mn-lt"/>
              <a:ea typeface="+mn-ea"/>
              <a:cs typeface="+mn-cs"/>
            </a:rPr>
            <a:t>3.3</a:t>
          </a:r>
          <a:r>
            <a:rPr kumimoji="1" lang="ja-JP" altLang="ja-JP" sz="1200">
              <a:solidFill>
                <a:schemeClr val="dk1"/>
              </a:solidFill>
              <a:effectLst/>
              <a:latin typeface="+mn-lt"/>
              <a:ea typeface="+mn-ea"/>
              <a:cs typeface="+mn-cs"/>
            </a:rPr>
            <a:t>％下回っており、前年度に比べ</a:t>
          </a:r>
          <a:r>
            <a:rPr kumimoji="1" lang="en-US" altLang="ja-JP" sz="1200">
              <a:solidFill>
                <a:schemeClr val="dk1"/>
              </a:solidFill>
              <a:effectLst/>
              <a:latin typeface="+mn-lt"/>
              <a:ea typeface="+mn-ea"/>
              <a:cs typeface="+mn-cs"/>
            </a:rPr>
            <a:t>0.4</a:t>
          </a:r>
          <a:r>
            <a:rPr kumimoji="1" lang="ja-JP" altLang="ja-JP" sz="1200">
              <a:solidFill>
                <a:schemeClr val="dk1"/>
              </a:solidFill>
              <a:effectLst/>
              <a:latin typeface="+mn-lt"/>
              <a:ea typeface="+mn-ea"/>
              <a:cs typeface="+mn-cs"/>
            </a:rPr>
            <a:t>％の減となっている。</a:t>
          </a:r>
          <a:endParaRPr lang="ja-JP" altLang="ja-JP" sz="1200">
            <a:effectLst/>
          </a:endParaRPr>
        </a:p>
        <a:p>
          <a:r>
            <a:rPr kumimoji="1" lang="ja-JP" altLang="ja-JP" sz="1200">
              <a:solidFill>
                <a:schemeClr val="dk1"/>
              </a:solidFill>
              <a:effectLst/>
              <a:latin typeface="+mn-lt"/>
              <a:ea typeface="+mn-ea"/>
              <a:cs typeface="+mn-cs"/>
            </a:rPr>
            <a:t>　主な要因としては、償還終了に伴い地方債残高が減少したためである。</a:t>
          </a:r>
          <a:endParaRPr lang="ja-JP" altLang="ja-JP" sz="1200">
            <a:effectLst/>
          </a:endParaRPr>
        </a:p>
        <a:p>
          <a:r>
            <a:rPr kumimoji="1" lang="ja-JP" altLang="ja-JP" sz="1200">
              <a:solidFill>
                <a:schemeClr val="dk1"/>
              </a:solidFill>
              <a:effectLst/>
              <a:latin typeface="+mn-lt"/>
              <a:ea typeface="+mn-ea"/>
              <a:cs typeface="+mn-cs"/>
            </a:rPr>
            <a:t>　今後も市債の発行にあたっては世代間負担の公平性に配慮しながら、後年度の過重な負担とならないよう、適債事業への有効活用に努める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75353</xdr:rowOff>
    </xdr:from>
    <xdr:to>
      <xdr:col>81</xdr:col>
      <xdr:colOff>44450</xdr:colOff>
      <xdr:row>43</xdr:row>
      <xdr:rowOff>143510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076103"/>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161730</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819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75353</xdr:rowOff>
    </xdr:from>
    <xdr:to>
      <xdr:col>81</xdr:col>
      <xdr:colOff>133350</xdr:colOff>
      <xdr:row>35</xdr:row>
      <xdr:rowOff>75353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07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38100</xdr:rowOff>
    </xdr:from>
    <xdr:to>
      <xdr:col>81</xdr:col>
      <xdr:colOff>44450</xdr:colOff>
      <xdr:row>37</xdr:row>
      <xdr:rowOff>70273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638175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53357</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568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81280</xdr:rowOff>
    </xdr:from>
    <xdr:to>
      <xdr:col>81</xdr:col>
      <xdr:colOff>95250</xdr:colOff>
      <xdr:row>39</xdr:row>
      <xdr:rowOff>11430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70273</xdr:rowOff>
    </xdr:from>
    <xdr:to>
      <xdr:col>77</xdr:col>
      <xdr:colOff>44450</xdr:colOff>
      <xdr:row>37</xdr:row>
      <xdr:rowOff>158750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641392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97367</xdr:rowOff>
    </xdr:from>
    <xdr:to>
      <xdr:col>77</xdr:col>
      <xdr:colOff>95250</xdr:colOff>
      <xdr:row>39</xdr:row>
      <xdr:rowOff>27517</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661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12294</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698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158750</xdr:rowOff>
    </xdr:from>
    <xdr:to>
      <xdr:col>72</xdr:col>
      <xdr:colOff>203200</xdr:colOff>
      <xdr:row>38</xdr:row>
      <xdr:rowOff>35560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65024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81280</xdr:rowOff>
    </xdr:from>
    <xdr:to>
      <xdr:col>73</xdr:col>
      <xdr:colOff>44450</xdr:colOff>
      <xdr:row>39</xdr:row>
      <xdr:rowOff>11430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167657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35560</xdr:rowOff>
    </xdr:from>
    <xdr:to>
      <xdr:col>68</xdr:col>
      <xdr:colOff>152400</xdr:colOff>
      <xdr:row>38</xdr:row>
      <xdr:rowOff>124037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655066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16933</xdr:rowOff>
    </xdr:from>
    <xdr:to>
      <xdr:col>68</xdr:col>
      <xdr:colOff>203200</xdr:colOff>
      <xdr:row>38</xdr:row>
      <xdr:rowOff>118533</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65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103310</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137583</xdr:rowOff>
    </xdr:from>
    <xdr:to>
      <xdr:col>64</xdr:col>
      <xdr:colOff>152400</xdr:colOff>
      <xdr:row>39</xdr:row>
      <xdr:rowOff>67733</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52510</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158750</xdr:rowOff>
    </xdr:from>
    <xdr:to>
      <xdr:col>81</xdr:col>
      <xdr:colOff>95250</xdr:colOff>
      <xdr:row>37</xdr:row>
      <xdr:rowOff>88900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3827</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17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19473</xdr:rowOff>
    </xdr:from>
    <xdr:to>
      <xdr:col>77</xdr:col>
      <xdr:colOff>95250</xdr:colOff>
      <xdr:row>37</xdr:row>
      <xdr:rowOff>121073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131250</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132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107950</xdr:rowOff>
    </xdr:from>
    <xdr:to>
      <xdr:col>73</xdr:col>
      <xdr:colOff>44450</xdr:colOff>
      <xdr:row>38</xdr:row>
      <xdr:rowOff>38100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48277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156210</xdr:rowOff>
    </xdr:from>
    <xdr:to>
      <xdr:col>68</xdr:col>
      <xdr:colOff>203200</xdr:colOff>
      <xdr:row>38</xdr:row>
      <xdr:rowOff>86360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96537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73237</xdr:rowOff>
    </xdr:from>
    <xdr:to>
      <xdr:col>64</xdr:col>
      <xdr:colOff>152400</xdr:colOff>
      <xdr:row>39</xdr:row>
      <xdr:rowOff>3387</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13564</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3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14.4</a:t>
          </a:r>
          <a:r>
            <a:rPr kumimoji="1" lang="ja-JP" altLang="ja-JP" sz="1100">
              <a:solidFill>
                <a:schemeClr val="dk1"/>
              </a:solidFill>
              <a:effectLst/>
              <a:latin typeface="+mn-lt"/>
              <a:ea typeface="+mn-ea"/>
              <a:cs typeface="+mn-cs"/>
            </a:rPr>
            <a:t>％下回っており、前年度に比べ</a:t>
          </a:r>
          <a:r>
            <a:rPr kumimoji="1" lang="en-US" altLang="ja-JP" sz="1100">
              <a:solidFill>
                <a:schemeClr val="dk1"/>
              </a:solidFill>
              <a:effectLst/>
              <a:latin typeface="+mn-lt"/>
              <a:ea typeface="+mn-ea"/>
              <a:cs typeface="+mn-cs"/>
            </a:rPr>
            <a:t>26.9</a:t>
          </a:r>
          <a:r>
            <a:rPr kumimoji="1" lang="ja-JP" altLang="ja-JP" sz="1100">
              <a:solidFill>
                <a:schemeClr val="dk1"/>
              </a:solidFill>
              <a:effectLst/>
              <a:latin typeface="+mn-lt"/>
              <a:ea typeface="+mn-ea"/>
              <a:cs typeface="+mn-cs"/>
            </a:rPr>
            <a:t>％の減となった。</a:t>
          </a:r>
          <a:endParaRPr lang="ja-JP" altLang="ja-JP" sz="1400">
            <a:effectLst/>
          </a:endParaRPr>
        </a:p>
        <a:p>
          <a:r>
            <a:rPr kumimoji="1" lang="ja-JP" altLang="ja-JP" sz="1100">
              <a:solidFill>
                <a:schemeClr val="dk1"/>
              </a:solidFill>
              <a:effectLst/>
              <a:latin typeface="+mn-lt"/>
              <a:ea typeface="+mn-ea"/>
              <a:cs typeface="+mn-cs"/>
            </a:rPr>
            <a:t>　主な要因はＰＦＩ事業の支払い方法を繰延払いから一括払いに変更したことにより将来負担額が減少ことによるものである。</a:t>
          </a:r>
          <a:endParaRPr lang="ja-JP" altLang="ja-JP" sz="1400">
            <a:effectLst/>
          </a:endParaRPr>
        </a:p>
        <a:p>
          <a:r>
            <a:rPr kumimoji="1" lang="ja-JP" altLang="ja-JP" sz="1100">
              <a:solidFill>
                <a:schemeClr val="dk1"/>
              </a:solidFill>
              <a:effectLst/>
              <a:latin typeface="+mn-lt"/>
              <a:ea typeface="+mn-ea"/>
              <a:cs typeface="+mn-cs"/>
            </a:rPr>
            <a:t>　今後も行財政改革推進計画に基づき、新たな歳入確保に努めるとともに、定期的に補助金の必要性や金額の見直しを行い、財政の健全化を図る。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48980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4502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21057</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79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48980</xdr:rowOff>
    </xdr:from>
    <xdr:to>
      <xdr:col>81</xdr:col>
      <xdr:colOff>133350</xdr:colOff>
      <xdr:row>22</xdr:row>
      <xdr:rowOff>48980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82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16214</xdr:rowOff>
    </xdr:from>
    <xdr:to>
      <xdr:col>81</xdr:col>
      <xdr:colOff>44450</xdr:colOff>
      <xdr:row>15</xdr:row>
      <xdr:rowOff>61129</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6179800" y="2416514"/>
          <a:ext cx="838200" cy="216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53315</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4536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81238</xdr:rowOff>
    </xdr:from>
    <xdr:to>
      <xdr:col>81</xdr:col>
      <xdr:colOff>95250</xdr:colOff>
      <xdr:row>15</xdr:row>
      <xdr:rowOff>11388</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8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93430</xdr:rowOff>
    </xdr:from>
    <xdr:to>
      <xdr:col>77</xdr:col>
      <xdr:colOff>44450</xdr:colOff>
      <xdr:row>15</xdr:row>
      <xdr:rowOff>61129</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5290800" y="2493730"/>
          <a:ext cx="889000" cy="13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113411</xdr:rowOff>
    </xdr:from>
    <xdr:to>
      <xdr:col>77</xdr:col>
      <xdr:colOff>95250</xdr:colOff>
      <xdr:row>15</xdr:row>
      <xdr:rowOff>43561</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51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53738</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282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93430</xdr:rowOff>
    </xdr:from>
    <xdr:to>
      <xdr:col>72</xdr:col>
      <xdr:colOff>203200</xdr:colOff>
      <xdr:row>15</xdr:row>
      <xdr:rowOff>1609</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4401800" y="2493730"/>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29760</xdr:rowOff>
    </xdr:from>
    <xdr:to>
      <xdr:col>73</xdr:col>
      <xdr:colOff>44450</xdr:colOff>
      <xdr:row>14</xdr:row>
      <xdr:rowOff>131360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141537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1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1609</xdr:rowOff>
    </xdr:from>
    <xdr:to>
      <xdr:col>68</xdr:col>
      <xdr:colOff>152400</xdr:colOff>
      <xdr:row>15</xdr:row>
      <xdr:rowOff>104563</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3512800" y="2573359"/>
          <a:ext cx="889000" cy="10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136864</xdr:rowOff>
    </xdr:from>
    <xdr:to>
      <xdr:col>81</xdr:col>
      <xdr:colOff>95250</xdr:colOff>
      <xdr:row>14</xdr:row>
      <xdr:rowOff>67014</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236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58141</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2286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10329</xdr:rowOff>
    </xdr:from>
    <xdr:to>
      <xdr:col>77</xdr:col>
      <xdr:colOff>95250</xdr:colOff>
      <xdr:row>15</xdr:row>
      <xdr:rowOff>111929</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258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96706</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2668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42630</xdr:rowOff>
    </xdr:from>
    <xdr:to>
      <xdr:col>73</xdr:col>
      <xdr:colOff>44450</xdr:colOff>
      <xdr:row>14</xdr:row>
      <xdr:rowOff>144230</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24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129007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2529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122259</xdr:rowOff>
    </xdr:from>
    <xdr:to>
      <xdr:col>68</xdr:col>
      <xdr:colOff>203200</xdr:colOff>
      <xdr:row>15</xdr:row>
      <xdr:rowOff>52409</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252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37186</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260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53763</xdr:rowOff>
    </xdr:from>
    <xdr:to>
      <xdr:col>64</xdr:col>
      <xdr:colOff>152400</xdr:colOff>
      <xdr:row>15</xdr:row>
      <xdr:rowOff>155363</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262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140140</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271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愛知県西尾市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171,899
163,459
161.22
55,929,547
53,637,558
2,254,371
36,775,023
32,035,390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全国平均及び類似団体平均ともに下回っており、前年度に比べ</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％の減となっている。</a:t>
          </a:r>
          <a:endParaRPr lang="ja-JP" altLang="ja-JP" sz="1100">
            <a:effectLst/>
          </a:endParaRPr>
        </a:p>
        <a:p>
          <a:r>
            <a:rPr kumimoji="1" lang="ja-JP" altLang="ja-JP" sz="1100">
              <a:solidFill>
                <a:schemeClr val="dk1"/>
              </a:solidFill>
              <a:effectLst/>
              <a:latin typeface="+mn-lt"/>
              <a:ea typeface="+mn-ea"/>
              <a:cs typeface="+mn-cs"/>
            </a:rPr>
            <a:t>　減となった主な要因としては、</a:t>
          </a:r>
          <a:r>
            <a:rPr kumimoji="1" lang="ja-JP" altLang="en-US" sz="1100">
              <a:solidFill>
                <a:schemeClr val="dk1"/>
              </a:solidFill>
              <a:effectLst/>
              <a:latin typeface="+mn-lt"/>
              <a:ea typeface="+mn-ea"/>
              <a:cs typeface="+mn-cs"/>
            </a:rPr>
            <a:t>給与改定の影響や共済組合負担率の変更などにより</a:t>
          </a:r>
          <a:r>
            <a:rPr kumimoji="1" lang="ja-JP" altLang="en-US" sz="1100">
              <a:solidFill>
                <a:sysClr val="windowText" lastClr="000000"/>
              </a:solidFill>
              <a:effectLst/>
              <a:latin typeface="+mn-lt"/>
              <a:ea typeface="+mn-ea"/>
              <a:cs typeface="+mn-cs"/>
            </a:rPr>
            <a:t>増加したが、</a:t>
          </a:r>
          <a:r>
            <a:rPr kumimoji="1" lang="ja-JP" altLang="ja-JP" sz="1100">
              <a:solidFill>
                <a:sysClr val="windowText" lastClr="000000"/>
              </a:solidFill>
              <a:effectLst/>
              <a:latin typeface="+mn-lt"/>
              <a:ea typeface="+mn-ea"/>
              <a:cs typeface="+mn-cs"/>
            </a:rPr>
            <a:t>退職者数の減</a:t>
          </a:r>
          <a:r>
            <a:rPr kumimoji="1" lang="ja-JP" altLang="en-US" sz="1100">
              <a:solidFill>
                <a:sysClr val="windowText" lastClr="000000"/>
              </a:solidFill>
              <a:effectLst/>
              <a:latin typeface="+mn-lt"/>
              <a:ea typeface="+mn-ea"/>
              <a:cs typeface="+mn-cs"/>
            </a:rPr>
            <a:t>などの影響額が大きかったことによるものである</a:t>
          </a:r>
          <a:r>
            <a:rPr kumimoji="1" lang="ja-JP" altLang="ja-JP" sz="1100">
              <a:solidFill>
                <a:sysClr val="windowText" lastClr="000000"/>
              </a:solidFill>
              <a:effectLst/>
              <a:latin typeface="+mn-lt"/>
              <a:ea typeface="+mn-ea"/>
              <a:cs typeface="+mn-cs"/>
            </a:rPr>
            <a:t>。</a:t>
          </a:r>
          <a:endParaRPr lang="ja-JP" altLang="ja-JP" sz="1100">
            <a:solidFill>
              <a:sysClr val="windowText" lastClr="000000"/>
            </a:solidFill>
            <a:effectLst/>
          </a:endParaRPr>
        </a:p>
        <a:p>
          <a:r>
            <a:rPr kumimoji="1" lang="ja-JP" altLang="ja-JP" sz="1100">
              <a:solidFill>
                <a:sysClr val="windowText" lastClr="000000"/>
              </a:solidFill>
              <a:effectLst/>
              <a:latin typeface="+mn-lt"/>
              <a:ea typeface="+mn-ea"/>
              <a:cs typeface="+mn-cs"/>
            </a:rPr>
            <a:t>　今後も西尾市職員定員適正化計画に基づき、一層の人員の適正化を推進し、人件費の抑制に努める。</a:t>
          </a:r>
          <a:endParaRPr lang="ja-JP" altLang="ja-JP" sz="1100">
            <a:solidFill>
              <a:sysClr val="windowText" lastClr="000000"/>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78014</xdr:rowOff>
    </xdr:from>
    <xdr:to>
      <xdr:col>24</xdr:col>
      <xdr:colOff>25400</xdr:colOff>
      <xdr:row>41</xdr:row>
      <xdr:rowOff>26307</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564414"/>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169834</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2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26307</xdr:rowOff>
    </xdr:from>
    <xdr:to>
      <xdr:col>24</xdr:col>
      <xdr:colOff>114300</xdr:colOff>
      <xdr:row>41</xdr:row>
      <xdr:rowOff>26307</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05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164391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78014</xdr:rowOff>
    </xdr:from>
    <xdr:to>
      <xdr:col>24</xdr:col>
      <xdr:colOff>114300</xdr:colOff>
      <xdr:row>32</xdr:row>
      <xdr:rowOff>78014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151493</xdr:rowOff>
    </xdr:from>
    <xdr:to>
      <xdr:col>24</xdr:col>
      <xdr:colOff>25400</xdr:colOff>
      <xdr:row>36</xdr:row>
      <xdr:rowOff>1814</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152243"/>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159855</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60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16328</xdr:rowOff>
    </xdr:from>
    <xdr:to>
      <xdr:col>24</xdr:col>
      <xdr:colOff>76200</xdr:colOff>
      <xdr:row>36</xdr:row>
      <xdr:rowOff>117928</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1814</xdr:rowOff>
    </xdr:from>
    <xdr:to>
      <xdr:col>19</xdr:col>
      <xdr:colOff>187325</xdr:colOff>
      <xdr:row>36</xdr:row>
      <xdr:rowOff>99786</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17401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48986</xdr:rowOff>
    </xdr:from>
    <xdr:to>
      <xdr:col>20</xdr:col>
      <xdr:colOff>38100</xdr:colOff>
      <xdr:row>36</xdr:row>
      <xdr:rowOff>150586</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135363</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307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99786</xdr:rowOff>
    </xdr:from>
    <xdr:to>
      <xdr:col>15</xdr:col>
      <xdr:colOff>98425</xdr:colOff>
      <xdr:row>36</xdr:row>
      <xdr:rowOff>99786</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2719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100693</xdr:rowOff>
    </xdr:from>
    <xdr:to>
      <xdr:col>15</xdr:col>
      <xdr:colOff>149225</xdr:colOff>
      <xdr:row>36</xdr:row>
      <xdr:rowOff>30843</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41020</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45357</xdr:rowOff>
    </xdr:from>
    <xdr:to>
      <xdr:col>11</xdr:col>
      <xdr:colOff>9525</xdr:colOff>
      <xdr:row>36</xdr:row>
      <xdr:rowOff>99786</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2175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130628</xdr:rowOff>
    </xdr:from>
    <xdr:to>
      <xdr:col>11</xdr:col>
      <xdr:colOff>60325</xdr:colOff>
      <xdr:row>35</xdr:row>
      <xdr:rowOff>60778</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595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70955</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7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13607</xdr:rowOff>
    </xdr:from>
    <xdr:to>
      <xdr:col>6</xdr:col>
      <xdr:colOff>171450</xdr:colOff>
      <xdr:row>35</xdr:row>
      <xdr:rowOff>115207</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125384</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100693</xdr:rowOff>
    </xdr:from>
    <xdr:to>
      <xdr:col>24</xdr:col>
      <xdr:colOff>76200</xdr:colOff>
      <xdr:row>36</xdr:row>
      <xdr:rowOff>30843</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117220</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122464</xdr:rowOff>
    </xdr:from>
    <xdr:to>
      <xdr:col>20</xdr:col>
      <xdr:colOff>38100</xdr:colOff>
      <xdr:row>36</xdr:row>
      <xdr:rowOff>52614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1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62791</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892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48986</xdr:rowOff>
    </xdr:from>
    <xdr:to>
      <xdr:col>15</xdr:col>
      <xdr:colOff>149225</xdr:colOff>
      <xdr:row>36</xdr:row>
      <xdr:rowOff>150586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2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135363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30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48986</xdr:rowOff>
    </xdr:from>
    <xdr:to>
      <xdr:col>11</xdr:col>
      <xdr:colOff>60325</xdr:colOff>
      <xdr:row>36</xdr:row>
      <xdr:rowOff>150586</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2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135363</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30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166007</xdr:rowOff>
    </xdr:from>
    <xdr:to>
      <xdr:col>6</xdr:col>
      <xdr:colOff>171450</xdr:colOff>
      <xdr:row>36</xdr:row>
      <xdr:rowOff>96157</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80934</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25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全国平均及び類似団体平均ともに上回っている。</a:t>
          </a:r>
          <a:endParaRPr lang="ja-JP" altLang="ja-JP" sz="1200">
            <a:effectLst/>
          </a:endParaRPr>
        </a:p>
        <a:p>
          <a:r>
            <a:rPr kumimoji="1" lang="ja-JP" altLang="ja-JP" sz="1200">
              <a:solidFill>
                <a:schemeClr val="dk1"/>
              </a:solidFill>
              <a:effectLst/>
              <a:latin typeface="+mn-lt"/>
              <a:ea typeface="+mn-ea"/>
              <a:cs typeface="+mn-cs"/>
            </a:rPr>
            <a:t>　</a:t>
          </a:r>
          <a:r>
            <a:rPr kumimoji="1" lang="ja-JP" altLang="ja-JP" sz="1200">
              <a:solidFill>
                <a:sysClr val="windowText" lastClr="000000"/>
              </a:solidFill>
              <a:effectLst/>
              <a:latin typeface="+mn-lt"/>
              <a:ea typeface="+mn-ea"/>
              <a:cs typeface="+mn-cs"/>
            </a:rPr>
            <a:t>前年度と同数値となった主な要因としては、</a:t>
          </a:r>
          <a:r>
            <a:rPr kumimoji="1" lang="ja-JP" altLang="en-US" sz="1200">
              <a:solidFill>
                <a:sysClr val="windowText" lastClr="000000"/>
              </a:solidFill>
              <a:effectLst/>
              <a:latin typeface="+mn-lt"/>
              <a:ea typeface="+mn-ea"/>
              <a:cs typeface="+mn-cs"/>
            </a:rPr>
            <a:t>備品購入費</a:t>
          </a:r>
          <a:r>
            <a:rPr kumimoji="1" lang="ja-JP" altLang="ja-JP" sz="1200">
              <a:solidFill>
                <a:sysClr val="windowText" lastClr="000000"/>
              </a:solidFill>
              <a:effectLst/>
              <a:latin typeface="+mn-lt"/>
              <a:ea typeface="+mn-ea"/>
              <a:cs typeface="+mn-cs"/>
            </a:rPr>
            <a:t>が減となったものの、</a:t>
          </a:r>
          <a:r>
            <a:rPr kumimoji="1" lang="ja-JP" altLang="en-US" sz="1200">
              <a:solidFill>
                <a:sysClr val="windowText" lastClr="000000"/>
              </a:solidFill>
              <a:effectLst/>
              <a:latin typeface="+mn-lt"/>
              <a:ea typeface="+mn-ea"/>
              <a:cs typeface="+mn-cs"/>
            </a:rPr>
            <a:t>賃金が</a:t>
          </a:r>
          <a:r>
            <a:rPr kumimoji="1" lang="ja-JP" altLang="ja-JP" sz="1200">
              <a:solidFill>
                <a:sysClr val="windowText" lastClr="000000"/>
              </a:solidFill>
              <a:effectLst/>
              <a:latin typeface="+mn-lt"/>
              <a:ea typeface="+mn-ea"/>
              <a:cs typeface="+mn-cs"/>
            </a:rPr>
            <a:t>増となった</a:t>
          </a:r>
          <a:r>
            <a:rPr kumimoji="1" lang="ja-JP" altLang="en-US" sz="1200">
              <a:solidFill>
                <a:sysClr val="windowText" lastClr="000000"/>
              </a:solidFill>
              <a:effectLst/>
              <a:latin typeface="+mn-lt"/>
              <a:ea typeface="+mn-ea"/>
              <a:cs typeface="+mn-cs"/>
            </a:rPr>
            <a:t>ため</a:t>
          </a:r>
          <a:r>
            <a:rPr kumimoji="1" lang="ja-JP" altLang="ja-JP" sz="1200">
              <a:solidFill>
                <a:sysClr val="windowText" lastClr="000000"/>
              </a:solidFill>
              <a:effectLst/>
              <a:latin typeface="+mn-lt"/>
              <a:ea typeface="+mn-ea"/>
              <a:cs typeface="+mn-cs"/>
            </a:rPr>
            <a:t>である。</a:t>
          </a:r>
          <a:endParaRPr lang="ja-JP" altLang="ja-JP" sz="1200">
            <a:solidFill>
              <a:sysClr val="windowText" lastClr="000000"/>
            </a:solidFill>
            <a:effectLst/>
          </a:endParaRPr>
        </a:p>
        <a:p>
          <a:r>
            <a:rPr kumimoji="1" lang="ja-JP" altLang="ja-JP" sz="1200">
              <a:solidFill>
                <a:srgbClr val="FF0000"/>
              </a:solidFill>
              <a:effectLst/>
              <a:latin typeface="+mn-lt"/>
              <a:ea typeface="+mn-ea"/>
              <a:cs typeface="+mn-cs"/>
            </a:rPr>
            <a:t>　</a:t>
          </a:r>
          <a:r>
            <a:rPr kumimoji="1" lang="ja-JP" altLang="ja-JP" sz="1200">
              <a:solidFill>
                <a:sysClr val="windowText" lastClr="000000"/>
              </a:solidFill>
              <a:effectLst/>
              <a:latin typeface="+mn-lt"/>
              <a:ea typeface="+mn-ea"/>
              <a:cs typeface="+mn-cs"/>
            </a:rPr>
            <a:t>全国平均及び類似団体平均に比べ物件費の割合が高止まりしているのは、当市には市立保育園が多いことによる臨時職員の賃金によるものである。</a:t>
          </a:r>
          <a:endParaRPr lang="ja-JP" altLang="ja-JP" sz="1200">
            <a:solidFill>
              <a:sysClr val="windowText" lastClr="000000"/>
            </a:solidFill>
            <a:effectLst/>
          </a:endParaRPr>
        </a:p>
        <a:p>
          <a:r>
            <a:rPr kumimoji="1" lang="ja-JP" altLang="ja-JP" sz="1200">
              <a:solidFill>
                <a:schemeClr val="dk1"/>
              </a:solidFill>
              <a:effectLst/>
              <a:latin typeface="+mn-lt"/>
              <a:ea typeface="+mn-ea"/>
              <a:cs typeface="+mn-cs"/>
            </a:rPr>
            <a:t>　物件費は近年増加傾向にあることから、事務事業の取捨選択をより厳密に行い、健全な財政運営に努める。</a:t>
          </a:r>
          <a:endParaRPr lang="ja-JP" altLang="ja-JP" sz="12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118836</xdr:rowOff>
    </xdr:from>
    <xdr:to>
      <xdr:col>82</xdr:col>
      <xdr:colOff>107950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347686"/>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33763</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9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118836</xdr:rowOff>
    </xdr:from>
    <xdr:to>
      <xdr:col>82</xdr:col>
      <xdr:colOff>196850</xdr:colOff>
      <xdr:row>13</xdr:row>
      <xdr:rowOff>118836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34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118836</xdr:rowOff>
    </xdr:from>
    <xdr:to>
      <xdr:col>82</xdr:col>
      <xdr:colOff>107950</xdr:colOff>
      <xdr:row>19</xdr:row>
      <xdr:rowOff>118836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33763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149877</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89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133350</xdr:rowOff>
    </xdr:from>
    <xdr:to>
      <xdr:col>82</xdr:col>
      <xdr:colOff>158750</xdr:colOff>
      <xdr:row>18</xdr:row>
      <xdr:rowOff>63500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118836</xdr:rowOff>
    </xdr:from>
    <xdr:to>
      <xdr:col>78</xdr:col>
      <xdr:colOff>69850</xdr:colOff>
      <xdr:row>20</xdr:row>
      <xdr:rowOff>143328</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4782800" y="3376386"/>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133350</xdr:rowOff>
    </xdr:from>
    <xdr:to>
      <xdr:col>78</xdr:col>
      <xdr:colOff>120650</xdr:colOff>
      <xdr:row>18</xdr:row>
      <xdr:rowOff>63500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73677</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81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110672</xdr:rowOff>
    </xdr:from>
    <xdr:to>
      <xdr:col>73</xdr:col>
      <xdr:colOff>180975</xdr:colOff>
      <xdr:row>20</xdr:row>
      <xdr:rowOff>143328</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3539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35379</xdr:rowOff>
    </xdr:from>
    <xdr:to>
      <xdr:col>74</xdr:col>
      <xdr:colOff>31750</xdr:colOff>
      <xdr:row>17</xdr:row>
      <xdr:rowOff>136979</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95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147156</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718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45357</xdr:rowOff>
    </xdr:from>
    <xdr:to>
      <xdr:col>69</xdr:col>
      <xdr:colOff>92075</xdr:colOff>
      <xdr:row>20</xdr:row>
      <xdr:rowOff>110672</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34743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92529</xdr:rowOff>
    </xdr:from>
    <xdr:to>
      <xdr:col>69</xdr:col>
      <xdr:colOff>142875</xdr:colOff>
      <xdr:row>19</xdr:row>
      <xdr:rowOff>22678</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317862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32856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947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10886</xdr:rowOff>
    </xdr:from>
    <xdr:to>
      <xdr:col>65</xdr:col>
      <xdr:colOff>53975</xdr:colOff>
      <xdr:row>18</xdr:row>
      <xdr:rowOff>112486</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3096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122663</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86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68036</xdr:rowOff>
    </xdr:from>
    <xdr:to>
      <xdr:col>82</xdr:col>
      <xdr:colOff>158750</xdr:colOff>
      <xdr:row>19</xdr:row>
      <xdr:rowOff>169636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332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40113</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329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68036</xdr:rowOff>
    </xdr:from>
    <xdr:to>
      <xdr:col>78</xdr:col>
      <xdr:colOff>120650</xdr:colOff>
      <xdr:row>19</xdr:row>
      <xdr:rowOff>169636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332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154413</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3411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92528</xdr:rowOff>
    </xdr:from>
    <xdr:to>
      <xdr:col>74</xdr:col>
      <xdr:colOff>31750</xdr:colOff>
      <xdr:row>21</xdr:row>
      <xdr:rowOff>22678</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352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7455</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360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59872</xdr:rowOff>
    </xdr:from>
    <xdr:to>
      <xdr:col>69</xdr:col>
      <xdr:colOff>142875</xdr:colOff>
      <xdr:row>20</xdr:row>
      <xdr:rowOff>161472</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348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146249</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35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166007</xdr:rowOff>
    </xdr:from>
    <xdr:to>
      <xdr:col>65</xdr:col>
      <xdr:colOff>53975</xdr:colOff>
      <xdr:row>20</xdr:row>
      <xdr:rowOff>96157</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342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80934</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350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全国平均は下回ったが、類似団体平均を上回っている。前年度に比べ</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％の減となっている。　</a:t>
          </a:r>
          <a:endParaRPr lang="ja-JP" altLang="ja-JP" sz="1100">
            <a:effectLst/>
          </a:endParaRPr>
        </a:p>
        <a:p>
          <a:pPr eaLnBrk="1" fontAlgn="auto" latinLnBrk="0" hangingPunct="1"/>
          <a:r>
            <a:rPr kumimoji="1" lang="ja-JP" altLang="ja-JP" sz="1100">
              <a:solidFill>
                <a:schemeClr val="dk1"/>
              </a:solidFill>
              <a:effectLst/>
              <a:latin typeface="+mn-lt"/>
              <a:ea typeface="+mn-ea"/>
              <a:cs typeface="+mn-cs"/>
            </a:rPr>
            <a:t>　減となった主な要因としては、障害児通所給付費や障害福祉サービス費などの</a:t>
          </a:r>
          <a:r>
            <a:rPr kumimoji="1" lang="ja-JP" altLang="ja-JP" sz="1100" b="0" i="0" baseline="0">
              <a:solidFill>
                <a:schemeClr val="dk1"/>
              </a:solidFill>
              <a:effectLst/>
              <a:latin typeface="+mn-lt"/>
              <a:ea typeface="+mn-ea"/>
              <a:cs typeface="+mn-cs"/>
            </a:rPr>
            <a:t>増により扶助費全体は増と</a:t>
          </a:r>
          <a:r>
            <a:rPr kumimoji="1" lang="ja-JP" altLang="ja-JP" sz="1100">
              <a:solidFill>
                <a:schemeClr val="dk1"/>
              </a:solidFill>
              <a:effectLst/>
              <a:latin typeface="+mn-lt"/>
              <a:ea typeface="+mn-ea"/>
              <a:cs typeface="+mn-cs"/>
            </a:rPr>
            <a:t>なったためである。</a:t>
          </a:r>
          <a:endParaRPr lang="ja-JP" altLang="ja-JP" sz="1100">
            <a:effectLst/>
          </a:endParaRPr>
        </a:p>
        <a:p>
          <a:r>
            <a:rPr kumimoji="1" lang="ja-JP" altLang="ja-JP" sz="1100">
              <a:solidFill>
                <a:schemeClr val="dk1"/>
              </a:solidFill>
              <a:effectLst/>
              <a:latin typeface="+mn-lt"/>
              <a:ea typeface="+mn-ea"/>
              <a:cs typeface="+mn-cs"/>
            </a:rPr>
            <a:t>　今後も社会保障関係経費が増加することが見込まれるため、更なる事務事業の見直しを行うことで、財政を圧迫する傾向に歯止めをかけるよう努める。</a:t>
          </a:r>
          <a:endParaRPr lang="ja-JP" altLang="ja-JP" sz="1100">
            <a:effectLst/>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56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104140</xdr:rowOff>
    </xdr:from>
    <xdr:to>
      <xdr:col>24</xdr:col>
      <xdr:colOff>25400</xdr:colOff>
      <xdr:row>58</xdr:row>
      <xdr:rowOff>149860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100482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127017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28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110490</xdr:rowOff>
    </xdr:from>
    <xdr:to>
      <xdr:col>24</xdr:col>
      <xdr:colOff>76200</xdr:colOff>
      <xdr:row>58</xdr:row>
      <xdr:rowOff>40640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149860</xdr:rowOff>
    </xdr:from>
    <xdr:to>
      <xdr:col>19</xdr:col>
      <xdr:colOff>187325</xdr:colOff>
      <xdr:row>59</xdr:row>
      <xdr:rowOff>1270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10093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64770</xdr:rowOff>
    </xdr:from>
    <xdr:to>
      <xdr:col>20</xdr:col>
      <xdr:colOff>38100</xdr:colOff>
      <xdr:row>57</xdr:row>
      <xdr:rowOff>166370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5097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60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81280</xdr:rowOff>
    </xdr:from>
    <xdr:to>
      <xdr:col>15</xdr:col>
      <xdr:colOff>98425</xdr:colOff>
      <xdr:row>59</xdr:row>
      <xdr:rowOff>1270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100253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46990</xdr:rowOff>
    </xdr:from>
    <xdr:to>
      <xdr:col>11</xdr:col>
      <xdr:colOff>9525</xdr:colOff>
      <xdr:row>58</xdr:row>
      <xdr:rowOff>81280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81964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156210</xdr:rowOff>
    </xdr:from>
    <xdr:to>
      <xdr:col>6</xdr:col>
      <xdr:colOff>171450</xdr:colOff>
      <xdr:row>56</xdr:row>
      <xdr:rowOff>86360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96537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53340</xdr:rowOff>
    </xdr:from>
    <xdr:to>
      <xdr:col>24</xdr:col>
      <xdr:colOff>76200</xdr:colOff>
      <xdr:row>58</xdr:row>
      <xdr:rowOff>154940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25417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99060</xdr:rowOff>
    </xdr:from>
    <xdr:to>
      <xdr:col>20</xdr:col>
      <xdr:colOff>38100</xdr:colOff>
      <xdr:row>59</xdr:row>
      <xdr:rowOff>29210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13987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12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121920</xdr:rowOff>
    </xdr:from>
    <xdr:to>
      <xdr:col>15</xdr:col>
      <xdr:colOff>149225</xdr:colOff>
      <xdr:row>59</xdr:row>
      <xdr:rowOff>52070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36847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30480</xdr:rowOff>
    </xdr:from>
    <xdr:to>
      <xdr:col>11</xdr:col>
      <xdr:colOff>60325</xdr:colOff>
      <xdr:row>58</xdr:row>
      <xdr:rowOff>132080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116857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167640</xdr:rowOff>
    </xdr:from>
    <xdr:to>
      <xdr:col>6</xdr:col>
      <xdr:colOff>171450</xdr:colOff>
      <xdr:row>57</xdr:row>
      <xdr:rowOff>97790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82567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全国平均及び類似団体平均ともに上回っており、前年度に比べ</a:t>
          </a:r>
          <a:r>
            <a:rPr kumimoji="1" lang="en-US" altLang="ja-JP" sz="1200">
              <a:solidFill>
                <a:schemeClr val="dk1"/>
              </a:solidFill>
              <a:effectLst/>
              <a:latin typeface="+mn-lt"/>
              <a:ea typeface="+mn-ea"/>
              <a:cs typeface="+mn-cs"/>
            </a:rPr>
            <a:t>0.5</a:t>
          </a:r>
          <a:r>
            <a:rPr kumimoji="1" lang="ja-JP" altLang="ja-JP" sz="1200">
              <a:solidFill>
                <a:schemeClr val="dk1"/>
              </a:solidFill>
              <a:effectLst/>
              <a:latin typeface="+mn-lt"/>
              <a:ea typeface="+mn-ea"/>
              <a:cs typeface="+mn-cs"/>
            </a:rPr>
            <a:t>％の増となっている。</a:t>
          </a:r>
          <a:endParaRPr lang="ja-JP" altLang="ja-JP" sz="1200">
            <a:effectLst/>
          </a:endParaRPr>
        </a:p>
        <a:p>
          <a:r>
            <a:rPr kumimoji="1" lang="ja-JP" altLang="ja-JP" sz="1200">
              <a:solidFill>
                <a:schemeClr val="dk1"/>
              </a:solidFill>
              <a:effectLst/>
              <a:latin typeface="+mn-lt"/>
              <a:ea typeface="+mn-ea"/>
              <a:cs typeface="+mn-cs"/>
            </a:rPr>
            <a:t>　増となった主な要因としては、市民病院運営費への出資金が増となったことなどによるものである。</a:t>
          </a:r>
          <a:endParaRPr lang="ja-JP" altLang="ja-JP" sz="1200">
            <a:effectLst/>
          </a:endParaRPr>
        </a:p>
        <a:p>
          <a:r>
            <a:rPr kumimoji="1" lang="ja-JP" altLang="ja-JP" sz="1200">
              <a:solidFill>
                <a:schemeClr val="dk1"/>
              </a:solidFill>
              <a:effectLst/>
              <a:latin typeface="+mn-lt"/>
              <a:ea typeface="+mn-ea"/>
              <a:cs typeface="+mn-cs"/>
            </a:rPr>
            <a:t>　今後も行財政改革推進計画（第</a:t>
          </a:r>
          <a:r>
            <a:rPr kumimoji="1" lang="en-US" altLang="ja-JP" sz="1200">
              <a:solidFill>
                <a:schemeClr val="dk1"/>
              </a:solidFill>
              <a:effectLst/>
              <a:latin typeface="+mn-lt"/>
              <a:ea typeface="+mn-ea"/>
              <a:cs typeface="+mn-cs"/>
            </a:rPr>
            <a:t>5</a:t>
          </a:r>
          <a:r>
            <a:rPr kumimoji="1" lang="ja-JP" altLang="ja-JP" sz="1200">
              <a:solidFill>
                <a:schemeClr val="dk1"/>
              </a:solidFill>
              <a:effectLst/>
              <a:latin typeface="+mn-lt"/>
              <a:ea typeface="+mn-ea"/>
              <a:cs typeface="+mn-cs"/>
            </a:rPr>
            <a:t>次実行計画）に基づき、更なる経費削減を図る。</a:t>
          </a:r>
          <a:endParaRPr lang="ja-JP" altLang="ja-JP" sz="12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84138</xdr:rowOff>
    </xdr:from>
    <xdr:to>
      <xdr:col>82</xdr:col>
      <xdr:colOff>107950</xdr:colOff>
      <xdr:row>61</xdr:row>
      <xdr:rowOff>41275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170988"/>
          <a:ext cx="0" cy="1328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13352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41275</xdr:rowOff>
    </xdr:from>
    <xdr:to>
      <xdr:col>82</xdr:col>
      <xdr:colOff>196850</xdr:colOff>
      <xdr:row>61</xdr:row>
      <xdr:rowOff>41275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170515</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84138</xdr:rowOff>
    </xdr:from>
    <xdr:to>
      <xdr:col>82</xdr:col>
      <xdr:colOff>196850</xdr:colOff>
      <xdr:row>53</xdr:row>
      <xdr:rowOff>84138</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84138</xdr:rowOff>
    </xdr:from>
    <xdr:to>
      <xdr:col>82</xdr:col>
      <xdr:colOff>107950</xdr:colOff>
      <xdr:row>58</xdr:row>
      <xdr:rowOff>155575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10028238"/>
          <a:ext cx="8382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78440</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679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61913</xdr:rowOff>
    </xdr:from>
    <xdr:to>
      <xdr:col>82</xdr:col>
      <xdr:colOff>158750</xdr:colOff>
      <xdr:row>57</xdr:row>
      <xdr:rowOff>163513</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83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84138</xdr:rowOff>
    </xdr:from>
    <xdr:to>
      <xdr:col>78</xdr:col>
      <xdr:colOff>69850</xdr:colOff>
      <xdr:row>58</xdr:row>
      <xdr:rowOff>155575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10028238"/>
          <a:ext cx="8890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4763</xdr:rowOff>
    </xdr:from>
    <xdr:to>
      <xdr:col>78</xdr:col>
      <xdr:colOff>120650</xdr:colOff>
      <xdr:row>57</xdr:row>
      <xdr:rowOff>106363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7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116540</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546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55563</xdr:rowOff>
    </xdr:from>
    <xdr:to>
      <xdr:col>73</xdr:col>
      <xdr:colOff>180975</xdr:colOff>
      <xdr:row>58</xdr:row>
      <xdr:rowOff>155575</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828213"/>
          <a:ext cx="889000" cy="27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102252</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155575</xdr:rowOff>
    </xdr:from>
    <xdr:to>
      <xdr:col>69</xdr:col>
      <xdr:colOff>92075</xdr:colOff>
      <xdr:row>57</xdr:row>
      <xdr:rowOff>55563</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585325"/>
          <a:ext cx="889000" cy="24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104775</xdr:rowOff>
    </xdr:from>
    <xdr:to>
      <xdr:col>69</xdr:col>
      <xdr:colOff>142875</xdr:colOff>
      <xdr:row>56</xdr:row>
      <xdr:rowOff>34925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53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45102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30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133350</xdr:rowOff>
    </xdr:from>
    <xdr:to>
      <xdr:col>65</xdr:col>
      <xdr:colOff>53975</xdr:colOff>
      <xdr:row>55</xdr:row>
      <xdr:rowOff>63500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73677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104775</xdr:rowOff>
    </xdr:from>
    <xdr:to>
      <xdr:col>82</xdr:col>
      <xdr:colOff>158750</xdr:colOff>
      <xdr:row>59</xdr:row>
      <xdr:rowOff>34925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100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76852</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1002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33338</xdr:rowOff>
    </xdr:from>
    <xdr:to>
      <xdr:col>78</xdr:col>
      <xdr:colOff>120650</xdr:colOff>
      <xdr:row>58</xdr:row>
      <xdr:rowOff>134938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97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119715</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10063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104775</xdr:rowOff>
    </xdr:from>
    <xdr:to>
      <xdr:col>74</xdr:col>
      <xdr:colOff>31750</xdr:colOff>
      <xdr:row>59</xdr:row>
      <xdr:rowOff>34925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100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19702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13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4763</xdr:rowOff>
    </xdr:from>
    <xdr:to>
      <xdr:col>69</xdr:col>
      <xdr:colOff>142875</xdr:colOff>
      <xdr:row>57</xdr:row>
      <xdr:rowOff>106363</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77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91140</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86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104775</xdr:rowOff>
    </xdr:from>
    <xdr:to>
      <xdr:col>65</xdr:col>
      <xdr:colOff>53975</xdr:colOff>
      <xdr:row>56</xdr:row>
      <xdr:rowOff>34925</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5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19702</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62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全国平均及び類似団体平均ともに下回っているが、前年度に比べ</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％の増となっている。</a:t>
          </a:r>
          <a:endParaRPr lang="ja-JP" altLang="ja-JP" sz="1100">
            <a:effectLst/>
          </a:endParaRPr>
        </a:p>
        <a:p>
          <a:r>
            <a:rPr kumimoji="1" lang="ja-JP" altLang="ja-JP" sz="1100">
              <a:solidFill>
                <a:schemeClr val="dk1"/>
              </a:solidFill>
              <a:effectLst/>
              <a:latin typeface="+mn-lt"/>
              <a:ea typeface="+mn-ea"/>
              <a:cs typeface="+mn-cs"/>
            </a:rPr>
            <a:t>　増となった主な要因は、前年度と同数値となった主な要因としては、工場等建設奨励金や市民病院運営費負担金等の増により補助費等全体で増となったことによるものである。</a:t>
          </a:r>
          <a:endParaRPr lang="ja-JP" altLang="ja-JP" sz="1100">
            <a:effectLst/>
          </a:endParaRPr>
        </a:p>
        <a:p>
          <a:r>
            <a:rPr kumimoji="1" lang="ja-JP" altLang="ja-JP" sz="1100">
              <a:solidFill>
                <a:schemeClr val="dk1"/>
              </a:solidFill>
              <a:effectLst/>
              <a:latin typeface="+mn-lt"/>
              <a:ea typeface="+mn-ea"/>
              <a:cs typeface="+mn-cs"/>
            </a:rPr>
            <a:t>　今後も行財政改革推進計画（第</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次実行計画）により補助金の必要性や金額の見直しを行い、抑制に努める。</a:t>
          </a:r>
          <a:endParaRPr lang="ja-JP" altLang="ja-JP" sz="1100">
            <a:effectLst/>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2" name="補助費等グラフ枠">
          <a:extLst>
            <a:ext uri="{FF2B5EF4-FFF2-40B4-BE49-F238E27FC236}">
              <a16:creationId xmlns:a16="http://schemas.microsoft.com/office/drawing/2014/main" id="{00000000-0008-0000-0400-00003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99786</xdr:rowOff>
    </xdr:from>
    <xdr:to>
      <xdr:col>82</xdr:col>
      <xdr:colOff>107950</xdr:colOff>
      <xdr:row>41</xdr:row>
      <xdr:rowOff>48078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6510000" y="5586186"/>
          <a:ext cx="0" cy="149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20155</xdr:rowOff>
    </xdr:from>
    <xdr:ext cx="762000" cy="259045"/>
    <xdr:sp macro="" textlink="">
      <xdr:nvSpPr>
        <xdr:cNvPr id="314" name="補助費等最小値テキスト">
          <a:extLst>
            <a:ext uri="{FF2B5EF4-FFF2-40B4-BE49-F238E27FC236}">
              <a16:creationId xmlns:a16="http://schemas.microsoft.com/office/drawing/2014/main" id="{00000000-0008-0000-0400-00003A010000}"/>
            </a:ext>
          </a:extLst>
        </xdr:cNvPr>
        <xdr:cNvSpPr txBox="1"/>
      </xdr:nvSpPr>
      <xdr:spPr>
        <a:xfrm>
          <a:off x="16598900" y="704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48078</xdr:rowOff>
    </xdr:from>
    <xdr:to>
      <xdr:col>82</xdr:col>
      <xdr:colOff>196850</xdr:colOff>
      <xdr:row>41</xdr:row>
      <xdr:rowOff>48078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707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14713</xdr:rowOff>
    </xdr:from>
    <xdr:ext cx="762000" cy="259045"/>
    <xdr:sp macro="" textlink="">
      <xdr:nvSpPr>
        <xdr:cNvPr id="316" name="補助費等最大値テキスト">
          <a:extLst>
            <a:ext uri="{FF2B5EF4-FFF2-40B4-BE49-F238E27FC236}">
              <a16:creationId xmlns:a16="http://schemas.microsoft.com/office/drawing/2014/main" id="{00000000-0008-0000-0400-00003C010000}"/>
            </a:ext>
          </a:extLst>
        </xdr:cNvPr>
        <xdr:cNvSpPr txBox="1"/>
      </xdr:nvSpPr>
      <xdr:spPr>
        <a:xfrm>
          <a:off x="16598900" y="532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99786</xdr:rowOff>
    </xdr:from>
    <xdr:to>
      <xdr:col>82</xdr:col>
      <xdr:colOff>196850</xdr:colOff>
      <xdr:row>32</xdr:row>
      <xdr:rowOff>99786</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6421100" y="5586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31750</xdr:rowOff>
    </xdr:from>
    <xdr:to>
      <xdr:col>82</xdr:col>
      <xdr:colOff>107950</xdr:colOff>
      <xdr:row>35</xdr:row>
      <xdr:rowOff>75293</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5671800" y="60325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72770</xdr:rowOff>
    </xdr:from>
    <xdr:ext cx="762000" cy="259045"/>
    <xdr:sp macro="" textlink="">
      <xdr:nvSpPr>
        <xdr:cNvPr id="319" name="補助費等平均値テキスト">
          <a:extLst>
            <a:ext uri="{FF2B5EF4-FFF2-40B4-BE49-F238E27FC236}">
              <a16:creationId xmlns:a16="http://schemas.microsoft.com/office/drawing/2014/main" id="{00000000-0008-0000-0400-00003F010000}"/>
            </a:ext>
          </a:extLst>
        </xdr:cNvPr>
        <xdr:cNvSpPr txBox="1"/>
      </xdr:nvSpPr>
      <xdr:spPr>
        <a:xfrm>
          <a:off x="16598900" y="6073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100693</xdr:rowOff>
    </xdr:from>
    <xdr:to>
      <xdr:col>82</xdr:col>
      <xdr:colOff>158750</xdr:colOff>
      <xdr:row>36</xdr:row>
      <xdr:rowOff>30843</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64592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31750</xdr:rowOff>
    </xdr:from>
    <xdr:to>
      <xdr:col>78</xdr:col>
      <xdr:colOff>69850</xdr:colOff>
      <xdr:row>35</xdr:row>
      <xdr:rowOff>31750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4782800" y="603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111578</xdr:rowOff>
    </xdr:from>
    <xdr:to>
      <xdr:col>78</xdr:col>
      <xdr:colOff>120650</xdr:colOff>
      <xdr:row>36</xdr:row>
      <xdr:rowOff>41728</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5621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26505</xdr:rowOff>
    </xdr:from>
    <xdr:ext cx="7366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290800" y="619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31750</xdr:rowOff>
    </xdr:from>
    <xdr:to>
      <xdr:col>73</xdr:col>
      <xdr:colOff>180975</xdr:colOff>
      <xdr:row>35</xdr:row>
      <xdr:rowOff>53522</xdr:rowOff>
    </xdr:to>
    <xdr:cxnSp macro="">
      <xdr:nvCxnSpPr>
        <xdr:cNvPr id="324" name="直線コネクタ 323">
          <a:extLst>
            <a:ext uri="{FF2B5EF4-FFF2-40B4-BE49-F238E27FC236}">
              <a16:creationId xmlns:a16="http://schemas.microsoft.com/office/drawing/2014/main" id="{00000000-0008-0000-0400-000044010000}"/>
            </a:ext>
          </a:extLst>
        </xdr:cNvPr>
        <xdr:cNvCxnSpPr/>
      </xdr:nvCxnSpPr>
      <xdr:spPr>
        <a:xfrm flipV="1">
          <a:off x="13893800" y="60325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133350</xdr:rowOff>
    </xdr:from>
    <xdr:to>
      <xdr:col>74</xdr:col>
      <xdr:colOff>31750</xdr:colOff>
      <xdr:row>36</xdr:row>
      <xdr:rowOff>63500</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48277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53522</xdr:rowOff>
    </xdr:from>
    <xdr:to>
      <xdr:col>69</xdr:col>
      <xdr:colOff>92075</xdr:colOff>
      <xdr:row>35</xdr:row>
      <xdr:rowOff>53522</xdr:rowOff>
    </xdr:to>
    <xdr:cxnSp macro="">
      <xdr:nvCxnSpPr>
        <xdr:cNvPr id="327" name="直線コネクタ 326">
          <a:extLst>
            <a:ext uri="{FF2B5EF4-FFF2-40B4-BE49-F238E27FC236}">
              <a16:creationId xmlns:a16="http://schemas.microsoft.com/office/drawing/2014/main" id="{00000000-0008-0000-0400-000047010000}"/>
            </a:ext>
          </a:extLst>
        </xdr:cNvPr>
        <xdr:cNvCxnSpPr/>
      </xdr:nvCxnSpPr>
      <xdr:spPr>
        <a:xfrm>
          <a:off x="13004800" y="6054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92528</xdr:rowOff>
    </xdr:from>
    <xdr:to>
      <xdr:col>69</xdr:col>
      <xdr:colOff>142875</xdr:colOff>
      <xdr:row>37</xdr:row>
      <xdr:rowOff>22678</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3843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7455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38100</xdr:rowOff>
    </xdr:from>
    <xdr:to>
      <xdr:col>65</xdr:col>
      <xdr:colOff>53975</xdr:colOff>
      <xdr:row>36</xdr:row>
      <xdr:rowOff>139700</xdr:rowOff>
    </xdr:to>
    <xdr:sp macro="" textlink="">
      <xdr:nvSpPr>
        <xdr:cNvPr id="330" name="フローチャート: 判断 329">
          <a:extLst>
            <a:ext uri="{FF2B5EF4-FFF2-40B4-BE49-F238E27FC236}">
              <a16:creationId xmlns:a16="http://schemas.microsoft.com/office/drawing/2014/main" id="{00000000-0008-0000-0400-00004A010000}"/>
            </a:ext>
          </a:extLst>
        </xdr:cNvPr>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124477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24493</xdr:rowOff>
    </xdr:from>
    <xdr:to>
      <xdr:col>82</xdr:col>
      <xdr:colOff>158750</xdr:colOff>
      <xdr:row>35</xdr:row>
      <xdr:rowOff>126093</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6459200" y="60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41020</xdr:rowOff>
    </xdr:from>
    <xdr:ext cx="762000" cy="259045"/>
    <xdr:sp macro="" textlink="">
      <xdr:nvSpPr>
        <xdr:cNvPr id="338" name="補助費等該当値テキスト">
          <a:extLst>
            <a:ext uri="{FF2B5EF4-FFF2-40B4-BE49-F238E27FC236}">
              <a16:creationId xmlns:a16="http://schemas.microsoft.com/office/drawing/2014/main" id="{00000000-0008-0000-0400-000052010000}"/>
            </a:ext>
          </a:extLst>
        </xdr:cNvPr>
        <xdr:cNvSpPr txBox="1"/>
      </xdr:nvSpPr>
      <xdr:spPr>
        <a:xfrm>
          <a:off x="165989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152400</xdr:rowOff>
    </xdr:from>
    <xdr:to>
      <xdr:col>78</xdr:col>
      <xdr:colOff>120650</xdr:colOff>
      <xdr:row>35</xdr:row>
      <xdr:rowOff>82550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5621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92727</xdr:rowOff>
    </xdr:from>
    <xdr:ext cx="7366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5290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152400</xdr:rowOff>
    </xdr:from>
    <xdr:to>
      <xdr:col>74</xdr:col>
      <xdr:colOff>31750</xdr:colOff>
      <xdr:row>35</xdr:row>
      <xdr:rowOff>82550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4732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92727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4401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2722</xdr:rowOff>
    </xdr:from>
    <xdr:to>
      <xdr:col>69</xdr:col>
      <xdr:colOff>142875</xdr:colOff>
      <xdr:row>35</xdr:row>
      <xdr:rowOff>104322</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3843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114499</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3512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2722</xdr:rowOff>
    </xdr:from>
    <xdr:to>
      <xdr:col>65</xdr:col>
      <xdr:colOff>53975</xdr:colOff>
      <xdr:row>35</xdr:row>
      <xdr:rowOff>104322</xdr:rowOff>
    </xdr:to>
    <xdr:sp macro="" textlink="">
      <xdr:nvSpPr>
        <xdr:cNvPr id="345" name="楕円 344">
          <a:extLst>
            <a:ext uri="{FF2B5EF4-FFF2-40B4-BE49-F238E27FC236}">
              <a16:creationId xmlns:a16="http://schemas.microsoft.com/office/drawing/2014/main" id="{00000000-0008-0000-0400-000059010000}"/>
            </a:ext>
          </a:extLst>
        </xdr:cNvPr>
        <xdr:cNvSpPr/>
      </xdr:nvSpPr>
      <xdr:spPr>
        <a:xfrm>
          <a:off x="12954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114499</xdr:rowOff>
    </xdr:from>
    <xdr:ext cx="762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12623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5" name="正方形/長方形 354">
          <a:extLst>
            <a:ext uri="{FF2B5EF4-FFF2-40B4-BE49-F238E27FC236}">
              <a16:creationId xmlns:a16="http://schemas.microsoft.com/office/drawing/2014/main" id="{00000000-0008-0000-0400-00006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6" name="正方形/長方形 355">
          <a:extLst>
            <a:ext uri="{FF2B5EF4-FFF2-40B4-BE49-F238E27FC236}">
              <a16:creationId xmlns:a16="http://schemas.microsoft.com/office/drawing/2014/main" id="{00000000-0008-0000-0400-00006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全国平均及び類似団体平均ともに下回っており、前年度に比べ</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の減となっている。</a:t>
          </a:r>
          <a:endParaRPr lang="ja-JP" altLang="ja-JP" sz="1100">
            <a:effectLst/>
          </a:endParaRPr>
        </a:p>
        <a:p>
          <a:r>
            <a:rPr kumimoji="1" lang="ja-JP" altLang="ja-JP" sz="1100">
              <a:solidFill>
                <a:schemeClr val="dk1"/>
              </a:solidFill>
              <a:effectLst/>
              <a:latin typeface="+mn-lt"/>
              <a:ea typeface="+mn-ea"/>
              <a:cs typeface="+mn-cs"/>
            </a:rPr>
            <a:t>　減となった主な要因としては、鶴城幼稚園移転新築事業や臨時地方道整備事業に係る起債の償還が終了したことなどによる地方債残高の減少によるものである。</a:t>
          </a:r>
          <a:endParaRPr lang="ja-JP" altLang="ja-JP" sz="1100">
            <a:effectLst/>
          </a:endParaRPr>
        </a:p>
        <a:p>
          <a:r>
            <a:rPr kumimoji="1" lang="ja-JP" altLang="ja-JP" sz="1100">
              <a:solidFill>
                <a:schemeClr val="dk1"/>
              </a:solidFill>
              <a:effectLst/>
              <a:latin typeface="+mn-lt"/>
              <a:ea typeface="+mn-ea"/>
              <a:cs typeface="+mn-cs"/>
            </a:rPr>
            <a:t>　今後については、小中学校へのエアコン設置事業などの大型投資事業が見込まれているが、計画的な借り入れによる公債費の抑制に努める。</a:t>
          </a:r>
          <a:endParaRPr lang="ja-JP" altLang="ja-JP" sz="1100">
            <a:effectLst/>
          </a:endParaRPr>
        </a:p>
      </xdr:txBody>
    </xdr:sp>
    <xdr:clientData/>
  </xdr:twoCellAnchor>
  <xdr:oneCellAnchor>
    <xdr:from>
      <xdr:col>3</xdr:col>
      <xdr:colOff>123825</xdr:colOff>
      <xdr:row>69</xdr:row>
      <xdr:rowOff>107950</xdr:rowOff>
    </xdr:from>
    <xdr:ext cx="298543" cy="225703"/>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a:extLst>
            <a:ext uri="{FF2B5EF4-FFF2-40B4-BE49-F238E27FC236}">
              <a16:creationId xmlns:a16="http://schemas.microsoft.com/office/drawing/2014/main" id="{00000000-0008-0000-0400-00007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107950</xdr:rowOff>
    </xdr:from>
    <xdr:to>
      <xdr:col>24</xdr:col>
      <xdr:colOff>25400</xdr:colOff>
      <xdr:row>82</xdr:row>
      <xdr:rowOff>50800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4826000" y="126238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75" name="公債費最小値テキスト">
          <a:extLst>
            <a:ext uri="{FF2B5EF4-FFF2-40B4-BE49-F238E27FC236}">
              <a16:creationId xmlns:a16="http://schemas.microsoft.com/office/drawing/2014/main" id="{00000000-0008-0000-0400-000077010000}"/>
            </a:ext>
          </a:extLst>
        </xdr:cNvPr>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22877</xdr:rowOff>
    </xdr:from>
    <xdr:ext cx="762000" cy="259045"/>
    <xdr:sp macro="" textlink="">
      <xdr:nvSpPr>
        <xdr:cNvPr id="377" name="公債費最大値テキスト">
          <a:extLst>
            <a:ext uri="{FF2B5EF4-FFF2-40B4-BE49-F238E27FC236}">
              <a16:creationId xmlns:a16="http://schemas.microsoft.com/office/drawing/2014/main" id="{00000000-0008-0000-0400-000079010000}"/>
            </a:ext>
          </a:extLst>
        </xdr:cNvPr>
        <xdr:cNvSpPr txBox="1"/>
      </xdr:nvSpPr>
      <xdr:spPr>
        <a:xfrm>
          <a:off x="4914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107950</xdr:rowOff>
    </xdr:from>
    <xdr:to>
      <xdr:col>24</xdr:col>
      <xdr:colOff>114300</xdr:colOff>
      <xdr:row>73</xdr:row>
      <xdr:rowOff>107950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4737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24130</xdr:rowOff>
    </xdr:from>
    <xdr:to>
      <xdr:col>24</xdr:col>
      <xdr:colOff>25400</xdr:colOff>
      <xdr:row>75</xdr:row>
      <xdr:rowOff>69850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3987800" y="128828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74947</xdr:rowOff>
    </xdr:from>
    <xdr:ext cx="762000" cy="259045"/>
    <xdr:sp macro="" textlink="">
      <xdr:nvSpPr>
        <xdr:cNvPr id="380" name="公債費平均値テキスト">
          <a:extLst>
            <a:ext uri="{FF2B5EF4-FFF2-40B4-BE49-F238E27FC236}">
              <a16:creationId xmlns:a16="http://schemas.microsoft.com/office/drawing/2014/main" id="{00000000-0008-0000-0400-00007C010000}"/>
            </a:ext>
          </a:extLst>
        </xdr:cNvPr>
        <xdr:cNvSpPr txBox="1"/>
      </xdr:nvSpPr>
      <xdr:spPr>
        <a:xfrm>
          <a:off x="4914900" y="13276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102870</xdr:rowOff>
    </xdr:from>
    <xdr:to>
      <xdr:col>24</xdr:col>
      <xdr:colOff>76200</xdr:colOff>
      <xdr:row>78</xdr:row>
      <xdr:rowOff>33020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47752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62230</xdr:rowOff>
    </xdr:from>
    <xdr:to>
      <xdr:col>19</xdr:col>
      <xdr:colOff>187325</xdr:colOff>
      <xdr:row>75</xdr:row>
      <xdr:rowOff>69850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3098800" y="12920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125730</xdr:rowOff>
    </xdr:from>
    <xdr:to>
      <xdr:col>20</xdr:col>
      <xdr:colOff>38100</xdr:colOff>
      <xdr:row>78</xdr:row>
      <xdr:rowOff>55880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937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40657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62230</xdr:rowOff>
    </xdr:from>
    <xdr:to>
      <xdr:col>15</xdr:col>
      <xdr:colOff>98425</xdr:colOff>
      <xdr:row>76</xdr:row>
      <xdr:rowOff>58420</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flipV="1">
          <a:off x="2209800" y="129209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58420</xdr:rowOff>
    </xdr:from>
    <xdr:to>
      <xdr:col>11</xdr:col>
      <xdr:colOff>9525</xdr:colOff>
      <xdr:row>76</xdr:row>
      <xdr:rowOff>88900</xdr:rowOff>
    </xdr:to>
    <xdr:cxnSp macro="">
      <xdr:nvCxnSpPr>
        <xdr:cNvPr id="388" name="直線コネクタ 387">
          <a:extLst>
            <a:ext uri="{FF2B5EF4-FFF2-40B4-BE49-F238E27FC236}">
              <a16:creationId xmlns:a16="http://schemas.microsoft.com/office/drawing/2014/main" id="{00000000-0008-0000-0400-000084010000}"/>
            </a:ext>
          </a:extLst>
        </xdr:cNvPr>
        <xdr:cNvCxnSpPr/>
      </xdr:nvCxnSpPr>
      <xdr:spPr>
        <a:xfrm flipV="1">
          <a:off x="1320800" y="13088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154957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91" name="フローチャート: 判断 390">
          <a:extLst>
            <a:ext uri="{FF2B5EF4-FFF2-40B4-BE49-F238E27FC236}">
              <a16:creationId xmlns:a16="http://schemas.microsoft.com/office/drawing/2014/main" id="{00000000-0008-0000-0400-000087010000}"/>
            </a:ext>
          </a:extLst>
        </xdr:cNvPr>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36847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47752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161307</xdr:rowOff>
    </xdr:from>
    <xdr:ext cx="762000" cy="259045"/>
    <xdr:sp macro="" textlink="">
      <xdr:nvSpPr>
        <xdr:cNvPr id="399" name="公債費該当値テキスト">
          <a:extLst>
            <a:ext uri="{FF2B5EF4-FFF2-40B4-BE49-F238E27FC236}">
              <a16:creationId xmlns:a16="http://schemas.microsoft.com/office/drawing/2014/main" id="{00000000-0008-0000-0400-00008F010000}"/>
            </a:ext>
          </a:extLst>
        </xdr:cNvPr>
        <xdr:cNvSpPr txBox="1"/>
      </xdr:nvSpPr>
      <xdr:spPr>
        <a:xfrm>
          <a:off x="49149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19050</xdr:rowOff>
    </xdr:from>
    <xdr:to>
      <xdr:col>20</xdr:col>
      <xdr:colOff>38100</xdr:colOff>
      <xdr:row>75</xdr:row>
      <xdr:rowOff>120650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937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130827</xdr:rowOff>
    </xdr:from>
    <xdr:ext cx="7366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3606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11430</xdr:rowOff>
    </xdr:from>
    <xdr:to>
      <xdr:col>15</xdr:col>
      <xdr:colOff>149225</xdr:colOff>
      <xdr:row>75</xdr:row>
      <xdr:rowOff>113030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3048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123207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2717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xdr:rowOff>
    </xdr:from>
    <xdr:to>
      <xdr:col>11</xdr:col>
      <xdr:colOff>60325</xdr:colOff>
      <xdr:row>76</xdr:row>
      <xdr:rowOff>109220</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2159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119397</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38100</xdr:rowOff>
    </xdr:from>
    <xdr:to>
      <xdr:col>6</xdr:col>
      <xdr:colOff>171450</xdr:colOff>
      <xdr:row>76</xdr:row>
      <xdr:rowOff>139700</xdr:rowOff>
    </xdr:to>
    <xdr:sp macro="" textlink="">
      <xdr:nvSpPr>
        <xdr:cNvPr id="406" name="楕円 405">
          <a:extLst>
            <a:ext uri="{FF2B5EF4-FFF2-40B4-BE49-F238E27FC236}">
              <a16:creationId xmlns:a16="http://schemas.microsoft.com/office/drawing/2014/main" id="{00000000-0008-0000-0400-000096010000}"/>
            </a:ext>
          </a:extLst>
        </xdr:cNvPr>
        <xdr:cNvSpPr/>
      </xdr:nvSpPr>
      <xdr:spPr>
        <a:xfrm>
          <a:off x="1270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149877</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939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a:extLst>
            <a:ext uri="{FF2B5EF4-FFF2-40B4-BE49-F238E27FC236}">
              <a16:creationId xmlns:a16="http://schemas.microsoft.com/office/drawing/2014/main" id="{00000000-0008-0000-0400-0000A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a:extLst>
            <a:ext uri="{FF2B5EF4-FFF2-40B4-BE49-F238E27FC236}">
              <a16:creationId xmlns:a16="http://schemas.microsoft.com/office/drawing/2014/main" id="{00000000-0008-0000-0400-0000A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全国平均は下回ったが、類似団体平均を上回っており、前年度に比べ</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％の増となっている。</a:t>
          </a:r>
          <a:endParaRPr lang="ja-JP" altLang="ja-JP" sz="1100">
            <a:effectLst/>
          </a:endParaRPr>
        </a:p>
        <a:p>
          <a:r>
            <a:rPr kumimoji="1" lang="ja-JP" altLang="ja-JP" sz="1100">
              <a:solidFill>
                <a:schemeClr val="dk1"/>
              </a:solidFill>
              <a:effectLst/>
              <a:latin typeface="+mn-lt"/>
              <a:ea typeface="+mn-ea"/>
              <a:cs typeface="+mn-cs"/>
            </a:rPr>
            <a:t>　人件費や扶助費について減となったが、補助費等やその他のうち出資金について増となったことから、全体として増となっている。</a:t>
          </a:r>
          <a:endParaRPr lang="ja-JP" altLang="ja-JP" sz="1100">
            <a:effectLst/>
          </a:endParaRPr>
        </a:p>
        <a:p>
          <a:r>
            <a:rPr kumimoji="1" lang="ja-JP" altLang="ja-JP" sz="1100">
              <a:solidFill>
                <a:schemeClr val="dk1"/>
              </a:solidFill>
              <a:effectLst/>
              <a:latin typeface="+mn-lt"/>
              <a:ea typeface="+mn-ea"/>
              <a:cs typeface="+mn-cs"/>
            </a:rPr>
            <a:t>　今後、行財政改革推進計画（第</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次実行計画）の更なる推進により住民ニーズの的確な把握に努め、更なる経費削減を図る。</a:t>
          </a:r>
          <a:endParaRPr lang="ja-JP" altLang="ja-JP" sz="1100">
            <a:effectLst/>
          </a:endParaRPr>
        </a:p>
      </xdr:txBody>
    </xdr:sp>
    <xdr:clientData/>
  </xdr:twoCellAnchor>
  <xdr:oneCellAnchor>
    <xdr:from>
      <xdr:col>62</xdr:col>
      <xdr:colOff>6350</xdr:colOff>
      <xdr:row>69</xdr:row>
      <xdr:rowOff>107950</xdr:rowOff>
    </xdr:from>
    <xdr:ext cx="298543" cy="225703"/>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a:extLst>
            <a:ext uri="{FF2B5EF4-FFF2-40B4-BE49-F238E27FC236}">
              <a16:creationId xmlns:a16="http://schemas.microsoft.com/office/drawing/2014/main" id="{00000000-0008-0000-0400-0000B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46990</xdr:rowOff>
    </xdr:from>
    <xdr:to>
      <xdr:col>82</xdr:col>
      <xdr:colOff>107950</xdr:colOff>
      <xdr:row>80</xdr:row>
      <xdr:rowOff>127000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6510000" y="125628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99077</xdr:rowOff>
    </xdr:from>
    <xdr:ext cx="762000" cy="259045"/>
    <xdr:sp macro="" textlink="">
      <xdr:nvSpPr>
        <xdr:cNvPr id="436" name="公債費以外最小値テキスト">
          <a:extLst>
            <a:ext uri="{FF2B5EF4-FFF2-40B4-BE49-F238E27FC236}">
              <a16:creationId xmlns:a16="http://schemas.microsoft.com/office/drawing/2014/main" id="{00000000-0008-0000-0400-0000B4010000}"/>
            </a:ext>
          </a:extLst>
        </xdr:cNvPr>
        <xdr:cNvSpPr txBox="1"/>
      </xdr:nvSpPr>
      <xdr:spPr>
        <a:xfrm>
          <a:off x="16598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127000</xdr:rowOff>
    </xdr:from>
    <xdr:to>
      <xdr:col>82</xdr:col>
      <xdr:colOff>196850</xdr:colOff>
      <xdr:row>80</xdr:row>
      <xdr:rowOff>127000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133367</xdr:rowOff>
    </xdr:from>
    <xdr:ext cx="762000" cy="259045"/>
    <xdr:sp macro="" textlink="">
      <xdr:nvSpPr>
        <xdr:cNvPr id="438" name="公債費以外最大値テキスト">
          <a:extLst>
            <a:ext uri="{FF2B5EF4-FFF2-40B4-BE49-F238E27FC236}">
              <a16:creationId xmlns:a16="http://schemas.microsoft.com/office/drawing/2014/main" id="{00000000-0008-0000-0400-0000B6010000}"/>
            </a:ext>
          </a:extLst>
        </xdr:cNvPr>
        <xdr:cNvSpPr txBox="1"/>
      </xdr:nvSpPr>
      <xdr:spPr>
        <a:xfrm>
          <a:off x="16598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46990</xdr:rowOff>
    </xdr:from>
    <xdr:to>
      <xdr:col>82</xdr:col>
      <xdr:colOff>196850</xdr:colOff>
      <xdr:row>73</xdr:row>
      <xdr:rowOff>46990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6421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77470</xdr:rowOff>
    </xdr:from>
    <xdr:to>
      <xdr:col>82</xdr:col>
      <xdr:colOff>107950</xdr:colOff>
      <xdr:row>77</xdr:row>
      <xdr:rowOff>115570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5671800" y="132791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85107</xdr:rowOff>
    </xdr:from>
    <xdr:ext cx="762000" cy="259045"/>
    <xdr:sp macro="" textlink="">
      <xdr:nvSpPr>
        <xdr:cNvPr id="441" name="公債費以外平均値テキスト">
          <a:extLst>
            <a:ext uri="{FF2B5EF4-FFF2-40B4-BE49-F238E27FC236}">
              <a16:creationId xmlns:a16="http://schemas.microsoft.com/office/drawing/2014/main" id="{00000000-0008-0000-0400-0000B9010000}"/>
            </a:ext>
          </a:extLst>
        </xdr:cNvPr>
        <xdr:cNvSpPr txBox="1"/>
      </xdr:nvSpPr>
      <xdr:spPr>
        <a:xfrm>
          <a:off x="16598900" y="1294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68580</xdr:rowOff>
    </xdr:from>
    <xdr:to>
      <xdr:col>82</xdr:col>
      <xdr:colOff>158750</xdr:colOff>
      <xdr:row>76</xdr:row>
      <xdr:rowOff>170180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6459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77470</xdr:rowOff>
    </xdr:from>
    <xdr:to>
      <xdr:col>78</xdr:col>
      <xdr:colOff>69850</xdr:colOff>
      <xdr:row>78</xdr:row>
      <xdr:rowOff>111761</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flipV="1">
          <a:off x="14782800" y="13279120"/>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53339</xdr:rowOff>
    </xdr:from>
    <xdr:to>
      <xdr:col>78</xdr:col>
      <xdr:colOff>120650</xdr:colOff>
      <xdr:row>76</xdr:row>
      <xdr:rowOff>154939</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165117</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107950</xdr:rowOff>
    </xdr:from>
    <xdr:to>
      <xdr:col>73</xdr:col>
      <xdr:colOff>180975</xdr:colOff>
      <xdr:row>78</xdr:row>
      <xdr:rowOff>111761</xdr:rowOff>
    </xdr:to>
    <xdr:cxnSp macro="">
      <xdr:nvCxnSpPr>
        <xdr:cNvPr id="446" name="直線コネクタ 445">
          <a:extLst>
            <a:ext uri="{FF2B5EF4-FFF2-40B4-BE49-F238E27FC236}">
              <a16:creationId xmlns:a16="http://schemas.microsoft.com/office/drawing/2014/main" id="{00000000-0008-0000-0400-0000BE010000}"/>
            </a:ext>
          </a:extLst>
        </xdr:cNvPr>
        <xdr:cNvCxnSpPr/>
      </xdr:nvCxnSpPr>
      <xdr:spPr>
        <a:xfrm>
          <a:off x="13893800" y="13309600"/>
          <a:ext cx="889000" cy="17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49530</xdr:rowOff>
    </xdr:from>
    <xdr:to>
      <xdr:col>74</xdr:col>
      <xdr:colOff>31750</xdr:colOff>
      <xdr:row>75</xdr:row>
      <xdr:rowOff>151130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4732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161307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12700</xdr:rowOff>
    </xdr:from>
    <xdr:to>
      <xdr:col>69</xdr:col>
      <xdr:colOff>92075</xdr:colOff>
      <xdr:row>77</xdr:row>
      <xdr:rowOff>107950</xdr:rowOff>
    </xdr:to>
    <xdr:cxnSp macro="">
      <xdr:nvCxnSpPr>
        <xdr:cNvPr id="449" name="直線コネクタ 448">
          <a:extLst>
            <a:ext uri="{FF2B5EF4-FFF2-40B4-BE49-F238E27FC236}">
              <a16:creationId xmlns:a16="http://schemas.microsoft.com/office/drawing/2014/main" id="{00000000-0008-0000-0400-0000C1010000}"/>
            </a:ext>
          </a:extLst>
        </xdr:cNvPr>
        <xdr:cNvCxnSpPr/>
      </xdr:nvCxnSpPr>
      <xdr:spPr>
        <a:xfrm>
          <a:off x="13004800" y="130429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26670</xdr:rowOff>
    </xdr:from>
    <xdr:to>
      <xdr:col>69</xdr:col>
      <xdr:colOff>142875</xdr:colOff>
      <xdr:row>75</xdr:row>
      <xdr:rowOff>128270</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3843000" y="1288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138447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53340</xdr:rowOff>
    </xdr:from>
    <xdr:to>
      <xdr:col>65</xdr:col>
      <xdr:colOff>53975</xdr:colOff>
      <xdr:row>74</xdr:row>
      <xdr:rowOff>154940</xdr:rowOff>
    </xdr:to>
    <xdr:sp macro="" textlink="">
      <xdr:nvSpPr>
        <xdr:cNvPr id="452" name="フローチャート: 判断 451">
          <a:extLst>
            <a:ext uri="{FF2B5EF4-FFF2-40B4-BE49-F238E27FC236}">
              <a16:creationId xmlns:a16="http://schemas.microsoft.com/office/drawing/2014/main" id="{00000000-0008-0000-0400-0000C4010000}"/>
            </a:ext>
          </a:extLst>
        </xdr:cNvPr>
        <xdr:cNvSpPr/>
      </xdr:nvSpPr>
      <xdr:spPr>
        <a:xfrm>
          <a:off x="12954000" y="1274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165117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6459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36847</xdr:rowOff>
    </xdr:from>
    <xdr:ext cx="762000" cy="259045"/>
    <xdr:sp macro="" textlink="">
      <xdr:nvSpPr>
        <xdr:cNvPr id="460" name="公債費以外該当値テキスト">
          <a:extLst>
            <a:ext uri="{FF2B5EF4-FFF2-40B4-BE49-F238E27FC236}">
              <a16:creationId xmlns:a16="http://schemas.microsoft.com/office/drawing/2014/main" id="{00000000-0008-0000-0400-0000CC010000}"/>
            </a:ext>
          </a:extLst>
        </xdr:cNvPr>
        <xdr:cNvSpPr txBox="1"/>
      </xdr:nvSpPr>
      <xdr:spPr>
        <a:xfrm>
          <a:off x="16598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26670</xdr:rowOff>
    </xdr:from>
    <xdr:to>
      <xdr:col>78</xdr:col>
      <xdr:colOff>120650</xdr:colOff>
      <xdr:row>77</xdr:row>
      <xdr:rowOff>128270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5621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113047</xdr:rowOff>
    </xdr:from>
    <xdr:ext cx="7366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5290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60961</xdr:rowOff>
    </xdr:from>
    <xdr:to>
      <xdr:col>74</xdr:col>
      <xdr:colOff>31750</xdr:colOff>
      <xdr:row>78</xdr:row>
      <xdr:rowOff>162561</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4732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147338</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4401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57150</xdr:rowOff>
    </xdr:from>
    <xdr:to>
      <xdr:col>69</xdr:col>
      <xdr:colOff>142875</xdr:colOff>
      <xdr:row>77</xdr:row>
      <xdr:rowOff>158750</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3843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143527</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3512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67" name="楕円 466">
          <a:extLst>
            <a:ext uri="{FF2B5EF4-FFF2-40B4-BE49-F238E27FC236}">
              <a16:creationId xmlns:a16="http://schemas.microsoft.com/office/drawing/2014/main" id="{00000000-0008-0000-0400-0000D3010000}"/>
            </a:ext>
          </a:extLst>
        </xdr:cNvPr>
        <xdr:cNvSpPr/>
      </xdr:nvSpPr>
      <xdr:spPr>
        <a:xfrm>
          <a:off x="12954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48277</xdr:rowOff>
    </xdr:from>
    <xdr:ext cx="762000" cy="259045"/>
    <xdr:sp macro="" textlink="">
      <xdr:nvSpPr>
        <xdr:cNvPr id="468" name="テキスト ボックス 467">
          <a:extLst>
            <a:ext uri="{FF2B5EF4-FFF2-40B4-BE49-F238E27FC236}">
              <a16:creationId xmlns:a16="http://schemas.microsoft.com/office/drawing/2014/main" id="{00000000-0008-0000-0400-0000D4010000}"/>
            </a:ext>
          </a:extLst>
        </xdr:cNvPr>
        <xdr:cNvSpPr txBox="1"/>
      </xdr:nvSpPr>
      <xdr:spPr>
        <a:xfrm>
          <a:off x="12623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愛知県西尾市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39705</xdr:rowOff>
    </xdr:from>
    <xdr:to>
      <xdr:col>29</xdr:col>
      <xdr:colOff>127000</xdr:colOff>
      <xdr:row>19</xdr:row>
      <xdr:rowOff>107417</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44730"/>
          <a:ext cx="0" cy="12678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79494</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38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107417</xdr:rowOff>
    </xdr:from>
    <xdr:to>
      <xdr:col>30</xdr:col>
      <xdr:colOff>25400</xdr:colOff>
      <xdr:row>19</xdr:row>
      <xdr:rowOff>107417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125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126082</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88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39705</xdr:rowOff>
    </xdr:from>
    <xdr:to>
      <xdr:col>30</xdr:col>
      <xdr:colOff>25400</xdr:colOff>
      <xdr:row>12</xdr:row>
      <xdr:rowOff>39705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44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112217</xdr:rowOff>
    </xdr:from>
    <xdr:to>
      <xdr:col>29</xdr:col>
      <xdr:colOff>127000</xdr:colOff>
      <xdr:row>16</xdr:row>
      <xdr:rowOff>131145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903042"/>
          <a:ext cx="647700" cy="18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160469</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608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143942</xdr:rowOff>
    </xdr:from>
    <xdr:to>
      <xdr:col>29</xdr:col>
      <xdr:colOff>177800</xdr:colOff>
      <xdr:row>16</xdr:row>
      <xdr:rowOff>74092</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763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98364</xdr:rowOff>
    </xdr:from>
    <xdr:to>
      <xdr:col>26</xdr:col>
      <xdr:colOff>50800</xdr:colOff>
      <xdr:row>16</xdr:row>
      <xdr:rowOff>131145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2889189"/>
          <a:ext cx="698500" cy="32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10759</xdr:rowOff>
    </xdr:from>
    <xdr:to>
      <xdr:col>26</xdr:col>
      <xdr:colOff>101600</xdr:colOff>
      <xdr:row>16</xdr:row>
      <xdr:rowOff>112359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01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122536</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570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98364</xdr:rowOff>
    </xdr:from>
    <xdr:to>
      <xdr:col>22</xdr:col>
      <xdr:colOff>114300</xdr:colOff>
      <xdr:row>16</xdr:row>
      <xdr:rowOff>134711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889189"/>
          <a:ext cx="698500" cy="36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164379</xdr:rowOff>
    </xdr:from>
    <xdr:to>
      <xdr:col>22</xdr:col>
      <xdr:colOff>165100</xdr:colOff>
      <xdr:row>16</xdr:row>
      <xdr:rowOff>94529</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78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104706</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55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134711</xdr:rowOff>
    </xdr:from>
    <xdr:to>
      <xdr:col>18</xdr:col>
      <xdr:colOff>177800</xdr:colOff>
      <xdr:row>16</xdr:row>
      <xdr:rowOff>137455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925536"/>
          <a:ext cx="698500" cy="2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105857</xdr:rowOff>
    </xdr:from>
    <xdr:to>
      <xdr:col>19</xdr:col>
      <xdr:colOff>38100</xdr:colOff>
      <xdr:row>18</xdr:row>
      <xdr:rowOff>36007</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6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20784</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15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138044</xdr:rowOff>
    </xdr:from>
    <xdr:to>
      <xdr:col>15</xdr:col>
      <xdr:colOff>101600</xdr:colOff>
      <xdr:row>18</xdr:row>
      <xdr:rowOff>68194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00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52971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186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61417</xdr:rowOff>
    </xdr:from>
    <xdr:to>
      <xdr:col>29</xdr:col>
      <xdr:colOff>177800</xdr:colOff>
      <xdr:row>16</xdr:row>
      <xdr:rowOff>163017</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852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33494</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824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80345</xdr:rowOff>
    </xdr:from>
    <xdr:to>
      <xdr:col>26</xdr:col>
      <xdr:colOff>101600</xdr:colOff>
      <xdr:row>17</xdr:row>
      <xdr:rowOff>10495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871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166722</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9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47564</xdr:rowOff>
    </xdr:from>
    <xdr:to>
      <xdr:col>22</xdr:col>
      <xdr:colOff>165100</xdr:colOff>
      <xdr:row>16</xdr:row>
      <xdr:rowOff>149164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838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133941</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924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83911</xdr:rowOff>
    </xdr:from>
    <xdr:to>
      <xdr:col>19</xdr:col>
      <xdr:colOff>38100</xdr:colOff>
      <xdr:row>17</xdr:row>
      <xdr:rowOff>14061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874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24238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64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86655</xdr:rowOff>
    </xdr:from>
    <xdr:to>
      <xdr:col>15</xdr:col>
      <xdr:colOff>101600</xdr:colOff>
      <xdr:row>17</xdr:row>
      <xdr:rowOff>16805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877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26982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64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251097</xdr:rowOff>
    </xdr:from>
    <xdr:to>
      <xdr:col>29</xdr:col>
      <xdr:colOff>127000</xdr:colOff>
      <xdr:row>37</xdr:row>
      <xdr:rowOff>250150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75647"/>
          <a:ext cx="0" cy="11992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222227</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250150</xdr:rowOff>
    </xdr:from>
    <xdr:to>
      <xdr:col>30</xdr:col>
      <xdr:colOff>25400</xdr:colOff>
      <xdr:row>37</xdr:row>
      <xdr:rowOff>250150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748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166024</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1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251097</xdr:rowOff>
    </xdr:from>
    <xdr:to>
      <xdr:col>30</xdr:col>
      <xdr:colOff>25400</xdr:colOff>
      <xdr:row>33</xdr:row>
      <xdr:rowOff>251097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756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9761</xdr:rowOff>
    </xdr:from>
    <xdr:to>
      <xdr:col>29</xdr:col>
      <xdr:colOff>127000</xdr:colOff>
      <xdr:row>37</xdr:row>
      <xdr:rowOff>18088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134461"/>
          <a:ext cx="647700" cy="8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132046</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423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286969</xdr:rowOff>
    </xdr:from>
    <xdr:to>
      <xdr:col>29</xdr:col>
      <xdr:colOff>177800</xdr:colOff>
      <xdr:row>36</xdr:row>
      <xdr:rowOff>45669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97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137352</xdr:rowOff>
    </xdr:from>
    <xdr:to>
      <xdr:col>26</xdr:col>
      <xdr:colOff>50800</xdr:colOff>
      <xdr:row>37</xdr:row>
      <xdr:rowOff>18088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7090602"/>
          <a:ext cx="698500" cy="521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276976</xdr:rowOff>
    </xdr:from>
    <xdr:to>
      <xdr:col>26</xdr:col>
      <xdr:colOff>101600</xdr:colOff>
      <xdr:row>36</xdr:row>
      <xdr:rowOff>35676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87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45853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656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109528</xdr:rowOff>
    </xdr:from>
    <xdr:to>
      <xdr:col>22</xdr:col>
      <xdr:colOff>114300</xdr:colOff>
      <xdr:row>36</xdr:row>
      <xdr:rowOff>137352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7062778"/>
          <a:ext cx="698500" cy="27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264664</xdr:rowOff>
    </xdr:from>
    <xdr:to>
      <xdr:col>22</xdr:col>
      <xdr:colOff>165100</xdr:colOff>
      <xdr:row>36</xdr:row>
      <xdr:rowOff>23364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75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33541</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6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8062</xdr:rowOff>
    </xdr:from>
    <xdr:to>
      <xdr:col>18</xdr:col>
      <xdr:colOff>177800</xdr:colOff>
      <xdr:row>36</xdr:row>
      <xdr:rowOff>109528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961312"/>
          <a:ext cx="698500" cy="101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95337</xdr:rowOff>
    </xdr:from>
    <xdr:to>
      <xdr:col>19</xdr:col>
      <xdr:colOff>38100</xdr:colOff>
      <xdr:row>37</xdr:row>
      <xdr:rowOff>25487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704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10264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7134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306008</xdr:rowOff>
    </xdr:from>
    <xdr:to>
      <xdr:col>15</xdr:col>
      <xdr:colOff>101600</xdr:colOff>
      <xdr:row>36</xdr:row>
      <xdr:rowOff>64708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916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49485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7002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130411</xdr:rowOff>
    </xdr:from>
    <xdr:to>
      <xdr:col>29</xdr:col>
      <xdr:colOff>177800</xdr:colOff>
      <xdr:row>37</xdr:row>
      <xdr:rowOff>60561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083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102488</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7055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138738</xdr:rowOff>
    </xdr:from>
    <xdr:to>
      <xdr:col>26</xdr:col>
      <xdr:colOff>101600</xdr:colOff>
      <xdr:row>37</xdr:row>
      <xdr:rowOff>68888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091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53665</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178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86552</xdr:rowOff>
    </xdr:from>
    <xdr:to>
      <xdr:col>22</xdr:col>
      <xdr:colOff>165100</xdr:colOff>
      <xdr:row>37</xdr:row>
      <xdr:rowOff>16702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039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1479</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126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58728</xdr:rowOff>
    </xdr:from>
    <xdr:to>
      <xdr:col>19</xdr:col>
      <xdr:colOff>38100</xdr:colOff>
      <xdr:row>36</xdr:row>
      <xdr:rowOff>160328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011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170505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78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300162</xdr:rowOff>
    </xdr:from>
    <xdr:to>
      <xdr:col>15</xdr:col>
      <xdr:colOff>101600</xdr:colOff>
      <xdr:row>36</xdr:row>
      <xdr:rowOff>58862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910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69039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67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愛知県西尾市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171,899
163,459
161.22
55,929,547
53,637,558
2,254,371
36,775,023
32,035,390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65329</xdr:rowOff>
    </xdr:from>
    <xdr:to>
      <xdr:col>24</xdr:col>
      <xdr:colOff>62865</xdr:colOff>
      <xdr:row>39</xdr:row>
      <xdr:rowOff>19647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80279"/>
          <a:ext cx="1270" cy="132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23474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1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19647</xdr:rowOff>
    </xdr:from>
    <xdr:to>
      <xdr:col>24</xdr:col>
      <xdr:colOff>152400</xdr:colOff>
      <xdr:row>39</xdr:row>
      <xdr:rowOff>19647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06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12006</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5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65329</xdr:rowOff>
    </xdr:from>
    <xdr:to>
      <xdr:col>24</xdr:col>
      <xdr:colOff>152400</xdr:colOff>
      <xdr:row>31</xdr:row>
      <xdr:rowOff>65329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80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126708</xdr:rowOff>
    </xdr:from>
    <xdr:to>
      <xdr:col>24</xdr:col>
      <xdr:colOff>63500</xdr:colOff>
      <xdr:row>35</xdr:row>
      <xdr:rowOff>128460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27458"/>
          <a:ext cx="8382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134599</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792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111722</xdr:rowOff>
    </xdr:from>
    <xdr:to>
      <xdr:col>24</xdr:col>
      <xdr:colOff>114300</xdr:colOff>
      <xdr:row>35</xdr:row>
      <xdr:rowOff>41872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4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46888</xdr:rowOff>
    </xdr:from>
    <xdr:to>
      <xdr:col>19</xdr:col>
      <xdr:colOff>177800</xdr:colOff>
      <xdr:row>35</xdr:row>
      <xdr:rowOff>128460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047638"/>
          <a:ext cx="889000" cy="8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122314</xdr:rowOff>
    </xdr:from>
    <xdr:to>
      <xdr:col>20</xdr:col>
      <xdr:colOff>38100</xdr:colOff>
      <xdr:row>35</xdr:row>
      <xdr:rowOff>52464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5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68991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72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46888</xdr:rowOff>
    </xdr:from>
    <xdr:to>
      <xdr:col>15</xdr:col>
      <xdr:colOff>50800</xdr:colOff>
      <xdr:row>35</xdr:row>
      <xdr:rowOff>67691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047638"/>
          <a:ext cx="889000" cy="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146507</xdr:rowOff>
    </xdr:from>
    <xdr:to>
      <xdr:col>15</xdr:col>
      <xdr:colOff>101600</xdr:colOff>
      <xdr:row>35</xdr:row>
      <xdr:rowOff>76657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9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93184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75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131051</xdr:rowOff>
    </xdr:from>
    <xdr:to>
      <xdr:col>10</xdr:col>
      <xdr:colOff>114300</xdr:colOff>
      <xdr:row>35</xdr:row>
      <xdr:rowOff>67691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960351"/>
          <a:ext cx="889000" cy="10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25768</xdr:rowOff>
    </xdr:from>
    <xdr:to>
      <xdr:col>10</xdr:col>
      <xdr:colOff>165100</xdr:colOff>
      <xdr:row>36</xdr:row>
      <xdr:rowOff>127368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9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118495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29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114274</xdr:rowOff>
    </xdr:from>
    <xdr:to>
      <xdr:col>6</xdr:col>
      <xdr:colOff>38100</xdr:colOff>
      <xdr:row>36</xdr:row>
      <xdr:rowOff>44424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1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35551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20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75908</xdr:rowOff>
    </xdr:from>
    <xdr:to>
      <xdr:col>24</xdr:col>
      <xdr:colOff>114300</xdr:colOff>
      <xdr:row>36</xdr:row>
      <xdr:rowOff>6058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7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54335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5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77660</xdr:rowOff>
    </xdr:from>
    <xdr:to>
      <xdr:col>20</xdr:col>
      <xdr:colOff>38100</xdr:colOff>
      <xdr:row>36</xdr:row>
      <xdr:rowOff>7810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7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170387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17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167538</xdr:rowOff>
    </xdr:from>
    <xdr:to>
      <xdr:col>15</xdr:col>
      <xdr:colOff>101600</xdr:colOff>
      <xdr:row>35</xdr:row>
      <xdr:rowOff>97688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9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88815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08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16891</xdr:rowOff>
    </xdr:from>
    <xdr:to>
      <xdr:col>10</xdr:col>
      <xdr:colOff>165100</xdr:colOff>
      <xdr:row>35</xdr:row>
      <xdr:rowOff>118491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1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135018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79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80251</xdr:rowOff>
    </xdr:from>
    <xdr:to>
      <xdr:col>6</xdr:col>
      <xdr:colOff>38100</xdr:colOff>
      <xdr:row>35</xdr:row>
      <xdr:rowOff>10401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0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26928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68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155778</xdr:rowOff>
    </xdr:from>
    <xdr:to>
      <xdr:col>24</xdr:col>
      <xdr:colOff>62865</xdr:colOff>
      <xdr:row>58</xdr:row>
      <xdr:rowOff>28943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99728"/>
          <a:ext cx="1270" cy="10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32770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7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28943</xdr:rowOff>
    </xdr:from>
    <xdr:to>
      <xdr:col>24</xdr:col>
      <xdr:colOff>152400</xdr:colOff>
      <xdr:row>58</xdr:row>
      <xdr:rowOff>28943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7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102455</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7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155778</xdr:rowOff>
    </xdr:from>
    <xdr:to>
      <xdr:col>24</xdr:col>
      <xdr:colOff>152400</xdr:colOff>
      <xdr:row>51</xdr:row>
      <xdr:rowOff>155778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9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130175</xdr:rowOff>
    </xdr:from>
    <xdr:to>
      <xdr:col>24</xdr:col>
      <xdr:colOff>63500</xdr:colOff>
      <xdr:row>52</xdr:row>
      <xdr:rowOff>163017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045575"/>
          <a:ext cx="838200" cy="3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6976</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2652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28549</xdr:rowOff>
    </xdr:from>
    <xdr:to>
      <xdr:col>24</xdr:col>
      <xdr:colOff>114300</xdr:colOff>
      <xdr:row>54</xdr:row>
      <xdr:rowOff>130149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28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123279</xdr:rowOff>
    </xdr:from>
    <xdr:to>
      <xdr:col>19</xdr:col>
      <xdr:colOff>177800</xdr:colOff>
      <xdr:row>52</xdr:row>
      <xdr:rowOff>130175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038679"/>
          <a:ext cx="8890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33731</xdr:rowOff>
    </xdr:from>
    <xdr:to>
      <xdr:col>20</xdr:col>
      <xdr:colOff>38100</xdr:colOff>
      <xdr:row>54</xdr:row>
      <xdr:rowOff>135331</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29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126458</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38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123279</xdr:rowOff>
    </xdr:from>
    <xdr:to>
      <xdr:col>15</xdr:col>
      <xdr:colOff>50800</xdr:colOff>
      <xdr:row>52</xdr:row>
      <xdr:rowOff>164541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038679"/>
          <a:ext cx="889000" cy="4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56438</xdr:rowOff>
    </xdr:from>
    <xdr:to>
      <xdr:col>15</xdr:col>
      <xdr:colOff>101600</xdr:colOff>
      <xdr:row>54</xdr:row>
      <xdr:rowOff>158038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314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149165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07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149606</xdr:rowOff>
    </xdr:from>
    <xdr:to>
      <xdr:col>10</xdr:col>
      <xdr:colOff>114300</xdr:colOff>
      <xdr:row>52</xdr:row>
      <xdr:rowOff>164541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065006"/>
          <a:ext cx="889000" cy="1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53</xdr:row>
      <xdr:rowOff>104216</xdr:rowOff>
    </xdr:from>
    <xdr:to>
      <xdr:col>10</xdr:col>
      <xdr:colOff>165100</xdr:colOff>
      <xdr:row>54</xdr:row>
      <xdr:rowOff>34366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19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25493</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28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32588</xdr:rowOff>
    </xdr:from>
    <xdr:to>
      <xdr:col>6</xdr:col>
      <xdr:colOff>38100</xdr:colOff>
      <xdr:row>54</xdr:row>
      <xdr:rowOff>134188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29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125315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38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112217</xdr:rowOff>
    </xdr:from>
    <xdr:to>
      <xdr:col>24</xdr:col>
      <xdr:colOff>114300</xdr:colOff>
      <xdr:row>53</xdr:row>
      <xdr:rowOff>42367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02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135094</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887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79375</xdr:rowOff>
    </xdr:from>
    <xdr:to>
      <xdr:col>20</xdr:col>
      <xdr:colOff>38100</xdr:colOff>
      <xdr:row>53</xdr:row>
      <xdr:rowOff>9525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899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26052</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877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72479</xdr:rowOff>
    </xdr:from>
    <xdr:to>
      <xdr:col>15</xdr:col>
      <xdr:colOff>101600</xdr:colOff>
      <xdr:row>53</xdr:row>
      <xdr:rowOff>2629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898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19156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876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113741</xdr:rowOff>
    </xdr:from>
    <xdr:to>
      <xdr:col>10</xdr:col>
      <xdr:colOff>165100</xdr:colOff>
      <xdr:row>53</xdr:row>
      <xdr:rowOff>43891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02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60418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880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98806</xdr:rowOff>
    </xdr:from>
    <xdr:to>
      <xdr:col>6</xdr:col>
      <xdr:colOff>38100</xdr:colOff>
      <xdr:row>53</xdr:row>
      <xdr:rowOff>28956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01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45483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878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107369</xdr:rowOff>
    </xdr:from>
    <xdr:to>
      <xdr:col>24</xdr:col>
      <xdr:colOff>62865</xdr:colOff>
      <xdr:row>78</xdr:row>
      <xdr:rowOff>98389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08869"/>
          <a:ext cx="1270" cy="1362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102216</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7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98389</xdr:rowOff>
    </xdr:from>
    <xdr:to>
      <xdr:col>24</xdr:col>
      <xdr:colOff>152400</xdr:colOff>
      <xdr:row>78</xdr:row>
      <xdr:rowOff>98389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71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54046</xdr:rowOff>
    </xdr:from>
    <xdr:ext cx="469744"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8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107369</xdr:rowOff>
    </xdr:from>
    <xdr:to>
      <xdr:col>24</xdr:col>
      <xdr:colOff>152400</xdr:colOff>
      <xdr:row>70</xdr:row>
      <xdr:rowOff>107369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0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83530</xdr:rowOff>
    </xdr:from>
    <xdr:to>
      <xdr:col>24</xdr:col>
      <xdr:colOff>63500</xdr:colOff>
      <xdr:row>75</xdr:row>
      <xdr:rowOff>88102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2770830"/>
          <a:ext cx="838200" cy="17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49565</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27368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26688</xdr:rowOff>
    </xdr:from>
    <xdr:to>
      <xdr:col>24</xdr:col>
      <xdr:colOff>114300</xdr:colOff>
      <xdr:row>75</xdr:row>
      <xdr:rowOff>128288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288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83530</xdr:rowOff>
    </xdr:from>
    <xdr:to>
      <xdr:col>19</xdr:col>
      <xdr:colOff>177800</xdr:colOff>
      <xdr:row>74</xdr:row>
      <xdr:rowOff>99042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2770830"/>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43180</xdr:rowOff>
    </xdr:from>
    <xdr:to>
      <xdr:col>20</xdr:col>
      <xdr:colOff>38100</xdr:colOff>
      <xdr:row>75</xdr:row>
      <xdr:rowOff>144780</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290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135907</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99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99042</xdr:rowOff>
    </xdr:from>
    <xdr:to>
      <xdr:col>15</xdr:col>
      <xdr:colOff>50800</xdr:colOff>
      <xdr:row>74</xdr:row>
      <xdr:rowOff>162560</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2786342"/>
          <a:ext cx="889000" cy="6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114373</xdr:rowOff>
    </xdr:from>
    <xdr:to>
      <xdr:col>15</xdr:col>
      <xdr:colOff>101600</xdr:colOff>
      <xdr:row>76</xdr:row>
      <xdr:rowOff>44523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297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35650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6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138720</xdr:rowOff>
    </xdr:from>
    <xdr:to>
      <xdr:col>10</xdr:col>
      <xdr:colOff>114300</xdr:colOff>
      <xdr:row>74</xdr:row>
      <xdr:rowOff>162560</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2826020"/>
          <a:ext cx="889000" cy="2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141478</xdr:rowOff>
    </xdr:from>
    <xdr:to>
      <xdr:col>10</xdr:col>
      <xdr:colOff>165100</xdr:colOff>
      <xdr:row>75</xdr:row>
      <xdr:rowOff>71628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282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62755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92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28321</xdr:rowOff>
    </xdr:from>
    <xdr:to>
      <xdr:col>6</xdr:col>
      <xdr:colOff>38100</xdr:colOff>
      <xdr:row>75</xdr:row>
      <xdr:rowOff>129921</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28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121048</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9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37302</xdr:rowOff>
    </xdr:from>
    <xdr:to>
      <xdr:col>24</xdr:col>
      <xdr:colOff>114300</xdr:colOff>
      <xdr:row>75</xdr:row>
      <xdr:rowOff>138902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289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15729</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874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32730</xdr:rowOff>
    </xdr:from>
    <xdr:to>
      <xdr:col>20</xdr:col>
      <xdr:colOff>38100</xdr:colOff>
      <xdr:row>74</xdr:row>
      <xdr:rowOff>134330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272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72</xdr:row>
      <xdr:rowOff>150857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249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48242</xdr:rowOff>
    </xdr:from>
    <xdr:to>
      <xdr:col>15</xdr:col>
      <xdr:colOff>101600</xdr:colOff>
      <xdr:row>74</xdr:row>
      <xdr:rowOff>149842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273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72</xdr:row>
      <xdr:rowOff>166369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251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111760</xdr:rowOff>
    </xdr:from>
    <xdr:to>
      <xdr:col>10</xdr:col>
      <xdr:colOff>165100</xdr:colOff>
      <xdr:row>75</xdr:row>
      <xdr:rowOff>41910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279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58437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257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87920</xdr:rowOff>
    </xdr:from>
    <xdr:to>
      <xdr:col>6</xdr:col>
      <xdr:colOff>38100</xdr:colOff>
      <xdr:row>75</xdr:row>
      <xdr:rowOff>18070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277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34597</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255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164503</xdr:rowOff>
    </xdr:from>
    <xdr:to>
      <xdr:col>24</xdr:col>
      <xdr:colOff>62865</xdr:colOff>
      <xdr:row>97</xdr:row>
      <xdr:rowOff>159589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95003"/>
          <a:ext cx="1270" cy="119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163416</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79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159589</xdr:rowOff>
    </xdr:from>
    <xdr:to>
      <xdr:col>24</xdr:col>
      <xdr:colOff>152400</xdr:colOff>
      <xdr:row>97</xdr:row>
      <xdr:rowOff>159589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79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111180</xdr:rowOff>
    </xdr:from>
    <xdr:ext cx="534377"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7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164503</xdr:rowOff>
    </xdr:from>
    <xdr:to>
      <xdr:col>24</xdr:col>
      <xdr:colOff>152400</xdr:colOff>
      <xdr:row>90</xdr:row>
      <xdr:rowOff>164503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95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107581</xdr:rowOff>
    </xdr:from>
    <xdr:to>
      <xdr:col>24</xdr:col>
      <xdr:colOff>63500</xdr:colOff>
      <xdr:row>97</xdr:row>
      <xdr:rowOff>132080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738231"/>
          <a:ext cx="838200" cy="2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77030</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021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54153</xdr:rowOff>
    </xdr:from>
    <xdr:to>
      <xdr:col>24</xdr:col>
      <xdr:colOff>114300</xdr:colOff>
      <xdr:row>94</xdr:row>
      <xdr:rowOff>155753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17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107581</xdr:rowOff>
    </xdr:from>
    <xdr:to>
      <xdr:col>19</xdr:col>
      <xdr:colOff>177800</xdr:colOff>
      <xdr:row>98</xdr:row>
      <xdr:rowOff>35420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738231"/>
          <a:ext cx="889000" cy="99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133858</xdr:rowOff>
    </xdr:from>
    <xdr:to>
      <xdr:col>20</xdr:col>
      <xdr:colOff>38100</xdr:colOff>
      <xdr:row>95</xdr:row>
      <xdr:rowOff>64008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25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80535</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02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18428</xdr:rowOff>
    </xdr:from>
    <xdr:to>
      <xdr:col>15</xdr:col>
      <xdr:colOff>50800</xdr:colOff>
      <xdr:row>98</xdr:row>
      <xdr:rowOff>35420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019300" y="16820528"/>
          <a:ext cx="889000" cy="1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43484</xdr:rowOff>
    </xdr:from>
    <xdr:to>
      <xdr:col>15</xdr:col>
      <xdr:colOff>101600</xdr:colOff>
      <xdr:row>96</xdr:row>
      <xdr:rowOff>145084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0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161611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27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18428</xdr:rowOff>
    </xdr:from>
    <xdr:to>
      <xdr:col>10</xdr:col>
      <xdr:colOff>114300</xdr:colOff>
      <xdr:row>99</xdr:row>
      <xdr:rowOff>6845</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820528"/>
          <a:ext cx="889000" cy="15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116942</xdr:rowOff>
    </xdr:from>
    <xdr:to>
      <xdr:col>10</xdr:col>
      <xdr:colOff>165100</xdr:colOff>
      <xdr:row>98</xdr:row>
      <xdr:rowOff>47092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74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63619</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52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137858</xdr:rowOff>
    </xdr:from>
    <xdr:to>
      <xdr:col>6</xdr:col>
      <xdr:colOff>38100</xdr:colOff>
      <xdr:row>99</xdr:row>
      <xdr:rowOff>68008</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93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59135</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703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81280</xdr:rowOff>
    </xdr:from>
    <xdr:to>
      <xdr:col>24</xdr:col>
      <xdr:colOff>114300</xdr:colOff>
      <xdr:row>98</xdr:row>
      <xdr:rowOff>11430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71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167657</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62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56781</xdr:rowOff>
    </xdr:from>
    <xdr:to>
      <xdr:col>20</xdr:col>
      <xdr:colOff>38100</xdr:colOff>
      <xdr:row>97</xdr:row>
      <xdr:rowOff>158381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68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149508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78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156070</xdr:rowOff>
    </xdr:from>
    <xdr:to>
      <xdr:col>15</xdr:col>
      <xdr:colOff>101600</xdr:colOff>
      <xdr:row>98</xdr:row>
      <xdr:rowOff>86220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7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77347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87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139078</xdr:rowOff>
    </xdr:from>
    <xdr:to>
      <xdr:col>10</xdr:col>
      <xdr:colOff>165100</xdr:colOff>
      <xdr:row>98</xdr:row>
      <xdr:rowOff>69228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76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60355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86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127495</xdr:rowOff>
    </xdr:from>
    <xdr:to>
      <xdr:col>6</xdr:col>
      <xdr:colOff>38100</xdr:colOff>
      <xdr:row>99</xdr:row>
      <xdr:rowOff>57645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92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74172</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70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104757</xdr:rowOff>
    </xdr:from>
    <xdr:to>
      <xdr:col>54</xdr:col>
      <xdr:colOff>189865</xdr:colOff>
      <xdr:row>39</xdr:row>
      <xdr:rowOff>13088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076807"/>
          <a:ext cx="1270" cy="1622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16915</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70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13088</xdr:rowOff>
    </xdr:from>
    <xdr:to>
      <xdr:col>55</xdr:col>
      <xdr:colOff>88900</xdr:colOff>
      <xdr:row>39</xdr:row>
      <xdr:rowOff>13088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99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51434</xdr:rowOff>
    </xdr:from>
    <xdr:ext cx="534377"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485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104757</xdr:rowOff>
    </xdr:from>
    <xdr:to>
      <xdr:col>55</xdr:col>
      <xdr:colOff>88900</xdr:colOff>
      <xdr:row>29</xdr:row>
      <xdr:rowOff>104757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07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153155</xdr:rowOff>
    </xdr:from>
    <xdr:to>
      <xdr:col>55</xdr:col>
      <xdr:colOff>0</xdr:colOff>
      <xdr:row>36</xdr:row>
      <xdr:rowOff>85522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6153905"/>
          <a:ext cx="838200" cy="10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79381</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5908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56504</xdr:rowOff>
    </xdr:from>
    <xdr:to>
      <xdr:col>55</xdr:col>
      <xdr:colOff>50800</xdr:colOff>
      <xdr:row>35</xdr:row>
      <xdr:rowOff>158104</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05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153155</xdr:rowOff>
    </xdr:from>
    <xdr:to>
      <xdr:col>50</xdr:col>
      <xdr:colOff>114300</xdr:colOff>
      <xdr:row>36</xdr:row>
      <xdr:rowOff>86795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153905"/>
          <a:ext cx="889000" cy="10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30378</xdr:rowOff>
    </xdr:from>
    <xdr:to>
      <xdr:col>50</xdr:col>
      <xdr:colOff>165100</xdr:colOff>
      <xdr:row>35</xdr:row>
      <xdr:rowOff>131978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03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148505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580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86795</xdr:rowOff>
    </xdr:from>
    <xdr:to>
      <xdr:col>45</xdr:col>
      <xdr:colOff>177800</xdr:colOff>
      <xdr:row>37</xdr:row>
      <xdr:rowOff>133528</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258995"/>
          <a:ext cx="889000" cy="218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148107</xdr:rowOff>
    </xdr:from>
    <xdr:to>
      <xdr:col>46</xdr:col>
      <xdr:colOff>38100</xdr:colOff>
      <xdr:row>35</xdr:row>
      <xdr:rowOff>78257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597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94784</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575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61747</xdr:rowOff>
    </xdr:from>
    <xdr:to>
      <xdr:col>41</xdr:col>
      <xdr:colOff>50800</xdr:colOff>
      <xdr:row>37</xdr:row>
      <xdr:rowOff>133528</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6405397"/>
          <a:ext cx="889000" cy="7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52977</xdr:rowOff>
    </xdr:from>
    <xdr:to>
      <xdr:col>41</xdr:col>
      <xdr:colOff>101600</xdr:colOff>
      <xdr:row>36</xdr:row>
      <xdr:rowOff>154577</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22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171104</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00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56929</xdr:rowOff>
    </xdr:from>
    <xdr:to>
      <xdr:col>36</xdr:col>
      <xdr:colOff>165100</xdr:colOff>
      <xdr:row>36</xdr:row>
      <xdr:rowOff>158529</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22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3606</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00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34722</xdr:rowOff>
    </xdr:from>
    <xdr:to>
      <xdr:col>55</xdr:col>
      <xdr:colOff>50800</xdr:colOff>
      <xdr:row>36</xdr:row>
      <xdr:rowOff>136322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20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13149</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18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102355</xdr:rowOff>
    </xdr:from>
    <xdr:to>
      <xdr:col>50</xdr:col>
      <xdr:colOff>165100</xdr:colOff>
      <xdr:row>36</xdr:row>
      <xdr:rowOff>32505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10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23632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19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35995</xdr:rowOff>
    </xdr:from>
    <xdr:to>
      <xdr:col>46</xdr:col>
      <xdr:colOff>38100</xdr:colOff>
      <xdr:row>36</xdr:row>
      <xdr:rowOff>137595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20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128722</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30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82728</xdr:rowOff>
    </xdr:from>
    <xdr:to>
      <xdr:col>41</xdr:col>
      <xdr:colOff>101600</xdr:colOff>
      <xdr:row>38</xdr:row>
      <xdr:rowOff>12878</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42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4005</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51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10947</xdr:rowOff>
    </xdr:from>
    <xdr:to>
      <xdr:col>36</xdr:col>
      <xdr:colOff>165100</xdr:colOff>
      <xdr:row>37</xdr:row>
      <xdr:rowOff>112547</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35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103674</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44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a:extLst>
            <a:ext uri="{FF2B5EF4-FFF2-40B4-BE49-F238E27FC236}">
              <a16:creationId xmlns:a16="http://schemas.microsoft.com/office/drawing/2014/main" id="{00000000-0008-0000-06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19162</xdr:rowOff>
    </xdr:from>
    <xdr:to>
      <xdr:col>54</xdr:col>
      <xdr:colOff>189865</xdr:colOff>
      <xdr:row>58</xdr:row>
      <xdr:rowOff>134148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10475595" y="8591662"/>
          <a:ext cx="1270" cy="1486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137975</xdr:rowOff>
    </xdr:from>
    <xdr:ext cx="534377" cy="259045"/>
    <xdr:sp macro="" textlink="">
      <xdr:nvSpPr>
        <xdr:cNvPr id="352" name="普通建設事業費最小値テキスト">
          <a:extLst>
            <a:ext uri="{FF2B5EF4-FFF2-40B4-BE49-F238E27FC236}">
              <a16:creationId xmlns:a16="http://schemas.microsoft.com/office/drawing/2014/main" id="{00000000-0008-0000-0600-000060010000}"/>
            </a:ext>
          </a:extLst>
        </xdr:cNvPr>
        <xdr:cNvSpPr txBox="1"/>
      </xdr:nvSpPr>
      <xdr:spPr>
        <a:xfrm>
          <a:off x="10528300" y="1008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134148</xdr:rowOff>
    </xdr:from>
    <xdr:to>
      <xdr:col>55</xdr:col>
      <xdr:colOff>88900</xdr:colOff>
      <xdr:row>58</xdr:row>
      <xdr:rowOff>134148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10078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137289</xdr:rowOff>
    </xdr:from>
    <xdr:ext cx="599010" cy="259045"/>
    <xdr:sp macro="" textlink="">
      <xdr:nvSpPr>
        <xdr:cNvPr id="354" name="普通建設事業費最大値テキスト">
          <a:extLst>
            <a:ext uri="{FF2B5EF4-FFF2-40B4-BE49-F238E27FC236}">
              <a16:creationId xmlns:a16="http://schemas.microsoft.com/office/drawing/2014/main" id="{00000000-0008-0000-0600-000062010000}"/>
            </a:ext>
          </a:extLst>
        </xdr:cNvPr>
        <xdr:cNvSpPr txBox="1"/>
      </xdr:nvSpPr>
      <xdr:spPr>
        <a:xfrm>
          <a:off x="10528300" y="8366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19162</xdr:rowOff>
    </xdr:from>
    <xdr:to>
      <xdr:col>55</xdr:col>
      <xdr:colOff>88900</xdr:colOff>
      <xdr:row>50</xdr:row>
      <xdr:rowOff>19162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859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52930</xdr:rowOff>
    </xdr:from>
    <xdr:to>
      <xdr:col>55</xdr:col>
      <xdr:colOff>0</xdr:colOff>
      <xdr:row>59</xdr:row>
      <xdr:rowOff>11080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9639300" y="9997030"/>
          <a:ext cx="838200" cy="12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64833</xdr:rowOff>
    </xdr:from>
    <xdr:ext cx="534377" cy="259045"/>
    <xdr:sp macro="" textlink="">
      <xdr:nvSpPr>
        <xdr:cNvPr id="357" name="普通建設事業費平均値テキスト">
          <a:extLst>
            <a:ext uri="{FF2B5EF4-FFF2-40B4-BE49-F238E27FC236}">
              <a16:creationId xmlns:a16="http://schemas.microsoft.com/office/drawing/2014/main" id="{00000000-0008-0000-0600-000065010000}"/>
            </a:ext>
          </a:extLst>
        </xdr:cNvPr>
        <xdr:cNvSpPr txBox="1"/>
      </xdr:nvSpPr>
      <xdr:spPr>
        <a:xfrm>
          <a:off x="10528300" y="9494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41956</xdr:rowOff>
    </xdr:from>
    <xdr:to>
      <xdr:col>55</xdr:col>
      <xdr:colOff>50800</xdr:colOff>
      <xdr:row>56</xdr:row>
      <xdr:rowOff>143556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10426700" y="964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123861</xdr:rowOff>
    </xdr:from>
    <xdr:to>
      <xdr:col>50</xdr:col>
      <xdr:colOff>114300</xdr:colOff>
      <xdr:row>59</xdr:row>
      <xdr:rowOff>11080</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8750300" y="10067961"/>
          <a:ext cx="889000" cy="5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29807</xdr:rowOff>
    </xdr:from>
    <xdr:to>
      <xdr:col>50</xdr:col>
      <xdr:colOff>165100</xdr:colOff>
      <xdr:row>56</xdr:row>
      <xdr:rowOff>131407</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9588500" y="963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147934</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40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110129</xdr:rowOff>
    </xdr:from>
    <xdr:to>
      <xdr:col>45</xdr:col>
      <xdr:colOff>177800</xdr:colOff>
      <xdr:row>58</xdr:row>
      <xdr:rowOff>123861</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7861300" y="10054229"/>
          <a:ext cx="889000" cy="1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31815</xdr:rowOff>
    </xdr:from>
    <xdr:to>
      <xdr:col>46</xdr:col>
      <xdr:colOff>38100</xdr:colOff>
      <xdr:row>56</xdr:row>
      <xdr:rowOff>133415</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8699500" y="963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149942</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940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90960</xdr:rowOff>
    </xdr:from>
    <xdr:to>
      <xdr:col>41</xdr:col>
      <xdr:colOff>50800</xdr:colOff>
      <xdr:row>58</xdr:row>
      <xdr:rowOff>110129</xdr:rowOff>
    </xdr:to>
    <xdr:cxnSp macro="">
      <xdr:nvCxnSpPr>
        <xdr:cNvPr id="365" name="直線コネクタ 364">
          <a:extLst>
            <a:ext uri="{FF2B5EF4-FFF2-40B4-BE49-F238E27FC236}">
              <a16:creationId xmlns:a16="http://schemas.microsoft.com/office/drawing/2014/main" id="{00000000-0008-0000-0600-00006D010000}"/>
            </a:ext>
          </a:extLst>
        </xdr:cNvPr>
        <xdr:cNvCxnSpPr/>
      </xdr:nvCxnSpPr>
      <xdr:spPr>
        <a:xfrm>
          <a:off x="6972300" y="10035060"/>
          <a:ext cx="889000" cy="1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154671</xdr:rowOff>
    </xdr:from>
    <xdr:to>
      <xdr:col>41</xdr:col>
      <xdr:colOff>101600</xdr:colOff>
      <xdr:row>57</xdr:row>
      <xdr:rowOff>84821</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7810500" y="9755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101348</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953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96525</xdr:rowOff>
    </xdr:from>
    <xdr:to>
      <xdr:col>36</xdr:col>
      <xdr:colOff>165100</xdr:colOff>
      <xdr:row>58</xdr:row>
      <xdr:rowOff>26675</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6921500" y="986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43202</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964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2130</xdr:rowOff>
    </xdr:from>
    <xdr:to>
      <xdr:col>55</xdr:col>
      <xdr:colOff>50800</xdr:colOff>
      <xdr:row>58</xdr:row>
      <xdr:rowOff>103730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10426700" y="994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88507</xdr:rowOff>
    </xdr:from>
    <xdr:ext cx="534377" cy="259045"/>
    <xdr:sp macro="" textlink="">
      <xdr:nvSpPr>
        <xdr:cNvPr id="376" name="普通建設事業費該当値テキスト">
          <a:extLst>
            <a:ext uri="{FF2B5EF4-FFF2-40B4-BE49-F238E27FC236}">
              <a16:creationId xmlns:a16="http://schemas.microsoft.com/office/drawing/2014/main" id="{00000000-0008-0000-0600-000078010000}"/>
            </a:ext>
          </a:extLst>
        </xdr:cNvPr>
        <xdr:cNvSpPr txBox="1"/>
      </xdr:nvSpPr>
      <xdr:spPr>
        <a:xfrm>
          <a:off x="10528300" y="986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131730</xdr:rowOff>
    </xdr:from>
    <xdr:to>
      <xdr:col>50</xdr:col>
      <xdr:colOff>165100</xdr:colOff>
      <xdr:row>59</xdr:row>
      <xdr:rowOff>61880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9588500" y="1007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53007</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9372111" y="1016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73061</xdr:rowOff>
    </xdr:from>
    <xdr:to>
      <xdr:col>46</xdr:col>
      <xdr:colOff>38100</xdr:colOff>
      <xdr:row>59</xdr:row>
      <xdr:rowOff>3211</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8699500" y="100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165788</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8483111" y="1010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59329</xdr:rowOff>
    </xdr:from>
    <xdr:to>
      <xdr:col>41</xdr:col>
      <xdr:colOff>101600</xdr:colOff>
      <xdr:row>58</xdr:row>
      <xdr:rowOff>160929</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7810500" y="1000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152056</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7594111" y="1009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40160</xdr:rowOff>
    </xdr:from>
    <xdr:to>
      <xdr:col>36</xdr:col>
      <xdr:colOff>165100</xdr:colOff>
      <xdr:row>58</xdr:row>
      <xdr:rowOff>141760</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6921500" y="998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132887</xdr:rowOff>
    </xdr:from>
    <xdr:ext cx="534377"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705111" y="1007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110622</xdr:rowOff>
    </xdr:from>
    <xdr:to>
      <xdr:col>54</xdr:col>
      <xdr:colOff>189865</xdr:colOff>
      <xdr:row>77</xdr:row>
      <xdr:rowOff>17307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283572"/>
          <a:ext cx="1270" cy="935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21134</xdr:rowOff>
    </xdr:from>
    <xdr:ext cx="469744"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22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17307</xdr:rowOff>
    </xdr:from>
    <xdr:to>
      <xdr:col>55</xdr:col>
      <xdr:colOff>88900</xdr:colOff>
      <xdr:row>77</xdr:row>
      <xdr:rowOff>17307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21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57299</xdr:rowOff>
    </xdr:from>
    <xdr:ext cx="534377"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205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110622</xdr:rowOff>
    </xdr:from>
    <xdr:to>
      <xdr:col>55</xdr:col>
      <xdr:colOff>88900</xdr:colOff>
      <xdr:row>71</xdr:row>
      <xdr:rowOff>110622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28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17307</xdr:rowOff>
    </xdr:from>
    <xdr:to>
      <xdr:col>55</xdr:col>
      <xdr:colOff>0</xdr:colOff>
      <xdr:row>77</xdr:row>
      <xdr:rowOff>45106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9639300" y="13218957"/>
          <a:ext cx="838200" cy="27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139986</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2655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117109</xdr:rowOff>
    </xdr:from>
    <xdr:to>
      <xdr:col>55</xdr:col>
      <xdr:colOff>50800</xdr:colOff>
      <xdr:row>75</xdr:row>
      <xdr:rowOff>47259</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28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108427</xdr:rowOff>
    </xdr:from>
    <xdr:to>
      <xdr:col>50</xdr:col>
      <xdr:colOff>114300</xdr:colOff>
      <xdr:row>77</xdr:row>
      <xdr:rowOff>45106</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3138627"/>
          <a:ext cx="889000" cy="10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11954</xdr:rowOff>
    </xdr:from>
    <xdr:to>
      <xdr:col>50</xdr:col>
      <xdr:colOff>165100</xdr:colOff>
      <xdr:row>74</xdr:row>
      <xdr:rowOff>113554</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269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130081</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247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113777</xdr:rowOff>
    </xdr:from>
    <xdr:to>
      <xdr:col>45</xdr:col>
      <xdr:colOff>177800</xdr:colOff>
      <xdr:row>76</xdr:row>
      <xdr:rowOff>108427</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7861300" y="12972527"/>
          <a:ext cx="889000" cy="16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21097</xdr:rowOff>
    </xdr:from>
    <xdr:to>
      <xdr:col>46</xdr:col>
      <xdr:colOff>38100</xdr:colOff>
      <xdr:row>73</xdr:row>
      <xdr:rowOff>122697</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253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139224</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231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28824</xdr:rowOff>
    </xdr:from>
    <xdr:to>
      <xdr:col>41</xdr:col>
      <xdr:colOff>101600</xdr:colOff>
      <xdr:row>73</xdr:row>
      <xdr:rowOff>130424</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254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146951</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231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137957</xdr:rowOff>
    </xdr:from>
    <xdr:to>
      <xdr:col>55</xdr:col>
      <xdr:colOff>50800</xdr:colOff>
      <xdr:row>77</xdr:row>
      <xdr:rowOff>68107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16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52884</xdr:rowOff>
    </xdr:from>
    <xdr:ext cx="469744"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08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165756</xdr:rowOff>
    </xdr:from>
    <xdr:to>
      <xdr:col>50</xdr:col>
      <xdr:colOff>165100</xdr:colOff>
      <xdr:row>77</xdr:row>
      <xdr:rowOff>95906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1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87033</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04428" y="13288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57627</xdr:rowOff>
    </xdr:from>
    <xdr:to>
      <xdr:col>46</xdr:col>
      <xdr:colOff>38100</xdr:colOff>
      <xdr:row>76</xdr:row>
      <xdr:rowOff>159227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08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150354</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15428" y="1318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62977</xdr:rowOff>
    </xdr:from>
    <xdr:to>
      <xdr:col>41</xdr:col>
      <xdr:colOff>101600</xdr:colOff>
      <xdr:row>75</xdr:row>
      <xdr:rowOff>164576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292172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155703</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01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138557</xdr:rowOff>
    </xdr:from>
    <xdr:to>
      <xdr:col>54</xdr:col>
      <xdr:colOff>189865</xdr:colOff>
      <xdr:row>98</xdr:row>
      <xdr:rowOff>3245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569057"/>
          <a:ext cx="1270" cy="1236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7072</xdr:rowOff>
    </xdr:from>
    <xdr:ext cx="534377"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80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3245</xdr:rowOff>
    </xdr:from>
    <xdr:to>
      <xdr:col>55</xdr:col>
      <xdr:colOff>88900</xdr:colOff>
      <xdr:row>98</xdr:row>
      <xdr:rowOff>3245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805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85234</xdr:rowOff>
    </xdr:from>
    <xdr:ext cx="534377"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34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138557</xdr:rowOff>
    </xdr:from>
    <xdr:to>
      <xdr:col>55</xdr:col>
      <xdr:colOff>88900</xdr:colOff>
      <xdr:row>90</xdr:row>
      <xdr:rowOff>138557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56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55538</xdr:rowOff>
    </xdr:from>
    <xdr:to>
      <xdr:col>55</xdr:col>
      <xdr:colOff>0</xdr:colOff>
      <xdr:row>97</xdr:row>
      <xdr:rowOff>81902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9639300" y="16686188"/>
          <a:ext cx="838200" cy="2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16242</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303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164815</xdr:rowOff>
    </xdr:from>
    <xdr:to>
      <xdr:col>55</xdr:col>
      <xdr:colOff>50800</xdr:colOff>
      <xdr:row>96</xdr:row>
      <xdr:rowOff>94965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4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81902</xdr:rowOff>
    </xdr:from>
    <xdr:to>
      <xdr:col>50</xdr:col>
      <xdr:colOff>114300</xdr:colOff>
      <xdr:row>97</xdr:row>
      <xdr:rowOff>143111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8750300" y="16712552"/>
          <a:ext cx="889000" cy="6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10413</xdr:rowOff>
    </xdr:from>
    <xdr:to>
      <xdr:col>50</xdr:col>
      <xdr:colOff>165100</xdr:colOff>
      <xdr:row>96</xdr:row>
      <xdr:rowOff>112013</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4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128540</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24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143111</xdr:rowOff>
    </xdr:from>
    <xdr:to>
      <xdr:col>45</xdr:col>
      <xdr:colOff>177800</xdr:colOff>
      <xdr:row>97</xdr:row>
      <xdr:rowOff>153112</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7861300" y="16773761"/>
          <a:ext cx="889000" cy="1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79947</xdr:rowOff>
    </xdr:from>
    <xdr:to>
      <xdr:col>46</xdr:col>
      <xdr:colOff>38100</xdr:colOff>
      <xdr:row>97</xdr:row>
      <xdr:rowOff>10097</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53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26624</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31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28530</xdr:rowOff>
    </xdr:from>
    <xdr:to>
      <xdr:col>41</xdr:col>
      <xdr:colOff>101600</xdr:colOff>
      <xdr:row>97</xdr:row>
      <xdr:rowOff>130130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65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146657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43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4738</xdr:rowOff>
    </xdr:from>
    <xdr:to>
      <xdr:col>55</xdr:col>
      <xdr:colOff>50800</xdr:colOff>
      <xdr:row>97</xdr:row>
      <xdr:rowOff>106338</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63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91115</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55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31102</xdr:rowOff>
    </xdr:from>
    <xdr:to>
      <xdr:col>50</xdr:col>
      <xdr:colOff>165100</xdr:colOff>
      <xdr:row>97</xdr:row>
      <xdr:rowOff>132702</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66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123829</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75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92311</xdr:rowOff>
    </xdr:from>
    <xdr:to>
      <xdr:col>46</xdr:col>
      <xdr:colOff>38100</xdr:colOff>
      <xdr:row>98</xdr:row>
      <xdr:rowOff>22461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7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13588</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81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102312</xdr:rowOff>
    </xdr:from>
    <xdr:to>
      <xdr:col>41</xdr:col>
      <xdr:colOff>101600</xdr:colOff>
      <xdr:row>98</xdr:row>
      <xdr:rowOff>32462</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73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23589</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82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4369</xdr:rowOff>
    </xdr:from>
    <xdr:to>
      <xdr:col>85</xdr:col>
      <xdr:colOff>126364</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490769"/>
          <a:ext cx="1269" cy="1164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122496</xdr:rowOff>
    </xdr:from>
    <xdr:ext cx="469744"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26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4369</xdr:rowOff>
    </xdr:from>
    <xdr:to>
      <xdr:col>86</xdr:col>
      <xdr:colOff>25400</xdr:colOff>
      <xdr:row>32</xdr:row>
      <xdr:rowOff>4369</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49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136499</xdr:rowOff>
    </xdr:from>
    <xdr:to>
      <xdr:col>85</xdr:col>
      <xdr:colOff>127000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5481300" y="6651599"/>
          <a:ext cx="8382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83888</xdr:rowOff>
    </xdr:from>
    <xdr:ext cx="378565"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2560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61011</xdr:rowOff>
    </xdr:from>
    <xdr:to>
      <xdr:col>85</xdr:col>
      <xdr:colOff>177800</xdr:colOff>
      <xdr:row>37</xdr:row>
      <xdr:rowOff>162610</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4046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49124</xdr:rowOff>
    </xdr:from>
    <xdr:to>
      <xdr:col>81</xdr:col>
      <xdr:colOff>101600</xdr:colOff>
      <xdr:row>36</xdr:row>
      <xdr:rowOff>150724</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221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34</xdr:row>
      <xdr:rowOff>167251</xdr:rowOff>
    </xdr:from>
    <xdr:ext cx="378565"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92017" y="5996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76098</xdr:rowOff>
    </xdr:from>
    <xdr:to>
      <xdr:col>76</xdr:col>
      <xdr:colOff>165100</xdr:colOff>
      <xdr:row>37</xdr:row>
      <xdr:rowOff>6248</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35</xdr:row>
      <xdr:rowOff>22775</xdr:rowOff>
    </xdr:from>
    <xdr:ext cx="378565"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403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61925</xdr:rowOff>
    </xdr:from>
    <xdr:to>
      <xdr:col>72</xdr:col>
      <xdr:colOff>38100</xdr:colOff>
      <xdr:row>38</xdr:row>
      <xdr:rowOff>163525</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57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37</xdr:row>
      <xdr:rowOff>8602</xdr:rowOff>
    </xdr:from>
    <xdr:ext cx="313932"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546333" y="63522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74270</xdr:rowOff>
    </xdr:from>
    <xdr:to>
      <xdr:col>67</xdr:col>
      <xdr:colOff>101600</xdr:colOff>
      <xdr:row>39</xdr:row>
      <xdr:rowOff>4420</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37</xdr:row>
      <xdr:rowOff>20946</xdr:rowOff>
    </xdr:from>
    <xdr:ext cx="313932"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657333" y="63645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85699</xdr:rowOff>
    </xdr:from>
    <xdr:to>
      <xdr:col>85</xdr:col>
      <xdr:colOff>177800</xdr:colOff>
      <xdr:row>39</xdr:row>
      <xdr:rowOff>15849</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6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626</xdr:rowOff>
    </xdr:from>
    <xdr:ext cx="249299"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5157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145644</xdr:rowOff>
    </xdr:from>
    <xdr:to>
      <xdr:col>85</xdr:col>
      <xdr:colOff>126364</xdr:colOff>
      <xdr:row>77</xdr:row>
      <xdr:rowOff>104687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147144"/>
          <a:ext cx="1269" cy="1159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108514</xdr:rowOff>
    </xdr:from>
    <xdr:ext cx="534377"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31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104687</xdr:rowOff>
    </xdr:from>
    <xdr:to>
      <xdr:col>86</xdr:col>
      <xdr:colOff>25400</xdr:colOff>
      <xdr:row>77</xdr:row>
      <xdr:rowOff>104687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30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92321</xdr:rowOff>
    </xdr:from>
    <xdr:ext cx="534377"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92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145644</xdr:rowOff>
    </xdr:from>
    <xdr:to>
      <xdr:col>86</xdr:col>
      <xdr:colOff>25400</xdr:colOff>
      <xdr:row>70</xdr:row>
      <xdr:rowOff>145644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147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119945</xdr:rowOff>
    </xdr:from>
    <xdr:to>
      <xdr:col>85</xdr:col>
      <xdr:colOff>127000</xdr:colOff>
      <xdr:row>76</xdr:row>
      <xdr:rowOff>149797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5481300" y="13150145"/>
          <a:ext cx="838200" cy="2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164431</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2680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141554</xdr:rowOff>
    </xdr:from>
    <xdr:to>
      <xdr:col>85</xdr:col>
      <xdr:colOff>177800</xdr:colOff>
      <xdr:row>75</xdr:row>
      <xdr:rowOff>71704</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282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119945</xdr:rowOff>
    </xdr:from>
    <xdr:to>
      <xdr:col>81</xdr:col>
      <xdr:colOff>50800</xdr:colOff>
      <xdr:row>76</xdr:row>
      <xdr:rowOff>134252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4592300" y="13150145"/>
          <a:ext cx="889000" cy="1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143059</xdr:rowOff>
    </xdr:from>
    <xdr:to>
      <xdr:col>81</xdr:col>
      <xdr:colOff>101600</xdr:colOff>
      <xdr:row>75</xdr:row>
      <xdr:rowOff>73209</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283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89736</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260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51346</xdr:rowOff>
    </xdr:from>
    <xdr:to>
      <xdr:col>76</xdr:col>
      <xdr:colOff>114300</xdr:colOff>
      <xdr:row>76</xdr:row>
      <xdr:rowOff>134252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3703300" y="13081546"/>
          <a:ext cx="889000" cy="8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163805</xdr:rowOff>
    </xdr:from>
    <xdr:to>
      <xdr:col>76</xdr:col>
      <xdr:colOff>165100</xdr:colOff>
      <xdr:row>75</xdr:row>
      <xdr:rowOff>93955</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285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110482</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262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18523</xdr:rowOff>
    </xdr:from>
    <xdr:to>
      <xdr:col>71</xdr:col>
      <xdr:colOff>177800</xdr:colOff>
      <xdr:row>76</xdr:row>
      <xdr:rowOff>51346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814300" y="13048723"/>
          <a:ext cx="889000" cy="3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124505</xdr:rowOff>
    </xdr:from>
    <xdr:to>
      <xdr:col>72</xdr:col>
      <xdr:colOff>38100</xdr:colOff>
      <xdr:row>76</xdr:row>
      <xdr:rowOff>54654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29832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71182</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275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94196</xdr:rowOff>
    </xdr:from>
    <xdr:to>
      <xdr:col>67</xdr:col>
      <xdr:colOff>101600</xdr:colOff>
      <xdr:row>76</xdr:row>
      <xdr:rowOff>24346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29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40873</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272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98997</xdr:rowOff>
    </xdr:from>
    <xdr:to>
      <xdr:col>85</xdr:col>
      <xdr:colOff>177800</xdr:colOff>
      <xdr:row>77</xdr:row>
      <xdr:rowOff>29147</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312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13924</xdr:rowOff>
    </xdr:from>
    <xdr:ext cx="534377"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304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69145</xdr:rowOff>
    </xdr:from>
    <xdr:to>
      <xdr:col>81</xdr:col>
      <xdr:colOff>101600</xdr:colOff>
      <xdr:row>76</xdr:row>
      <xdr:rowOff>170745</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309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161872</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319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83452</xdr:rowOff>
    </xdr:from>
    <xdr:to>
      <xdr:col>76</xdr:col>
      <xdr:colOff>165100</xdr:colOff>
      <xdr:row>77</xdr:row>
      <xdr:rowOff>13602</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31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4729</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320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546</xdr:rowOff>
    </xdr:from>
    <xdr:to>
      <xdr:col>72</xdr:col>
      <xdr:colOff>38100</xdr:colOff>
      <xdr:row>76</xdr:row>
      <xdr:rowOff>102146</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303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93273</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312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139173</xdr:rowOff>
    </xdr:from>
    <xdr:to>
      <xdr:col>67</xdr:col>
      <xdr:colOff>101600</xdr:colOff>
      <xdr:row>76</xdr:row>
      <xdr:rowOff>69323</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299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60450</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309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144434</xdr:rowOff>
    </xdr:from>
    <xdr:ext cx="46717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94</xdr:row>
      <xdr:rowOff>160763</xdr:rowOff>
    </xdr:from>
    <xdr:ext cx="46717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78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5641</xdr:rowOff>
    </xdr:from>
    <xdr:ext cx="46717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78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161362</xdr:rowOff>
    </xdr:from>
    <xdr:to>
      <xdr:col>85</xdr:col>
      <xdr:colOff>126364</xdr:colOff>
      <xdr:row>99</xdr:row>
      <xdr:rowOff>80046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591862"/>
          <a:ext cx="1269" cy="1461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83873</xdr:rowOff>
    </xdr:from>
    <xdr:ext cx="378565"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7057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80046</xdr:rowOff>
    </xdr:from>
    <xdr:to>
      <xdr:col>86</xdr:col>
      <xdr:colOff>25400</xdr:colOff>
      <xdr:row>99</xdr:row>
      <xdr:rowOff>80046</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7053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108039</xdr:rowOff>
    </xdr:from>
    <xdr:ext cx="534377"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36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161362</xdr:rowOff>
    </xdr:from>
    <xdr:to>
      <xdr:col>86</xdr:col>
      <xdr:colOff>25400</xdr:colOff>
      <xdr:row>90</xdr:row>
      <xdr:rowOff>161362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591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15058</xdr:rowOff>
    </xdr:from>
    <xdr:to>
      <xdr:col>85</xdr:col>
      <xdr:colOff>127000</xdr:colOff>
      <xdr:row>98</xdr:row>
      <xdr:rowOff>112703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5481300" y="16645708"/>
          <a:ext cx="838200" cy="26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113737</xdr:rowOff>
    </xdr:from>
    <xdr:ext cx="469744"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230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90860</xdr:rowOff>
    </xdr:from>
    <xdr:to>
      <xdr:col>85</xdr:col>
      <xdr:colOff>177800</xdr:colOff>
      <xdr:row>96</xdr:row>
      <xdr:rowOff>21010</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37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15058</xdr:rowOff>
    </xdr:from>
    <xdr:to>
      <xdr:col>81</xdr:col>
      <xdr:colOff>50800</xdr:colOff>
      <xdr:row>98</xdr:row>
      <xdr:rowOff>169962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6645708"/>
          <a:ext cx="889000" cy="32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77470</xdr:rowOff>
    </xdr:from>
    <xdr:to>
      <xdr:col>81</xdr:col>
      <xdr:colOff>101600</xdr:colOff>
      <xdr:row>96</xdr:row>
      <xdr:rowOff>7620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36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24147</xdr:rowOff>
    </xdr:from>
    <xdr:ext cx="469744"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46428" y="1614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42382</xdr:rowOff>
    </xdr:from>
    <xdr:to>
      <xdr:col>76</xdr:col>
      <xdr:colOff>114300</xdr:colOff>
      <xdr:row>98</xdr:row>
      <xdr:rowOff>169962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3703300" y="16844482"/>
          <a:ext cx="889000" cy="12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92</xdr:row>
      <xdr:rowOff>135927</xdr:rowOff>
    </xdr:from>
    <xdr:to>
      <xdr:col>76</xdr:col>
      <xdr:colOff>165100</xdr:colOff>
      <xdr:row>93</xdr:row>
      <xdr:rowOff>66077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590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82604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568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42382</xdr:rowOff>
    </xdr:from>
    <xdr:to>
      <xdr:col>71</xdr:col>
      <xdr:colOff>177800</xdr:colOff>
      <xdr:row>99</xdr:row>
      <xdr:rowOff>38571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2814300" y="16844482"/>
          <a:ext cx="8890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97608</xdr:rowOff>
    </xdr:from>
    <xdr:to>
      <xdr:col>72</xdr:col>
      <xdr:colOff>38100</xdr:colOff>
      <xdr:row>95</xdr:row>
      <xdr:rowOff>27758</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21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93</xdr:row>
      <xdr:rowOff>44285</xdr:rowOff>
    </xdr:from>
    <xdr:ext cx="469744"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68428" y="1598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8345</xdr:rowOff>
    </xdr:from>
    <xdr:to>
      <xdr:col>67</xdr:col>
      <xdr:colOff>101600</xdr:colOff>
      <xdr:row>91</xdr:row>
      <xdr:rowOff>109945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561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126472</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538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61903</xdr:rowOff>
    </xdr:from>
    <xdr:to>
      <xdr:col>85</xdr:col>
      <xdr:colOff>177800</xdr:colOff>
      <xdr:row>98</xdr:row>
      <xdr:rowOff>163503</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86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40330</xdr:rowOff>
    </xdr:from>
    <xdr:ext cx="469744"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842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135708</xdr:rowOff>
    </xdr:from>
    <xdr:to>
      <xdr:col>81</xdr:col>
      <xdr:colOff>101600</xdr:colOff>
      <xdr:row>97</xdr:row>
      <xdr:rowOff>65858</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59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56985</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46428" y="16687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119162</xdr:rowOff>
    </xdr:from>
    <xdr:to>
      <xdr:col>76</xdr:col>
      <xdr:colOff>165100</xdr:colOff>
      <xdr:row>99</xdr:row>
      <xdr:rowOff>49312</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92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40439</xdr:rowOff>
    </xdr:from>
    <xdr:ext cx="378565"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3017" y="17013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163032</xdr:rowOff>
    </xdr:from>
    <xdr:to>
      <xdr:col>72</xdr:col>
      <xdr:colOff>38100</xdr:colOff>
      <xdr:row>98</xdr:row>
      <xdr:rowOff>93182</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79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84309</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68428" y="1688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159221</xdr:rowOff>
    </xdr:from>
    <xdr:to>
      <xdr:col>67</xdr:col>
      <xdr:colOff>101600</xdr:colOff>
      <xdr:row>99</xdr:row>
      <xdr:rowOff>89371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96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80498</xdr:rowOff>
    </xdr:from>
    <xdr:ext cx="378565"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5017" y="170540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49175</xdr:rowOff>
    </xdr:from>
    <xdr:to>
      <xdr:col>116</xdr:col>
      <xdr:colOff>62864</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364125"/>
          <a:ext cx="1269" cy="1290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167302</xdr:rowOff>
    </xdr:from>
    <xdr:ext cx="469744"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139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49175</xdr:rowOff>
    </xdr:from>
    <xdr:to>
      <xdr:col>116</xdr:col>
      <xdr:colOff>152400</xdr:colOff>
      <xdr:row>31</xdr:row>
      <xdr:rowOff>49175</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364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98781</xdr:rowOff>
    </xdr:from>
    <xdr:to>
      <xdr:col>116</xdr:col>
      <xdr:colOff>63500</xdr:colOff>
      <xdr:row>34</xdr:row>
      <xdr:rowOff>82093</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1323300" y="5413731"/>
          <a:ext cx="838200" cy="49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57497</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229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79070</xdr:rowOff>
    </xdr:from>
    <xdr:to>
      <xdr:col>116</xdr:col>
      <xdr:colOff>114300</xdr:colOff>
      <xdr:row>37</xdr:row>
      <xdr:rowOff>9220</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2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82093</xdr:rowOff>
    </xdr:from>
    <xdr:to>
      <xdr:col>111</xdr:col>
      <xdr:colOff>177800</xdr:colOff>
      <xdr:row>34</xdr:row>
      <xdr:rowOff>149987</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0434300" y="5911393"/>
          <a:ext cx="889000" cy="6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105359</xdr:rowOff>
    </xdr:from>
    <xdr:to>
      <xdr:col>112</xdr:col>
      <xdr:colOff>38100</xdr:colOff>
      <xdr:row>37</xdr:row>
      <xdr:rowOff>35509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27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26636</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370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130785</xdr:rowOff>
    </xdr:from>
    <xdr:to>
      <xdr:col>107</xdr:col>
      <xdr:colOff>50800</xdr:colOff>
      <xdr:row>34</xdr:row>
      <xdr:rowOff>149987</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5960085"/>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153822</xdr:rowOff>
    </xdr:from>
    <xdr:to>
      <xdr:col>107</xdr:col>
      <xdr:colOff>101600</xdr:colOff>
      <xdr:row>37</xdr:row>
      <xdr:rowOff>83972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3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75099</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418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130785</xdr:rowOff>
    </xdr:from>
    <xdr:to>
      <xdr:col>102</xdr:col>
      <xdr:colOff>114300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8656300" y="5960085"/>
          <a:ext cx="889000" cy="69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90272</xdr:rowOff>
    </xdr:from>
    <xdr:to>
      <xdr:col>102</xdr:col>
      <xdr:colOff>165100</xdr:colOff>
      <xdr:row>36</xdr:row>
      <xdr:rowOff>20422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09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11549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1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158623</xdr:rowOff>
    </xdr:from>
    <xdr:to>
      <xdr:col>98</xdr:col>
      <xdr:colOff>38100</xdr:colOff>
      <xdr:row>36</xdr:row>
      <xdr:rowOff>88773</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15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105300</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5934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47981</xdr:rowOff>
    </xdr:from>
    <xdr:to>
      <xdr:col>116</xdr:col>
      <xdr:colOff>114300</xdr:colOff>
      <xdr:row>31</xdr:row>
      <xdr:rowOff>149581</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536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134358</xdr:rowOff>
    </xdr:from>
    <xdr:ext cx="469744"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527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31293</xdr:rowOff>
    </xdr:from>
    <xdr:to>
      <xdr:col>112</xdr:col>
      <xdr:colOff>38100</xdr:colOff>
      <xdr:row>34</xdr:row>
      <xdr:rowOff>132893</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586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149420</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088428" y="563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99187</xdr:rowOff>
    </xdr:from>
    <xdr:to>
      <xdr:col>107</xdr:col>
      <xdr:colOff>101600</xdr:colOff>
      <xdr:row>35</xdr:row>
      <xdr:rowOff>29337</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592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45864</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199428" y="570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79985</xdr:rowOff>
    </xdr:from>
    <xdr:to>
      <xdr:col>102</xdr:col>
      <xdr:colOff>165100</xdr:colOff>
      <xdr:row>35</xdr:row>
      <xdr:rowOff>10135</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590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26662</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5684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163322</xdr:rowOff>
    </xdr:from>
    <xdr:to>
      <xdr:col>116</xdr:col>
      <xdr:colOff>62864</xdr:colOff>
      <xdr:row>59</xdr:row>
      <xdr:rowOff>42621</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564372"/>
          <a:ext cx="1269" cy="1593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46448</xdr:rowOff>
    </xdr:from>
    <xdr:ext cx="313932"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16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42621</xdr:rowOff>
    </xdr:from>
    <xdr:to>
      <xdr:col>116</xdr:col>
      <xdr:colOff>152400</xdr:colOff>
      <xdr:row>59</xdr:row>
      <xdr:rowOff>42621</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109999</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33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163322</xdr:rowOff>
    </xdr:from>
    <xdr:to>
      <xdr:col>116</xdr:col>
      <xdr:colOff>152400</xdr:colOff>
      <xdr:row>49</xdr:row>
      <xdr:rowOff>163322</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56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115774</xdr:rowOff>
    </xdr:from>
    <xdr:to>
      <xdr:col>116</xdr:col>
      <xdr:colOff>63500</xdr:colOff>
      <xdr:row>58</xdr:row>
      <xdr:rowOff>116154</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10059874"/>
          <a:ext cx="8382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151554</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5813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128677</xdr:rowOff>
    </xdr:from>
    <xdr:to>
      <xdr:col>116</xdr:col>
      <xdr:colOff>114300</xdr:colOff>
      <xdr:row>57</xdr:row>
      <xdr:rowOff>58827</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72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59690</xdr:rowOff>
    </xdr:from>
    <xdr:to>
      <xdr:col>111</xdr:col>
      <xdr:colOff>177800</xdr:colOff>
      <xdr:row>58</xdr:row>
      <xdr:rowOff>115774</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10003790"/>
          <a:ext cx="889000" cy="56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107112</xdr:rowOff>
    </xdr:from>
    <xdr:to>
      <xdr:col>112</xdr:col>
      <xdr:colOff>38100</xdr:colOff>
      <xdr:row>57</xdr:row>
      <xdr:rowOff>37262</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70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53789</xdr:rowOff>
    </xdr:from>
    <xdr:ext cx="534377"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56111" y="948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17742</xdr:rowOff>
    </xdr:from>
    <xdr:to>
      <xdr:col>107</xdr:col>
      <xdr:colOff>50800</xdr:colOff>
      <xdr:row>58</xdr:row>
      <xdr:rowOff>59690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9961842"/>
          <a:ext cx="889000" cy="4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36588</xdr:rowOff>
    </xdr:from>
    <xdr:to>
      <xdr:col>107</xdr:col>
      <xdr:colOff>101600</xdr:colOff>
      <xdr:row>56</xdr:row>
      <xdr:rowOff>138188</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63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154715</xdr:rowOff>
    </xdr:from>
    <xdr:ext cx="534377"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67111" y="941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31420</xdr:rowOff>
    </xdr:from>
    <xdr:to>
      <xdr:col>102</xdr:col>
      <xdr:colOff>114300</xdr:colOff>
      <xdr:row>58</xdr:row>
      <xdr:rowOff>17742</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9804070"/>
          <a:ext cx="889000" cy="15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103416</xdr:rowOff>
    </xdr:from>
    <xdr:to>
      <xdr:col>102</xdr:col>
      <xdr:colOff>165100</xdr:colOff>
      <xdr:row>58</xdr:row>
      <xdr:rowOff>33566</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8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50093</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65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45962</xdr:rowOff>
    </xdr:from>
    <xdr:to>
      <xdr:col>98</xdr:col>
      <xdr:colOff>38100</xdr:colOff>
      <xdr:row>57</xdr:row>
      <xdr:rowOff>147562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81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138689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911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65354</xdr:rowOff>
    </xdr:from>
    <xdr:to>
      <xdr:col>116</xdr:col>
      <xdr:colOff>114300</xdr:colOff>
      <xdr:row>58</xdr:row>
      <xdr:rowOff>166954</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00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151731</xdr:rowOff>
    </xdr:from>
    <xdr:ext cx="469744"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924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64974</xdr:rowOff>
    </xdr:from>
    <xdr:to>
      <xdr:col>112</xdr:col>
      <xdr:colOff>38100</xdr:colOff>
      <xdr:row>58</xdr:row>
      <xdr:rowOff>166574</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00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157701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1010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xdr:rowOff>
    </xdr:from>
    <xdr:to>
      <xdr:col>107</xdr:col>
      <xdr:colOff>101600</xdr:colOff>
      <xdr:row>58</xdr:row>
      <xdr:rowOff>110490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995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101617</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1004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138392</xdr:rowOff>
    </xdr:from>
    <xdr:to>
      <xdr:col>102</xdr:col>
      <xdr:colOff>165100</xdr:colOff>
      <xdr:row>58</xdr:row>
      <xdr:rowOff>68542</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991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59669</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10003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152070</xdr:rowOff>
    </xdr:from>
    <xdr:to>
      <xdr:col>98</xdr:col>
      <xdr:colOff>38100</xdr:colOff>
      <xdr:row>57</xdr:row>
      <xdr:rowOff>82220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975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98747</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952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4864</xdr:rowOff>
    </xdr:from>
    <xdr:to>
      <xdr:col>116</xdr:col>
      <xdr:colOff>62864</xdr:colOff>
      <xdr:row>78</xdr:row>
      <xdr:rowOff>20943</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177814"/>
          <a:ext cx="1269" cy="1216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24770</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39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20943</xdr:rowOff>
    </xdr:from>
    <xdr:to>
      <xdr:col>116</xdr:col>
      <xdr:colOff>152400</xdr:colOff>
      <xdr:row>78</xdr:row>
      <xdr:rowOff>20943</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39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122991</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95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4864</xdr:rowOff>
    </xdr:from>
    <xdr:to>
      <xdr:col>116</xdr:col>
      <xdr:colOff>152400</xdr:colOff>
      <xdr:row>71</xdr:row>
      <xdr:rowOff>4864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17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104877</xdr:rowOff>
    </xdr:from>
    <xdr:to>
      <xdr:col>116</xdr:col>
      <xdr:colOff>63500</xdr:colOff>
      <xdr:row>75</xdr:row>
      <xdr:rowOff>105753</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2963627"/>
          <a:ext cx="8382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23804</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711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927</xdr:rowOff>
    </xdr:from>
    <xdr:to>
      <xdr:col>116</xdr:col>
      <xdr:colOff>114300</xdr:colOff>
      <xdr:row>75</xdr:row>
      <xdr:rowOff>102527</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85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104877</xdr:rowOff>
    </xdr:from>
    <xdr:to>
      <xdr:col>111</xdr:col>
      <xdr:colOff>177800</xdr:colOff>
      <xdr:row>75</xdr:row>
      <xdr:rowOff>155930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2963627"/>
          <a:ext cx="889000" cy="5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164414</xdr:rowOff>
    </xdr:from>
    <xdr:to>
      <xdr:col>112</xdr:col>
      <xdr:colOff>38100</xdr:colOff>
      <xdr:row>75</xdr:row>
      <xdr:rowOff>94564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8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111091</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6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154063</xdr:rowOff>
    </xdr:from>
    <xdr:to>
      <xdr:col>107</xdr:col>
      <xdr:colOff>50800</xdr:colOff>
      <xdr:row>75</xdr:row>
      <xdr:rowOff>155930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9545300" y="13012813"/>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94234</xdr:rowOff>
    </xdr:from>
    <xdr:to>
      <xdr:col>107</xdr:col>
      <xdr:colOff>101600</xdr:colOff>
      <xdr:row>75</xdr:row>
      <xdr:rowOff>24384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78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40911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5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105867</xdr:rowOff>
    </xdr:from>
    <xdr:to>
      <xdr:col>102</xdr:col>
      <xdr:colOff>114300</xdr:colOff>
      <xdr:row>75</xdr:row>
      <xdr:rowOff>154063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2964617"/>
          <a:ext cx="889000" cy="4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171348</xdr:rowOff>
    </xdr:from>
    <xdr:to>
      <xdr:col>102</xdr:col>
      <xdr:colOff>165100</xdr:colOff>
      <xdr:row>76</xdr:row>
      <xdr:rowOff>101498</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03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92625</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312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25730</xdr:rowOff>
    </xdr:from>
    <xdr:to>
      <xdr:col>98</xdr:col>
      <xdr:colOff>38100</xdr:colOff>
      <xdr:row>76</xdr:row>
      <xdr:rowOff>127330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0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118457</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314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54953</xdr:rowOff>
    </xdr:from>
    <xdr:to>
      <xdr:col>116</xdr:col>
      <xdr:colOff>114300</xdr:colOff>
      <xdr:row>75</xdr:row>
      <xdr:rowOff>156553</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91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33380</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89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54077</xdr:rowOff>
    </xdr:from>
    <xdr:to>
      <xdr:col>112</xdr:col>
      <xdr:colOff>38100</xdr:colOff>
      <xdr:row>75</xdr:row>
      <xdr:rowOff>155677</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91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146804</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00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105131</xdr:rowOff>
    </xdr:from>
    <xdr:to>
      <xdr:col>107</xdr:col>
      <xdr:colOff>101600</xdr:colOff>
      <xdr:row>76</xdr:row>
      <xdr:rowOff>35282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9638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26407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05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103263</xdr:rowOff>
    </xdr:from>
    <xdr:to>
      <xdr:col>102</xdr:col>
      <xdr:colOff>165100</xdr:colOff>
      <xdr:row>76</xdr:row>
      <xdr:rowOff>33413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96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49940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73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55067</xdr:rowOff>
    </xdr:from>
    <xdr:to>
      <xdr:col>98</xdr:col>
      <xdr:colOff>38100</xdr:colOff>
      <xdr:row>75</xdr:row>
      <xdr:rowOff>156666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913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1744</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68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a:solidFill>
                <a:schemeClr val="dk1"/>
              </a:solidFill>
              <a:effectLst/>
              <a:latin typeface="+mn-lt"/>
              <a:ea typeface="+mn-ea"/>
              <a:cs typeface="+mn-cs"/>
            </a:rPr>
            <a:t>性質別歳出について特徴的なものとして、人件費は給与改定の影響、負担金率の変更等により一般職共済組合負担金が増となっており、また定員の適正化の推進等により、前年度に続き住民一人当たりのコストでは類似団体の平均を下回った。今後も住民サービスを低下させることなく、職員配置の適正化を図り、さらに事務の合理化や人材育成を積極的に推進し、人件費の抑制に努める。また、公債費が前年度より大幅に減となった主な理由は、公共施設の取壊しのために実施した任意繰上償還がなくなったことによるものである。また普通建設事業費は県立特別支援学校及び給食センターの建設に係る用地購入費及び介護施設等整備費補助金、公共施設再配置施設整備などの増によるものであるが、類似団体の平均は大きく下回っている。投資及び出資金は、市民病院運営費出資金の影響により類似団体の平均を大幅に上回っている。今後は総務省の新公立病院改革ガイドラインに基づく西尾市民病院改革プランを推進し、可能な限り出資金の抑制に努める。また物件費は類似団体の平均を上回っており、特にその中でも賃金については類似団体と比較すると高い値となっている。主な要因としては、職員の定員適正化の推進により臨時職員の割合が増加していると考えられるが、人件費とのバランスも考慮しつつ、事務の合理化等により可能な限り削減に努める。維持補修費は、小中学校施設の老朽化に伴う修繕費の減が主な要因であるが、今後も継続的に修繕が見込まれるため計画的に実施するよう努める。また、西尾市公共施設等総合管理計画や西尾市公共施設再配置基本計画に基づき、優先度の低い施設の統廃合を検討する等、経費削減に努める。積立金は、前年度より大幅に減となっており、類似団体平均も大幅に下回っている。主な要因は財政調整基金積立金の減となっている。前年度は財政調整金へ積立を行うことが出来たが、</a:t>
          </a:r>
          <a:r>
            <a:rPr kumimoji="1" lang="en-US" altLang="ja-JP" sz="1000">
              <a:solidFill>
                <a:schemeClr val="dk1"/>
              </a:solidFill>
              <a:effectLst/>
              <a:latin typeface="+mn-lt"/>
              <a:ea typeface="+mn-ea"/>
              <a:cs typeface="+mn-cs"/>
            </a:rPr>
            <a:t>29</a:t>
          </a:r>
          <a:r>
            <a:rPr kumimoji="1" lang="ja-JP" altLang="ja-JP" sz="1000">
              <a:solidFill>
                <a:schemeClr val="dk1"/>
              </a:solidFill>
              <a:effectLst/>
              <a:latin typeface="+mn-lt"/>
              <a:ea typeface="+mn-ea"/>
              <a:cs typeface="+mn-cs"/>
            </a:rPr>
            <a:t>年度は運用利息のみの積立となったため減となった。</a:t>
          </a:r>
          <a:endParaRPr lang="ja-JP" altLang="ja-JP" sz="10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愛知県西尾市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171,899
163,459
161.22
55,929,547
53,637,558
2,254,371
36,775,023
32,035,390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139700</xdr:rowOff>
    </xdr:from>
    <xdr:to>
      <xdr:col>24</xdr:col>
      <xdr:colOff>62865</xdr:colOff>
      <xdr:row>38</xdr:row>
      <xdr:rowOff>139700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83200"/>
          <a:ext cx="127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143527</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139700</xdr:rowOff>
    </xdr:from>
    <xdr:to>
      <xdr:col>24</xdr:col>
      <xdr:colOff>152400</xdr:colOff>
      <xdr:row>38</xdr:row>
      <xdr:rowOff>139700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86377</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5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139700</xdr:rowOff>
    </xdr:from>
    <xdr:to>
      <xdr:col>24</xdr:col>
      <xdr:colOff>152400</xdr:colOff>
      <xdr:row>30</xdr:row>
      <xdr:rowOff>139700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13970</xdr:rowOff>
    </xdr:from>
    <xdr:to>
      <xdr:col>24</xdr:col>
      <xdr:colOff>63500</xdr:colOff>
      <xdr:row>36</xdr:row>
      <xdr:rowOff>167458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186170"/>
          <a:ext cx="838200" cy="15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141169</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7990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118292</xdr:rowOff>
    </xdr:from>
    <xdr:to>
      <xdr:col>24</xdr:col>
      <xdr:colOff>114300</xdr:colOff>
      <xdr:row>35</xdr:row>
      <xdr:rowOff>48442</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4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66222</xdr:rowOff>
    </xdr:from>
    <xdr:to>
      <xdr:col>19</xdr:col>
      <xdr:colOff>177800</xdr:colOff>
      <xdr:row>36</xdr:row>
      <xdr:rowOff>13970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724072"/>
          <a:ext cx="889000" cy="46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87267</xdr:rowOff>
    </xdr:from>
    <xdr:to>
      <xdr:col>20</xdr:col>
      <xdr:colOff>38100</xdr:colOff>
      <xdr:row>35</xdr:row>
      <xdr:rowOff>17417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1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33944</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69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66222</xdr:rowOff>
    </xdr:from>
    <xdr:to>
      <xdr:col>15</xdr:col>
      <xdr:colOff>50800</xdr:colOff>
      <xdr:row>34</xdr:row>
      <xdr:rowOff>25400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7240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39914</xdr:rowOff>
    </xdr:from>
    <xdr:to>
      <xdr:col>15</xdr:col>
      <xdr:colOff>101600</xdr:colOff>
      <xdr:row>32</xdr:row>
      <xdr:rowOff>141514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52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158041</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30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25400</xdr:rowOff>
    </xdr:from>
    <xdr:to>
      <xdr:col>10</xdr:col>
      <xdr:colOff>114300</xdr:colOff>
      <xdr:row>34</xdr:row>
      <xdr:rowOff>131536</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854700"/>
          <a:ext cx="889000" cy="10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165644</xdr:rowOff>
    </xdr:from>
    <xdr:to>
      <xdr:col>10</xdr:col>
      <xdr:colOff>165100</xdr:colOff>
      <xdr:row>34</xdr:row>
      <xdr:rowOff>95794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2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86921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141151</xdr:rowOff>
    </xdr:from>
    <xdr:to>
      <xdr:col>6</xdr:col>
      <xdr:colOff>38100</xdr:colOff>
      <xdr:row>35</xdr:row>
      <xdr:rowOff>71301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62428</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06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116658</xdr:rowOff>
    </xdr:from>
    <xdr:to>
      <xdr:col>24</xdr:col>
      <xdr:colOff>114300</xdr:colOff>
      <xdr:row>37</xdr:row>
      <xdr:rowOff>46808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28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95085</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26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134620</xdr:rowOff>
    </xdr:from>
    <xdr:to>
      <xdr:col>20</xdr:col>
      <xdr:colOff>38100</xdr:colOff>
      <xdr:row>36</xdr:row>
      <xdr:rowOff>64770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13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55897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22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15422</xdr:rowOff>
    </xdr:from>
    <xdr:to>
      <xdr:col>15</xdr:col>
      <xdr:colOff>101600</xdr:colOff>
      <xdr:row>33</xdr:row>
      <xdr:rowOff>117022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67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108149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76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146050</xdr:rowOff>
    </xdr:from>
    <xdr:to>
      <xdr:col>10</xdr:col>
      <xdr:colOff>165100</xdr:colOff>
      <xdr:row>34</xdr:row>
      <xdr:rowOff>76200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92727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5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80736</xdr:rowOff>
    </xdr:from>
    <xdr:to>
      <xdr:col>6</xdr:col>
      <xdr:colOff>38100</xdr:colOff>
      <xdr:row>35</xdr:row>
      <xdr:rowOff>10886</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91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27413</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68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82367</xdr:rowOff>
    </xdr:from>
    <xdr:to>
      <xdr:col>24</xdr:col>
      <xdr:colOff>62865</xdr:colOff>
      <xdr:row>58</xdr:row>
      <xdr:rowOff>127402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997767"/>
          <a:ext cx="1270" cy="1073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131229</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7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127402</xdr:rowOff>
    </xdr:from>
    <xdr:to>
      <xdr:col>24</xdr:col>
      <xdr:colOff>152400</xdr:colOff>
      <xdr:row>58</xdr:row>
      <xdr:rowOff>127402</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7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29044</xdr:rowOff>
    </xdr:from>
    <xdr:ext cx="534377"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77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82367</xdr:rowOff>
    </xdr:from>
    <xdr:to>
      <xdr:col>24</xdr:col>
      <xdr:colOff>152400</xdr:colOff>
      <xdr:row>52</xdr:row>
      <xdr:rowOff>82367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99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66914</xdr:rowOff>
    </xdr:from>
    <xdr:to>
      <xdr:col>24</xdr:col>
      <xdr:colOff>63500</xdr:colOff>
      <xdr:row>57</xdr:row>
      <xdr:rowOff>112679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839564"/>
          <a:ext cx="838200" cy="4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145198</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403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122321</xdr:rowOff>
    </xdr:from>
    <xdr:to>
      <xdr:col>24</xdr:col>
      <xdr:colOff>114300</xdr:colOff>
      <xdr:row>56</xdr:row>
      <xdr:rowOff>52471</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55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66914</xdr:rowOff>
    </xdr:from>
    <xdr:to>
      <xdr:col>19</xdr:col>
      <xdr:colOff>177800</xdr:colOff>
      <xdr:row>57</xdr:row>
      <xdr:rowOff>82596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839564"/>
          <a:ext cx="889000" cy="1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6879</xdr:rowOff>
    </xdr:from>
    <xdr:to>
      <xdr:col>20</xdr:col>
      <xdr:colOff>38100</xdr:colOff>
      <xdr:row>55</xdr:row>
      <xdr:rowOff>108479</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4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125006</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21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82596</xdr:rowOff>
    </xdr:from>
    <xdr:to>
      <xdr:col>15</xdr:col>
      <xdr:colOff>50800</xdr:colOff>
      <xdr:row>57</xdr:row>
      <xdr:rowOff>151678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855246"/>
          <a:ext cx="889000" cy="69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105314</xdr:rowOff>
    </xdr:from>
    <xdr:to>
      <xdr:col>15</xdr:col>
      <xdr:colOff>101600</xdr:colOff>
      <xdr:row>55</xdr:row>
      <xdr:rowOff>35464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36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51991</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13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122281</xdr:rowOff>
    </xdr:from>
    <xdr:to>
      <xdr:col>10</xdr:col>
      <xdr:colOff>114300</xdr:colOff>
      <xdr:row>57</xdr:row>
      <xdr:rowOff>151678</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723481"/>
          <a:ext cx="889000" cy="200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157480</xdr:rowOff>
    </xdr:from>
    <xdr:to>
      <xdr:col>10</xdr:col>
      <xdr:colOff>165100</xdr:colOff>
      <xdr:row>57</xdr:row>
      <xdr:rowOff>87630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104157</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53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165024</xdr:rowOff>
    </xdr:from>
    <xdr:to>
      <xdr:col>6</xdr:col>
      <xdr:colOff>38100</xdr:colOff>
      <xdr:row>56</xdr:row>
      <xdr:rowOff>95174</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59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111701</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37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61879</xdr:rowOff>
    </xdr:from>
    <xdr:to>
      <xdr:col>24</xdr:col>
      <xdr:colOff>114300</xdr:colOff>
      <xdr:row>57</xdr:row>
      <xdr:rowOff>163479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83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40306</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81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16114</xdr:rowOff>
    </xdr:from>
    <xdr:to>
      <xdr:col>20</xdr:col>
      <xdr:colOff>38100</xdr:colOff>
      <xdr:row>57</xdr:row>
      <xdr:rowOff>117714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78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108841</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88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31796</xdr:rowOff>
    </xdr:from>
    <xdr:to>
      <xdr:col>15</xdr:col>
      <xdr:colOff>101600</xdr:colOff>
      <xdr:row>57</xdr:row>
      <xdr:rowOff>133396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80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124523</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89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100878</xdr:rowOff>
    </xdr:from>
    <xdr:to>
      <xdr:col>10</xdr:col>
      <xdr:colOff>165100</xdr:colOff>
      <xdr:row>58</xdr:row>
      <xdr:rowOff>31028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87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22155</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96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71481</xdr:rowOff>
    </xdr:from>
    <xdr:to>
      <xdr:col>6</xdr:col>
      <xdr:colOff>38100</xdr:colOff>
      <xdr:row>57</xdr:row>
      <xdr:rowOff>1631</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67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164208</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76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153164</xdr:rowOff>
    </xdr:from>
    <xdr:to>
      <xdr:col>24</xdr:col>
      <xdr:colOff>62865</xdr:colOff>
      <xdr:row>77</xdr:row>
      <xdr:rowOff>39756</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154664"/>
          <a:ext cx="1270" cy="1086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43583</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24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39756</xdr:rowOff>
    </xdr:from>
    <xdr:to>
      <xdr:col>24</xdr:col>
      <xdr:colOff>152400</xdr:colOff>
      <xdr:row>77</xdr:row>
      <xdr:rowOff>39756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241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99841</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929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159,411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153164</xdr:rowOff>
    </xdr:from>
    <xdr:to>
      <xdr:col>24</xdr:col>
      <xdr:colOff>152400</xdr:colOff>
      <xdr:row>70</xdr:row>
      <xdr:rowOff>153164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154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136683</xdr:rowOff>
    </xdr:from>
    <xdr:to>
      <xdr:col>24</xdr:col>
      <xdr:colOff>63500</xdr:colOff>
      <xdr:row>76</xdr:row>
      <xdr:rowOff>150216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3166883"/>
          <a:ext cx="838200" cy="1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54353</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5702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31476</xdr:rowOff>
    </xdr:from>
    <xdr:to>
      <xdr:col>24</xdr:col>
      <xdr:colOff>114300</xdr:colOff>
      <xdr:row>74</xdr:row>
      <xdr:rowOff>133076</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7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150216</xdr:rowOff>
    </xdr:from>
    <xdr:to>
      <xdr:col>19</xdr:col>
      <xdr:colOff>177800</xdr:colOff>
      <xdr:row>77</xdr:row>
      <xdr:rowOff>55918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3180416"/>
          <a:ext cx="889000" cy="7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70841</xdr:rowOff>
    </xdr:from>
    <xdr:to>
      <xdr:col>20</xdr:col>
      <xdr:colOff>38100</xdr:colOff>
      <xdr:row>75</xdr:row>
      <xdr:rowOff>991</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75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17518</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533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161051</xdr:rowOff>
    </xdr:from>
    <xdr:to>
      <xdr:col>15</xdr:col>
      <xdr:colOff>50800</xdr:colOff>
      <xdr:row>77</xdr:row>
      <xdr:rowOff>55918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019300" y="13191251"/>
          <a:ext cx="889000" cy="6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44414</xdr:rowOff>
    </xdr:from>
    <xdr:to>
      <xdr:col>15</xdr:col>
      <xdr:colOff>101600</xdr:colOff>
      <xdr:row>75</xdr:row>
      <xdr:rowOff>146014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290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162541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2678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161051</xdr:rowOff>
    </xdr:from>
    <xdr:to>
      <xdr:col>10</xdr:col>
      <xdr:colOff>114300</xdr:colOff>
      <xdr:row>77</xdr:row>
      <xdr:rowOff>112542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3191251"/>
          <a:ext cx="889000" cy="12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103051</xdr:rowOff>
    </xdr:from>
    <xdr:to>
      <xdr:col>10</xdr:col>
      <xdr:colOff>165100</xdr:colOff>
      <xdr:row>77</xdr:row>
      <xdr:rowOff>33201</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13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49727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2908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125704</xdr:rowOff>
    </xdr:from>
    <xdr:to>
      <xdr:col>6</xdr:col>
      <xdr:colOff>38100</xdr:colOff>
      <xdr:row>78</xdr:row>
      <xdr:rowOff>55854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32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46981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3420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85883</xdr:rowOff>
    </xdr:from>
    <xdr:to>
      <xdr:col>24</xdr:col>
      <xdr:colOff>114300</xdr:colOff>
      <xdr:row>77</xdr:row>
      <xdr:rowOff>16033</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311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810</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303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99416</xdr:rowOff>
    </xdr:from>
    <xdr:to>
      <xdr:col>20</xdr:col>
      <xdr:colOff>38100</xdr:colOff>
      <xdr:row>77</xdr:row>
      <xdr:rowOff>29566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312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20693</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3222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5118</xdr:rowOff>
    </xdr:from>
    <xdr:to>
      <xdr:col>15</xdr:col>
      <xdr:colOff>101600</xdr:colOff>
      <xdr:row>77</xdr:row>
      <xdr:rowOff>106718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20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97845</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329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110251</xdr:rowOff>
    </xdr:from>
    <xdr:to>
      <xdr:col>10</xdr:col>
      <xdr:colOff>165100</xdr:colOff>
      <xdr:row>77</xdr:row>
      <xdr:rowOff>40401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14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31528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3233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61742</xdr:rowOff>
    </xdr:from>
    <xdr:to>
      <xdr:col>6</xdr:col>
      <xdr:colOff>38100</xdr:colOff>
      <xdr:row>77</xdr:row>
      <xdr:rowOff>163342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26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8419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303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43117</xdr:rowOff>
    </xdr:from>
    <xdr:to>
      <xdr:col>24</xdr:col>
      <xdr:colOff>62865</xdr:colOff>
      <xdr:row>98</xdr:row>
      <xdr:rowOff>149896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645067"/>
          <a:ext cx="1270" cy="1306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153723</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95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149896</xdr:rowOff>
    </xdr:from>
    <xdr:to>
      <xdr:col>24</xdr:col>
      <xdr:colOff>152400</xdr:colOff>
      <xdr:row>98</xdr:row>
      <xdr:rowOff>149896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951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161244</xdr:rowOff>
    </xdr:from>
    <xdr:ext cx="534377"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42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43117</xdr:rowOff>
    </xdr:from>
    <xdr:to>
      <xdr:col>24</xdr:col>
      <xdr:colOff>152400</xdr:colOff>
      <xdr:row>91</xdr:row>
      <xdr:rowOff>43117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64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29766</xdr:rowOff>
    </xdr:from>
    <xdr:to>
      <xdr:col>24</xdr:col>
      <xdr:colOff>63500</xdr:colOff>
      <xdr:row>96</xdr:row>
      <xdr:rowOff>96357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488966"/>
          <a:ext cx="838200" cy="6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120797</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579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142370</xdr:rowOff>
    </xdr:from>
    <xdr:to>
      <xdr:col>24</xdr:col>
      <xdr:colOff>114300</xdr:colOff>
      <xdr:row>97</xdr:row>
      <xdr:rowOff>72520</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6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29766</xdr:rowOff>
    </xdr:from>
    <xdr:to>
      <xdr:col>19</xdr:col>
      <xdr:colOff>177800</xdr:colOff>
      <xdr:row>96</xdr:row>
      <xdr:rowOff>128933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488966"/>
          <a:ext cx="889000" cy="9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127602</xdr:rowOff>
    </xdr:from>
    <xdr:to>
      <xdr:col>20</xdr:col>
      <xdr:colOff>38100</xdr:colOff>
      <xdr:row>97</xdr:row>
      <xdr:rowOff>57752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8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48879</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67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128933</xdr:rowOff>
    </xdr:from>
    <xdr:to>
      <xdr:col>15</xdr:col>
      <xdr:colOff>50800</xdr:colOff>
      <xdr:row>97</xdr:row>
      <xdr:rowOff>9787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588133"/>
          <a:ext cx="889000" cy="5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164224</xdr:rowOff>
    </xdr:from>
    <xdr:to>
      <xdr:col>15</xdr:col>
      <xdr:colOff>101600</xdr:colOff>
      <xdr:row>97</xdr:row>
      <xdr:rowOff>94374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62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85501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7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37492</xdr:rowOff>
    </xdr:from>
    <xdr:to>
      <xdr:col>10</xdr:col>
      <xdr:colOff>114300</xdr:colOff>
      <xdr:row>97</xdr:row>
      <xdr:rowOff>9787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496692"/>
          <a:ext cx="889000" cy="14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148290</xdr:rowOff>
    </xdr:from>
    <xdr:to>
      <xdr:col>10</xdr:col>
      <xdr:colOff>165100</xdr:colOff>
      <xdr:row>97</xdr:row>
      <xdr:rowOff>78440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6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69567</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700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125865</xdr:rowOff>
    </xdr:from>
    <xdr:to>
      <xdr:col>6</xdr:col>
      <xdr:colOff>38100</xdr:colOff>
      <xdr:row>97</xdr:row>
      <xdr:rowOff>56015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8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47142</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67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45557</xdr:rowOff>
    </xdr:from>
    <xdr:to>
      <xdr:col>24</xdr:col>
      <xdr:colOff>114300</xdr:colOff>
      <xdr:row>96</xdr:row>
      <xdr:rowOff>147157</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50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68434</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35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150416</xdr:rowOff>
    </xdr:from>
    <xdr:to>
      <xdr:col>20</xdr:col>
      <xdr:colOff>38100</xdr:colOff>
      <xdr:row>96</xdr:row>
      <xdr:rowOff>80566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43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97093</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21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78133</xdr:rowOff>
    </xdr:from>
    <xdr:to>
      <xdr:col>15</xdr:col>
      <xdr:colOff>101600</xdr:colOff>
      <xdr:row>97</xdr:row>
      <xdr:rowOff>8283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53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24810</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31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130437</xdr:rowOff>
    </xdr:from>
    <xdr:to>
      <xdr:col>10</xdr:col>
      <xdr:colOff>165100</xdr:colOff>
      <xdr:row>97</xdr:row>
      <xdr:rowOff>60587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58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77114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36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158142</xdr:rowOff>
    </xdr:from>
    <xdr:to>
      <xdr:col>6</xdr:col>
      <xdr:colOff>38100</xdr:colOff>
      <xdr:row>96</xdr:row>
      <xdr:rowOff>88292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44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104819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22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36957</xdr:rowOff>
    </xdr:from>
    <xdr:to>
      <xdr:col>54</xdr:col>
      <xdr:colOff>189865</xdr:colOff>
      <xdr:row>39</xdr:row>
      <xdr:rowOff>8255</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351907"/>
          <a:ext cx="1270" cy="1342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12082</xdr:rowOff>
    </xdr:from>
    <xdr:ext cx="378565"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698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8255</xdr:rowOff>
    </xdr:from>
    <xdr:to>
      <xdr:col>55</xdr:col>
      <xdr:colOff>88900</xdr:colOff>
      <xdr:row>39</xdr:row>
      <xdr:rowOff>8255</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69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155084</xdr:rowOff>
    </xdr:from>
    <xdr:ext cx="534377"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12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36957</xdr:rowOff>
    </xdr:from>
    <xdr:to>
      <xdr:col>55</xdr:col>
      <xdr:colOff>88900</xdr:colOff>
      <xdr:row>31</xdr:row>
      <xdr:rowOff>36957</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35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5588</xdr:rowOff>
    </xdr:from>
    <xdr:to>
      <xdr:col>55</xdr:col>
      <xdr:colOff>0</xdr:colOff>
      <xdr:row>39</xdr:row>
      <xdr:rowOff>8255</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692138"/>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153814</xdr:rowOff>
    </xdr:from>
    <xdr:ext cx="469744"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326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130937</xdr:rowOff>
    </xdr:from>
    <xdr:to>
      <xdr:col>55</xdr:col>
      <xdr:colOff>50800</xdr:colOff>
      <xdr:row>38</xdr:row>
      <xdr:rowOff>61087</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47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5588</xdr:rowOff>
    </xdr:from>
    <xdr:to>
      <xdr:col>50</xdr:col>
      <xdr:colOff>114300</xdr:colOff>
      <xdr:row>39</xdr:row>
      <xdr:rowOff>6477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8750300" y="6692138"/>
          <a:ext cx="8890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136525</xdr:rowOff>
    </xdr:from>
    <xdr:to>
      <xdr:col>50</xdr:col>
      <xdr:colOff>165100</xdr:colOff>
      <xdr:row>38</xdr:row>
      <xdr:rowOff>66675</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8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83202</xdr:rowOff>
    </xdr:from>
    <xdr:ext cx="469744"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04428"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6350</xdr:rowOff>
    </xdr:from>
    <xdr:to>
      <xdr:col>45</xdr:col>
      <xdr:colOff>177800</xdr:colOff>
      <xdr:row>39</xdr:row>
      <xdr:rowOff>6477</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692900"/>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65405</xdr:rowOff>
    </xdr:from>
    <xdr:to>
      <xdr:col>46</xdr:col>
      <xdr:colOff>38100</xdr:colOff>
      <xdr:row>37</xdr:row>
      <xdr:rowOff>167005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12082</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15428" y="618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6350</xdr:rowOff>
    </xdr:from>
    <xdr:to>
      <xdr:col>41</xdr:col>
      <xdr:colOff>50800</xdr:colOff>
      <xdr:row>39</xdr:row>
      <xdr:rowOff>7112</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6972300" y="669290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156591</xdr:rowOff>
    </xdr:from>
    <xdr:to>
      <xdr:col>41</xdr:col>
      <xdr:colOff>101600</xdr:colOff>
      <xdr:row>36</xdr:row>
      <xdr:rowOff>86741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1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103268</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26428" y="59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93599</xdr:rowOff>
    </xdr:from>
    <xdr:to>
      <xdr:col>36</xdr:col>
      <xdr:colOff>165100</xdr:colOff>
      <xdr:row>36</xdr:row>
      <xdr:rowOff>23749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09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40276</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586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128905</xdr:rowOff>
    </xdr:from>
    <xdr:to>
      <xdr:col>55</xdr:col>
      <xdr:colOff>50800</xdr:colOff>
      <xdr:row>39</xdr:row>
      <xdr:rowOff>59055</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64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43832</xdr:rowOff>
    </xdr:from>
    <xdr:ext cx="378565"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558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126238</xdr:rowOff>
    </xdr:from>
    <xdr:to>
      <xdr:col>50</xdr:col>
      <xdr:colOff>165100</xdr:colOff>
      <xdr:row>39</xdr:row>
      <xdr:rowOff>56388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64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47515</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50017" y="6734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127127</xdr:rowOff>
    </xdr:from>
    <xdr:to>
      <xdr:col>46</xdr:col>
      <xdr:colOff>38100</xdr:colOff>
      <xdr:row>39</xdr:row>
      <xdr:rowOff>57277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64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48404</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61017" y="6734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127000</xdr:rowOff>
    </xdr:from>
    <xdr:to>
      <xdr:col>41</xdr:col>
      <xdr:colOff>101600</xdr:colOff>
      <xdr:row>39</xdr:row>
      <xdr:rowOff>57150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48277</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2017" y="6734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127762</xdr:rowOff>
    </xdr:from>
    <xdr:to>
      <xdr:col>36</xdr:col>
      <xdr:colOff>165100</xdr:colOff>
      <xdr:row>39</xdr:row>
      <xdr:rowOff>57912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64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49039</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3017" y="6735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66136</xdr:rowOff>
    </xdr:from>
    <xdr:to>
      <xdr:col>54</xdr:col>
      <xdr:colOff>189865</xdr:colOff>
      <xdr:row>58</xdr:row>
      <xdr:rowOff>70709</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638636"/>
          <a:ext cx="1270" cy="1376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74536</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1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70709</xdr:rowOff>
    </xdr:from>
    <xdr:to>
      <xdr:col>55</xdr:col>
      <xdr:colOff>88900</xdr:colOff>
      <xdr:row>58</xdr:row>
      <xdr:rowOff>70709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14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12813</xdr:rowOff>
    </xdr:from>
    <xdr:ext cx="534377"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41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66136</xdr:rowOff>
    </xdr:from>
    <xdr:to>
      <xdr:col>55</xdr:col>
      <xdr:colOff>88900</xdr:colOff>
      <xdr:row>50</xdr:row>
      <xdr:rowOff>66136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638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124704</xdr:rowOff>
    </xdr:from>
    <xdr:to>
      <xdr:col>55</xdr:col>
      <xdr:colOff>0</xdr:colOff>
      <xdr:row>55</xdr:row>
      <xdr:rowOff>136911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9554454"/>
          <a:ext cx="838200" cy="1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144731</xdr:rowOff>
    </xdr:from>
    <xdr:ext cx="469744"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574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166304</xdr:rowOff>
    </xdr:from>
    <xdr:to>
      <xdr:col>55</xdr:col>
      <xdr:colOff>50800</xdr:colOff>
      <xdr:row>56</xdr:row>
      <xdr:rowOff>96454</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59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124704</xdr:rowOff>
    </xdr:from>
    <xdr:to>
      <xdr:col>50</xdr:col>
      <xdr:colOff>114300</xdr:colOff>
      <xdr:row>56</xdr:row>
      <xdr:rowOff>64582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9554454"/>
          <a:ext cx="889000" cy="11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20046</xdr:rowOff>
    </xdr:from>
    <xdr:to>
      <xdr:col>50</xdr:col>
      <xdr:colOff>165100</xdr:colOff>
      <xdr:row>56</xdr:row>
      <xdr:rowOff>121646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62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112773</xdr:rowOff>
    </xdr:from>
    <xdr:ext cx="469744"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404428" y="971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64582</xdr:rowOff>
    </xdr:from>
    <xdr:to>
      <xdr:col>45</xdr:col>
      <xdr:colOff>177800</xdr:colOff>
      <xdr:row>56</xdr:row>
      <xdr:rowOff>89088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9665782"/>
          <a:ext cx="889000" cy="2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169642</xdr:rowOff>
    </xdr:from>
    <xdr:to>
      <xdr:col>46</xdr:col>
      <xdr:colOff>38100</xdr:colOff>
      <xdr:row>56</xdr:row>
      <xdr:rowOff>99792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59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116319</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515428" y="937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82824</xdr:rowOff>
    </xdr:from>
    <xdr:to>
      <xdr:col>41</xdr:col>
      <xdr:colOff>50800</xdr:colOff>
      <xdr:row>56</xdr:row>
      <xdr:rowOff>89088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9684024"/>
          <a:ext cx="889000" cy="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162464</xdr:rowOff>
    </xdr:from>
    <xdr:to>
      <xdr:col>41</xdr:col>
      <xdr:colOff>101600</xdr:colOff>
      <xdr:row>57</xdr:row>
      <xdr:rowOff>92614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76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83741</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626428" y="9856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13233</xdr:rowOff>
    </xdr:from>
    <xdr:to>
      <xdr:col>36</xdr:col>
      <xdr:colOff>165100</xdr:colOff>
      <xdr:row>57</xdr:row>
      <xdr:rowOff>114833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105960</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37428" y="987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86111</xdr:rowOff>
    </xdr:from>
    <xdr:to>
      <xdr:col>55</xdr:col>
      <xdr:colOff>50800</xdr:colOff>
      <xdr:row>56</xdr:row>
      <xdr:rowOff>16261</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51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108988</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36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73904</xdr:rowOff>
    </xdr:from>
    <xdr:to>
      <xdr:col>50</xdr:col>
      <xdr:colOff>165100</xdr:colOff>
      <xdr:row>56</xdr:row>
      <xdr:rowOff>4054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50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20581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927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13782</xdr:rowOff>
    </xdr:from>
    <xdr:to>
      <xdr:col>46</xdr:col>
      <xdr:colOff>38100</xdr:colOff>
      <xdr:row>56</xdr:row>
      <xdr:rowOff>115382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61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106509</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15428" y="970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38288</xdr:rowOff>
    </xdr:from>
    <xdr:to>
      <xdr:col>41</xdr:col>
      <xdr:colOff>101600</xdr:colOff>
      <xdr:row>56</xdr:row>
      <xdr:rowOff>139888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63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156415</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26428" y="941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32024</xdr:rowOff>
    </xdr:from>
    <xdr:to>
      <xdr:col>36</xdr:col>
      <xdr:colOff>165100</xdr:colOff>
      <xdr:row>56</xdr:row>
      <xdr:rowOff>133624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63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150151</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37428" y="940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157493</xdr:rowOff>
    </xdr:from>
    <xdr:to>
      <xdr:col>54</xdr:col>
      <xdr:colOff>189865</xdr:colOff>
      <xdr:row>78</xdr:row>
      <xdr:rowOff>42241</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158993"/>
          <a:ext cx="1270" cy="1256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46068</xdr:rowOff>
    </xdr:from>
    <xdr:ext cx="469744"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419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42241</xdr:rowOff>
    </xdr:from>
    <xdr:to>
      <xdr:col>55</xdr:col>
      <xdr:colOff>88900</xdr:colOff>
      <xdr:row>78</xdr:row>
      <xdr:rowOff>42241</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415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104170</xdr:rowOff>
    </xdr:from>
    <xdr:ext cx="534377"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193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37,533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157493</xdr:rowOff>
    </xdr:from>
    <xdr:to>
      <xdr:col>55</xdr:col>
      <xdr:colOff>88900</xdr:colOff>
      <xdr:row>70</xdr:row>
      <xdr:rowOff>157493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158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19762</xdr:rowOff>
    </xdr:from>
    <xdr:to>
      <xdr:col>55</xdr:col>
      <xdr:colOff>0</xdr:colOff>
      <xdr:row>77</xdr:row>
      <xdr:rowOff>53784</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9639300" y="13221412"/>
          <a:ext cx="838200" cy="3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28757</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28875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5880</xdr:rowOff>
    </xdr:from>
    <xdr:to>
      <xdr:col>55</xdr:col>
      <xdr:colOff>50800</xdr:colOff>
      <xdr:row>76</xdr:row>
      <xdr:rowOff>107480</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03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142063</xdr:rowOff>
    </xdr:from>
    <xdr:to>
      <xdr:col>50</xdr:col>
      <xdr:colOff>114300</xdr:colOff>
      <xdr:row>77</xdr:row>
      <xdr:rowOff>53784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8750300" y="13172263"/>
          <a:ext cx="889000" cy="8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157099</xdr:rowOff>
    </xdr:from>
    <xdr:to>
      <xdr:col>50</xdr:col>
      <xdr:colOff>165100</xdr:colOff>
      <xdr:row>76</xdr:row>
      <xdr:rowOff>87249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01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103776</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279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142063</xdr:rowOff>
    </xdr:from>
    <xdr:to>
      <xdr:col>45</xdr:col>
      <xdr:colOff>177800</xdr:colOff>
      <xdr:row>77</xdr:row>
      <xdr:rowOff>151512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7861300" y="13172263"/>
          <a:ext cx="889000" cy="18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53124</xdr:rowOff>
    </xdr:from>
    <xdr:to>
      <xdr:col>46</xdr:col>
      <xdr:colOff>38100</xdr:colOff>
      <xdr:row>75</xdr:row>
      <xdr:rowOff>154724</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291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171251</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268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151512</xdr:rowOff>
    </xdr:from>
    <xdr:to>
      <xdr:col>41</xdr:col>
      <xdr:colOff>50800</xdr:colOff>
      <xdr:row>78</xdr:row>
      <xdr:rowOff>7379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6972300" y="13353162"/>
          <a:ext cx="889000" cy="2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128676</xdr:rowOff>
    </xdr:from>
    <xdr:to>
      <xdr:col>41</xdr:col>
      <xdr:colOff>101600</xdr:colOff>
      <xdr:row>78</xdr:row>
      <xdr:rowOff>58826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33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49953</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626428" y="13423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121819</xdr:rowOff>
    </xdr:from>
    <xdr:to>
      <xdr:col>36</xdr:col>
      <xdr:colOff>165100</xdr:colOff>
      <xdr:row>78</xdr:row>
      <xdr:rowOff>51969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32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68496</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37428" y="1309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140412</xdr:rowOff>
    </xdr:from>
    <xdr:to>
      <xdr:col>55</xdr:col>
      <xdr:colOff>50800</xdr:colOff>
      <xdr:row>77</xdr:row>
      <xdr:rowOff>70562</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17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118839</xdr:rowOff>
    </xdr:from>
    <xdr:ext cx="469744"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149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2984</xdr:rowOff>
    </xdr:from>
    <xdr:to>
      <xdr:col>50</xdr:col>
      <xdr:colOff>165100</xdr:colOff>
      <xdr:row>77</xdr:row>
      <xdr:rowOff>104584</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20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95711</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04428" y="13297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91263</xdr:rowOff>
    </xdr:from>
    <xdr:to>
      <xdr:col>46</xdr:col>
      <xdr:colOff>38100</xdr:colOff>
      <xdr:row>77</xdr:row>
      <xdr:rowOff>21413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12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12540</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321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100712</xdr:rowOff>
    </xdr:from>
    <xdr:to>
      <xdr:col>41</xdr:col>
      <xdr:colOff>101600</xdr:colOff>
      <xdr:row>78</xdr:row>
      <xdr:rowOff>30862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30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47389</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26428" y="13077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128029</xdr:rowOff>
    </xdr:from>
    <xdr:to>
      <xdr:col>36</xdr:col>
      <xdr:colOff>165100</xdr:colOff>
      <xdr:row>78</xdr:row>
      <xdr:rowOff>58179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32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49306</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37428" y="13422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61824</xdr:rowOff>
    </xdr:from>
    <xdr:to>
      <xdr:col>54</xdr:col>
      <xdr:colOff>189865</xdr:colOff>
      <xdr:row>99</xdr:row>
      <xdr:rowOff>89942</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492324"/>
          <a:ext cx="1270" cy="15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93769</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706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89942</xdr:rowOff>
    </xdr:from>
    <xdr:to>
      <xdr:col>55</xdr:col>
      <xdr:colOff>88900</xdr:colOff>
      <xdr:row>99</xdr:row>
      <xdr:rowOff>89942</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706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8501</xdr:rowOff>
    </xdr:from>
    <xdr:ext cx="534377"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26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70,044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61824</xdr:rowOff>
    </xdr:from>
    <xdr:to>
      <xdr:col>55</xdr:col>
      <xdr:colOff>88900</xdr:colOff>
      <xdr:row>90</xdr:row>
      <xdr:rowOff>61824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49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65557</xdr:rowOff>
    </xdr:from>
    <xdr:to>
      <xdr:col>55</xdr:col>
      <xdr:colOff>0</xdr:colOff>
      <xdr:row>99</xdr:row>
      <xdr:rowOff>89942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7039107"/>
          <a:ext cx="838200" cy="2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116997</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233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94120</xdr:rowOff>
    </xdr:from>
    <xdr:to>
      <xdr:col>55</xdr:col>
      <xdr:colOff>50800</xdr:colOff>
      <xdr:row>96</xdr:row>
      <xdr:rowOff>24270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38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140309</xdr:rowOff>
    </xdr:from>
    <xdr:to>
      <xdr:col>50</xdr:col>
      <xdr:colOff>114300</xdr:colOff>
      <xdr:row>99</xdr:row>
      <xdr:rowOff>65557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942409"/>
          <a:ext cx="889000" cy="9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86613</xdr:rowOff>
    </xdr:from>
    <xdr:to>
      <xdr:col>50</xdr:col>
      <xdr:colOff>165100</xdr:colOff>
      <xdr:row>96</xdr:row>
      <xdr:rowOff>16763</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37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33290</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14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140309</xdr:rowOff>
    </xdr:from>
    <xdr:to>
      <xdr:col>45</xdr:col>
      <xdr:colOff>177800</xdr:colOff>
      <xdr:row>99</xdr:row>
      <xdr:rowOff>30657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942409"/>
          <a:ext cx="889000" cy="6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89852</xdr:rowOff>
    </xdr:from>
    <xdr:to>
      <xdr:col>46</xdr:col>
      <xdr:colOff>38100</xdr:colOff>
      <xdr:row>96</xdr:row>
      <xdr:rowOff>20002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3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36529</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15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939</xdr:rowOff>
    </xdr:from>
    <xdr:to>
      <xdr:col>41</xdr:col>
      <xdr:colOff>50800</xdr:colOff>
      <xdr:row>99</xdr:row>
      <xdr:rowOff>30657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974489"/>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99377</xdr:rowOff>
    </xdr:from>
    <xdr:to>
      <xdr:col>41</xdr:col>
      <xdr:colOff>101600</xdr:colOff>
      <xdr:row>97</xdr:row>
      <xdr:rowOff>29527</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55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46054</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33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76098</xdr:rowOff>
    </xdr:from>
    <xdr:to>
      <xdr:col>36</xdr:col>
      <xdr:colOff>165100</xdr:colOff>
      <xdr:row>97</xdr:row>
      <xdr:rowOff>6248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53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22775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31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39142</xdr:rowOff>
    </xdr:from>
    <xdr:to>
      <xdr:col>55</xdr:col>
      <xdr:colOff>50800</xdr:colOff>
      <xdr:row>99</xdr:row>
      <xdr:rowOff>140742</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701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125519</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92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14757</xdr:rowOff>
    </xdr:from>
    <xdr:to>
      <xdr:col>50</xdr:col>
      <xdr:colOff>165100</xdr:colOff>
      <xdr:row>99</xdr:row>
      <xdr:rowOff>116357</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98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107484</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708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89509</xdr:rowOff>
    </xdr:from>
    <xdr:to>
      <xdr:col>46</xdr:col>
      <xdr:colOff>38100</xdr:colOff>
      <xdr:row>99</xdr:row>
      <xdr:rowOff>19659</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89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10786</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98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151307</xdr:rowOff>
    </xdr:from>
    <xdr:to>
      <xdr:col>41</xdr:col>
      <xdr:colOff>101600</xdr:colOff>
      <xdr:row>99</xdr:row>
      <xdr:rowOff>81457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95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72584</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704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121589</xdr:rowOff>
    </xdr:from>
    <xdr:to>
      <xdr:col>36</xdr:col>
      <xdr:colOff>165100</xdr:colOff>
      <xdr:row>99</xdr:row>
      <xdr:rowOff>51739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92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42866</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701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148209</xdr:rowOff>
    </xdr:from>
    <xdr:to>
      <xdr:col>85</xdr:col>
      <xdr:colOff>126364</xdr:colOff>
      <xdr:row>38</xdr:row>
      <xdr:rowOff>40005</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120259"/>
          <a:ext cx="1269"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43832</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55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40005</xdr:rowOff>
    </xdr:from>
    <xdr:to>
      <xdr:col>86</xdr:col>
      <xdr:colOff>25400</xdr:colOff>
      <xdr:row>38</xdr:row>
      <xdr:rowOff>40005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555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94886</xdr:rowOff>
    </xdr:from>
    <xdr:ext cx="534377"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489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148209</xdr:rowOff>
    </xdr:from>
    <xdr:to>
      <xdr:col>86</xdr:col>
      <xdr:colOff>25400</xdr:colOff>
      <xdr:row>29</xdr:row>
      <xdr:rowOff>148209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120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101600</xdr:rowOff>
    </xdr:from>
    <xdr:to>
      <xdr:col>85</xdr:col>
      <xdr:colOff>127000</xdr:colOff>
      <xdr:row>36</xdr:row>
      <xdr:rowOff>120650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5481300" y="62738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55262</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5884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32385</xdr:rowOff>
    </xdr:from>
    <xdr:to>
      <xdr:col>85</xdr:col>
      <xdr:colOff>177800</xdr:colOff>
      <xdr:row>35</xdr:row>
      <xdr:rowOff>133985</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0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53467</xdr:rowOff>
    </xdr:from>
    <xdr:to>
      <xdr:col>81</xdr:col>
      <xdr:colOff>50800</xdr:colOff>
      <xdr:row>36</xdr:row>
      <xdr:rowOff>101600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4592300" y="6225667"/>
          <a:ext cx="889000" cy="4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8509</xdr:rowOff>
    </xdr:from>
    <xdr:to>
      <xdr:col>81</xdr:col>
      <xdr:colOff>101600</xdr:colOff>
      <xdr:row>35</xdr:row>
      <xdr:rowOff>110109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00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126636</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578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35560</xdr:rowOff>
    </xdr:from>
    <xdr:to>
      <xdr:col>76</xdr:col>
      <xdr:colOff>114300</xdr:colOff>
      <xdr:row>36</xdr:row>
      <xdr:rowOff>53467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3703300" y="5864860"/>
          <a:ext cx="889000" cy="36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169545</xdr:rowOff>
    </xdr:from>
    <xdr:to>
      <xdr:col>76</xdr:col>
      <xdr:colOff>165100</xdr:colOff>
      <xdr:row>35</xdr:row>
      <xdr:rowOff>99695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599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116222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577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35560</xdr:rowOff>
    </xdr:from>
    <xdr:to>
      <xdr:col>71</xdr:col>
      <xdr:colOff>177800</xdr:colOff>
      <xdr:row>35</xdr:row>
      <xdr:rowOff>28321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5864860"/>
          <a:ext cx="889000" cy="16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122047</xdr:rowOff>
    </xdr:from>
    <xdr:to>
      <xdr:col>72</xdr:col>
      <xdr:colOff>38100</xdr:colOff>
      <xdr:row>35</xdr:row>
      <xdr:rowOff>52197</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595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43324</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04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95123</xdr:rowOff>
    </xdr:from>
    <xdr:to>
      <xdr:col>67</xdr:col>
      <xdr:colOff>101600</xdr:colOff>
      <xdr:row>36</xdr:row>
      <xdr:rowOff>25273</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09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16400</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18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69850</xdr:rowOff>
    </xdr:from>
    <xdr:to>
      <xdr:col>85</xdr:col>
      <xdr:colOff>177800</xdr:colOff>
      <xdr:row>37</xdr:row>
      <xdr:rowOff>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24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48277</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22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50800</xdr:rowOff>
    </xdr:from>
    <xdr:to>
      <xdr:col>81</xdr:col>
      <xdr:colOff>101600</xdr:colOff>
      <xdr:row>36</xdr:row>
      <xdr:rowOff>152400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143527</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31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2667</xdr:rowOff>
    </xdr:from>
    <xdr:to>
      <xdr:col>76</xdr:col>
      <xdr:colOff>165100</xdr:colOff>
      <xdr:row>36</xdr:row>
      <xdr:rowOff>104267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17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95394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26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156210</xdr:rowOff>
    </xdr:from>
    <xdr:to>
      <xdr:col>72</xdr:col>
      <xdr:colOff>38100</xdr:colOff>
      <xdr:row>34</xdr:row>
      <xdr:rowOff>86360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102887</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558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148971</xdr:rowOff>
    </xdr:from>
    <xdr:to>
      <xdr:col>67</xdr:col>
      <xdr:colOff>101600</xdr:colOff>
      <xdr:row>35</xdr:row>
      <xdr:rowOff>79121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597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95648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575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16093</xdr:rowOff>
    </xdr:from>
    <xdr:to>
      <xdr:col>85</xdr:col>
      <xdr:colOff>126364</xdr:colOff>
      <xdr:row>59</xdr:row>
      <xdr:rowOff>11031</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760043"/>
          <a:ext cx="1269" cy="1366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14858</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13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11031</xdr:rowOff>
    </xdr:from>
    <xdr:to>
      <xdr:col>86</xdr:col>
      <xdr:colOff>25400</xdr:colOff>
      <xdr:row>59</xdr:row>
      <xdr:rowOff>11031</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126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134220</xdr:rowOff>
    </xdr:from>
    <xdr:ext cx="534377"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53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64,535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16093</xdr:rowOff>
    </xdr:from>
    <xdr:to>
      <xdr:col>86</xdr:col>
      <xdr:colOff>25400</xdr:colOff>
      <xdr:row>51</xdr:row>
      <xdr:rowOff>16093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76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144338</xdr:rowOff>
    </xdr:from>
    <xdr:to>
      <xdr:col>85</xdr:col>
      <xdr:colOff>127000</xdr:colOff>
      <xdr:row>56</xdr:row>
      <xdr:rowOff>152371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574088"/>
          <a:ext cx="838200" cy="17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31342</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289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8465</xdr:rowOff>
    </xdr:from>
    <xdr:to>
      <xdr:col>85</xdr:col>
      <xdr:colOff>177800</xdr:colOff>
      <xdr:row>55</xdr:row>
      <xdr:rowOff>110065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43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88624</xdr:rowOff>
    </xdr:from>
    <xdr:to>
      <xdr:col>81</xdr:col>
      <xdr:colOff>50800</xdr:colOff>
      <xdr:row>56</xdr:row>
      <xdr:rowOff>152371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689824"/>
          <a:ext cx="889000" cy="6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77372</xdr:rowOff>
    </xdr:from>
    <xdr:to>
      <xdr:col>81</xdr:col>
      <xdr:colOff>101600</xdr:colOff>
      <xdr:row>56</xdr:row>
      <xdr:rowOff>7522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50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24049</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28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87547</xdr:rowOff>
    </xdr:from>
    <xdr:to>
      <xdr:col>76</xdr:col>
      <xdr:colOff>114300</xdr:colOff>
      <xdr:row>56</xdr:row>
      <xdr:rowOff>88624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9688747"/>
          <a:ext cx="889000" cy="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140498</xdr:rowOff>
    </xdr:from>
    <xdr:to>
      <xdr:col>76</xdr:col>
      <xdr:colOff>165100</xdr:colOff>
      <xdr:row>55</xdr:row>
      <xdr:rowOff>70648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39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87175</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17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87547</xdr:rowOff>
    </xdr:from>
    <xdr:to>
      <xdr:col>71</xdr:col>
      <xdr:colOff>177800</xdr:colOff>
      <xdr:row>56</xdr:row>
      <xdr:rowOff>112366</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688747"/>
          <a:ext cx="889000" cy="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92819</xdr:rowOff>
    </xdr:from>
    <xdr:to>
      <xdr:col>72</xdr:col>
      <xdr:colOff>38100</xdr:colOff>
      <xdr:row>56</xdr:row>
      <xdr:rowOff>22969</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52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39496</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29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142588</xdr:rowOff>
    </xdr:from>
    <xdr:to>
      <xdr:col>67</xdr:col>
      <xdr:colOff>101600</xdr:colOff>
      <xdr:row>56</xdr:row>
      <xdr:rowOff>72738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572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89265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34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93538</xdr:rowOff>
    </xdr:from>
    <xdr:to>
      <xdr:col>85</xdr:col>
      <xdr:colOff>177800</xdr:colOff>
      <xdr:row>56</xdr:row>
      <xdr:rowOff>23688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52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71965</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50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101571</xdr:rowOff>
    </xdr:from>
    <xdr:to>
      <xdr:col>81</xdr:col>
      <xdr:colOff>101600</xdr:colOff>
      <xdr:row>57</xdr:row>
      <xdr:rowOff>31721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70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22848</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79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37824</xdr:rowOff>
    </xdr:from>
    <xdr:to>
      <xdr:col>76</xdr:col>
      <xdr:colOff>165100</xdr:colOff>
      <xdr:row>56</xdr:row>
      <xdr:rowOff>139424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63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130551</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73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36747</xdr:rowOff>
    </xdr:from>
    <xdr:to>
      <xdr:col>72</xdr:col>
      <xdr:colOff>38100</xdr:colOff>
      <xdr:row>56</xdr:row>
      <xdr:rowOff>138347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63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129474</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73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61566</xdr:rowOff>
    </xdr:from>
    <xdr:to>
      <xdr:col>67</xdr:col>
      <xdr:colOff>101600</xdr:colOff>
      <xdr:row>56</xdr:row>
      <xdr:rowOff>163166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66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154293</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75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4369</xdr:rowOff>
    </xdr:from>
    <xdr:to>
      <xdr:col>85</xdr:col>
      <xdr:colOff>126364</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348769"/>
          <a:ext cx="1269" cy="1164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122496</xdr:rowOff>
    </xdr:from>
    <xdr:ext cx="469744"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212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4369</xdr:rowOff>
    </xdr:from>
    <xdr:to>
      <xdr:col>86</xdr:col>
      <xdr:colOff>25400</xdr:colOff>
      <xdr:row>72</xdr:row>
      <xdr:rowOff>4369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348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136500</xdr:rowOff>
    </xdr:from>
    <xdr:to>
      <xdr:col>85</xdr:col>
      <xdr:colOff>127000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5481300" y="13509600"/>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83887</xdr:rowOff>
    </xdr:from>
    <xdr:ext cx="378565"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1140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61010</xdr:rowOff>
    </xdr:from>
    <xdr:to>
      <xdr:col>85</xdr:col>
      <xdr:colOff>177800</xdr:colOff>
      <xdr:row>77</xdr:row>
      <xdr:rowOff>162610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26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49124</xdr:rowOff>
    </xdr:from>
    <xdr:to>
      <xdr:col>81</xdr:col>
      <xdr:colOff>101600</xdr:colOff>
      <xdr:row>76</xdr:row>
      <xdr:rowOff>150724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07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74</xdr:row>
      <xdr:rowOff>167250</xdr:rowOff>
    </xdr:from>
    <xdr:ext cx="378565"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2017" y="12854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76098</xdr:rowOff>
    </xdr:from>
    <xdr:to>
      <xdr:col>76</xdr:col>
      <xdr:colOff>165100</xdr:colOff>
      <xdr:row>77</xdr:row>
      <xdr:rowOff>6248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10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75</xdr:row>
      <xdr:rowOff>22775</xdr:rowOff>
    </xdr:from>
    <xdr:ext cx="378565"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403017" y="12881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61925</xdr:rowOff>
    </xdr:from>
    <xdr:to>
      <xdr:col>72</xdr:col>
      <xdr:colOff>38100</xdr:colOff>
      <xdr:row>78</xdr:row>
      <xdr:rowOff>163525</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43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77</xdr:row>
      <xdr:rowOff>8602</xdr:rowOff>
    </xdr:from>
    <xdr:ext cx="313932"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46333" y="132102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74270</xdr:rowOff>
    </xdr:from>
    <xdr:to>
      <xdr:col>67</xdr:col>
      <xdr:colOff>101600</xdr:colOff>
      <xdr:row>79</xdr:row>
      <xdr:rowOff>4420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4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77</xdr:row>
      <xdr:rowOff>20947</xdr:rowOff>
    </xdr:from>
    <xdr:ext cx="313932"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57333" y="132225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85700</xdr:rowOff>
    </xdr:from>
    <xdr:to>
      <xdr:col>85</xdr:col>
      <xdr:colOff>177800</xdr:colOff>
      <xdr:row>79</xdr:row>
      <xdr:rowOff>15850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4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627</xdr:rowOff>
    </xdr:from>
    <xdr:ext cx="249299"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37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145644</xdr:rowOff>
    </xdr:from>
    <xdr:to>
      <xdr:col>85</xdr:col>
      <xdr:colOff>126364</xdr:colOff>
      <xdr:row>97</xdr:row>
      <xdr:rowOff>104687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76144"/>
          <a:ext cx="1269" cy="1159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108514</xdr:rowOff>
    </xdr:from>
    <xdr:ext cx="534377"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739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104687</xdr:rowOff>
    </xdr:from>
    <xdr:to>
      <xdr:col>86</xdr:col>
      <xdr:colOff>25400</xdr:colOff>
      <xdr:row>97</xdr:row>
      <xdr:rowOff>104687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73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92321</xdr:rowOff>
    </xdr:from>
    <xdr:ext cx="534377"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5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145644</xdr:rowOff>
    </xdr:from>
    <xdr:to>
      <xdr:col>86</xdr:col>
      <xdr:colOff>25400</xdr:colOff>
      <xdr:row>90</xdr:row>
      <xdr:rowOff>145644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7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119945</xdr:rowOff>
    </xdr:from>
    <xdr:to>
      <xdr:col>85</xdr:col>
      <xdr:colOff>127000</xdr:colOff>
      <xdr:row>96</xdr:row>
      <xdr:rowOff>149797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5481300" y="16579145"/>
          <a:ext cx="838200" cy="2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164431</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109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141554</xdr:rowOff>
    </xdr:from>
    <xdr:to>
      <xdr:col>85</xdr:col>
      <xdr:colOff>177800</xdr:colOff>
      <xdr:row>95</xdr:row>
      <xdr:rowOff>71704</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25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119945</xdr:rowOff>
    </xdr:from>
    <xdr:to>
      <xdr:col>81</xdr:col>
      <xdr:colOff>50800</xdr:colOff>
      <xdr:row>96</xdr:row>
      <xdr:rowOff>134252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579145"/>
          <a:ext cx="889000" cy="1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143039</xdr:rowOff>
    </xdr:from>
    <xdr:to>
      <xdr:col>81</xdr:col>
      <xdr:colOff>101600</xdr:colOff>
      <xdr:row>95</xdr:row>
      <xdr:rowOff>73189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25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89716</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03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51346</xdr:rowOff>
    </xdr:from>
    <xdr:to>
      <xdr:col>76</xdr:col>
      <xdr:colOff>114300</xdr:colOff>
      <xdr:row>96</xdr:row>
      <xdr:rowOff>134252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703300" y="16510546"/>
          <a:ext cx="889000" cy="8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163804</xdr:rowOff>
    </xdr:from>
    <xdr:to>
      <xdr:col>76</xdr:col>
      <xdr:colOff>165100</xdr:colOff>
      <xdr:row>95</xdr:row>
      <xdr:rowOff>93954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2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110481</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05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18523</xdr:rowOff>
    </xdr:from>
    <xdr:to>
      <xdr:col>71</xdr:col>
      <xdr:colOff>177800</xdr:colOff>
      <xdr:row>96</xdr:row>
      <xdr:rowOff>51346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814300" y="16477723"/>
          <a:ext cx="889000" cy="3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124504</xdr:rowOff>
    </xdr:from>
    <xdr:to>
      <xdr:col>72</xdr:col>
      <xdr:colOff>38100</xdr:colOff>
      <xdr:row>96</xdr:row>
      <xdr:rowOff>54654</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41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71181</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18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94196</xdr:rowOff>
    </xdr:from>
    <xdr:to>
      <xdr:col>67</xdr:col>
      <xdr:colOff>101600</xdr:colOff>
      <xdr:row>96</xdr:row>
      <xdr:rowOff>24346</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38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40873</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15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98997</xdr:rowOff>
    </xdr:from>
    <xdr:to>
      <xdr:col>85</xdr:col>
      <xdr:colOff>177800</xdr:colOff>
      <xdr:row>97</xdr:row>
      <xdr:rowOff>29147</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55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13924</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47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69145</xdr:rowOff>
    </xdr:from>
    <xdr:to>
      <xdr:col>81</xdr:col>
      <xdr:colOff>101600</xdr:colOff>
      <xdr:row>96</xdr:row>
      <xdr:rowOff>170745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52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161872</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62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83452</xdr:rowOff>
    </xdr:from>
    <xdr:to>
      <xdr:col>76</xdr:col>
      <xdr:colOff>165100</xdr:colOff>
      <xdr:row>97</xdr:row>
      <xdr:rowOff>13602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54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4729</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63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546</xdr:rowOff>
    </xdr:from>
    <xdr:to>
      <xdr:col>72</xdr:col>
      <xdr:colOff>38100</xdr:colOff>
      <xdr:row>96</xdr:row>
      <xdr:rowOff>102146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45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93273</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55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139173</xdr:rowOff>
    </xdr:from>
    <xdr:to>
      <xdr:col>67</xdr:col>
      <xdr:colOff>101600</xdr:colOff>
      <xdr:row>96</xdr:row>
      <xdr:rowOff>69323</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42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60450</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51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40640</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6041390"/>
          <a:ext cx="1269" cy="689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158767</xdr:rowOff>
    </xdr:from>
    <xdr:ext cx="378565"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816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35</xdr:row>
      <xdr:rowOff>40640</xdr:rowOff>
    </xdr:from>
    <xdr:to>
      <xdr:col>116</xdr:col>
      <xdr:colOff>152400</xdr:colOff>
      <xdr:row>35</xdr:row>
      <xdr:rowOff>40640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041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40640</xdr:rowOff>
    </xdr:from>
    <xdr:to>
      <xdr:col>116</xdr:col>
      <xdr:colOff>63500</xdr:colOff>
      <xdr:row>39</xdr:row>
      <xdr:rowOff>40640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271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109237</xdr:rowOff>
    </xdr:from>
    <xdr:ext cx="313932"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5288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39370</xdr:rowOff>
    </xdr:from>
    <xdr:to>
      <xdr:col>111</xdr:col>
      <xdr:colOff>177800</xdr:colOff>
      <xdr:row>39</xdr:row>
      <xdr:rowOff>40640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2592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38100</xdr:rowOff>
    </xdr:from>
    <xdr:to>
      <xdr:col>112</xdr:col>
      <xdr:colOff>38100</xdr:colOff>
      <xdr:row>38</xdr:row>
      <xdr:rowOff>139700</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156227</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328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38100</xdr:rowOff>
    </xdr:from>
    <xdr:to>
      <xdr:col>107</xdr:col>
      <xdr:colOff>50800</xdr:colOff>
      <xdr:row>39</xdr:row>
      <xdr:rowOff>39370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2465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134620</xdr:rowOff>
    </xdr:from>
    <xdr:to>
      <xdr:col>107</xdr:col>
      <xdr:colOff>101600</xdr:colOff>
      <xdr:row>39</xdr:row>
      <xdr:rowOff>64770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81297</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77333" y="64249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38100</xdr:rowOff>
    </xdr:from>
    <xdr:to>
      <xdr:col>102</xdr:col>
      <xdr:colOff>114300</xdr:colOff>
      <xdr:row>39</xdr:row>
      <xdr:rowOff>38100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24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30</xdr:row>
      <xdr:rowOff>27940</xdr:rowOff>
    </xdr:from>
    <xdr:to>
      <xdr:col>102</xdr:col>
      <xdr:colOff>165100</xdr:colOff>
      <xdr:row>30</xdr:row>
      <xdr:rowOff>129540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517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28</xdr:row>
      <xdr:rowOff>146067</xdr:rowOff>
    </xdr:from>
    <xdr:ext cx="469744"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10428" y="494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38100</xdr:rowOff>
    </xdr:from>
    <xdr:to>
      <xdr:col>98</xdr:col>
      <xdr:colOff>38100</xdr:colOff>
      <xdr:row>37</xdr:row>
      <xdr:rowOff>139700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156227</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156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161290</xdr:rowOff>
    </xdr:from>
    <xdr:to>
      <xdr:col>116</xdr:col>
      <xdr:colOff>114300</xdr:colOff>
      <xdr:row>39</xdr:row>
      <xdr:rowOff>91440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76217</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913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161290</xdr:rowOff>
    </xdr:from>
    <xdr:to>
      <xdr:col>112</xdr:col>
      <xdr:colOff>38100</xdr:colOff>
      <xdr:row>39</xdr:row>
      <xdr:rowOff>91440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82567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7691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160020</xdr:rowOff>
    </xdr:from>
    <xdr:to>
      <xdr:col>107</xdr:col>
      <xdr:colOff>101600</xdr:colOff>
      <xdr:row>39</xdr:row>
      <xdr:rowOff>90170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81297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767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158750</xdr:rowOff>
    </xdr:from>
    <xdr:to>
      <xdr:col>102</xdr:col>
      <xdr:colOff>165100</xdr:colOff>
      <xdr:row>39</xdr:row>
      <xdr:rowOff>88900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80027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766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158750</xdr:rowOff>
    </xdr:from>
    <xdr:to>
      <xdr:col>98</xdr:col>
      <xdr:colOff>38100</xdr:colOff>
      <xdr:row>39</xdr:row>
      <xdr:rowOff>88900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80027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766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目的別歳出について特徴的なものとして、議会費は議員数の減により類似団体の平均を下回っている。また、衛生費は市民病院への運営費負担金の減により減となったが、類似団体の平均を上回っている。今後も市民病院改革プランの推進等により可能な限り抑制に努めていく。また、商工費については地域経済循環創造事業補助金が減となったものの、企業再投資促進補助金、工場等建設奨励金の増により増となった。また、教育費では、公共施設再配置施設整備委託料（サービス対価）及び福地地区に建設予定の県立特別支援学校及び給食センターの建設に係る用地購入費の増により大幅に増となったが類似団体の平均は下回っている。また、公債費については、償還の終了や借入の抑制等により減となっており、類似団体の中でも低い値となっている。　その他の区分においても、多くが類似団体の平均を下回っている。総務費は類似団体の平均を大きく下回っており、前年度と比較して減となった主な要因は、財政調整基金への積立が減となったこと等による。また土木費が</a:t>
          </a:r>
          <a:r>
            <a:rPr kumimoji="1" lang="ja-JP" altLang="ja-JP" sz="1200" b="0" i="0" baseline="0">
              <a:solidFill>
                <a:schemeClr val="dk1"/>
              </a:solidFill>
              <a:effectLst/>
              <a:latin typeface="+mn-lt"/>
              <a:ea typeface="+mn-ea"/>
              <a:cs typeface="+mn-cs"/>
            </a:rPr>
            <a:t>前年度と比較して減となった主な要因としては、公園整備工事などの減による。</a:t>
          </a:r>
          <a:endParaRPr lang="ja-JP" altLang="ja-JP" sz="1200">
            <a:effectLst/>
          </a:endParaRPr>
        </a:p>
        <a:p>
          <a:r>
            <a:rPr kumimoji="1" lang="ja-JP" altLang="ja-JP" sz="1200">
              <a:solidFill>
                <a:schemeClr val="dk1"/>
              </a:solidFill>
              <a:effectLst/>
              <a:latin typeface="+mn-lt"/>
              <a:ea typeface="+mn-ea"/>
              <a:cs typeface="+mn-cs"/>
            </a:rPr>
            <a:t>　今後も効果的な事業については積極的に実施しつつ、より厳密な事務事業の取捨選択を引き続き実施していく。</a:t>
          </a:r>
          <a:endParaRPr lang="ja-JP" altLang="ja-JP" sz="12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愛知県西尾市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財政調整基金残高</a:t>
          </a:r>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運用利息分を積立てたため増加している。今後も各年度間の財源の不均衡調整や災害等の発生時の急激な支出に対応するため、適切な基金残高の確保に努める。</a:t>
          </a:r>
          <a:endParaRPr lang="ja-JP" altLang="ja-JP" sz="800">
            <a:effectLst/>
          </a:endParaRPr>
        </a:p>
        <a:p>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実質収支額</a:t>
          </a:r>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歳入は地方税や地方交付税が減少したが、寄附金、県支出金、各種交付金等の増に加えて、国の補正事業等により地方債が増となったため、全体で増となった。歳出については特別支援学校設立準備事業 、公共施設再配置第</a:t>
          </a:r>
          <a:r>
            <a:rPr kumimoji="1" lang="en-US" altLang="ja-JP" sz="800">
              <a:solidFill>
                <a:schemeClr val="dk1"/>
              </a:solidFill>
              <a:effectLst/>
              <a:latin typeface="+mn-lt"/>
              <a:ea typeface="+mn-ea"/>
              <a:cs typeface="+mn-cs"/>
            </a:rPr>
            <a:t>1</a:t>
          </a:r>
          <a:r>
            <a:rPr kumimoji="1" lang="ja-JP" altLang="ja-JP" sz="800">
              <a:solidFill>
                <a:schemeClr val="dk1"/>
              </a:solidFill>
              <a:effectLst/>
              <a:latin typeface="+mn-lt"/>
              <a:ea typeface="+mn-ea"/>
              <a:cs typeface="+mn-cs"/>
            </a:rPr>
            <a:t>次プロジェクト事業における施設整備費による増加の一方、市民病院事業会計繰出事業や公債費の減、また、繰越事業の減により、前年度と比較し、実質収支額が約</a:t>
          </a:r>
          <a:r>
            <a:rPr kumimoji="1" lang="en-US" altLang="ja-JP" sz="800">
              <a:solidFill>
                <a:schemeClr val="dk1"/>
              </a:solidFill>
              <a:effectLst/>
              <a:latin typeface="+mn-lt"/>
              <a:ea typeface="+mn-ea"/>
              <a:cs typeface="+mn-cs"/>
            </a:rPr>
            <a:t>3.0</a:t>
          </a:r>
          <a:r>
            <a:rPr kumimoji="1" lang="ja-JP" altLang="ja-JP" sz="800">
              <a:solidFill>
                <a:schemeClr val="dk1"/>
              </a:solidFill>
              <a:effectLst/>
              <a:latin typeface="+mn-lt"/>
              <a:ea typeface="+mn-ea"/>
              <a:cs typeface="+mn-cs"/>
            </a:rPr>
            <a:t>億円の増、標準財政規模比で</a:t>
          </a:r>
          <a:r>
            <a:rPr kumimoji="1" lang="en-US" altLang="ja-JP" sz="800">
              <a:solidFill>
                <a:schemeClr val="dk1"/>
              </a:solidFill>
              <a:effectLst/>
              <a:latin typeface="+mn-lt"/>
              <a:ea typeface="+mn-ea"/>
              <a:cs typeface="+mn-cs"/>
            </a:rPr>
            <a:t>0.75</a:t>
          </a:r>
          <a:r>
            <a:rPr kumimoji="1" lang="ja-JP" altLang="ja-JP" sz="800">
              <a:solidFill>
                <a:schemeClr val="dk1"/>
              </a:solidFill>
              <a:effectLst/>
              <a:latin typeface="+mn-lt"/>
              <a:ea typeface="+mn-ea"/>
              <a:cs typeface="+mn-cs"/>
            </a:rPr>
            <a:t>ポイント増となった。今後も健全な財政運営に努める。</a:t>
          </a:r>
          <a:endParaRPr lang="ja-JP" altLang="ja-JP" sz="800">
            <a:effectLst/>
          </a:endParaRPr>
        </a:p>
        <a:p>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実質単年度収支</a:t>
          </a:r>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前年度は財政調整基金の積立てや繰上償還などを行ったが平成</a:t>
          </a:r>
          <a:r>
            <a:rPr kumimoji="1" lang="en-US" altLang="ja-JP" sz="800">
              <a:solidFill>
                <a:schemeClr val="dk1"/>
              </a:solidFill>
              <a:effectLst/>
              <a:latin typeface="+mn-lt"/>
              <a:ea typeface="+mn-ea"/>
              <a:cs typeface="+mn-cs"/>
            </a:rPr>
            <a:t>29</a:t>
          </a:r>
          <a:r>
            <a:rPr kumimoji="1" lang="ja-JP" altLang="ja-JP" sz="800">
              <a:solidFill>
                <a:schemeClr val="dk1"/>
              </a:solidFill>
              <a:effectLst/>
              <a:latin typeface="+mn-lt"/>
              <a:ea typeface="+mn-ea"/>
              <a:cs typeface="+mn-cs"/>
            </a:rPr>
            <a:t>年度は元金の積立等を行なわなかったため標準財政規模比で</a:t>
          </a:r>
          <a:r>
            <a:rPr kumimoji="1" lang="en-US" altLang="ja-JP" sz="800">
              <a:solidFill>
                <a:schemeClr val="dk1"/>
              </a:solidFill>
              <a:effectLst/>
              <a:latin typeface="+mn-lt"/>
              <a:ea typeface="+mn-ea"/>
              <a:cs typeface="+mn-cs"/>
            </a:rPr>
            <a:t>0.53</a:t>
          </a:r>
          <a:r>
            <a:rPr kumimoji="1" lang="ja-JP" altLang="ja-JP" sz="800">
              <a:solidFill>
                <a:schemeClr val="dk1"/>
              </a:solidFill>
              <a:effectLst/>
              <a:latin typeface="+mn-lt"/>
              <a:ea typeface="+mn-ea"/>
              <a:cs typeface="+mn-cs"/>
            </a:rPr>
            <a:t>ポイントの減となった。今後も歳入確保に努め、人件費の削減や事務事業の見直し等行政改革を進めて支出の抑制に努める。　</a:t>
          </a:r>
          <a:endParaRPr lang="ja-JP" altLang="ja-JP" sz="8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愛知県西尾市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b="0" i="0" baseline="0">
              <a:solidFill>
                <a:schemeClr val="dk1"/>
              </a:solidFill>
              <a:effectLst/>
              <a:latin typeface="+mn-lt"/>
              <a:ea typeface="+mn-ea"/>
              <a:cs typeface="+mn-cs"/>
            </a:rPr>
            <a:t>全会計において、実質赤字額は発生していないため、財政状況は良好であると判断でき、今後も継続してより健全な財政運営を堅持するように努める。</a:t>
          </a:r>
          <a:endParaRPr lang="ja-JP" altLang="ja-JP" sz="12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55929547</v>
      </c>
      <c r="BO4" s="441"/>
      <c r="BP4" s="441"/>
      <c r="BQ4" s="441"/>
      <c r="BR4" s="441"/>
      <c r="BS4" s="441"/>
      <c r="BT4" s="441"/>
      <c r="BU4" s="442"/>
      <c r="BV4" s="440">
        <v>55436515</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6.1</v>
      </c>
      <c r="CU4" s="622"/>
      <c r="CV4" s="622"/>
      <c r="CW4" s="622"/>
      <c r="CX4" s="622"/>
      <c r="CY4" s="622"/>
      <c r="CZ4" s="622"/>
      <c r="DA4" s="623"/>
      <c r="DB4" s="621">
        <v>5.4</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53637558</v>
      </c>
      <c r="BO5" s="446"/>
      <c r="BP5" s="446"/>
      <c r="BQ5" s="446"/>
      <c r="BR5" s="446"/>
      <c r="BS5" s="446"/>
      <c r="BT5" s="446"/>
      <c r="BU5" s="447"/>
      <c r="BV5" s="445">
        <v>53366289</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85.5</v>
      </c>
      <c r="CU5" s="416"/>
      <c r="CV5" s="416"/>
      <c r="CW5" s="416"/>
      <c r="CX5" s="416"/>
      <c r="CY5" s="416"/>
      <c r="CZ5" s="416"/>
      <c r="DA5" s="417"/>
      <c r="DB5" s="415">
        <v>85.6</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2291989</v>
      </c>
      <c r="BO6" s="446"/>
      <c r="BP6" s="446"/>
      <c r="BQ6" s="446"/>
      <c r="BR6" s="446"/>
      <c r="BS6" s="446"/>
      <c r="BT6" s="446"/>
      <c r="BU6" s="447"/>
      <c r="BV6" s="445">
        <v>2070226</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87.2</v>
      </c>
      <c r="CU6" s="596"/>
      <c r="CV6" s="596"/>
      <c r="CW6" s="596"/>
      <c r="CX6" s="596"/>
      <c r="CY6" s="596"/>
      <c r="CZ6" s="596"/>
      <c r="DA6" s="597"/>
      <c r="DB6" s="595">
        <v>87.2</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37618</v>
      </c>
      <c r="BO7" s="446"/>
      <c r="BP7" s="446"/>
      <c r="BQ7" s="446"/>
      <c r="BR7" s="446"/>
      <c r="BS7" s="446"/>
      <c r="BT7" s="446"/>
      <c r="BU7" s="447"/>
      <c r="BV7" s="445">
        <v>119637</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36775023</v>
      </c>
      <c r="CU7" s="446"/>
      <c r="CV7" s="446"/>
      <c r="CW7" s="446"/>
      <c r="CX7" s="446"/>
      <c r="CY7" s="446"/>
      <c r="CZ7" s="446"/>
      <c r="DA7" s="447"/>
      <c r="DB7" s="445">
        <v>36244627</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2254371</v>
      </c>
      <c r="BO8" s="446"/>
      <c r="BP8" s="446"/>
      <c r="BQ8" s="446"/>
      <c r="BR8" s="446"/>
      <c r="BS8" s="446"/>
      <c r="BT8" s="446"/>
      <c r="BU8" s="447"/>
      <c r="BV8" s="445">
        <v>1950589</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0.98</v>
      </c>
      <c r="CU8" s="559"/>
      <c r="CV8" s="559"/>
      <c r="CW8" s="559"/>
      <c r="CX8" s="559"/>
      <c r="CY8" s="559"/>
      <c r="CZ8" s="559"/>
      <c r="DA8" s="560"/>
      <c r="DB8" s="558">
        <v>0.98</v>
      </c>
      <c r="DC8" s="559"/>
      <c r="DD8" s="559"/>
      <c r="DE8" s="559"/>
      <c r="DF8" s="559"/>
      <c r="DG8" s="559"/>
      <c r="DH8" s="559"/>
      <c r="DI8" s="560"/>
      <c r="DJ8" s="165"/>
      <c r="DK8" s="165"/>
      <c r="DL8" s="165"/>
      <c r="DM8" s="165"/>
      <c r="DN8" s="165"/>
      <c r="DO8" s="165"/>
    </row>
    <row r="9" spans="1:119" ht="18.75" customHeight="1" thickBot="1" x14ac:dyDescent="0.2">
      <c r="A9" s="166"/>
      <c r="B9" s="584" t="s">
        <v>106</v>
      </c>
      <c r="C9" s="585"/>
      <c r="D9" s="585"/>
      <c r="E9" s="585"/>
      <c r="F9" s="585"/>
      <c r="G9" s="585"/>
      <c r="H9" s="585"/>
      <c r="I9" s="585"/>
      <c r="J9" s="585"/>
      <c r="K9" s="508"/>
      <c r="L9" s="586" t="s">
        <v>107</v>
      </c>
      <c r="M9" s="587"/>
      <c r="N9" s="587"/>
      <c r="O9" s="587"/>
      <c r="P9" s="587"/>
      <c r="Q9" s="588"/>
      <c r="R9" s="589">
        <v>167990</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110</v>
      </c>
      <c r="AV9" s="503"/>
      <c r="AW9" s="503"/>
      <c r="AX9" s="503"/>
      <c r="AY9" s="425" t="s">
        <v>111</v>
      </c>
      <c r="AZ9" s="426"/>
      <c r="BA9" s="426"/>
      <c r="BB9" s="426"/>
      <c r="BC9" s="426"/>
      <c r="BD9" s="426"/>
      <c r="BE9" s="426"/>
      <c r="BF9" s="426"/>
      <c r="BG9" s="426"/>
      <c r="BH9" s="426"/>
      <c r="BI9" s="426"/>
      <c r="BJ9" s="426"/>
      <c r="BK9" s="426"/>
      <c r="BL9" s="426"/>
      <c r="BM9" s="427"/>
      <c r="BN9" s="445">
        <v>303782</v>
      </c>
      <c r="BO9" s="446"/>
      <c r="BP9" s="446"/>
      <c r="BQ9" s="446"/>
      <c r="BR9" s="446"/>
      <c r="BS9" s="446"/>
      <c r="BT9" s="446"/>
      <c r="BU9" s="447"/>
      <c r="BV9" s="445">
        <v>-178896</v>
      </c>
      <c r="BW9" s="446"/>
      <c r="BX9" s="446"/>
      <c r="BY9" s="446"/>
      <c r="BZ9" s="446"/>
      <c r="CA9" s="446"/>
      <c r="CB9" s="446"/>
      <c r="CC9" s="447"/>
      <c r="CD9" s="454" t="s">
        <v>112</v>
      </c>
      <c r="CE9" s="455"/>
      <c r="CF9" s="455"/>
      <c r="CG9" s="455"/>
      <c r="CH9" s="455"/>
      <c r="CI9" s="455"/>
      <c r="CJ9" s="455"/>
      <c r="CK9" s="455"/>
      <c r="CL9" s="455"/>
      <c r="CM9" s="455"/>
      <c r="CN9" s="455"/>
      <c r="CO9" s="455"/>
      <c r="CP9" s="455"/>
      <c r="CQ9" s="455"/>
      <c r="CR9" s="455"/>
      <c r="CS9" s="456"/>
      <c r="CT9" s="415">
        <v>8.8000000000000007</v>
      </c>
      <c r="CU9" s="416"/>
      <c r="CV9" s="416"/>
      <c r="CW9" s="416"/>
      <c r="CX9" s="416"/>
      <c r="CY9" s="416"/>
      <c r="CZ9" s="416"/>
      <c r="DA9" s="417"/>
      <c r="DB9" s="415">
        <v>9.4</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113</v>
      </c>
      <c r="M10" s="419"/>
      <c r="N10" s="419"/>
      <c r="O10" s="419"/>
      <c r="P10" s="419"/>
      <c r="Q10" s="420"/>
      <c r="R10" s="421">
        <v>165298</v>
      </c>
      <c r="S10" s="422"/>
      <c r="T10" s="422"/>
      <c r="U10" s="422"/>
      <c r="V10" s="424"/>
      <c r="W10" s="593"/>
      <c r="X10" s="407"/>
      <c r="Y10" s="407"/>
      <c r="Z10" s="407"/>
      <c r="AA10" s="407"/>
      <c r="AB10" s="407"/>
      <c r="AC10" s="407"/>
      <c r="AD10" s="407"/>
      <c r="AE10" s="407"/>
      <c r="AF10" s="407"/>
      <c r="AG10" s="407"/>
      <c r="AH10" s="407"/>
      <c r="AI10" s="407"/>
      <c r="AJ10" s="407"/>
      <c r="AK10" s="407"/>
      <c r="AL10" s="594"/>
      <c r="AM10" s="514" t="s">
        <v>114</v>
      </c>
      <c r="AN10" s="419"/>
      <c r="AO10" s="419"/>
      <c r="AP10" s="419"/>
      <c r="AQ10" s="419"/>
      <c r="AR10" s="419"/>
      <c r="AS10" s="419"/>
      <c r="AT10" s="420"/>
      <c r="AU10" s="502" t="s">
        <v>115</v>
      </c>
      <c r="AV10" s="503"/>
      <c r="AW10" s="503"/>
      <c r="AX10" s="503"/>
      <c r="AY10" s="425" t="s">
        <v>116</v>
      </c>
      <c r="AZ10" s="426"/>
      <c r="BA10" s="426"/>
      <c r="BB10" s="426"/>
      <c r="BC10" s="426"/>
      <c r="BD10" s="426"/>
      <c r="BE10" s="426"/>
      <c r="BF10" s="426"/>
      <c r="BG10" s="426"/>
      <c r="BH10" s="426"/>
      <c r="BI10" s="426"/>
      <c r="BJ10" s="426"/>
      <c r="BK10" s="426"/>
      <c r="BL10" s="426"/>
      <c r="BM10" s="427"/>
      <c r="BN10" s="445">
        <v>7036</v>
      </c>
      <c r="BO10" s="446"/>
      <c r="BP10" s="446"/>
      <c r="BQ10" s="446"/>
      <c r="BR10" s="446"/>
      <c r="BS10" s="446"/>
      <c r="BT10" s="446"/>
      <c r="BU10" s="447"/>
      <c r="BV10" s="445">
        <v>508415</v>
      </c>
      <c r="BW10" s="446"/>
      <c r="BX10" s="446"/>
      <c r="BY10" s="446"/>
      <c r="BZ10" s="446"/>
      <c r="CA10" s="446"/>
      <c r="CB10" s="446"/>
      <c r="CC10" s="447"/>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118</v>
      </c>
      <c r="M11" s="492"/>
      <c r="N11" s="492"/>
      <c r="O11" s="492"/>
      <c r="P11" s="492"/>
      <c r="Q11" s="493"/>
      <c r="R11" s="581" t="s">
        <v>119</v>
      </c>
      <c r="S11" s="582"/>
      <c r="T11" s="582"/>
      <c r="U11" s="582"/>
      <c r="V11" s="583"/>
      <c r="W11" s="593"/>
      <c r="X11" s="407"/>
      <c r="Y11" s="407"/>
      <c r="Z11" s="407"/>
      <c r="AA11" s="407"/>
      <c r="AB11" s="407"/>
      <c r="AC11" s="407"/>
      <c r="AD11" s="407"/>
      <c r="AE11" s="407"/>
      <c r="AF11" s="407"/>
      <c r="AG11" s="407"/>
      <c r="AH11" s="407"/>
      <c r="AI11" s="407"/>
      <c r="AJ11" s="407"/>
      <c r="AK11" s="407"/>
      <c r="AL11" s="594"/>
      <c r="AM11" s="514" t="s">
        <v>120</v>
      </c>
      <c r="AN11" s="419"/>
      <c r="AO11" s="419"/>
      <c r="AP11" s="419"/>
      <c r="AQ11" s="419"/>
      <c r="AR11" s="419"/>
      <c r="AS11" s="419"/>
      <c r="AT11" s="420"/>
      <c r="AU11" s="502" t="s">
        <v>121</v>
      </c>
      <c r="AV11" s="503"/>
      <c r="AW11" s="503"/>
      <c r="AX11" s="503"/>
      <c r="AY11" s="425" t="s">
        <v>122</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171900</v>
      </c>
      <c r="BW11" s="446"/>
      <c r="BX11" s="446"/>
      <c r="BY11" s="446"/>
      <c r="BZ11" s="446"/>
      <c r="CA11" s="446"/>
      <c r="CB11" s="446"/>
      <c r="CC11" s="447"/>
      <c r="CD11" s="454" t="s">
        <v>123</v>
      </c>
      <c r="CE11" s="455"/>
      <c r="CF11" s="455"/>
      <c r="CG11" s="455"/>
      <c r="CH11" s="455"/>
      <c r="CI11" s="455"/>
      <c r="CJ11" s="455"/>
      <c r="CK11" s="455"/>
      <c r="CL11" s="455"/>
      <c r="CM11" s="455"/>
      <c r="CN11" s="455"/>
      <c r="CO11" s="455"/>
      <c r="CP11" s="455"/>
      <c r="CQ11" s="455"/>
      <c r="CR11" s="455"/>
      <c r="CS11" s="456"/>
      <c r="CT11" s="558" t="s">
        <v>124</v>
      </c>
      <c r="CU11" s="559"/>
      <c r="CV11" s="559"/>
      <c r="CW11" s="559"/>
      <c r="CX11" s="559"/>
      <c r="CY11" s="559"/>
      <c r="CZ11" s="559"/>
      <c r="DA11" s="560"/>
      <c r="DB11" s="558" t="s">
        <v>125</v>
      </c>
      <c r="DC11" s="559"/>
      <c r="DD11" s="559"/>
      <c r="DE11" s="559"/>
      <c r="DF11" s="559"/>
      <c r="DG11" s="559"/>
      <c r="DH11" s="559"/>
      <c r="DI11" s="560"/>
      <c r="DJ11" s="165"/>
      <c r="DK11" s="165"/>
      <c r="DL11" s="165"/>
      <c r="DM11" s="165"/>
      <c r="DN11" s="165"/>
      <c r="DO11" s="165"/>
    </row>
    <row r="12" spans="1:119" ht="18.75" customHeight="1" x14ac:dyDescent="0.15">
      <c r="A12" s="166"/>
      <c r="B12" s="561" t="s">
        <v>126</v>
      </c>
      <c r="C12" s="562"/>
      <c r="D12" s="562"/>
      <c r="E12" s="562"/>
      <c r="F12" s="562"/>
      <c r="G12" s="562"/>
      <c r="H12" s="562"/>
      <c r="I12" s="562"/>
      <c r="J12" s="562"/>
      <c r="K12" s="563"/>
      <c r="L12" s="570" t="s">
        <v>127</v>
      </c>
      <c r="M12" s="571"/>
      <c r="N12" s="571"/>
      <c r="O12" s="571"/>
      <c r="P12" s="571"/>
      <c r="Q12" s="572"/>
      <c r="R12" s="573">
        <v>171899</v>
      </c>
      <c r="S12" s="574"/>
      <c r="T12" s="574"/>
      <c r="U12" s="574"/>
      <c r="V12" s="575"/>
      <c r="W12" s="576" t="s">
        <v>1</v>
      </c>
      <c r="X12" s="503"/>
      <c r="Y12" s="503"/>
      <c r="Z12" s="503"/>
      <c r="AA12" s="503"/>
      <c r="AB12" s="577"/>
      <c r="AC12" s="502" t="s">
        <v>128</v>
      </c>
      <c r="AD12" s="503"/>
      <c r="AE12" s="503"/>
      <c r="AF12" s="503"/>
      <c r="AG12" s="577"/>
      <c r="AH12" s="502" t="s">
        <v>129</v>
      </c>
      <c r="AI12" s="503"/>
      <c r="AJ12" s="503"/>
      <c r="AK12" s="503"/>
      <c r="AL12" s="578"/>
      <c r="AM12" s="514" t="s">
        <v>130</v>
      </c>
      <c r="AN12" s="419"/>
      <c r="AO12" s="419"/>
      <c r="AP12" s="419"/>
      <c r="AQ12" s="419"/>
      <c r="AR12" s="419"/>
      <c r="AS12" s="419"/>
      <c r="AT12" s="420"/>
      <c r="AU12" s="502" t="s">
        <v>131</v>
      </c>
      <c r="AV12" s="503"/>
      <c r="AW12" s="503"/>
      <c r="AX12" s="503"/>
      <c r="AY12" s="425" t="s">
        <v>132</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133</v>
      </c>
      <c r="CE12" s="455"/>
      <c r="CF12" s="455"/>
      <c r="CG12" s="455"/>
      <c r="CH12" s="455"/>
      <c r="CI12" s="455"/>
      <c r="CJ12" s="455"/>
      <c r="CK12" s="455"/>
      <c r="CL12" s="455"/>
      <c r="CM12" s="455"/>
      <c r="CN12" s="455"/>
      <c r="CO12" s="455"/>
      <c r="CP12" s="455"/>
      <c r="CQ12" s="455"/>
      <c r="CR12" s="455"/>
      <c r="CS12" s="456"/>
      <c r="CT12" s="558" t="s">
        <v>134</v>
      </c>
      <c r="CU12" s="559"/>
      <c r="CV12" s="559"/>
      <c r="CW12" s="559"/>
      <c r="CX12" s="559"/>
      <c r="CY12" s="559"/>
      <c r="CZ12" s="559"/>
      <c r="DA12" s="560"/>
      <c r="DB12" s="558" t="s">
        <v>135</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136</v>
      </c>
      <c r="N13" s="546"/>
      <c r="O13" s="546"/>
      <c r="P13" s="546"/>
      <c r="Q13" s="547"/>
      <c r="R13" s="548">
        <v>163459</v>
      </c>
      <c r="S13" s="549"/>
      <c r="T13" s="549"/>
      <c r="U13" s="549"/>
      <c r="V13" s="550"/>
      <c r="W13" s="536" t="s">
        <v>137</v>
      </c>
      <c r="X13" s="458"/>
      <c r="Y13" s="458"/>
      <c r="Z13" s="458"/>
      <c r="AA13" s="458"/>
      <c r="AB13" s="459"/>
      <c r="AC13" s="421">
        <v>5060</v>
      </c>
      <c r="AD13" s="422"/>
      <c r="AE13" s="422"/>
      <c r="AF13" s="422"/>
      <c r="AG13" s="423"/>
      <c r="AH13" s="421">
        <v>5378</v>
      </c>
      <c r="AI13" s="422"/>
      <c r="AJ13" s="422"/>
      <c r="AK13" s="422"/>
      <c r="AL13" s="424"/>
      <c r="AM13" s="514" t="s">
        <v>138</v>
      </c>
      <c r="AN13" s="419"/>
      <c r="AO13" s="419"/>
      <c r="AP13" s="419"/>
      <c r="AQ13" s="419"/>
      <c r="AR13" s="419"/>
      <c r="AS13" s="419"/>
      <c r="AT13" s="420"/>
      <c r="AU13" s="502" t="s">
        <v>139</v>
      </c>
      <c r="AV13" s="503"/>
      <c r="AW13" s="503"/>
      <c r="AX13" s="503"/>
      <c r="AY13" s="425" t="s">
        <v>140</v>
      </c>
      <c r="AZ13" s="426"/>
      <c r="BA13" s="426"/>
      <c r="BB13" s="426"/>
      <c r="BC13" s="426"/>
      <c r="BD13" s="426"/>
      <c r="BE13" s="426"/>
      <c r="BF13" s="426"/>
      <c r="BG13" s="426"/>
      <c r="BH13" s="426"/>
      <c r="BI13" s="426"/>
      <c r="BJ13" s="426"/>
      <c r="BK13" s="426"/>
      <c r="BL13" s="426"/>
      <c r="BM13" s="427"/>
      <c r="BN13" s="445">
        <v>310818</v>
      </c>
      <c r="BO13" s="446"/>
      <c r="BP13" s="446"/>
      <c r="BQ13" s="446"/>
      <c r="BR13" s="446"/>
      <c r="BS13" s="446"/>
      <c r="BT13" s="446"/>
      <c r="BU13" s="447"/>
      <c r="BV13" s="445">
        <v>501419</v>
      </c>
      <c r="BW13" s="446"/>
      <c r="BX13" s="446"/>
      <c r="BY13" s="446"/>
      <c r="BZ13" s="446"/>
      <c r="CA13" s="446"/>
      <c r="CB13" s="446"/>
      <c r="CC13" s="447"/>
      <c r="CD13" s="454" t="s">
        <v>141</v>
      </c>
      <c r="CE13" s="455"/>
      <c r="CF13" s="455"/>
      <c r="CG13" s="455"/>
      <c r="CH13" s="455"/>
      <c r="CI13" s="455"/>
      <c r="CJ13" s="455"/>
      <c r="CK13" s="455"/>
      <c r="CL13" s="455"/>
      <c r="CM13" s="455"/>
      <c r="CN13" s="455"/>
      <c r="CO13" s="455"/>
      <c r="CP13" s="455"/>
      <c r="CQ13" s="455"/>
      <c r="CR13" s="455"/>
      <c r="CS13" s="456"/>
      <c r="CT13" s="415">
        <v>2.5</v>
      </c>
      <c r="CU13" s="416"/>
      <c r="CV13" s="416"/>
      <c r="CW13" s="416"/>
      <c r="CX13" s="416"/>
      <c r="CY13" s="416"/>
      <c r="CZ13" s="416"/>
      <c r="DA13" s="417"/>
      <c r="DB13" s="415">
        <v>2.9</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142</v>
      </c>
      <c r="M14" s="579"/>
      <c r="N14" s="579"/>
      <c r="O14" s="579"/>
      <c r="P14" s="579"/>
      <c r="Q14" s="580"/>
      <c r="R14" s="548">
        <v>171212</v>
      </c>
      <c r="S14" s="549"/>
      <c r="T14" s="549"/>
      <c r="U14" s="549"/>
      <c r="V14" s="550"/>
      <c r="W14" s="551"/>
      <c r="X14" s="461"/>
      <c r="Y14" s="461"/>
      <c r="Z14" s="461"/>
      <c r="AA14" s="461"/>
      <c r="AB14" s="462"/>
      <c r="AC14" s="541">
        <v>5.8</v>
      </c>
      <c r="AD14" s="542"/>
      <c r="AE14" s="542"/>
      <c r="AF14" s="542"/>
      <c r="AG14" s="543"/>
      <c r="AH14" s="541">
        <v>6.3</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143</v>
      </c>
      <c r="CE14" s="452"/>
      <c r="CF14" s="452"/>
      <c r="CG14" s="452"/>
      <c r="CH14" s="452"/>
      <c r="CI14" s="452"/>
      <c r="CJ14" s="452"/>
      <c r="CK14" s="452"/>
      <c r="CL14" s="452"/>
      <c r="CM14" s="452"/>
      <c r="CN14" s="452"/>
      <c r="CO14" s="452"/>
      <c r="CP14" s="452"/>
      <c r="CQ14" s="452"/>
      <c r="CR14" s="452"/>
      <c r="CS14" s="453"/>
      <c r="CT14" s="552">
        <v>5.7</v>
      </c>
      <c r="CU14" s="553"/>
      <c r="CV14" s="553"/>
      <c r="CW14" s="553"/>
      <c r="CX14" s="553"/>
      <c r="CY14" s="553"/>
      <c r="CZ14" s="553"/>
      <c r="DA14" s="554"/>
      <c r="DB14" s="552">
        <v>32.6</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144</v>
      </c>
      <c r="N15" s="546"/>
      <c r="O15" s="546"/>
      <c r="P15" s="546"/>
      <c r="Q15" s="547"/>
      <c r="R15" s="548">
        <v>163842</v>
      </c>
      <c r="S15" s="549"/>
      <c r="T15" s="549"/>
      <c r="U15" s="549"/>
      <c r="V15" s="550"/>
      <c r="W15" s="536" t="s">
        <v>145</v>
      </c>
      <c r="X15" s="458"/>
      <c r="Y15" s="458"/>
      <c r="Z15" s="458"/>
      <c r="AA15" s="458"/>
      <c r="AB15" s="459"/>
      <c r="AC15" s="421">
        <v>38973</v>
      </c>
      <c r="AD15" s="422"/>
      <c r="AE15" s="422"/>
      <c r="AF15" s="422"/>
      <c r="AG15" s="423"/>
      <c r="AH15" s="421">
        <v>37790</v>
      </c>
      <c r="AI15" s="422"/>
      <c r="AJ15" s="422"/>
      <c r="AK15" s="422"/>
      <c r="AL15" s="424"/>
      <c r="AM15" s="514"/>
      <c r="AN15" s="419"/>
      <c r="AO15" s="419"/>
      <c r="AP15" s="419"/>
      <c r="AQ15" s="419"/>
      <c r="AR15" s="419"/>
      <c r="AS15" s="419"/>
      <c r="AT15" s="420"/>
      <c r="AU15" s="502"/>
      <c r="AV15" s="503"/>
      <c r="AW15" s="503"/>
      <c r="AX15" s="503"/>
      <c r="AY15" s="437" t="s">
        <v>146</v>
      </c>
      <c r="AZ15" s="438"/>
      <c r="BA15" s="438"/>
      <c r="BB15" s="438"/>
      <c r="BC15" s="438"/>
      <c r="BD15" s="438"/>
      <c r="BE15" s="438"/>
      <c r="BF15" s="438"/>
      <c r="BG15" s="438"/>
      <c r="BH15" s="438"/>
      <c r="BI15" s="438"/>
      <c r="BJ15" s="438"/>
      <c r="BK15" s="438"/>
      <c r="BL15" s="438"/>
      <c r="BM15" s="439"/>
      <c r="BN15" s="440">
        <v>25845835</v>
      </c>
      <c r="BO15" s="441"/>
      <c r="BP15" s="441"/>
      <c r="BQ15" s="441"/>
      <c r="BR15" s="441"/>
      <c r="BS15" s="441"/>
      <c r="BT15" s="441"/>
      <c r="BU15" s="442"/>
      <c r="BV15" s="440">
        <v>25183179</v>
      </c>
      <c r="BW15" s="441"/>
      <c r="BX15" s="441"/>
      <c r="BY15" s="441"/>
      <c r="BZ15" s="441"/>
      <c r="CA15" s="441"/>
      <c r="CB15" s="441"/>
      <c r="CC15" s="442"/>
      <c r="CD15" s="555" t="s">
        <v>147</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148</v>
      </c>
      <c r="M16" s="539"/>
      <c r="N16" s="539"/>
      <c r="O16" s="539"/>
      <c r="P16" s="539"/>
      <c r="Q16" s="540"/>
      <c r="R16" s="533" t="s">
        <v>149</v>
      </c>
      <c r="S16" s="534"/>
      <c r="T16" s="534"/>
      <c r="U16" s="534"/>
      <c r="V16" s="535"/>
      <c r="W16" s="551"/>
      <c r="X16" s="461"/>
      <c r="Y16" s="461"/>
      <c r="Z16" s="461"/>
      <c r="AA16" s="461"/>
      <c r="AB16" s="462"/>
      <c r="AC16" s="541">
        <v>45</v>
      </c>
      <c r="AD16" s="542"/>
      <c r="AE16" s="542"/>
      <c r="AF16" s="542"/>
      <c r="AG16" s="543"/>
      <c r="AH16" s="541">
        <v>44.6</v>
      </c>
      <c r="AI16" s="542"/>
      <c r="AJ16" s="542"/>
      <c r="AK16" s="542"/>
      <c r="AL16" s="544"/>
      <c r="AM16" s="514"/>
      <c r="AN16" s="419"/>
      <c r="AO16" s="419"/>
      <c r="AP16" s="419"/>
      <c r="AQ16" s="419"/>
      <c r="AR16" s="419"/>
      <c r="AS16" s="419"/>
      <c r="AT16" s="420"/>
      <c r="AU16" s="502"/>
      <c r="AV16" s="503"/>
      <c r="AW16" s="503"/>
      <c r="AX16" s="503"/>
      <c r="AY16" s="425" t="s">
        <v>150</v>
      </c>
      <c r="AZ16" s="426"/>
      <c r="BA16" s="426"/>
      <c r="BB16" s="426"/>
      <c r="BC16" s="426"/>
      <c r="BD16" s="426"/>
      <c r="BE16" s="426"/>
      <c r="BF16" s="426"/>
      <c r="BG16" s="426"/>
      <c r="BH16" s="426"/>
      <c r="BI16" s="426"/>
      <c r="BJ16" s="426"/>
      <c r="BK16" s="426"/>
      <c r="BL16" s="426"/>
      <c r="BM16" s="427"/>
      <c r="BN16" s="445">
        <v>26324714</v>
      </c>
      <c r="BO16" s="446"/>
      <c r="BP16" s="446"/>
      <c r="BQ16" s="446"/>
      <c r="BR16" s="446"/>
      <c r="BS16" s="446"/>
      <c r="BT16" s="446"/>
      <c r="BU16" s="447"/>
      <c r="BV16" s="445">
        <v>25860838</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151</v>
      </c>
      <c r="N17" s="531"/>
      <c r="O17" s="531"/>
      <c r="P17" s="531"/>
      <c r="Q17" s="532"/>
      <c r="R17" s="533" t="s">
        <v>152</v>
      </c>
      <c r="S17" s="534"/>
      <c r="T17" s="534"/>
      <c r="U17" s="534"/>
      <c r="V17" s="535"/>
      <c r="W17" s="536" t="s">
        <v>153</v>
      </c>
      <c r="X17" s="458"/>
      <c r="Y17" s="458"/>
      <c r="Z17" s="458"/>
      <c r="AA17" s="458"/>
      <c r="AB17" s="459"/>
      <c r="AC17" s="421">
        <v>42627</v>
      </c>
      <c r="AD17" s="422"/>
      <c r="AE17" s="422"/>
      <c r="AF17" s="422"/>
      <c r="AG17" s="423"/>
      <c r="AH17" s="421">
        <v>41543</v>
      </c>
      <c r="AI17" s="422"/>
      <c r="AJ17" s="422"/>
      <c r="AK17" s="422"/>
      <c r="AL17" s="424"/>
      <c r="AM17" s="514"/>
      <c r="AN17" s="419"/>
      <c r="AO17" s="419"/>
      <c r="AP17" s="419"/>
      <c r="AQ17" s="419"/>
      <c r="AR17" s="419"/>
      <c r="AS17" s="419"/>
      <c r="AT17" s="420"/>
      <c r="AU17" s="502"/>
      <c r="AV17" s="503"/>
      <c r="AW17" s="503"/>
      <c r="AX17" s="503"/>
      <c r="AY17" s="425" t="s">
        <v>154</v>
      </c>
      <c r="AZ17" s="426"/>
      <c r="BA17" s="426"/>
      <c r="BB17" s="426"/>
      <c r="BC17" s="426"/>
      <c r="BD17" s="426"/>
      <c r="BE17" s="426"/>
      <c r="BF17" s="426"/>
      <c r="BG17" s="426"/>
      <c r="BH17" s="426"/>
      <c r="BI17" s="426"/>
      <c r="BJ17" s="426"/>
      <c r="BK17" s="426"/>
      <c r="BL17" s="426"/>
      <c r="BM17" s="427"/>
      <c r="BN17" s="445">
        <v>33283333</v>
      </c>
      <c r="BO17" s="446"/>
      <c r="BP17" s="446"/>
      <c r="BQ17" s="446"/>
      <c r="BR17" s="446"/>
      <c r="BS17" s="446"/>
      <c r="BT17" s="446"/>
      <c r="BU17" s="447"/>
      <c r="BV17" s="445">
        <v>32484985</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155</v>
      </c>
      <c r="C18" s="508"/>
      <c r="D18" s="508"/>
      <c r="E18" s="509"/>
      <c r="F18" s="509"/>
      <c r="G18" s="509"/>
      <c r="H18" s="509"/>
      <c r="I18" s="509"/>
      <c r="J18" s="509"/>
      <c r="K18" s="509"/>
      <c r="L18" s="510">
        <v>161.22</v>
      </c>
      <c r="M18" s="510"/>
      <c r="N18" s="510"/>
      <c r="O18" s="510"/>
      <c r="P18" s="510"/>
      <c r="Q18" s="510"/>
      <c r="R18" s="511"/>
      <c r="S18" s="511"/>
      <c r="T18" s="511"/>
      <c r="U18" s="511"/>
      <c r="V18" s="512"/>
      <c r="W18" s="526"/>
      <c r="X18" s="527"/>
      <c r="Y18" s="527"/>
      <c r="Z18" s="527"/>
      <c r="AA18" s="527"/>
      <c r="AB18" s="537"/>
      <c r="AC18" s="409">
        <v>49.2</v>
      </c>
      <c r="AD18" s="410"/>
      <c r="AE18" s="410"/>
      <c r="AF18" s="410"/>
      <c r="AG18" s="513"/>
      <c r="AH18" s="409">
        <v>49</v>
      </c>
      <c r="AI18" s="410"/>
      <c r="AJ18" s="410"/>
      <c r="AK18" s="410"/>
      <c r="AL18" s="411"/>
      <c r="AM18" s="514"/>
      <c r="AN18" s="419"/>
      <c r="AO18" s="419"/>
      <c r="AP18" s="419"/>
      <c r="AQ18" s="419"/>
      <c r="AR18" s="419"/>
      <c r="AS18" s="419"/>
      <c r="AT18" s="420"/>
      <c r="AU18" s="502"/>
      <c r="AV18" s="503"/>
      <c r="AW18" s="503"/>
      <c r="AX18" s="503"/>
      <c r="AY18" s="425" t="s">
        <v>156</v>
      </c>
      <c r="AZ18" s="426"/>
      <c r="BA18" s="426"/>
      <c r="BB18" s="426"/>
      <c r="BC18" s="426"/>
      <c r="BD18" s="426"/>
      <c r="BE18" s="426"/>
      <c r="BF18" s="426"/>
      <c r="BG18" s="426"/>
      <c r="BH18" s="426"/>
      <c r="BI18" s="426"/>
      <c r="BJ18" s="426"/>
      <c r="BK18" s="426"/>
      <c r="BL18" s="426"/>
      <c r="BM18" s="427"/>
      <c r="BN18" s="445">
        <v>31599335</v>
      </c>
      <c r="BO18" s="446"/>
      <c r="BP18" s="446"/>
      <c r="BQ18" s="446"/>
      <c r="BR18" s="446"/>
      <c r="BS18" s="446"/>
      <c r="BT18" s="446"/>
      <c r="BU18" s="447"/>
      <c r="BV18" s="445">
        <v>31603070</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157</v>
      </c>
      <c r="C19" s="508"/>
      <c r="D19" s="508"/>
      <c r="E19" s="509"/>
      <c r="F19" s="509"/>
      <c r="G19" s="509"/>
      <c r="H19" s="509"/>
      <c r="I19" s="509"/>
      <c r="J19" s="509"/>
      <c r="K19" s="509"/>
      <c r="L19" s="515">
        <v>1042</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158</v>
      </c>
      <c r="AZ19" s="426"/>
      <c r="BA19" s="426"/>
      <c r="BB19" s="426"/>
      <c r="BC19" s="426"/>
      <c r="BD19" s="426"/>
      <c r="BE19" s="426"/>
      <c r="BF19" s="426"/>
      <c r="BG19" s="426"/>
      <c r="BH19" s="426"/>
      <c r="BI19" s="426"/>
      <c r="BJ19" s="426"/>
      <c r="BK19" s="426"/>
      <c r="BL19" s="426"/>
      <c r="BM19" s="427"/>
      <c r="BN19" s="445">
        <v>41179402</v>
      </c>
      <c r="BO19" s="446"/>
      <c r="BP19" s="446"/>
      <c r="BQ19" s="446"/>
      <c r="BR19" s="446"/>
      <c r="BS19" s="446"/>
      <c r="BT19" s="446"/>
      <c r="BU19" s="447"/>
      <c r="BV19" s="445">
        <v>41287337</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159</v>
      </c>
      <c r="C20" s="508"/>
      <c r="D20" s="508"/>
      <c r="E20" s="509"/>
      <c r="F20" s="509"/>
      <c r="G20" s="509"/>
      <c r="H20" s="509"/>
      <c r="I20" s="509"/>
      <c r="J20" s="509"/>
      <c r="K20" s="509"/>
      <c r="L20" s="515">
        <v>58951</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160</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161</v>
      </c>
      <c r="C22" s="475"/>
      <c r="D22" s="476"/>
      <c r="E22" s="483" t="s">
        <v>1</v>
      </c>
      <c r="F22" s="458"/>
      <c r="G22" s="458"/>
      <c r="H22" s="458"/>
      <c r="I22" s="458"/>
      <c r="J22" s="458"/>
      <c r="K22" s="459"/>
      <c r="L22" s="483" t="s">
        <v>162</v>
      </c>
      <c r="M22" s="458"/>
      <c r="N22" s="458"/>
      <c r="O22" s="458"/>
      <c r="P22" s="459"/>
      <c r="Q22" s="468" t="s">
        <v>163</v>
      </c>
      <c r="R22" s="469"/>
      <c r="S22" s="469"/>
      <c r="T22" s="469"/>
      <c r="U22" s="469"/>
      <c r="V22" s="484"/>
      <c r="W22" s="486" t="s">
        <v>164</v>
      </c>
      <c r="X22" s="475"/>
      <c r="Y22" s="476"/>
      <c r="Z22" s="483" t="s">
        <v>1</v>
      </c>
      <c r="AA22" s="458"/>
      <c r="AB22" s="458"/>
      <c r="AC22" s="458"/>
      <c r="AD22" s="458"/>
      <c r="AE22" s="458"/>
      <c r="AF22" s="458"/>
      <c r="AG22" s="459"/>
      <c r="AH22" s="457" t="s">
        <v>165</v>
      </c>
      <c r="AI22" s="458"/>
      <c r="AJ22" s="458"/>
      <c r="AK22" s="458"/>
      <c r="AL22" s="459"/>
      <c r="AM22" s="457" t="s">
        <v>166</v>
      </c>
      <c r="AN22" s="463"/>
      <c r="AO22" s="463"/>
      <c r="AP22" s="463"/>
      <c r="AQ22" s="463"/>
      <c r="AR22" s="464"/>
      <c r="AS22" s="468" t="s">
        <v>163</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167</v>
      </c>
      <c r="AZ23" s="438"/>
      <c r="BA23" s="438"/>
      <c r="BB23" s="438"/>
      <c r="BC23" s="438"/>
      <c r="BD23" s="438"/>
      <c r="BE23" s="438"/>
      <c r="BF23" s="438"/>
      <c r="BG23" s="438"/>
      <c r="BH23" s="438"/>
      <c r="BI23" s="438"/>
      <c r="BJ23" s="438"/>
      <c r="BK23" s="438"/>
      <c r="BL23" s="438"/>
      <c r="BM23" s="439"/>
      <c r="BN23" s="445">
        <v>32035390</v>
      </c>
      <c r="BO23" s="446"/>
      <c r="BP23" s="446"/>
      <c r="BQ23" s="446"/>
      <c r="BR23" s="446"/>
      <c r="BS23" s="446"/>
      <c r="BT23" s="446"/>
      <c r="BU23" s="447"/>
      <c r="BV23" s="445">
        <v>33610321</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168</v>
      </c>
      <c r="F24" s="419"/>
      <c r="G24" s="419"/>
      <c r="H24" s="419"/>
      <c r="I24" s="419"/>
      <c r="J24" s="419"/>
      <c r="K24" s="420"/>
      <c r="L24" s="421">
        <v>1</v>
      </c>
      <c r="M24" s="422"/>
      <c r="N24" s="422"/>
      <c r="O24" s="422"/>
      <c r="P24" s="423"/>
      <c r="Q24" s="421">
        <v>10070</v>
      </c>
      <c r="R24" s="422"/>
      <c r="S24" s="422"/>
      <c r="T24" s="422"/>
      <c r="U24" s="422"/>
      <c r="V24" s="423"/>
      <c r="W24" s="487"/>
      <c r="X24" s="478"/>
      <c r="Y24" s="479"/>
      <c r="Z24" s="418" t="s">
        <v>169</v>
      </c>
      <c r="AA24" s="419"/>
      <c r="AB24" s="419"/>
      <c r="AC24" s="419"/>
      <c r="AD24" s="419"/>
      <c r="AE24" s="419"/>
      <c r="AF24" s="419"/>
      <c r="AG24" s="420"/>
      <c r="AH24" s="421">
        <v>1119</v>
      </c>
      <c r="AI24" s="422"/>
      <c r="AJ24" s="422"/>
      <c r="AK24" s="422"/>
      <c r="AL24" s="423"/>
      <c r="AM24" s="421">
        <v>3426378</v>
      </c>
      <c r="AN24" s="422"/>
      <c r="AO24" s="422"/>
      <c r="AP24" s="422"/>
      <c r="AQ24" s="422"/>
      <c r="AR24" s="423"/>
      <c r="AS24" s="421">
        <v>3062</v>
      </c>
      <c r="AT24" s="422"/>
      <c r="AU24" s="422"/>
      <c r="AV24" s="422"/>
      <c r="AW24" s="422"/>
      <c r="AX24" s="424"/>
      <c r="AY24" s="412" t="s">
        <v>170</v>
      </c>
      <c r="AZ24" s="413"/>
      <c r="BA24" s="413"/>
      <c r="BB24" s="413"/>
      <c r="BC24" s="413"/>
      <c r="BD24" s="413"/>
      <c r="BE24" s="413"/>
      <c r="BF24" s="413"/>
      <c r="BG24" s="413"/>
      <c r="BH24" s="413"/>
      <c r="BI24" s="413"/>
      <c r="BJ24" s="413"/>
      <c r="BK24" s="413"/>
      <c r="BL24" s="413"/>
      <c r="BM24" s="414"/>
      <c r="BN24" s="445">
        <v>25444839</v>
      </c>
      <c r="BO24" s="446"/>
      <c r="BP24" s="446"/>
      <c r="BQ24" s="446"/>
      <c r="BR24" s="446"/>
      <c r="BS24" s="446"/>
      <c r="BT24" s="446"/>
      <c r="BU24" s="447"/>
      <c r="BV24" s="445">
        <v>26507012</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171</v>
      </c>
      <c r="F25" s="419"/>
      <c r="G25" s="419"/>
      <c r="H25" s="419"/>
      <c r="I25" s="419"/>
      <c r="J25" s="419"/>
      <c r="K25" s="420"/>
      <c r="L25" s="421">
        <v>2</v>
      </c>
      <c r="M25" s="422"/>
      <c r="N25" s="422"/>
      <c r="O25" s="422"/>
      <c r="P25" s="423"/>
      <c r="Q25" s="421">
        <v>7870</v>
      </c>
      <c r="R25" s="422"/>
      <c r="S25" s="422"/>
      <c r="T25" s="422"/>
      <c r="U25" s="422"/>
      <c r="V25" s="423"/>
      <c r="W25" s="487"/>
      <c r="X25" s="478"/>
      <c r="Y25" s="479"/>
      <c r="Z25" s="418" t="s">
        <v>172</v>
      </c>
      <c r="AA25" s="419"/>
      <c r="AB25" s="419"/>
      <c r="AC25" s="419"/>
      <c r="AD25" s="419"/>
      <c r="AE25" s="419"/>
      <c r="AF25" s="419"/>
      <c r="AG25" s="420"/>
      <c r="AH25" s="421">
        <v>190</v>
      </c>
      <c r="AI25" s="422"/>
      <c r="AJ25" s="422"/>
      <c r="AK25" s="422"/>
      <c r="AL25" s="423"/>
      <c r="AM25" s="421">
        <v>568480</v>
      </c>
      <c r="AN25" s="422"/>
      <c r="AO25" s="422"/>
      <c r="AP25" s="422"/>
      <c r="AQ25" s="422"/>
      <c r="AR25" s="423"/>
      <c r="AS25" s="421">
        <v>2992</v>
      </c>
      <c r="AT25" s="422"/>
      <c r="AU25" s="422"/>
      <c r="AV25" s="422"/>
      <c r="AW25" s="422"/>
      <c r="AX25" s="424"/>
      <c r="AY25" s="437" t="s">
        <v>173</v>
      </c>
      <c r="AZ25" s="438"/>
      <c r="BA25" s="438"/>
      <c r="BB25" s="438"/>
      <c r="BC25" s="438"/>
      <c r="BD25" s="438"/>
      <c r="BE25" s="438"/>
      <c r="BF25" s="438"/>
      <c r="BG25" s="438"/>
      <c r="BH25" s="438"/>
      <c r="BI25" s="438"/>
      <c r="BJ25" s="438"/>
      <c r="BK25" s="438"/>
      <c r="BL25" s="438"/>
      <c r="BM25" s="439"/>
      <c r="BN25" s="440">
        <v>20636100</v>
      </c>
      <c r="BO25" s="441"/>
      <c r="BP25" s="441"/>
      <c r="BQ25" s="441"/>
      <c r="BR25" s="441"/>
      <c r="BS25" s="441"/>
      <c r="BT25" s="441"/>
      <c r="BU25" s="442"/>
      <c r="BV25" s="440">
        <v>21433110</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174</v>
      </c>
      <c r="F26" s="419"/>
      <c r="G26" s="419"/>
      <c r="H26" s="419"/>
      <c r="I26" s="419"/>
      <c r="J26" s="419"/>
      <c r="K26" s="420"/>
      <c r="L26" s="421">
        <v>1</v>
      </c>
      <c r="M26" s="422"/>
      <c r="N26" s="422"/>
      <c r="O26" s="422"/>
      <c r="P26" s="423"/>
      <c r="Q26" s="421">
        <v>7180</v>
      </c>
      <c r="R26" s="422"/>
      <c r="S26" s="422"/>
      <c r="T26" s="422"/>
      <c r="U26" s="422"/>
      <c r="V26" s="423"/>
      <c r="W26" s="487"/>
      <c r="X26" s="478"/>
      <c r="Y26" s="479"/>
      <c r="Z26" s="418" t="s">
        <v>175</v>
      </c>
      <c r="AA26" s="500"/>
      <c r="AB26" s="500"/>
      <c r="AC26" s="500"/>
      <c r="AD26" s="500"/>
      <c r="AE26" s="500"/>
      <c r="AF26" s="500"/>
      <c r="AG26" s="501"/>
      <c r="AH26" s="421">
        <v>76</v>
      </c>
      <c r="AI26" s="422"/>
      <c r="AJ26" s="422"/>
      <c r="AK26" s="422"/>
      <c r="AL26" s="423"/>
      <c r="AM26" s="421">
        <v>235828</v>
      </c>
      <c r="AN26" s="422"/>
      <c r="AO26" s="422"/>
      <c r="AP26" s="422"/>
      <c r="AQ26" s="422"/>
      <c r="AR26" s="423"/>
      <c r="AS26" s="421">
        <v>3103</v>
      </c>
      <c r="AT26" s="422"/>
      <c r="AU26" s="422"/>
      <c r="AV26" s="422"/>
      <c r="AW26" s="422"/>
      <c r="AX26" s="424"/>
      <c r="AY26" s="454" t="s">
        <v>176</v>
      </c>
      <c r="AZ26" s="455"/>
      <c r="BA26" s="455"/>
      <c r="BB26" s="455"/>
      <c r="BC26" s="455"/>
      <c r="BD26" s="455"/>
      <c r="BE26" s="455"/>
      <c r="BF26" s="455"/>
      <c r="BG26" s="455"/>
      <c r="BH26" s="455"/>
      <c r="BI26" s="455"/>
      <c r="BJ26" s="455"/>
      <c r="BK26" s="455"/>
      <c r="BL26" s="455"/>
      <c r="BM26" s="456"/>
      <c r="BN26" s="445" t="s">
        <v>177</v>
      </c>
      <c r="BO26" s="446"/>
      <c r="BP26" s="446"/>
      <c r="BQ26" s="446"/>
      <c r="BR26" s="446"/>
      <c r="BS26" s="446"/>
      <c r="BT26" s="446"/>
      <c r="BU26" s="447"/>
      <c r="BV26" s="445" t="s">
        <v>178</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179</v>
      </c>
      <c r="F27" s="419"/>
      <c r="G27" s="419"/>
      <c r="H27" s="419"/>
      <c r="I27" s="419"/>
      <c r="J27" s="419"/>
      <c r="K27" s="420"/>
      <c r="L27" s="421">
        <v>1</v>
      </c>
      <c r="M27" s="422"/>
      <c r="N27" s="422"/>
      <c r="O27" s="422"/>
      <c r="P27" s="423"/>
      <c r="Q27" s="421">
        <v>5510</v>
      </c>
      <c r="R27" s="422"/>
      <c r="S27" s="422"/>
      <c r="T27" s="422"/>
      <c r="U27" s="422"/>
      <c r="V27" s="423"/>
      <c r="W27" s="487"/>
      <c r="X27" s="478"/>
      <c r="Y27" s="479"/>
      <c r="Z27" s="418" t="s">
        <v>180</v>
      </c>
      <c r="AA27" s="419"/>
      <c r="AB27" s="419"/>
      <c r="AC27" s="419"/>
      <c r="AD27" s="419"/>
      <c r="AE27" s="419"/>
      <c r="AF27" s="419"/>
      <c r="AG27" s="420"/>
      <c r="AH27" s="421">
        <v>32</v>
      </c>
      <c r="AI27" s="422"/>
      <c r="AJ27" s="422"/>
      <c r="AK27" s="422"/>
      <c r="AL27" s="423"/>
      <c r="AM27" s="421">
        <v>95296</v>
      </c>
      <c r="AN27" s="422"/>
      <c r="AO27" s="422"/>
      <c r="AP27" s="422"/>
      <c r="AQ27" s="422"/>
      <c r="AR27" s="423"/>
      <c r="AS27" s="421">
        <v>2978</v>
      </c>
      <c r="AT27" s="422"/>
      <c r="AU27" s="422"/>
      <c r="AV27" s="422"/>
      <c r="AW27" s="422"/>
      <c r="AX27" s="424"/>
      <c r="AY27" s="451" t="s">
        <v>181</v>
      </c>
      <c r="AZ27" s="452"/>
      <c r="BA27" s="452"/>
      <c r="BB27" s="452"/>
      <c r="BC27" s="452"/>
      <c r="BD27" s="452"/>
      <c r="BE27" s="452"/>
      <c r="BF27" s="452"/>
      <c r="BG27" s="452"/>
      <c r="BH27" s="452"/>
      <c r="BI27" s="452"/>
      <c r="BJ27" s="452"/>
      <c r="BK27" s="452"/>
      <c r="BL27" s="452"/>
      <c r="BM27" s="453"/>
      <c r="BN27" s="448" t="s">
        <v>178</v>
      </c>
      <c r="BO27" s="449"/>
      <c r="BP27" s="449"/>
      <c r="BQ27" s="449"/>
      <c r="BR27" s="449"/>
      <c r="BS27" s="449"/>
      <c r="BT27" s="449"/>
      <c r="BU27" s="450"/>
      <c r="BV27" s="448" t="s">
        <v>182</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183</v>
      </c>
      <c r="F28" s="419"/>
      <c r="G28" s="419"/>
      <c r="H28" s="419"/>
      <c r="I28" s="419"/>
      <c r="J28" s="419"/>
      <c r="K28" s="420"/>
      <c r="L28" s="421">
        <v>1</v>
      </c>
      <c r="M28" s="422"/>
      <c r="N28" s="422"/>
      <c r="O28" s="422"/>
      <c r="P28" s="423"/>
      <c r="Q28" s="421">
        <v>5110</v>
      </c>
      <c r="R28" s="422"/>
      <c r="S28" s="422"/>
      <c r="T28" s="422"/>
      <c r="U28" s="422"/>
      <c r="V28" s="423"/>
      <c r="W28" s="487"/>
      <c r="X28" s="478"/>
      <c r="Y28" s="479"/>
      <c r="Z28" s="418" t="s">
        <v>184</v>
      </c>
      <c r="AA28" s="419"/>
      <c r="AB28" s="419"/>
      <c r="AC28" s="419"/>
      <c r="AD28" s="419"/>
      <c r="AE28" s="419"/>
      <c r="AF28" s="419"/>
      <c r="AG28" s="420"/>
      <c r="AH28" s="421" t="s">
        <v>178</v>
      </c>
      <c r="AI28" s="422"/>
      <c r="AJ28" s="422"/>
      <c r="AK28" s="422"/>
      <c r="AL28" s="423"/>
      <c r="AM28" s="421" t="s">
        <v>185</v>
      </c>
      <c r="AN28" s="422"/>
      <c r="AO28" s="422"/>
      <c r="AP28" s="422"/>
      <c r="AQ28" s="422"/>
      <c r="AR28" s="423"/>
      <c r="AS28" s="421" t="s">
        <v>186</v>
      </c>
      <c r="AT28" s="422"/>
      <c r="AU28" s="422"/>
      <c r="AV28" s="422"/>
      <c r="AW28" s="422"/>
      <c r="AX28" s="424"/>
      <c r="AY28" s="428" t="s">
        <v>187</v>
      </c>
      <c r="AZ28" s="429"/>
      <c r="BA28" s="429"/>
      <c r="BB28" s="430"/>
      <c r="BC28" s="437" t="s">
        <v>42</v>
      </c>
      <c r="BD28" s="438"/>
      <c r="BE28" s="438"/>
      <c r="BF28" s="438"/>
      <c r="BG28" s="438"/>
      <c r="BH28" s="438"/>
      <c r="BI28" s="438"/>
      <c r="BJ28" s="438"/>
      <c r="BK28" s="438"/>
      <c r="BL28" s="438"/>
      <c r="BM28" s="439"/>
      <c r="BN28" s="440">
        <v>6556779</v>
      </c>
      <c r="BO28" s="441"/>
      <c r="BP28" s="441"/>
      <c r="BQ28" s="441"/>
      <c r="BR28" s="441"/>
      <c r="BS28" s="441"/>
      <c r="BT28" s="441"/>
      <c r="BU28" s="442"/>
      <c r="BV28" s="440">
        <v>6549743</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188</v>
      </c>
      <c r="F29" s="419"/>
      <c r="G29" s="419"/>
      <c r="H29" s="419"/>
      <c r="I29" s="419"/>
      <c r="J29" s="419"/>
      <c r="K29" s="420"/>
      <c r="L29" s="421">
        <v>28</v>
      </c>
      <c r="M29" s="422"/>
      <c r="N29" s="422"/>
      <c r="O29" s="422"/>
      <c r="P29" s="423"/>
      <c r="Q29" s="421">
        <v>4550</v>
      </c>
      <c r="R29" s="422"/>
      <c r="S29" s="422"/>
      <c r="T29" s="422"/>
      <c r="U29" s="422"/>
      <c r="V29" s="423"/>
      <c r="W29" s="488"/>
      <c r="X29" s="489"/>
      <c r="Y29" s="490"/>
      <c r="Z29" s="418" t="s">
        <v>189</v>
      </c>
      <c r="AA29" s="419"/>
      <c r="AB29" s="419"/>
      <c r="AC29" s="419"/>
      <c r="AD29" s="419"/>
      <c r="AE29" s="419"/>
      <c r="AF29" s="419"/>
      <c r="AG29" s="420"/>
      <c r="AH29" s="421">
        <v>1151</v>
      </c>
      <c r="AI29" s="422"/>
      <c r="AJ29" s="422"/>
      <c r="AK29" s="422"/>
      <c r="AL29" s="423"/>
      <c r="AM29" s="421">
        <v>3521674</v>
      </c>
      <c r="AN29" s="422"/>
      <c r="AO29" s="422"/>
      <c r="AP29" s="422"/>
      <c r="AQ29" s="422"/>
      <c r="AR29" s="423"/>
      <c r="AS29" s="421">
        <v>3060</v>
      </c>
      <c r="AT29" s="422"/>
      <c r="AU29" s="422"/>
      <c r="AV29" s="422"/>
      <c r="AW29" s="422"/>
      <c r="AX29" s="424"/>
      <c r="AY29" s="431"/>
      <c r="AZ29" s="432"/>
      <c r="BA29" s="432"/>
      <c r="BB29" s="433"/>
      <c r="BC29" s="425" t="s">
        <v>190</v>
      </c>
      <c r="BD29" s="426"/>
      <c r="BE29" s="426"/>
      <c r="BF29" s="426"/>
      <c r="BG29" s="426"/>
      <c r="BH29" s="426"/>
      <c r="BI29" s="426"/>
      <c r="BJ29" s="426"/>
      <c r="BK29" s="426"/>
      <c r="BL29" s="426"/>
      <c r="BM29" s="427"/>
      <c r="BN29" s="445">
        <v>43011</v>
      </c>
      <c r="BO29" s="446"/>
      <c r="BP29" s="446"/>
      <c r="BQ29" s="446"/>
      <c r="BR29" s="446"/>
      <c r="BS29" s="446"/>
      <c r="BT29" s="446"/>
      <c r="BU29" s="447"/>
      <c r="BV29" s="445">
        <v>42968</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191</v>
      </c>
      <c r="X30" s="498"/>
      <c r="Y30" s="498"/>
      <c r="Z30" s="498"/>
      <c r="AA30" s="498"/>
      <c r="AB30" s="498"/>
      <c r="AC30" s="498"/>
      <c r="AD30" s="498"/>
      <c r="AE30" s="498"/>
      <c r="AF30" s="498"/>
      <c r="AG30" s="499"/>
      <c r="AH30" s="409">
        <v>99.7</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1126405</v>
      </c>
      <c r="BO30" s="449"/>
      <c r="BP30" s="449"/>
      <c r="BQ30" s="449"/>
      <c r="BR30" s="449"/>
      <c r="BS30" s="449"/>
      <c r="BT30" s="449"/>
      <c r="BU30" s="450"/>
      <c r="BV30" s="448">
        <v>1029305</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192</v>
      </c>
      <c r="D32" s="193"/>
      <c r="E32" s="193"/>
      <c r="F32" s="190"/>
      <c r="G32" s="190"/>
      <c r="H32" s="190"/>
      <c r="I32" s="190"/>
      <c r="J32" s="190"/>
      <c r="K32" s="190"/>
      <c r="L32" s="190"/>
      <c r="M32" s="190"/>
      <c r="N32" s="190"/>
      <c r="O32" s="190"/>
      <c r="P32" s="190"/>
      <c r="Q32" s="190"/>
      <c r="R32" s="190"/>
      <c r="S32" s="190"/>
      <c r="T32" s="190"/>
      <c r="U32" s="190" t="s">
        <v>193</v>
      </c>
      <c r="V32" s="190"/>
      <c r="W32" s="190"/>
      <c r="X32" s="190"/>
      <c r="Y32" s="190"/>
      <c r="Z32" s="190"/>
      <c r="AA32" s="190"/>
      <c r="AB32" s="190"/>
      <c r="AC32" s="190"/>
      <c r="AD32" s="190"/>
      <c r="AE32" s="190"/>
      <c r="AF32" s="190"/>
      <c r="AG32" s="190"/>
      <c r="AH32" s="190"/>
      <c r="AI32" s="190"/>
      <c r="AJ32" s="190"/>
      <c r="AK32" s="190"/>
      <c r="AL32" s="190"/>
      <c r="AM32" s="194" t="s">
        <v>194</v>
      </c>
      <c r="AN32" s="190"/>
      <c r="AO32" s="190"/>
      <c r="AP32" s="190"/>
      <c r="AQ32" s="190"/>
      <c r="AR32" s="190"/>
      <c r="AS32" s="194"/>
      <c r="AT32" s="194"/>
      <c r="AU32" s="194"/>
      <c r="AV32" s="194"/>
      <c r="AW32" s="194"/>
      <c r="AX32" s="194"/>
      <c r="AY32" s="194"/>
      <c r="AZ32" s="194"/>
      <c r="BA32" s="194"/>
      <c r="BB32" s="190"/>
      <c r="BC32" s="194"/>
      <c r="BD32" s="190"/>
      <c r="BE32" s="194" t="s">
        <v>195</v>
      </c>
      <c r="BF32" s="190"/>
      <c r="BG32" s="190"/>
      <c r="BH32" s="190"/>
      <c r="BI32" s="190"/>
      <c r="BJ32" s="194"/>
      <c r="BK32" s="194"/>
      <c r="BL32" s="194"/>
      <c r="BM32" s="194"/>
      <c r="BN32" s="194"/>
      <c r="BO32" s="194"/>
      <c r="BP32" s="194"/>
      <c r="BQ32" s="194"/>
      <c r="BR32" s="190"/>
      <c r="BS32" s="190"/>
      <c r="BT32" s="190"/>
      <c r="BU32" s="190"/>
      <c r="BV32" s="190"/>
      <c r="BW32" s="190" t="s">
        <v>196</v>
      </c>
      <c r="BX32" s="190"/>
      <c r="BY32" s="190"/>
      <c r="BZ32" s="190"/>
      <c r="CA32" s="190"/>
      <c r="CB32" s="194"/>
      <c r="CC32" s="194"/>
      <c r="CD32" s="194"/>
      <c r="CE32" s="194"/>
      <c r="CF32" s="194"/>
      <c r="CG32" s="194"/>
      <c r="CH32" s="194"/>
      <c r="CI32" s="194"/>
      <c r="CJ32" s="194"/>
      <c r="CK32" s="194"/>
      <c r="CL32" s="194"/>
      <c r="CM32" s="194"/>
      <c r="CN32" s="194"/>
      <c r="CO32" s="194" t="s">
        <v>197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198</v>
      </c>
      <c r="D33" s="408"/>
      <c r="E33" s="407" t="s">
        <v>199</v>
      </c>
      <c r="F33" s="407"/>
      <c r="G33" s="407"/>
      <c r="H33" s="407"/>
      <c r="I33" s="407"/>
      <c r="J33" s="407"/>
      <c r="K33" s="407"/>
      <c r="L33" s="407"/>
      <c r="M33" s="407"/>
      <c r="N33" s="407"/>
      <c r="O33" s="407"/>
      <c r="P33" s="407"/>
      <c r="Q33" s="407"/>
      <c r="R33" s="407"/>
      <c r="S33" s="407"/>
      <c r="T33" s="195"/>
      <c r="U33" s="408" t="s">
        <v>200</v>
      </c>
      <c r="V33" s="408"/>
      <c r="W33" s="407" t="s">
        <v>201</v>
      </c>
      <c r="X33" s="407"/>
      <c r="Y33" s="407"/>
      <c r="Z33" s="407"/>
      <c r="AA33" s="407"/>
      <c r="AB33" s="407"/>
      <c r="AC33" s="407"/>
      <c r="AD33" s="407"/>
      <c r="AE33" s="407"/>
      <c r="AF33" s="407"/>
      <c r="AG33" s="407"/>
      <c r="AH33" s="407"/>
      <c r="AI33" s="407"/>
      <c r="AJ33" s="407"/>
      <c r="AK33" s="407"/>
      <c r="AL33" s="195"/>
      <c r="AM33" s="408" t="s">
        <v>202</v>
      </c>
      <c r="AN33" s="408"/>
      <c r="AO33" s="407" t="s">
        <v>199</v>
      </c>
      <c r="AP33" s="407"/>
      <c r="AQ33" s="407"/>
      <c r="AR33" s="407"/>
      <c r="AS33" s="407"/>
      <c r="AT33" s="407"/>
      <c r="AU33" s="407"/>
      <c r="AV33" s="407"/>
      <c r="AW33" s="407"/>
      <c r="AX33" s="407"/>
      <c r="AY33" s="407"/>
      <c r="AZ33" s="407"/>
      <c r="BA33" s="407"/>
      <c r="BB33" s="407"/>
      <c r="BC33" s="407"/>
      <c r="BD33" s="196"/>
      <c r="BE33" s="407" t="s">
        <v>203</v>
      </c>
      <c r="BF33" s="407"/>
      <c r="BG33" s="407" t="s">
        <v>204</v>
      </c>
      <c r="BH33" s="407"/>
      <c r="BI33" s="407"/>
      <c r="BJ33" s="407"/>
      <c r="BK33" s="407"/>
      <c r="BL33" s="407"/>
      <c r="BM33" s="407"/>
      <c r="BN33" s="407"/>
      <c r="BO33" s="407"/>
      <c r="BP33" s="407"/>
      <c r="BQ33" s="407"/>
      <c r="BR33" s="407"/>
      <c r="BS33" s="407"/>
      <c r="BT33" s="407"/>
      <c r="BU33" s="407"/>
      <c r="BV33" s="196"/>
      <c r="BW33" s="408" t="s">
        <v>203</v>
      </c>
      <c r="BX33" s="408"/>
      <c r="BY33" s="407" t="s">
        <v>205</v>
      </c>
      <c r="BZ33" s="407"/>
      <c r="CA33" s="407"/>
      <c r="CB33" s="407"/>
      <c r="CC33" s="407"/>
      <c r="CD33" s="407"/>
      <c r="CE33" s="407"/>
      <c r="CF33" s="407"/>
      <c r="CG33" s="407"/>
      <c r="CH33" s="407"/>
      <c r="CI33" s="407"/>
      <c r="CJ33" s="407"/>
      <c r="CK33" s="407"/>
      <c r="CL33" s="407"/>
      <c r="CM33" s="407"/>
      <c r="CN33" s="195"/>
      <c r="CO33" s="408" t="s">
        <v>206</v>
      </c>
      <c r="CP33" s="408"/>
      <c r="CQ33" s="407" t="s">
        <v>207</v>
      </c>
      <c r="CR33" s="407"/>
      <c r="CS33" s="407"/>
      <c r="CT33" s="407"/>
      <c r="CU33" s="407"/>
      <c r="CV33" s="407"/>
      <c r="CW33" s="407"/>
      <c r="CX33" s="407"/>
      <c r="CY33" s="407"/>
      <c r="CZ33" s="407"/>
      <c r="DA33" s="407"/>
      <c r="DB33" s="407"/>
      <c r="DC33" s="407"/>
      <c r="DD33" s="407"/>
      <c r="DE33" s="407"/>
      <c r="DF33" s="195"/>
      <c r="DG33" s="406" t="s">
        <v>208</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IF('各会計、関係団体の財政状況及び健全化判断比率'!B31="","",'各会計、関係団体の財政状況及び健全化判断比率'!B31)</f>
        <v>病院事業会計</v>
      </c>
      <c r="AP34" s="403"/>
      <c r="AQ34" s="403"/>
      <c r="AR34" s="403"/>
      <c r="AS34" s="403"/>
      <c r="AT34" s="403"/>
      <c r="AU34" s="403"/>
      <c r="AV34" s="403"/>
      <c r="AW34" s="403"/>
      <c r="AX34" s="403"/>
      <c r="AY34" s="403"/>
      <c r="AZ34" s="403"/>
      <c r="BA34" s="403"/>
      <c r="BB34" s="403"/>
      <c r="BC34" s="403"/>
      <c r="BD34" s="193"/>
      <c r="BE34" s="404">
        <f>IF(BG34="","",MAX(C34:D43,U34:V43,AM34:AN43)+1)</f>
        <v>9</v>
      </c>
      <c r="BF34" s="404"/>
      <c r="BG34" s="403" t="str">
        <f>IF('各会計、関係団体の財政状況及び健全化判断比率'!B34="","",'各会計、関係団体の財政状況及び健全化判断比率'!B34)</f>
        <v>公共下水道事業特別会計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11</v>
      </c>
      <c r="BX34" s="404"/>
      <c r="BY34" s="403" t="str">
        <f>IF('各会計、関係団体の財政状況及び健全化判断比率'!B68="","",'各会計、関係団体の財政状況及び健全化判断比率'!B68)</f>
        <v>愛知県後期高齢者医療広域連合（一般会計）</v>
      </c>
      <c r="BZ34" s="403"/>
      <c r="CA34" s="403"/>
      <c r="CB34" s="403"/>
      <c r="CC34" s="403"/>
      <c r="CD34" s="403"/>
      <c r="CE34" s="403"/>
      <c r="CF34" s="403"/>
      <c r="CG34" s="403"/>
      <c r="CH34" s="403"/>
      <c r="CI34" s="403"/>
      <c r="CJ34" s="403"/>
      <c r="CK34" s="403"/>
      <c r="CL34" s="403"/>
      <c r="CM34" s="403"/>
      <c r="CN34" s="193"/>
      <c r="CO34" s="404">
        <f>IF(CQ34="","",MAX(C34:D43,U34:V43,AM34:AN43,BE34:BF43,BW34:BX43)+1)</f>
        <v>13</v>
      </c>
      <c r="CP34" s="404"/>
      <c r="CQ34" s="403" t="str">
        <f>IF('各会計、関係団体の財政状況及び健全化判断比率'!BS7="","",'各会計、関係団体の財政状況及び健全化判断比率'!BS7)</f>
        <v>西尾市土地開発公社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佐久島診療所事業特別会計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f t="shared" ref="AM35:AM43" si="0">IF(AO35="","",AM34+1)</f>
        <v>7</v>
      </c>
      <c r="AN35" s="404"/>
      <c r="AO35" s="403" t="str">
        <f>IF('各会計、関係団体の財政状況及び健全化判断比率'!B32="","",'各会計、関係団体の財政状況及び健全化判断比率'!B32)</f>
        <v>水道事業会計</v>
      </c>
      <c r="AP35" s="403"/>
      <c r="AQ35" s="403"/>
      <c r="AR35" s="403"/>
      <c r="AS35" s="403"/>
      <c r="AT35" s="403"/>
      <c r="AU35" s="403"/>
      <c r="AV35" s="403"/>
      <c r="AW35" s="403"/>
      <c r="AX35" s="403"/>
      <c r="AY35" s="403"/>
      <c r="AZ35" s="403"/>
      <c r="BA35" s="403"/>
      <c r="BB35" s="403"/>
      <c r="BC35" s="403"/>
      <c r="BD35" s="193"/>
      <c r="BE35" s="404">
        <f t="shared" ref="BE35:BE43" si="1">IF(BG35="","",BE34+1)</f>
        <v>10</v>
      </c>
      <c r="BF35" s="404"/>
      <c r="BG35" s="403" t="str">
        <f>IF('各会計、関係団体の財政状況及び健全化判断比率'!B35="","",'各会計、関係団体の財政状況及び健全化判断比率'!B35)</f>
        <v>農業集落排水事業特別会計</v>
      </c>
      <c r="BH35" s="403"/>
      <c r="BI35" s="403"/>
      <c r="BJ35" s="403"/>
      <c r="BK35" s="403"/>
      <c r="BL35" s="403"/>
      <c r="BM35" s="403"/>
      <c r="BN35" s="403"/>
      <c r="BO35" s="403"/>
      <c r="BP35" s="403"/>
      <c r="BQ35" s="403"/>
      <c r="BR35" s="403"/>
      <c r="BS35" s="403"/>
      <c r="BT35" s="403"/>
      <c r="BU35" s="403"/>
      <c r="BV35" s="193"/>
      <c r="BW35" s="404">
        <f t="shared" ref="BW35:BW43" si="2">IF(BY35="","",BW34+1)</f>
        <v>12</v>
      </c>
      <c r="BX35" s="404"/>
      <c r="BY35" s="403" t="str">
        <f>IF('各会計、関係団体の財政状況及び健全化判断比率'!B69="","",'各会計、関係団体の財政状況及び健全化判断比率'!B69)</f>
        <v>愛知県後期高齢者広域連合（後期高齢者医療特別会計）</v>
      </c>
      <c r="BZ35" s="403"/>
      <c r="CA35" s="403"/>
      <c r="CB35" s="403"/>
      <c r="CC35" s="403"/>
      <c r="CD35" s="403"/>
      <c r="CE35" s="403"/>
      <c r="CF35" s="403"/>
      <c r="CG35" s="403"/>
      <c r="CH35" s="403"/>
      <c r="CI35" s="403"/>
      <c r="CJ35" s="403"/>
      <c r="CK35" s="403"/>
      <c r="CL35" s="403"/>
      <c r="CM35" s="403"/>
      <c r="CN35" s="193"/>
      <c r="CO35" s="404">
        <f t="shared" ref="CO35:CO43" si="3">IF(CQ35="","",CO34+1)</f>
        <v>14</v>
      </c>
      <c r="CP35" s="404"/>
      <c r="CQ35" s="403" t="str">
        <f>IF('各会計、関係団体の財政状況及び健全化判断比率'!BS8="","",'各会計、関係団体の財政状況及び健全化判断比率'!BS8)</f>
        <v>一色さかなセンター</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f t="shared" si="0"/>
        <v>8</v>
      </c>
      <c r="AN36" s="404"/>
      <c r="AO36" s="403" t="str">
        <f>IF('各会計、関係団体の財政状況及び健全化判断比率'!B33="","",'各会計、関係団体の財政状況及び健全化判断比率'!B33)</f>
        <v>渡船事業会計</v>
      </c>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t="str">
        <f t="shared" si="2"/>
        <v/>
      </c>
      <c r="BX36" s="404"/>
      <c r="BY36" s="403" t="str">
        <f>IF('各会計、関係団体の財政状況及び健全化判断比率'!B70="","",'各会計、関係団体の財政状況及び健全化判断比率'!B70)</f>
        <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t="str">
        <f t="shared" si="2"/>
        <v/>
      </c>
      <c r="BX37" s="404"/>
      <c r="BY37" s="403" t="str">
        <f>IF('各会計、関係団体の財政状況及び健全化判断比率'!B71="","",'各会計、関係団体の財政状況及び健全化判断比率'!B71)</f>
        <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t="str">
        <f t="shared" si="2"/>
        <v/>
      </c>
      <c r="BX38" s="404"/>
      <c r="BY38" s="403" t="str">
        <f>IF('各会計、関係団体の財政状況及び健全化判断比率'!B72="","",'各会計、関係団体の財政状況及び健全化判断比率'!B72)</f>
        <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209</v>
      </c>
      <c r="C46" s="165"/>
      <c r="D46" s="165"/>
      <c r="E46" s="165" t="s">
        <v>210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211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212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213</v>
      </c>
    </row>
    <row r="50" spans="5:5" x14ac:dyDescent="0.15">
      <c r="E50" s="167" t="s">
        <v>214</v>
      </c>
    </row>
    <row r="51" spans="5:5" x14ac:dyDescent="0.15">
      <c r="E51" s="167" t="s">
        <v>215</v>
      </c>
    </row>
    <row r="52" spans="5:5" x14ac:dyDescent="0.15">
      <c r="E52" s="167" t="s">
        <v>216</v>
      </c>
    </row>
    <row r="53" spans="5:5" x14ac:dyDescent="0.15">
      <c r="E53" s="167" t="s">
        <v>217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i3BhKejfiXj/2xvUWUE6Of8Y0ywBqa5J9/21ipHAeywuLqikPrBnPZdoA7S0O8eufyRpw8Q7R4gdqSb3SfjiOg==" saltValue="6hb8+GRnVNBqCeaehJajw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24" t="s">
        <v>565</v>
      </c>
      <c r="D34" s="1224"/>
      <c r="E34" s="1225"/>
      <c r="F34" s="32">
        <v>6.96</v>
      </c>
      <c r="G34" s="33">
        <v>7.52</v>
      </c>
      <c r="H34" s="33">
        <v>7.93</v>
      </c>
      <c r="I34" s="33">
        <v>8.44</v>
      </c>
      <c r="J34" s="34">
        <v>8.43</v>
      </c>
      <c r="K34" s="22"/>
      <c r="L34" s="22"/>
      <c r="M34" s="22"/>
      <c r="N34" s="22"/>
      <c r="O34" s="22"/>
      <c r="P34" s="22"/>
    </row>
    <row r="35" spans="1:16" ht="39" customHeight="1" x14ac:dyDescent="0.15">
      <c r="A35" s="22"/>
      <c r="B35" s="35"/>
      <c r="C35" s="1218" t="s">
        <v>566</v>
      </c>
      <c r="D35" s="1219"/>
      <c r="E35" s="1220"/>
      <c r="F35" s="36">
        <v>6.9</v>
      </c>
      <c r="G35" s="37">
        <v>6.65</v>
      </c>
      <c r="H35" s="37">
        <v>5.68</v>
      </c>
      <c r="I35" s="37">
        <v>5.33</v>
      </c>
      <c r="J35" s="38">
        <v>6.09</v>
      </c>
      <c r="K35" s="22"/>
      <c r="L35" s="22"/>
      <c r="M35" s="22"/>
      <c r="N35" s="22"/>
      <c r="O35" s="22"/>
      <c r="P35" s="22"/>
    </row>
    <row r="36" spans="1:16" ht="39" customHeight="1" x14ac:dyDescent="0.15">
      <c r="A36" s="22"/>
      <c r="B36" s="35"/>
      <c r="C36" s="1218" t="s">
        <v>567</v>
      </c>
      <c r="D36" s="1219"/>
      <c r="E36" s="1220"/>
      <c r="F36" s="36">
        <v>2.77</v>
      </c>
      <c r="G36" s="37">
        <v>2.65</v>
      </c>
      <c r="H36" s="37">
        <v>2.5299999999999998</v>
      </c>
      <c r="I36" s="37">
        <v>2.96</v>
      </c>
      <c r="J36" s="38">
        <v>3.51</v>
      </c>
      <c r="K36" s="22"/>
      <c r="L36" s="22"/>
      <c r="M36" s="22"/>
      <c r="N36" s="22"/>
      <c r="O36" s="22"/>
      <c r="P36" s="22"/>
    </row>
    <row r="37" spans="1:16" ht="39" customHeight="1" x14ac:dyDescent="0.15">
      <c r="A37" s="22"/>
      <c r="B37" s="35"/>
      <c r="C37" s="1218" t="s">
        <v>568</v>
      </c>
      <c r="D37" s="1219"/>
      <c r="E37" s="1220"/>
      <c r="F37" s="36">
        <v>3.29</v>
      </c>
      <c r="G37" s="37">
        <v>1.81</v>
      </c>
      <c r="H37" s="37">
        <v>1.38</v>
      </c>
      <c r="I37" s="37">
        <v>2.5099999999999998</v>
      </c>
      <c r="J37" s="38">
        <v>1.69</v>
      </c>
      <c r="K37" s="22"/>
      <c r="L37" s="22"/>
      <c r="M37" s="22"/>
      <c r="N37" s="22"/>
      <c r="O37" s="22"/>
      <c r="P37" s="22"/>
    </row>
    <row r="38" spans="1:16" ht="39" customHeight="1" x14ac:dyDescent="0.15">
      <c r="A38" s="22"/>
      <c r="B38" s="35"/>
      <c r="C38" s="1218" t="s">
        <v>569</v>
      </c>
      <c r="D38" s="1219"/>
      <c r="E38" s="1220"/>
      <c r="F38" s="36">
        <v>0.28000000000000003</v>
      </c>
      <c r="G38" s="37">
        <v>0.39</v>
      </c>
      <c r="H38" s="37">
        <v>0.66</v>
      </c>
      <c r="I38" s="37">
        <v>1.03</v>
      </c>
      <c r="J38" s="38">
        <v>0.93</v>
      </c>
      <c r="K38" s="22"/>
      <c r="L38" s="22"/>
      <c r="M38" s="22"/>
      <c r="N38" s="22"/>
      <c r="O38" s="22"/>
      <c r="P38" s="22"/>
    </row>
    <row r="39" spans="1:16" ht="39" customHeight="1" x14ac:dyDescent="0.15">
      <c r="A39" s="22"/>
      <c r="B39" s="35"/>
      <c r="C39" s="1218" t="s">
        <v>570</v>
      </c>
      <c r="D39" s="1219"/>
      <c r="E39" s="1220"/>
      <c r="F39" s="36">
        <v>0.16</v>
      </c>
      <c r="G39" s="37">
        <v>0.16</v>
      </c>
      <c r="H39" s="37">
        <v>0.23</v>
      </c>
      <c r="I39" s="37">
        <v>0.31</v>
      </c>
      <c r="J39" s="38">
        <v>0.34</v>
      </c>
      <c r="K39" s="22"/>
      <c r="L39" s="22"/>
      <c r="M39" s="22"/>
      <c r="N39" s="22"/>
      <c r="O39" s="22"/>
      <c r="P39" s="22"/>
    </row>
    <row r="40" spans="1:16" ht="39" customHeight="1" x14ac:dyDescent="0.15">
      <c r="A40" s="22"/>
      <c r="B40" s="35"/>
      <c r="C40" s="1218" t="s">
        <v>571</v>
      </c>
      <c r="D40" s="1219"/>
      <c r="E40" s="1220"/>
      <c r="F40" s="36">
        <v>0.3</v>
      </c>
      <c r="G40" s="37">
        <v>0.3</v>
      </c>
      <c r="H40" s="37">
        <v>0.43</v>
      </c>
      <c r="I40" s="37">
        <v>0.26</v>
      </c>
      <c r="J40" s="38">
        <v>0.18</v>
      </c>
      <c r="K40" s="22"/>
      <c r="L40" s="22"/>
      <c r="M40" s="22"/>
      <c r="N40" s="22"/>
      <c r="O40" s="22"/>
      <c r="P40" s="22"/>
    </row>
    <row r="41" spans="1:16" ht="39" customHeight="1" x14ac:dyDescent="0.15">
      <c r="A41" s="22"/>
      <c r="B41" s="35"/>
      <c r="C41" s="1218" t="s">
        <v>572</v>
      </c>
      <c r="D41" s="1219"/>
      <c r="E41" s="1220"/>
      <c r="F41" s="36">
        <v>0.35</v>
      </c>
      <c r="G41" s="37">
        <v>0.38</v>
      </c>
      <c r="H41" s="37">
        <v>0.15</v>
      </c>
      <c r="I41" s="37">
        <v>0.13</v>
      </c>
      <c r="J41" s="38">
        <v>0.1</v>
      </c>
      <c r="K41" s="22"/>
      <c r="L41" s="22"/>
      <c r="M41" s="22"/>
      <c r="N41" s="22"/>
      <c r="O41" s="22"/>
      <c r="P41" s="22"/>
    </row>
    <row r="42" spans="1:16" ht="39" customHeight="1" x14ac:dyDescent="0.15">
      <c r="A42" s="22"/>
      <c r="B42" s="39"/>
      <c r="C42" s="1218" t="s">
        <v>573</v>
      </c>
      <c r="D42" s="1219"/>
      <c r="E42" s="1220"/>
      <c r="F42" s="36" t="s">
        <v>517</v>
      </c>
      <c r="G42" s="37" t="s">
        <v>517</v>
      </c>
      <c r="H42" s="37" t="s">
        <v>517</v>
      </c>
      <c r="I42" s="37" t="s">
        <v>517</v>
      </c>
      <c r="J42" s="38" t="s">
        <v>517</v>
      </c>
      <c r="K42" s="22"/>
      <c r="L42" s="22"/>
      <c r="M42" s="22"/>
      <c r="N42" s="22"/>
      <c r="O42" s="22"/>
      <c r="P42" s="22"/>
    </row>
    <row r="43" spans="1:16" ht="39" customHeight="1" thickBot="1" x14ac:dyDescent="0.2">
      <c r="A43" s="22"/>
      <c r="B43" s="40"/>
      <c r="C43" s="1221" t="s">
        <v>574</v>
      </c>
      <c r="D43" s="1222"/>
      <c r="E43" s="1223"/>
      <c r="F43" s="41">
        <v>0.05</v>
      </c>
      <c r="G43" s="42">
        <v>0.05</v>
      </c>
      <c r="H43" s="42">
        <v>0.05</v>
      </c>
      <c r="I43" s="42">
        <v>7.0000000000000007E-2</v>
      </c>
      <c r="J43" s="43">
        <v>0.06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kTDxmBnq9meVcBc3lm7WP7j9mxmSdcjDE1y6W4TQe5ftq6GBr8y5/EqH8GtuBk0Lvj0ZaeRk2Z/wuW2n6qN9w==" saltValue="3GNMchAfE7uHpVV6hJo+q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4814</v>
      </c>
      <c r="L45" s="60">
        <v>4532</v>
      </c>
      <c r="M45" s="60">
        <v>3803</v>
      </c>
      <c r="N45" s="60">
        <v>3772</v>
      </c>
      <c r="O45" s="61">
        <v>3691</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517</v>
      </c>
      <c r="L46" s="64" t="s">
        <v>517</v>
      </c>
      <c r="M46" s="64" t="s">
        <v>517</v>
      </c>
      <c r="N46" s="64" t="s">
        <v>517</v>
      </c>
      <c r="O46" s="65" t="s">
        <v>517</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517</v>
      </c>
      <c r="L47" s="64" t="s">
        <v>517</v>
      </c>
      <c r="M47" s="64" t="s">
        <v>517</v>
      </c>
      <c r="N47" s="64" t="s">
        <v>517</v>
      </c>
      <c r="O47" s="65" t="s">
        <v>517</v>
      </c>
      <c r="P47" s="48"/>
      <c r="Q47" s="48"/>
      <c r="R47" s="48"/>
      <c r="S47" s="48"/>
      <c r="T47" s="48"/>
      <c r="U47" s="48"/>
    </row>
    <row r="48" spans="1:21" ht="30.75" customHeight="1" x14ac:dyDescent="0.15">
      <c r="A48" s="48"/>
      <c r="B48" s="1236"/>
      <c r="C48" s="1237"/>
      <c r="D48" s="62"/>
      <c r="E48" s="1228" t="s">
        <v>15</v>
      </c>
      <c r="F48" s="1228"/>
      <c r="G48" s="1228"/>
      <c r="H48" s="1228"/>
      <c r="I48" s="1228"/>
      <c r="J48" s="1229"/>
      <c r="K48" s="63">
        <v>2213</v>
      </c>
      <c r="L48" s="64">
        <v>1946</v>
      </c>
      <c r="M48" s="64">
        <v>2155</v>
      </c>
      <c r="N48" s="64">
        <v>2094</v>
      </c>
      <c r="O48" s="65">
        <v>2254</v>
      </c>
      <c r="P48" s="48"/>
      <c r="Q48" s="48"/>
      <c r="R48" s="48"/>
      <c r="S48" s="48"/>
      <c r="T48" s="48"/>
      <c r="U48" s="48"/>
    </row>
    <row r="49" spans="1:21" ht="30.75" customHeight="1" x14ac:dyDescent="0.15">
      <c r="A49" s="48"/>
      <c r="B49" s="1236"/>
      <c r="C49" s="1237"/>
      <c r="D49" s="62"/>
      <c r="E49" s="1228" t="s">
        <v>16</v>
      </c>
      <c r="F49" s="1228"/>
      <c r="G49" s="1228"/>
      <c r="H49" s="1228"/>
      <c r="I49" s="1228"/>
      <c r="J49" s="1229"/>
      <c r="K49" s="63">
        <v>28</v>
      </c>
      <c r="L49" s="64">
        <v>28</v>
      </c>
      <c r="M49" s="64">
        <v>30</v>
      </c>
      <c r="N49" s="64">
        <v>31</v>
      </c>
      <c r="O49" s="65">
        <v>34</v>
      </c>
      <c r="P49" s="48"/>
      <c r="Q49" s="48"/>
      <c r="R49" s="48"/>
      <c r="S49" s="48"/>
      <c r="T49" s="48"/>
      <c r="U49" s="48"/>
    </row>
    <row r="50" spans="1:21" ht="30.75" customHeight="1" x14ac:dyDescent="0.15">
      <c r="A50" s="48"/>
      <c r="B50" s="1236"/>
      <c r="C50" s="1237"/>
      <c r="D50" s="62"/>
      <c r="E50" s="1228" t="s">
        <v>17</v>
      </c>
      <c r="F50" s="1228"/>
      <c r="G50" s="1228"/>
      <c r="H50" s="1228"/>
      <c r="I50" s="1228"/>
      <c r="J50" s="1229"/>
      <c r="K50" s="63">
        <v>39</v>
      </c>
      <c r="L50" s="64">
        <v>39</v>
      </c>
      <c r="M50" s="64">
        <v>39</v>
      </c>
      <c r="N50" s="64">
        <v>29</v>
      </c>
      <c r="O50" s="65">
        <v>16</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517</v>
      </c>
      <c r="L51" s="64" t="s">
        <v>517</v>
      </c>
      <c r="M51" s="64" t="s">
        <v>517</v>
      </c>
      <c r="N51" s="64" t="s">
        <v>517</v>
      </c>
      <c r="O51" s="65" t="s">
        <v>517</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5415</v>
      </c>
      <c r="L52" s="64">
        <v>5391</v>
      </c>
      <c r="M52" s="64">
        <v>5013</v>
      </c>
      <c r="N52" s="64">
        <v>5184</v>
      </c>
      <c r="O52" s="65">
        <v>5205</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1679</v>
      </c>
      <c r="L53" s="69">
        <v>1154</v>
      </c>
      <c r="M53" s="69">
        <v>1014</v>
      </c>
      <c r="N53" s="69">
        <v>742</v>
      </c>
      <c r="O53" s="70">
        <v>790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RI/f1XPfSidtLB7o8mkL9yGxMAghX/GuhiIX76Ra8c/ID5lLOI3GuF/AvVrtTR6Umajm2Kql7t7COyMUJ7vSQg==" saltValue="249gY+oRUxnMa51OdL84f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559</v>
      </c>
      <c r="J40" s="79" t="s">
        <v>560</v>
      </c>
      <c r="K40" s="79" t="s">
        <v>561</v>
      </c>
      <c r="L40" s="79" t="s">
        <v>562</v>
      </c>
      <c r="M40" s="80" t="s">
        <v>563</v>
      </c>
    </row>
    <row r="41" spans="2:13" ht="27.75" customHeight="1" x14ac:dyDescent="0.15">
      <c r="B41" s="1254" t="s">
        <v>24</v>
      </c>
      <c r="C41" s="1255"/>
      <c r="D41" s="81"/>
      <c r="E41" s="1256" t="s">
        <v>25</v>
      </c>
      <c r="F41" s="1256"/>
      <c r="G41" s="1256"/>
      <c r="H41" s="1257"/>
      <c r="I41" s="82">
        <v>40416</v>
      </c>
      <c r="J41" s="83">
        <v>37877</v>
      </c>
      <c r="K41" s="83">
        <v>35583</v>
      </c>
      <c r="L41" s="83">
        <v>33610</v>
      </c>
      <c r="M41" s="84">
        <v>32035</v>
      </c>
    </row>
    <row r="42" spans="2:13" ht="27.75" customHeight="1" x14ac:dyDescent="0.15">
      <c r="B42" s="1244"/>
      <c r="C42" s="1245"/>
      <c r="D42" s="85"/>
      <c r="E42" s="1248" t="s">
        <v>26</v>
      </c>
      <c r="F42" s="1248"/>
      <c r="G42" s="1248"/>
      <c r="H42" s="1249"/>
      <c r="I42" s="86">
        <v>1133</v>
      </c>
      <c r="J42" s="87">
        <v>1050</v>
      </c>
      <c r="K42" s="87">
        <v>949</v>
      </c>
      <c r="L42" s="87">
        <v>8920</v>
      </c>
      <c r="M42" s="88">
        <v>1095</v>
      </c>
    </row>
    <row r="43" spans="2:13" ht="27.75" customHeight="1" x14ac:dyDescent="0.15">
      <c r="B43" s="1244"/>
      <c r="C43" s="1245"/>
      <c r="D43" s="85"/>
      <c r="E43" s="1248" t="s">
        <v>27</v>
      </c>
      <c r="F43" s="1248"/>
      <c r="G43" s="1248"/>
      <c r="H43" s="1249"/>
      <c r="I43" s="86">
        <v>26921</v>
      </c>
      <c r="J43" s="87">
        <v>25658</v>
      </c>
      <c r="K43" s="87">
        <v>24236</v>
      </c>
      <c r="L43" s="87">
        <v>22937</v>
      </c>
      <c r="M43" s="88">
        <v>22175</v>
      </c>
    </row>
    <row r="44" spans="2:13" ht="27.75" customHeight="1" x14ac:dyDescent="0.15">
      <c r="B44" s="1244"/>
      <c r="C44" s="1245"/>
      <c r="D44" s="85"/>
      <c r="E44" s="1248" t="s">
        <v>28</v>
      </c>
      <c r="F44" s="1248"/>
      <c r="G44" s="1248"/>
      <c r="H44" s="1249"/>
      <c r="I44" s="86">
        <v>535</v>
      </c>
      <c r="J44" s="87">
        <v>563</v>
      </c>
      <c r="K44" s="87">
        <v>566</v>
      </c>
      <c r="L44" s="87">
        <v>540</v>
      </c>
      <c r="M44" s="88">
        <v>538</v>
      </c>
    </row>
    <row r="45" spans="2:13" ht="27.75" customHeight="1" x14ac:dyDescent="0.15">
      <c r="B45" s="1244"/>
      <c r="C45" s="1245"/>
      <c r="D45" s="85"/>
      <c r="E45" s="1248" t="s">
        <v>29</v>
      </c>
      <c r="F45" s="1248"/>
      <c r="G45" s="1248"/>
      <c r="H45" s="1249"/>
      <c r="I45" s="86">
        <v>11268</v>
      </c>
      <c r="J45" s="87">
        <v>10248</v>
      </c>
      <c r="K45" s="87">
        <v>9508</v>
      </c>
      <c r="L45" s="87">
        <v>9374</v>
      </c>
      <c r="M45" s="88">
        <v>9106</v>
      </c>
    </row>
    <row r="46" spans="2:13" ht="27.75" customHeight="1" x14ac:dyDescent="0.15">
      <c r="B46" s="1244"/>
      <c r="C46" s="1245"/>
      <c r="D46" s="89"/>
      <c r="E46" s="1248" t="s">
        <v>30</v>
      </c>
      <c r="F46" s="1248"/>
      <c r="G46" s="1248"/>
      <c r="H46" s="1249"/>
      <c r="I46" s="86" t="s">
        <v>517</v>
      </c>
      <c r="J46" s="87" t="s">
        <v>517</v>
      </c>
      <c r="K46" s="87" t="s">
        <v>517</v>
      </c>
      <c r="L46" s="87" t="s">
        <v>517</v>
      </c>
      <c r="M46" s="88" t="s">
        <v>517</v>
      </c>
    </row>
    <row r="47" spans="2:13" ht="27.75" customHeight="1" x14ac:dyDescent="0.15">
      <c r="B47" s="1244"/>
      <c r="C47" s="1245"/>
      <c r="D47" s="90"/>
      <c r="E47" s="1258" t="s">
        <v>31</v>
      </c>
      <c r="F47" s="1259"/>
      <c r="G47" s="1259"/>
      <c r="H47" s="1260"/>
      <c r="I47" s="86" t="s">
        <v>517</v>
      </c>
      <c r="J47" s="87" t="s">
        <v>517</v>
      </c>
      <c r="K47" s="87" t="s">
        <v>517</v>
      </c>
      <c r="L47" s="87" t="s">
        <v>517</v>
      </c>
      <c r="M47" s="88" t="s">
        <v>517</v>
      </c>
    </row>
    <row r="48" spans="2:13" ht="27.75" customHeight="1" x14ac:dyDescent="0.15">
      <c r="B48" s="1244"/>
      <c r="C48" s="1245"/>
      <c r="D48" s="85"/>
      <c r="E48" s="1248" t="s">
        <v>32</v>
      </c>
      <c r="F48" s="1248"/>
      <c r="G48" s="1248"/>
      <c r="H48" s="1249"/>
      <c r="I48" s="86" t="s">
        <v>517</v>
      </c>
      <c r="J48" s="87" t="s">
        <v>517</v>
      </c>
      <c r="K48" s="87" t="s">
        <v>517</v>
      </c>
      <c r="L48" s="87" t="s">
        <v>517</v>
      </c>
      <c r="M48" s="88" t="s">
        <v>517</v>
      </c>
    </row>
    <row r="49" spans="2:13" ht="27.75" customHeight="1" x14ac:dyDescent="0.15">
      <c r="B49" s="1246"/>
      <c r="C49" s="1247"/>
      <c r="D49" s="85"/>
      <c r="E49" s="1248" t="s">
        <v>33</v>
      </c>
      <c r="F49" s="1248"/>
      <c r="G49" s="1248"/>
      <c r="H49" s="1249"/>
      <c r="I49" s="86" t="s">
        <v>517</v>
      </c>
      <c r="J49" s="87" t="s">
        <v>517</v>
      </c>
      <c r="K49" s="87" t="s">
        <v>517</v>
      </c>
      <c r="L49" s="87" t="s">
        <v>517</v>
      </c>
      <c r="M49" s="88" t="s">
        <v>517</v>
      </c>
    </row>
    <row r="50" spans="2:13" ht="27.75" customHeight="1" x14ac:dyDescent="0.15">
      <c r="B50" s="1242" t="s">
        <v>34</v>
      </c>
      <c r="C50" s="1243"/>
      <c r="D50" s="91"/>
      <c r="E50" s="1248" t="s">
        <v>35</v>
      </c>
      <c r="F50" s="1248"/>
      <c r="G50" s="1248"/>
      <c r="H50" s="1249"/>
      <c r="I50" s="86">
        <v>8248</v>
      </c>
      <c r="J50" s="87">
        <v>8196</v>
      </c>
      <c r="K50" s="87">
        <v>7809</v>
      </c>
      <c r="L50" s="87">
        <v>8473</v>
      </c>
      <c r="M50" s="88">
        <v>8678</v>
      </c>
    </row>
    <row r="51" spans="2:13" ht="27.75" customHeight="1" x14ac:dyDescent="0.15">
      <c r="B51" s="1244"/>
      <c r="C51" s="1245"/>
      <c r="D51" s="85"/>
      <c r="E51" s="1248" t="s">
        <v>36</v>
      </c>
      <c r="F51" s="1248"/>
      <c r="G51" s="1248"/>
      <c r="H51" s="1249"/>
      <c r="I51" s="86">
        <v>16530</v>
      </c>
      <c r="J51" s="87">
        <v>16903</v>
      </c>
      <c r="K51" s="87">
        <v>16827</v>
      </c>
      <c r="L51" s="87">
        <v>16740</v>
      </c>
      <c r="M51" s="88">
        <v>16653</v>
      </c>
    </row>
    <row r="52" spans="2:13" ht="27.75" customHeight="1" x14ac:dyDescent="0.15">
      <c r="B52" s="1246"/>
      <c r="C52" s="1247"/>
      <c r="D52" s="85"/>
      <c r="E52" s="1248" t="s">
        <v>37</v>
      </c>
      <c r="F52" s="1248"/>
      <c r="G52" s="1248"/>
      <c r="H52" s="1249"/>
      <c r="I52" s="86">
        <v>43650</v>
      </c>
      <c r="J52" s="87">
        <v>42197</v>
      </c>
      <c r="K52" s="87">
        <v>41057</v>
      </c>
      <c r="L52" s="87">
        <v>39558</v>
      </c>
      <c r="M52" s="88">
        <v>37703</v>
      </c>
    </row>
    <row r="53" spans="2:13" ht="27.75" customHeight="1" thickBot="1" x14ac:dyDescent="0.2">
      <c r="B53" s="1250" t="s">
        <v>38</v>
      </c>
      <c r="C53" s="1251"/>
      <c r="D53" s="92"/>
      <c r="E53" s="1252" t="s">
        <v>39</v>
      </c>
      <c r="F53" s="1252"/>
      <c r="G53" s="1252"/>
      <c r="H53" s="1253"/>
      <c r="I53" s="93">
        <v>11844</v>
      </c>
      <c r="J53" s="94">
        <v>8099</v>
      </c>
      <c r="K53" s="94">
        <v>5150</v>
      </c>
      <c r="L53" s="94">
        <v>10611</v>
      </c>
      <c r="M53" s="95">
        <v>1915</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0LmD5ISkhSPCgSIFcFoFPs89Bc3wXeyujnAXvhoanU0r5CRCrT4O0T11sFD0nJ+AHHx3DXUNFVutBl1nRVfEw==" saltValue="exzSA4PQ7FNbJ49Gg1AZZ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561</v>
      </c>
      <c r="G54" s="104" t="s">
        <v>562</v>
      </c>
      <c r="H54" s="105" t="s">
        <v>563</v>
      </c>
    </row>
    <row r="55" spans="2:8" ht="52.5" customHeight="1" x14ac:dyDescent="0.15">
      <c r="B55" s="106"/>
      <c r="C55" s="1269" t="s">
        <v>42</v>
      </c>
      <c r="D55" s="1269"/>
      <c r="E55" s="1270"/>
      <c r="F55" s="107">
        <v>6041</v>
      </c>
      <c r="G55" s="107">
        <v>6550</v>
      </c>
      <c r="H55" s="108">
        <v>6557</v>
      </c>
    </row>
    <row r="56" spans="2:8" ht="52.5" customHeight="1" x14ac:dyDescent="0.15">
      <c r="B56" s="109"/>
      <c r="C56" s="1271" t="s">
        <v>43</v>
      </c>
      <c r="D56" s="1271"/>
      <c r="E56" s="1272"/>
      <c r="F56" s="110">
        <v>43</v>
      </c>
      <c r="G56" s="110">
        <v>43</v>
      </c>
      <c r="H56" s="111">
        <v>43</v>
      </c>
    </row>
    <row r="57" spans="2:8" ht="53.25" customHeight="1" x14ac:dyDescent="0.15">
      <c r="B57" s="109"/>
      <c r="C57" s="1273" t="s">
        <v>44</v>
      </c>
      <c r="D57" s="1273"/>
      <c r="E57" s="1274"/>
      <c r="F57" s="112">
        <v>875</v>
      </c>
      <c r="G57" s="112">
        <v>1029</v>
      </c>
      <c r="H57" s="113">
        <v>1126</v>
      </c>
    </row>
    <row r="58" spans="2:8" ht="45.75" customHeight="1" x14ac:dyDescent="0.15">
      <c r="B58" s="114"/>
      <c r="C58" s="1261" t="s">
        <v>583</v>
      </c>
      <c r="D58" s="1262"/>
      <c r="E58" s="1263"/>
      <c r="F58" s="115">
        <v>236</v>
      </c>
      <c r="G58" s="115">
        <v>338</v>
      </c>
      <c r="H58" s="116">
        <v>441</v>
      </c>
    </row>
    <row r="59" spans="2:8" ht="45.75" customHeight="1" x14ac:dyDescent="0.15">
      <c r="B59" s="114"/>
      <c r="C59" s="1261" t="s">
        <v>584</v>
      </c>
      <c r="D59" s="1262"/>
      <c r="E59" s="1263"/>
      <c r="F59" s="115">
        <v>263</v>
      </c>
      <c r="G59" s="115">
        <v>265</v>
      </c>
      <c r="H59" s="116">
        <v>265</v>
      </c>
    </row>
    <row r="60" spans="2:8" ht="45.75" customHeight="1" x14ac:dyDescent="0.15">
      <c r="B60" s="114"/>
      <c r="C60" s="1261" t="s">
        <v>585</v>
      </c>
      <c r="D60" s="1262"/>
      <c r="E60" s="1263"/>
      <c r="F60" s="115">
        <v>125</v>
      </c>
      <c r="G60" s="115">
        <v>135</v>
      </c>
      <c r="H60" s="116">
        <v>150</v>
      </c>
    </row>
    <row r="61" spans="2:8" ht="45.75" customHeight="1" x14ac:dyDescent="0.15">
      <c r="B61" s="114"/>
      <c r="C61" s="1261" t="s">
        <v>586</v>
      </c>
      <c r="D61" s="1262"/>
      <c r="E61" s="1263"/>
      <c r="F61" s="115">
        <v>111</v>
      </c>
      <c r="G61" s="115">
        <v>111</v>
      </c>
      <c r="H61" s="116">
        <v>111</v>
      </c>
    </row>
    <row r="62" spans="2:8" ht="45.75" customHeight="1" thickBot="1" x14ac:dyDescent="0.2">
      <c r="B62" s="117"/>
      <c r="C62" s="1264" t="s">
        <v>587</v>
      </c>
      <c r="D62" s="1265"/>
      <c r="E62" s="1266"/>
      <c r="F62" s="118">
        <v>24</v>
      </c>
      <c r="G62" s="118">
        <v>34</v>
      </c>
      <c r="H62" s="119">
        <v>68</v>
      </c>
    </row>
    <row r="63" spans="2:8" ht="52.5" customHeight="1" thickBot="1" x14ac:dyDescent="0.2">
      <c r="B63" s="120"/>
      <c r="C63" s="1267" t="s">
        <v>45</v>
      </c>
      <c r="D63" s="1267"/>
      <c r="E63" s="1268"/>
      <c r="F63" s="121">
        <v>6959</v>
      </c>
      <c r="G63" s="121">
        <v>7622</v>
      </c>
      <c r="H63" s="122">
        <v>7726</v>
      </c>
    </row>
    <row r="64" spans="2:8" ht="15" customHeight="1" x14ac:dyDescent="0.15"/>
    <row r="65" ht="0" hidden="1" customHeight="1" x14ac:dyDescent="0.15"/>
    <row r="66" ht="0" hidden="1" customHeight="1" x14ac:dyDescent="0.15"/>
  </sheetData>
  <sheetProtection algorithmName="SHA-512" hashValue="PmQXKD+CB/y6W2ZzZX+GdBdMTsDd71Rti+KH63hx83yuQltAvCUZhm5QUbE8pUNHiyV2bO8FCA3Feh4bKbG82w==" saltValue="u1RREze/U9YcfJbUsST7I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588</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588</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589</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590</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98" t="s">
        <v>598</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591</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559</v>
      </c>
      <c r="BQ50" s="1281"/>
      <c r="BR50" s="1281"/>
      <c r="BS50" s="1281"/>
      <c r="BT50" s="1281"/>
      <c r="BU50" s="1281"/>
      <c r="BV50" s="1281"/>
      <c r="BW50" s="1281"/>
      <c r="BX50" s="1281" t="s">
        <v>560</v>
      </c>
      <c r="BY50" s="1281"/>
      <c r="BZ50" s="1281"/>
      <c r="CA50" s="1281"/>
      <c r="CB50" s="1281"/>
      <c r="CC50" s="1281"/>
      <c r="CD50" s="1281"/>
      <c r="CE50" s="1281"/>
      <c r="CF50" s="1281" t="s">
        <v>561</v>
      </c>
      <c r="CG50" s="1281"/>
      <c r="CH50" s="1281"/>
      <c r="CI50" s="1281"/>
      <c r="CJ50" s="1281"/>
      <c r="CK50" s="1281"/>
      <c r="CL50" s="1281"/>
      <c r="CM50" s="1281"/>
      <c r="CN50" s="1281" t="s">
        <v>562</v>
      </c>
      <c r="CO50" s="1281"/>
      <c r="CP50" s="1281"/>
      <c r="CQ50" s="1281"/>
      <c r="CR50" s="1281"/>
      <c r="CS50" s="1281"/>
      <c r="CT50" s="1281"/>
      <c r="CU50" s="1281"/>
      <c r="CV50" s="1281" t="s">
        <v>563</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592</v>
      </c>
      <c r="AO51" s="1280"/>
      <c r="AP51" s="1280"/>
      <c r="AQ51" s="1280"/>
      <c r="AR51" s="1280"/>
      <c r="AS51" s="1280"/>
      <c r="AT51" s="1280"/>
      <c r="AU51" s="1280"/>
      <c r="AV51" s="1280"/>
      <c r="AW51" s="1280"/>
      <c r="AX51" s="1280"/>
      <c r="AY51" s="1280"/>
      <c r="AZ51" s="1280"/>
      <c r="BA51" s="1280"/>
      <c r="BB51" s="1280" t="s">
        <v>593</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v>15.3</v>
      </c>
      <c r="CG51" s="1277"/>
      <c r="CH51" s="1277"/>
      <c r="CI51" s="1277"/>
      <c r="CJ51" s="1277"/>
      <c r="CK51" s="1277"/>
      <c r="CL51" s="1277"/>
      <c r="CM51" s="1277"/>
      <c r="CN51" s="1277">
        <v>32.6</v>
      </c>
      <c r="CO51" s="1277"/>
      <c r="CP51" s="1277"/>
      <c r="CQ51" s="1277"/>
      <c r="CR51" s="1277"/>
      <c r="CS51" s="1277"/>
      <c r="CT51" s="1277"/>
      <c r="CU51" s="1277"/>
      <c r="CV51" s="1292"/>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594</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57.4</v>
      </c>
      <c r="CG53" s="1277"/>
      <c r="CH53" s="1277"/>
      <c r="CI53" s="1277"/>
      <c r="CJ53" s="1277"/>
      <c r="CK53" s="1277"/>
      <c r="CL53" s="1277"/>
      <c r="CM53" s="1277"/>
      <c r="CN53" s="1277">
        <v>58.7</v>
      </c>
      <c r="CO53" s="1277"/>
      <c r="CP53" s="1277"/>
      <c r="CQ53" s="1277"/>
      <c r="CR53" s="1277"/>
      <c r="CS53" s="1277"/>
      <c r="CT53" s="1277"/>
      <c r="CU53" s="1277"/>
      <c r="CV53" s="1292"/>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595</v>
      </c>
      <c r="AO55" s="1281"/>
      <c r="AP55" s="1281"/>
      <c r="AQ55" s="1281"/>
      <c r="AR55" s="1281"/>
      <c r="AS55" s="1281"/>
      <c r="AT55" s="1281"/>
      <c r="AU55" s="1281"/>
      <c r="AV55" s="1281"/>
      <c r="AW55" s="1281"/>
      <c r="AX55" s="1281"/>
      <c r="AY55" s="1281"/>
      <c r="AZ55" s="1281"/>
      <c r="BA55" s="1281"/>
      <c r="BB55" s="1280" t="s">
        <v>593</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13.7</v>
      </c>
      <c r="CG55" s="1277"/>
      <c r="CH55" s="1277"/>
      <c r="CI55" s="1277"/>
      <c r="CJ55" s="1277"/>
      <c r="CK55" s="1277"/>
      <c r="CL55" s="1277"/>
      <c r="CM55" s="1277"/>
      <c r="CN55" s="1277">
        <v>24.1</v>
      </c>
      <c r="CO55" s="1277"/>
      <c r="CP55" s="1277"/>
      <c r="CQ55" s="1277"/>
      <c r="CR55" s="1277"/>
      <c r="CS55" s="1277"/>
      <c r="CT55" s="1277"/>
      <c r="CU55" s="1277"/>
      <c r="CV55" s="1292"/>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594</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49.3</v>
      </c>
      <c r="CG57" s="1277"/>
      <c r="CH57" s="1277"/>
      <c r="CI57" s="1277"/>
      <c r="CJ57" s="1277"/>
      <c r="CK57" s="1277"/>
      <c r="CL57" s="1277"/>
      <c r="CM57" s="1277"/>
      <c r="CN57" s="1277">
        <v>57.1</v>
      </c>
      <c r="CO57" s="1277"/>
      <c r="CP57" s="1277"/>
      <c r="CQ57" s="1277"/>
      <c r="CR57" s="1277"/>
      <c r="CS57" s="1277"/>
      <c r="CT57" s="1277"/>
      <c r="CU57" s="1277"/>
      <c r="CV57" s="1292"/>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596</v>
      </c>
    </row>
    <row r="64" spans="1:109" x14ac:dyDescent="0.15">
      <c r="B64" s="374"/>
      <c r="G64" s="381"/>
      <c r="I64" s="394"/>
      <c r="J64" s="394"/>
      <c r="K64" s="394"/>
      <c r="L64" s="394"/>
      <c r="M64" s="394"/>
      <c r="N64" s="395"/>
      <c r="AM64" s="381"/>
      <c r="AN64" s="381" t="s">
        <v>590</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599</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591</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559</v>
      </c>
      <c r="BQ72" s="1281"/>
      <c r="BR72" s="1281"/>
      <c r="BS72" s="1281"/>
      <c r="BT72" s="1281"/>
      <c r="BU72" s="1281"/>
      <c r="BV72" s="1281"/>
      <c r="BW72" s="1281"/>
      <c r="BX72" s="1281" t="s">
        <v>560</v>
      </c>
      <c r="BY72" s="1281"/>
      <c r="BZ72" s="1281"/>
      <c r="CA72" s="1281"/>
      <c r="CB72" s="1281"/>
      <c r="CC72" s="1281"/>
      <c r="CD72" s="1281"/>
      <c r="CE72" s="1281"/>
      <c r="CF72" s="1281" t="s">
        <v>561</v>
      </c>
      <c r="CG72" s="1281"/>
      <c r="CH72" s="1281"/>
      <c r="CI72" s="1281"/>
      <c r="CJ72" s="1281"/>
      <c r="CK72" s="1281"/>
      <c r="CL72" s="1281"/>
      <c r="CM72" s="1281"/>
      <c r="CN72" s="1281" t="s">
        <v>562</v>
      </c>
      <c r="CO72" s="1281"/>
      <c r="CP72" s="1281"/>
      <c r="CQ72" s="1281"/>
      <c r="CR72" s="1281"/>
      <c r="CS72" s="1281"/>
      <c r="CT72" s="1281"/>
      <c r="CU72" s="1281"/>
      <c r="CV72" s="1281" t="s">
        <v>563</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592</v>
      </c>
      <c r="AO73" s="1280"/>
      <c r="AP73" s="1280"/>
      <c r="AQ73" s="1280"/>
      <c r="AR73" s="1280"/>
      <c r="AS73" s="1280"/>
      <c r="AT73" s="1280"/>
      <c r="AU73" s="1280"/>
      <c r="AV73" s="1280"/>
      <c r="AW73" s="1280"/>
      <c r="AX73" s="1280"/>
      <c r="AY73" s="1280"/>
      <c r="AZ73" s="1280"/>
      <c r="BA73" s="1280"/>
      <c r="BB73" s="1280" t="s">
        <v>593</v>
      </c>
      <c r="BC73" s="1280"/>
      <c r="BD73" s="1280"/>
      <c r="BE73" s="1280"/>
      <c r="BF73" s="1280"/>
      <c r="BG73" s="1280"/>
      <c r="BH73" s="1280"/>
      <c r="BI73" s="1280"/>
      <c r="BJ73" s="1280"/>
      <c r="BK73" s="1280"/>
      <c r="BL73" s="1280"/>
      <c r="BM73" s="1280"/>
      <c r="BN73" s="1280"/>
      <c r="BO73" s="1280"/>
      <c r="BP73" s="1277">
        <v>38</v>
      </c>
      <c r="BQ73" s="1277"/>
      <c r="BR73" s="1277"/>
      <c r="BS73" s="1277"/>
      <c r="BT73" s="1277"/>
      <c r="BU73" s="1277"/>
      <c r="BV73" s="1277"/>
      <c r="BW73" s="1277"/>
      <c r="BX73" s="1277">
        <v>25.2</v>
      </c>
      <c r="BY73" s="1277"/>
      <c r="BZ73" s="1277"/>
      <c r="CA73" s="1277"/>
      <c r="CB73" s="1277"/>
      <c r="CC73" s="1277"/>
      <c r="CD73" s="1277"/>
      <c r="CE73" s="1277"/>
      <c r="CF73" s="1277">
        <v>15.3</v>
      </c>
      <c r="CG73" s="1277"/>
      <c r="CH73" s="1277"/>
      <c r="CI73" s="1277"/>
      <c r="CJ73" s="1277"/>
      <c r="CK73" s="1277"/>
      <c r="CL73" s="1277"/>
      <c r="CM73" s="1277"/>
      <c r="CN73" s="1277">
        <v>32.6</v>
      </c>
      <c r="CO73" s="1277"/>
      <c r="CP73" s="1277"/>
      <c r="CQ73" s="1277"/>
      <c r="CR73" s="1277"/>
      <c r="CS73" s="1277"/>
      <c r="CT73" s="1277"/>
      <c r="CU73" s="1277"/>
      <c r="CV73" s="1277">
        <v>5.7</v>
      </c>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597</v>
      </c>
      <c r="BC75" s="1280"/>
      <c r="BD75" s="1280"/>
      <c r="BE75" s="1280"/>
      <c r="BF75" s="1280"/>
      <c r="BG75" s="1280"/>
      <c r="BH75" s="1280"/>
      <c r="BI75" s="1280"/>
      <c r="BJ75" s="1280"/>
      <c r="BK75" s="1280"/>
      <c r="BL75" s="1280"/>
      <c r="BM75" s="1280"/>
      <c r="BN75" s="1280"/>
      <c r="BO75" s="1280"/>
      <c r="BP75" s="1277">
        <v>5.7</v>
      </c>
      <c r="BQ75" s="1277"/>
      <c r="BR75" s="1277"/>
      <c r="BS75" s="1277"/>
      <c r="BT75" s="1277"/>
      <c r="BU75" s="1277"/>
      <c r="BV75" s="1277"/>
      <c r="BW75" s="1277"/>
      <c r="BX75" s="1277">
        <v>4.5999999999999996</v>
      </c>
      <c r="BY75" s="1277"/>
      <c r="BZ75" s="1277"/>
      <c r="CA75" s="1277"/>
      <c r="CB75" s="1277"/>
      <c r="CC75" s="1277"/>
      <c r="CD75" s="1277"/>
      <c r="CE75" s="1277"/>
      <c r="CF75" s="1277">
        <v>4</v>
      </c>
      <c r="CG75" s="1277"/>
      <c r="CH75" s="1277"/>
      <c r="CI75" s="1277"/>
      <c r="CJ75" s="1277"/>
      <c r="CK75" s="1277"/>
      <c r="CL75" s="1277"/>
      <c r="CM75" s="1277"/>
      <c r="CN75" s="1277">
        <v>2.9</v>
      </c>
      <c r="CO75" s="1277"/>
      <c r="CP75" s="1277"/>
      <c r="CQ75" s="1277"/>
      <c r="CR75" s="1277"/>
      <c r="CS75" s="1277"/>
      <c r="CT75" s="1277"/>
      <c r="CU75" s="1277"/>
      <c r="CV75" s="1277">
        <v>2.5</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595</v>
      </c>
      <c r="AO77" s="1281"/>
      <c r="AP77" s="1281"/>
      <c r="AQ77" s="1281"/>
      <c r="AR77" s="1281"/>
      <c r="AS77" s="1281"/>
      <c r="AT77" s="1281"/>
      <c r="AU77" s="1281"/>
      <c r="AV77" s="1281"/>
      <c r="AW77" s="1281"/>
      <c r="AX77" s="1281"/>
      <c r="AY77" s="1281"/>
      <c r="AZ77" s="1281"/>
      <c r="BA77" s="1281"/>
      <c r="BB77" s="1280" t="s">
        <v>593</v>
      </c>
      <c r="BC77" s="1280"/>
      <c r="BD77" s="1280"/>
      <c r="BE77" s="1280"/>
      <c r="BF77" s="1280"/>
      <c r="BG77" s="1280"/>
      <c r="BH77" s="1280"/>
      <c r="BI77" s="1280"/>
      <c r="BJ77" s="1280"/>
      <c r="BK77" s="1280"/>
      <c r="BL77" s="1280"/>
      <c r="BM77" s="1280"/>
      <c r="BN77" s="1280"/>
      <c r="BO77" s="1280"/>
      <c r="BP77" s="1277">
        <v>0</v>
      </c>
      <c r="BQ77" s="1277"/>
      <c r="BR77" s="1277"/>
      <c r="BS77" s="1277"/>
      <c r="BT77" s="1277"/>
      <c r="BU77" s="1277"/>
      <c r="BV77" s="1277"/>
      <c r="BW77" s="1277"/>
      <c r="BX77" s="1277">
        <v>0</v>
      </c>
      <c r="BY77" s="1277"/>
      <c r="BZ77" s="1277"/>
      <c r="CA77" s="1277"/>
      <c r="CB77" s="1277"/>
      <c r="CC77" s="1277"/>
      <c r="CD77" s="1277"/>
      <c r="CE77" s="1277"/>
      <c r="CF77" s="1277">
        <v>13.7</v>
      </c>
      <c r="CG77" s="1277"/>
      <c r="CH77" s="1277"/>
      <c r="CI77" s="1277"/>
      <c r="CJ77" s="1277"/>
      <c r="CK77" s="1277"/>
      <c r="CL77" s="1277"/>
      <c r="CM77" s="1277"/>
      <c r="CN77" s="1277">
        <v>24.1</v>
      </c>
      <c r="CO77" s="1277"/>
      <c r="CP77" s="1277"/>
      <c r="CQ77" s="1277"/>
      <c r="CR77" s="1277"/>
      <c r="CS77" s="1277"/>
      <c r="CT77" s="1277"/>
      <c r="CU77" s="1277"/>
      <c r="CV77" s="1277">
        <v>20.100000000000001</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597</v>
      </c>
      <c r="BC79" s="1280"/>
      <c r="BD79" s="1280"/>
      <c r="BE79" s="1280"/>
      <c r="BF79" s="1280"/>
      <c r="BG79" s="1280"/>
      <c r="BH79" s="1280"/>
      <c r="BI79" s="1280"/>
      <c r="BJ79" s="1280"/>
      <c r="BK79" s="1280"/>
      <c r="BL79" s="1280"/>
      <c r="BM79" s="1280"/>
      <c r="BN79" s="1280"/>
      <c r="BO79" s="1280"/>
      <c r="BP79" s="1277">
        <v>6.5</v>
      </c>
      <c r="BQ79" s="1277"/>
      <c r="BR79" s="1277"/>
      <c r="BS79" s="1277"/>
      <c r="BT79" s="1277"/>
      <c r="BU79" s="1277"/>
      <c r="BV79" s="1277"/>
      <c r="BW79" s="1277"/>
      <c r="BX79" s="1277">
        <v>5</v>
      </c>
      <c r="BY79" s="1277"/>
      <c r="BZ79" s="1277"/>
      <c r="CA79" s="1277"/>
      <c r="CB79" s="1277"/>
      <c r="CC79" s="1277"/>
      <c r="CD79" s="1277"/>
      <c r="CE79" s="1277"/>
      <c r="CF79" s="1277">
        <v>5.8</v>
      </c>
      <c r="CG79" s="1277"/>
      <c r="CH79" s="1277"/>
      <c r="CI79" s="1277"/>
      <c r="CJ79" s="1277"/>
      <c r="CK79" s="1277"/>
      <c r="CL79" s="1277"/>
      <c r="CM79" s="1277"/>
      <c r="CN79" s="1277">
        <v>6</v>
      </c>
      <c r="CO79" s="1277"/>
      <c r="CP79" s="1277"/>
      <c r="CQ79" s="1277"/>
      <c r="CR79" s="1277"/>
      <c r="CS79" s="1277"/>
      <c r="CT79" s="1277"/>
      <c r="CU79" s="1277"/>
      <c r="CV79" s="1277">
        <v>5.8</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E4qIfx4NPpkfpQhzABHFpirjZA/mdbNrRhW9I2lMmx6tsPToEDA00wcEASWoD6wFUIJAbDsM16n6o0KSu2XqoA==" saltValue="JWaNbVIlab52hYrwSqupV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4QHztiftkS+e+rz2qRWtbDcOJkQWXyvHGDJl5XWjU+whbvE1sliSAP8PbRrfvU+zBQVukOW6kxOOjoXY7+idzQ==" saltValue="kDlX6VSNzPc4FsQpmYirDw==" spinCount="100000" sheet="1" objects="1" scenarios="1"/>
  <dataConsolidate/>
  <phoneticPr fontId="2"/>
  <printOptions horizontalCentered="1" verticalCentered="1"/>
  <pageMargins left="0" right="0" top="0.19685039370078741" bottom="0" header="0.39370078740157483" footer="0"/>
  <pageSetup paperSize="9" scale="35"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1WCDFjUzvPwp8nYEvHdwJw7z0gtzDp00BjGSa4BAXzwiFR3JUExNSzEdIaJvkbyMsg3GjR4mra27w1BioO8sMg==" saltValue="v5TQMS4AKH66/vKMUvzIeQ==" spinCount="100000" sheet="1" objects="1" scenarios="1"/>
  <dataConsolidate/>
  <phoneticPr fontId="2"/>
  <printOptions horizontalCentered="1" verticalCentered="1"/>
  <pageMargins left="0" right="0" top="0.19685039370078741" bottom="0" header="0.39370078740157483" footer="0"/>
  <pageSetup paperSize="9" scale="35"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556</v>
      </c>
      <c r="G2" s="136"/>
      <c r="H2" s="137"/>
    </row>
    <row r="3" spans="1:8" x14ac:dyDescent="0.15">
      <c r="A3" s="133" t="s">
        <v>549</v>
      </c>
      <c r="B3" s="138"/>
      <c r="C3" s="139"/>
      <c r="D3" s="140">
        <v>30985</v>
      </c>
      <c r="E3" s="141"/>
      <c r="F3" s="142">
        <v>38033</v>
      </c>
      <c r="G3" s="143"/>
      <c r="H3" s="144"/>
    </row>
    <row r="4" spans="1:8" x14ac:dyDescent="0.15">
      <c r="A4" s="145"/>
      <c r="B4" s="146"/>
      <c r="C4" s="147"/>
      <c r="D4" s="148">
        <v>20984</v>
      </c>
      <c r="E4" s="149"/>
      <c r="F4" s="150">
        <v>21537</v>
      </c>
      <c r="G4" s="151"/>
      <c r="H4" s="152"/>
    </row>
    <row r="5" spans="1:8" x14ac:dyDescent="0.15">
      <c r="A5" s="133" t="s">
        <v>551</v>
      </c>
      <c r="B5" s="138"/>
      <c r="C5" s="139"/>
      <c r="D5" s="140">
        <v>29811</v>
      </c>
      <c r="E5" s="141"/>
      <c r="F5" s="142">
        <v>44972</v>
      </c>
      <c r="G5" s="143"/>
      <c r="H5" s="144"/>
    </row>
    <row r="6" spans="1:8" x14ac:dyDescent="0.15">
      <c r="A6" s="145"/>
      <c r="B6" s="146"/>
      <c r="C6" s="147"/>
      <c r="D6" s="148">
        <v>21260</v>
      </c>
      <c r="E6" s="149"/>
      <c r="F6" s="150">
        <v>26410</v>
      </c>
      <c r="G6" s="151"/>
      <c r="H6" s="152"/>
    </row>
    <row r="7" spans="1:8" x14ac:dyDescent="0.15">
      <c r="A7" s="133" t="s">
        <v>552</v>
      </c>
      <c r="B7" s="138"/>
      <c r="C7" s="139"/>
      <c r="D7" s="140">
        <v>28970</v>
      </c>
      <c r="E7" s="141"/>
      <c r="F7" s="142">
        <v>52496</v>
      </c>
      <c r="G7" s="143"/>
      <c r="H7" s="144"/>
    </row>
    <row r="8" spans="1:8" x14ac:dyDescent="0.15">
      <c r="A8" s="145"/>
      <c r="B8" s="146"/>
      <c r="C8" s="147"/>
      <c r="D8" s="148">
        <v>21373</v>
      </c>
      <c r="E8" s="149"/>
      <c r="F8" s="150">
        <v>29467</v>
      </c>
      <c r="G8" s="151"/>
      <c r="H8" s="152"/>
    </row>
    <row r="9" spans="1:8" x14ac:dyDescent="0.15">
      <c r="A9" s="133" t="s">
        <v>553</v>
      </c>
      <c r="B9" s="138"/>
      <c r="C9" s="139"/>
      <c r="D9" s="140">
        <v>25377</v>
      </c>
      <c r="E9" s="141"/>
      <c r="F9" s="142">
        <v>52619</v>
      </c>
      <c r="G9" s="143"/>
      <c r="H9" s="144"/>
    </row>
    <row r="10" spans="1:8" x14ac:dyDescent="0.15">
      <c r="A10" s="145"/>
      <c r="B10" s="146"/>
      <c r="C10" s="147"/>
      <c r="D10" s="148">
        <v>20323</v>
      </c>
      <c r="E10" s="149"/>
      <c r="F10" s="150">
        <v>31149</v>
      </c>
      <c r="G10" s="151"/>
      <c r="H10" s="152"/>
    </row>
    <row r="11" spans="1:8" x14ac:dyDescent="0.15">
      <c r="A11" s="133" t="s">
        <v>554</v>
      </c>
      <c r="B11" s="138"/>
      <c r="C11" s="139"/>
      <c r="D11" s="140">
        <v>33314</v>
      </c>
      <c r="E11" s="141"/>
      <c r="F11" s="142">
        <v>51875</v>
      </c>
      <c r="G11" s="143"/>
      <c r="H11" s="144"/>
    </row>
    <row r="12" spans="1:8" x14ac:dyDescent="0.15">
      <c r="A12" s="145"/>
      <c r="B12" s="146"/>
      <c r="C12" s="153"/>
      <c r="D12" s="148">
        <v>25646</v>
      </c>
      <c r="E12" s="149"/>
      <c r="F12" s="150">
        <v>29372</v>
      </c>
      <c r="G12" s="151"/>
      <c r="H12" s="152"/>
    </row>
    <row r="13" spans="1:8" x14ac:dyDescent="0.15">
      <c r="A13" s="133"/>
      <c r="B13" s="138"/>
      <c r="C13" s="154"/>
      <c r="D13" s="155">
        <v>29691</v>
      </c>
      <c r="E13" s="156"/>
      <c r="F13" s="157">
        <v>47999</v>
      </c>
      <c r="G13" s="158"/>
      <c r="H13" s="144"/>
    </row>
    <row r="14" spans="1:8" x14ac:dyDescent="0.15">
      <c r="A14" s="145"/>
      <c r="B14" s="146"/>
      <c r="C14" s="147"/>
      <c r="D14" s="148">
        <v>21917</v>
      </c>
      <c r="E14" s="149"/>
      <c r="F14" s="150">
        <v>27587</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6.94</v>
      </c>
      <c r="C19" s="159">
        <f>ROUND(VALUE(SUBSTITUTE(実質収支比率等に係る経年分析!G$48,"▲","-")),2)</f>
        <v>6.69</v>
      </c>
      <c r="D19" s="159">
        <f>ROUND(VALUE(SUBSTITUTE(実質収支比率等に係る経年分析!H$48,"▲","-")),2)</f>
        <v>5.72</v>
      </c>
      <c r="E19" s="159">
        <f>ROUND(VALUE(SUBSTITUTE(実質収支比率等に係る経年分析!I$48,"▲","-")),2)</f>
        <v>5.38</v>
      </c>
      <c r="F19" s="159">
        <f>ROUND(VALUE(SUBSTITUTE(実質収支比率等に係る経年分析!J$48,"▲","-")),2)</f>
        <v>6.13</v>
      </c>
    </row>
    <row r="20" spans="1:11" x14ac:dyDescent="0.15">
      <c r="A20" s="159" t="s">
        <v>49</v>
      </c>
      <c r="B20" s="159">
        <f>ROUND(VALUE(SUBSTITUTE(実質収支比率等に係る経年分析!F$47,"▲","-")),2)</f>
        <v>16.55</v>
      </c>
      <c r="C20" s="159">
        <f>ROUND(VALUE(SUBSTITUTE(実質収支比率等に係る経年分析!G$47,"▲","-")),2)</f>
        <v>16.71</v>
      </c>
      <c r="D20" s="159">
        <f>ROUND(VALUE(SUBSTITUTE(実質収支比率等に係る経年分析!H$47,"▲","-")),2)</f>
        <v>16.23</v>
      </c>
      <c r="E20" s="159">
        <f>ROUND(VALUE(SUBSTITUTE(実質収支比率等に係る経年分析!I$47,"▲","-")),2)</f>
        <v>18.07</v>
      </c>
      <c r="F20" s="159">
        <f>ROUND(VALUE(SUBSTITUTE(実質収支比率等に係る経年分析!J$47,"▲","-")),2)</f>
        <v>17.829999999999998</v>
      </c>
    </row>
    <row r="21" spans="1:11" x14ac:dyDescent="0.15">
      <c r="A21" s="159" t="s">
        <v>50</v>
      </c>
      <c r="B21" s="159">
        <f>IF(ISNUMBER(VALUE(SUBSTITUTE(実質収支比率等に係る経年分析!F$49,"▲","-"))),ROUND(VALUE(SUBSTITUTE(実質収支比率等に係る経年分析!F$49,"▲","-")),2),NA())</f>
        <v>1.1000000000000001</v>
      </c>
      <c r="C21" s="159">
        <f>IF(ISNUMBER(VALUE(SUBSTITUTE(実質収支比率等に係る経年分析!G$49,"▲","-"))),ROUND(VALUE(SUBSTITUTE(実質収支比率等に係る経年分析!G$49,"▲","-")),2),NA())</f>
        <v>0.54</v>
      </c>
      <c r="D21" s="159">
        <f>IF(ISNUMBER(VALUE(SUBSTITUTE(実質収支比率等に係る経年分析!H$49,"▲","-"))),ROUND(VALUE(SUBSTITUTE(実質収支比率等に係る経年分析!H$49,"▲","-")),2),NA())</f>
        <v>-0.72</v>
      </c>
      <c r="E21" s="159">
        <f>IF(ISNUMBER(VALUE(SUBSTITUTE(実質収支比率等に係る経年分析!I$49,"▲","-"))),ROUND(VALUE(SUBSTITUTE(実質収支比率等に係る経年分析!I$49,"▲","-")),2),NA())</f>
        <v>1.38</v>
      </c>
      <c r="F21" s="159">
        <f>IF(ISNUMBER(VALUE(SUBSTITUTE(実質収支比率等に係る経年分析!J$49,"▲","-"))),ROUND(VALUE(SUBSTITUTE(実質収支比率等に係る経年分析!J$49,"▲","-")),2),NA())</f>
        <v>0.85</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0.05</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0.05</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0.05</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7.0000000000000007E-2</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0.06</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農業集落排水事業特別会計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0.35</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0.38</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0.15</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0.13</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0.1</v>
      </c>
    </row>
    <row r="30" spans="1:11" x14ac:dyDescent="0.15">
      <c r="A30" s="160" t="str">
        <f>IF(連結実質赤字比率に係る赤字・黒字の構成分析!C$40="",NA(),連結実質赤字比率に係る赤字・黒字の構成分析!C$40)</f>
        <v>公共下水道事業特別会計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0.3</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0.3</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0.43</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0.26</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0.18</v>
      </c>
    </row>
    <row r="31" spans="1:11" x14ac:dyDescent="0.15">
      <c r="A31" s="160" t="str">
        <f>IF(連結実質赤字比率に係る赤字・黒字の構成分析!C$39="",NA(),連結実質赤字比率に係る赤字・黒字の構成分析!C$39)</f>
        <v>渡船事業会計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0.16</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0.23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0.31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0.34</v>
      </c>
    </row>
    <row r="32" spans="1:11" x14ac:dyDescent="0.15">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0.28000000000000003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0.39</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0.66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1.03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0.93</v>
      </c>
    </row>
    <row r="33" spans="1:16" x14ac:dyDescent="0.15">
      <c r="A33" s="160" t="str">
        <f>IF(連結実質赤字比率に係る赤字・黒字の構成分析!C$37="",NA(),連結実質赤字比率に係る赤字・黒字の構成分析!C$37)</f>
        <v>病院事業会計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3.29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1.81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1.38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2.5099999999999998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1.69</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2.77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2.65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2.5299999999999998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2.96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3.51</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6.65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5.68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5.33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6.09</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6.96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7.52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7.93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8.44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8.43</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5415</v>
      </c>
      <c r="E42" s="161"/>
      <c r="F42" s="161"/>
      <c r="G42" s="161">
        <f>'実質公債費比率（分子）の構造'!L$52</f>
        <v>5391</v>
      </c>
      <c r="H42" s="161"/>
      <c r="I42" s="161"/>
      <c r="J42" s="161">
        <f>'実質公債費比率（分子）の構造'!M$52</f>
        <v>5013</v>
      </c>
      <c r="K42" s="161"/>
      <c r="L42" s="161"/>
      <c r="M42" s="161">
        <f>'実質公債費比率（分子）の構造'!N$52</f>
        <v>5184</v>
      </c>
      <c r="N42" s="161"/>
      <c r="O42" s="161"/>
      <c r="P42" s="161">
        <f>'実質公債費比率（分子）の構造'!O$52</f>
        <v>5205</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39</v>
      </c>
      <c r="C44" s="161"/>
      <c r="D44" s="161"/>
      <c r="E44" s="161">
        <f>'実質公債費比率（分子）の構造'!L$50</f>
        <v>39</v>
      </c>
      <c r="F44" s="161"/>
      <c r="G44" s="161"/>
      <c r="H44" s="161">
        <f>'実質公債費比率（分子）の構造'!M$50</f>
        <v>39</v>
      </c>
      <c r="I44" s="161"/>
      <c r="J44" s="161"/>
      <c r="K44" s="161">
        <f>'実質公債費比率（分子）の構造'!N$50</f>
        <v>29</v>
      </c>
      <c r="L44" s="161"/>
      <c r="M44" s="161"/>
      <c r="N44" s="161">
        <f>'実質公債費比率（分子）の構造'!O$50</f>
        <v>16</v>
      </c>
      <c r="O44" s="161"/>
      <c r="P44" s="161"/>
    </row>
    <row r="45" spans="1:16" x14ac:dyDescent="0.15">
      <c r="A45" s="161" t="s">
        <v>60</v>
      </c>
      <c r="B45" s="161">
        <f>'実質公債費比率（分子）の構造'!K$49</f>
        <v>28</v>
      </c>
      <c r="C45" s="161"/>
      <c r="D45" s="161"/>
      <c r="E45" s="161">
        <f>'実質公債費比率（分子）の構造'!L$49</f>
        <v>28</v>
      </c>
      <c r="F45" s="161"/>
      <c r="G45" s="161"/>
      <c r="H45" s="161">
        <f>'実質公債費比率（分子）の構造'!M$49</f>
        <v>30</v>
      </c>
      <c r="I45" s="161"/>
      <c r="J45" s="161"/>
      <c r="K45" s="161">
        <f>'実質公債費比率（分子）の構造'!N$49</f>
        <v>31</v>
      </c>
      <c r="L45" s="161"/>
      <c r="M45" s="161"/>
      <c r="N45" s="161">
        <f>'実質公債費比率（分子）の構造'!O$49</f>
        <v>34</v>
      </c>
      <c r="O45" s="161"/>
      <c r="P45" s="161"/>
    </row>
    <row r="46" spans="1:16" x14ac:dyDescent="0.15">
      <c r="A46" s="161" t="s">
        <v>61</v>
      </c>
      <c r="B46" s="161">
        <f>'実質公債費比率（分子）の構造'!K$48</f>
        <v>2213</v>
      </c>
      <c r="C46" s="161"/>
      <c r="D46" s="161"/>
      <c r="E46" s="161">
        <f>'実質公債費比率（分子）の構造'!L$48</f>
        <v>1946</v>
      </c>
      <c r="F46" s="161"/>
      <c r="G46" s="161"/>
      <c r="H46" s="161">
        <f>'実質公債費比率（分子）の構造'!M$48</f>
        <v>2155</v>
      </c>
      <c r="I46" s="161"/>
      <c r="J46" s="161"/>
      <c r="K46" s="161">
        <f>'実質公債費比率（分子）の構造'!N$48</f>
        <v>2094</v>
      </c>
      <c r="L46" s="161"/>
      <c r="M46" s="161"/>
      <c r="N46" s="161">
        <f>'実質公債費比率（分子）の構造'!O$48</f>
        <v>2254</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4814</v>
      </c>
      <c r="C49" s="161"/>
      <c r="D49" s="161"/>
      <c r="E49" s="161">
        <f>'実質公債費比率（分子）の構造'!L$45</f>
        <v>4532</v>
      </c>
      <c r="F49" s="161"/>
      <c r="G49" s="161"/>
      <c r="H49" s="161">
        <f>'実質公債費比率（分子）の構造'!M$45</f>
        <v>3803</v>
      </c>
      <c r="I49" s="161"/>
      <c r="J49" s="161"/>
      <c r="K49" s="161">
        <f>'実質公債費比率（分子）の構造'!N$45</f>
        <v>3772</v>
      </c>
      <c r="L49" s="161"/>
      <c r="M49" s="161"/>
      <c r="N49" s="161">
        <f>'実質公債費比率（分子）の構造'!O$45</f>
        <v>3691</v>
      </c>
      <c r="O49" s="161"/>
      <c r="P49" s="161"/>
    </row>
    <row r="50" spans="1:16" x14ac:dyDescent="0.15">
      <c r="A50" s="161" t="s">
        <v>65</v>
      </c>
      <c r="B50" s="161" t="e">
        <f>NA()</f>
        <v>#N/A</v>
      </c>
      <c r="C50" s="161">
        <f>IF(ISNUMBER('実質公債費比率（分子）の構造'!K$53),'実質公債費比率（分子）の構造'!K$53,NA())</f>
        <v>1679</v>
      </c>
      <c r="D50" s="161" t="e">
        <f>NA()</f>
        <v>#N/A</v>
      </c>
      <c r="E50" s="161" t="e">
        <f>NA()</f>
        <v>#N/A</v>
      </c>
      <c r="F50" s="161">
        <f>IF(ISNUMBER('実質公債費比率（分子）の構造'!L$53),'実質公債費比率（分子）の構造'!L$53,NA())</f>
        <v>1154</v>
      </c>
      <c r="G50" s="161" t="e">
        <f>NA()</f>
        <v>#N/A</v>
      </c>
      <c r="H50" s="161" t="e">
        <f>NA()</f>
        <v>#N/A</v>
      </c>
      <c r="I50" s="161">
        <f>IF(ISNUMBER('実質公債費比率（分子）の構造'!M$53),'実質公債費比率（分子）の構造'!M$53,NA())</f>
        <v>1014</v>
      </c>
      <c r="J50" s="161" t="e">
        <f>NA()</f>
        <v>#N/A</v>
      </c>
      <c r="K50" s="161" t="e">
        <f>NA()</f>
        <v>#N/A</v>
      </c>
      <c r="L50" s="161">
        <f>IF(ISNUMBER('実質公債費比率（分子）の構造'!N$53),'実質公債費比率（分子）の構造'!N$53,NA())</f>
        <v>742</v>
      </c>
      <c r="M50" s="161" t="e">
        <f>NA()</f>
        <v>#N/A</v>
      </c>
      <c r="N50" s="161" t="e">
        <f>NA()</f>
        <v>#N/A</v>
      </c>
      <c r="O50" s="161">
        <f>IF(ISNUMBER('実質公債費比率（分子）の構造'!O$53),'実質公債費比率（分子）の構造'!O$53,NA())</f>
        <v>790</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43650</v>
      </c>
      <c r="E56" s="160"/>
      <c r="F56" s="160"/>
      <c r="G56" s="160">
        <f>'将来負担比率（分子）の構造'!J$52</f>
        <v>42197</v>
      </c>
      <c r="H56" s="160"/>
      <c r="I56" s="160"/>
      <c r="J56" s="160">
        <f>'将来負担比率（分子）の構造'!K$52</f>
        <v>41057</v>
      </c>
      <c r="K56" s="160"/>
      <c r="L56" s="160"/>
      <c r="M56" s="160">
        <f>'将来負担比率（分子）の構造'!L$52</f>
        <v>39558</v>
      </c>
      <c r="N56" s="160"/>
      <c r="O56" s="160"/>
      <c r="P56" s="160">
        <f>'将来負担比率（分子）の構造'!M$52</f>
        <v>37703</v>
      </c>
    </row>
    <row r="57" spans="1:16" x14ac:dyDescent="0.15">
      <c r="A57" s="160" t="s">
        <v>36</v>
      </c>
      <c r="B57" s="160"/>
      <c r="C57" s="160"/>
      <c r="D57" s="160">
        <f>'将来負担比率（分子）の構造'!I$51</f>
        <v>16530</v>
      </c>
      <c r="E57" s="160"/>
      <c r="F57" s="160"/>
      <c r="G57" s="160">
        <f>'将来負担比率（分子）の構造'!J$51</f>
        <v>16903</v>
      </c>
      <c r="H57" s="160"/>
      <c r="I57" s="160"/>
      <c r="J57" s="160">
        <f>'将来負担比率（分子）の構造'!K$51</f>
        <v>16827</v>
      </c>
      <c r="K57" s="160"/>
      <c r="L57" s="160"/>
      <c r="M57" s="160">
        <f>'将来負担比率（分子）の構造'!L$51</f>
        <v>16740</v>
      </c>
      <c r="N57" s="160"/>
      <c r="O57" s="160"/>
      <c r="P57" s="160">
        <f>'将来負担比率（分子）の構造'!M$51</f>
        <v>16653</v>
      </c>
    </row>
    <row r="58" spans="1:16" x14ac:dyDescent="0.15">
      <c r="A58" s="160" t="s">
        <v>35</v>
      </c>
      <c r="B58" s="160"/>
      <c r="C58" s="160"/>
      <c r="D58" s="160">
        <f>'将来負担比率（分子）の構造'!I$50</f>
        <v>8248</v>
      </c>
      <c r="E58" s="160"/>
      <c r="F58" s="160"/>
      <c r="G58" s="160">
        <f>'将来負担比率（分子）の構造'!J$50</f>
        <v>8196</v>
      </c>
      <c r="H58" s="160"/>
      <c r="I58" s="160"/>
      <c r="J58" s="160">
        <f>'将来負担比率（分子）の構造'!K$50</f>
        <v>7809</v>
      </c>
      <c r="K58" s="160"/>
      <c r="L58" s="160"/>
      <c r="M58" s="160">
        <f>'将来負担比率（分子）の構造'!L$50</f>
        <v>8473</v>
      </c>
      <c r="N58" s="160"/>
      <c r="O58" s="160"/>
      <c r="P58" s="160">
        <f>'将来負担比率（分子）の構造'!M$50</f>
        <v>8678</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11268</v>
      </c>
      <c r="C62" s="160"/>
      <c r="D62" s="160"/>
      <c r="E62" s="160">
        <f>'将来負担比率（分子）の構造'!J$45</f>
        <v>10248</v>
      </c>
      <c r="F62" s="160"/>
      <c r="G62" s="160"/>
      <c r="H62" s="160">
        <f>'将来負担比率（分子）の構造'!K$45</f>
        <v>9508</v>
      </c>
      <c r="I62" s="160"/>
      <c r="J62" s="160"/>
      <c r="K62" s="160">
        <f>'将来負担比率（分子）の構造'!L$45</f>
        <v>9374</v>
      </c>
      <c r="L62" s="160"/>
      <c r="M62" s="160"/>
      <c r="N62" s="160">
        <f>'将来負担比率（分子）の構造'!M$45</f>
        <v>9106</v>
      </c>
      <c r="O62" s="160"/>
      <c r="P62" s="160"/>
    </row>
    <row r="63" spans="1:16" x14ac:dyDescent="0.15">
      <c r="A63" s="160" t="s">
        <v>28</v>
      </c>
      <c r="B63" s="160">
        <f>'将来負担比率（分子）の構造'!I$44</f>
        <v>535</v>
      </c>
      <c r="C63" s="160"/>
      <c r="D63" s="160"/>
      <c r="E63" s="160">
        <f>'将来負担比率（分子）の構造'!J$44</f>
        <v>563</v>
      </c>
      <c r="F63" s="160"/>
      <c r="G63" s="160"/>
      <c r="H63" s="160">
        <f>'将来負担比率（分子）の構造'!K$44</f>
        <v>566</v>
      </c>
      <c r="I63" s="160"/>
      <c r="J63" s="160"/>
      <c r="K63" s="160">
        <f>'将来負担比率（分子）の構造'!L$44</f>
        <v>540</v>
      </c>
      <c r="L63" s="160"/>
      <c r="M63" s="160"/>
      <c r="N63" s="160">
        <f>'将来負担比率（分子）の構造'!M$44</f>
        <v>538</v>
      </c>
      <c r="O63" s="160"/>
      <c r="P63" s="160"/>
    </row>
    <row r="64" spans="1:16" x14ac:dyDescent="0.15">
      <c r="A64" s="160" t="s">
        <v>27</v>
      </c>
      <c r="B64" s="160">
        <f>'将来負担比率（分子）の構造'!I$43</f>
        <v>26921</v>
      </c>
      <c r="C64" s="160"/>
      <c r="D64" s="160"/>
      <c r="E64" s="160">
        <f>'将来負担比率（分子）の構造'!J$43</f>
        <v>25658</v>
      </c>
      <c r="F64" s="160"/>
      <c r="G64" s="160"/>
      <c r="H64" s="160">
        <f>'将来負担比率（分子）の構造'!K$43</f>
        <v>24236</v>
      </c>
      <c r="I64" s="160"/>
      <c r="J64" s="160"/>
      <c r="K64" s="160">
        <f>'将来負担比率（分子）の構造'!L$43</f>
        <v>22937</v>
      </c>
      <c r="L64" s="160"/>
      <c r="M64" s="160"/>
      <c r="N64" s="160">
        <f>'将来負担比率（分子）の構造'!M$43</f>
        <v>22175</v>
      </c>
      <c r="O64" s="160"/>
      <c r="P64" s="160"/>
    </row>
    <row r="65" spans="1:16" x14ac:dyDescent="0.15">
      <c r="A65" s="160" t="s">
        <v>26</v>
      </c>
      <c r="B65" s="160">
        <f>'将来負担比率（分子）の構造'!I$42</f>
        <v>1133</v>
      </c>
      <c r="C65" s="160"/>
      <c r="D65" s="160"/>
      <c r="E65" s="160">
        <f>'将来負担比率（分子）の構造'!J$42</f>
        <v>1050</v>
      </c>
      <c r="F65" s="160"/>
      <c r="G65" s="160"/>
      <c r="H65" s="160">
        <f>'将来負担比率（分子）の構造'!K$42</f>
        <v>949</v>
      </c>
      <c r="I65" s="160"/>
      <c r="J65" s="160"/>
      <c r="K65" s="160">
        <f>'将来負担比率（分子）の構造'!L$42</f>
        <v>8920</v>
      </c>
      <c r="L65" s="160"/>
      <c r="M65" s="160"/>
      <c r="N65" s="160">
        <f>'将来負担比率（分子）の構造'!M$42</f>
        <v>1095</v>
      </c>
      <c r="O65" s="160"/>
      <c r="P65" s="160"/>
    </row>
    <row r="66" spans="1:16" x14ac:dyDescent="0.15">
      <c r="A66" s="160" t="s">
        <v>25</v>
      </c>
      <c r="B66" s="160">
        <f>'将来負担比率（分子）の構造'!I$41</f>
        <v>40416</v>
      </c>
      <c r="C66" s="160"/>
      <c r="D66" s="160"/>
      <c r="E66" s="160">
        <f>'将来負担比率（分子）の構造'!J$41</f>
        <v>37877</v>
      </c>
      <c r="F66" s="160"/>
      <c r="G66" s="160"/>
      <c r="H66" s="160">
        <f>'将来負担比率（分子）の構造'!K$41</f>
        <v>35583</v>
      </c>
      <c r="I66" s="160"/>
      <c r="J66" s="160"/>
      <c r="K66" s="160">
        <f>'将来負担比率（分子）の構造'!L$41</f>
        <v>33610</v>
      </c>
      <c r="L66" s="160"/>
      <c r="M66" s="160"/>
      <c r="N66" s="160">
        <f>'将来負担比率（分子）の構造'!M$41</f>
        <v>32035</v>
      </c>
      <c r="O66" s="160"/>
      <c r="P66" s="160"/>
    </row>
    <row r="67" spans="1:16" x14ac:dyDescent="0.15">
      <c r="A67" s="160" t="s">
        <v>69</v>
      </c>
      <c r="B67" s="160" t="e">
        <f>NA()</f>
        <v>#N/A</v>
      </c>
      <c r="C67" s="160">
        <f>IF(ISNUMBER('将来負担比率（分子）の構造'!I$53), IF('将来負担比率（分子）の構造'!I$53 &lt; 0, 0, '将来負担比率（分子）の構造'!I$53), NA())</f>
        <v>11844</v>
      </c>
      <c r="D67" s="160" t="e">
        <f>NA()</f>
        <v>#N/A</v>
      </c>
      <c r="E67" s="160" t="e">
        <f>NA()</f>
        <v>#N/A</v>
      </c>
      <c r="F67" s="160">
        <f>IF(ISNUMBER('将来負担比率（分子）の構造'!J$53), IF('将来負担比率（分子）の構造'!J$53 &lt; 0, 0, '将来負担比率（分子）の構造'!J$53), NA())</f>
        <v>8099</v>
      </c>
      <c r="G67" s="160" t="e">
        <f>NA()</f>
        <v>#N/A</v>
      </c>
      <c r="H67" s="160" t="e">
        <f>NA()</f>
        <v>#N/A</v>
      </c>
      <c r="I67" s="160">
        <f>IF(ISNUMBER('将来負担比率（分子）の構造'!K$53), IF('将来負担比率（分子）の構造'!K$53 &lt; 0, 0, '将来負担比率（分子）の構造'!K$53), NA())</f>
        <v>5150</v>
      </c>
      <c r="J67" s="160" t="e">
        <f>NA()</f>
        <v>#N/A</v>
      </c>
      <c r="K67" s="160" t="e">
        <f>NA()</f>
        <v>#N/A</v>
      </c>
      <c r="L67" s="160">
        <f>IF(ISNUMBER('将来負担比率（分子）の構造'!L$53), IF('将来負担比率（分子）の構造'!L$53 &lt; 0, 0, '将来負担比率（分子）の構造'!L$53), NA())</f>
        <v>10611</v>
      </c>
      <c r="M67" s="160" t="e">
        <f>NA()</f>
        <v>#N/A</v>
      </c>
      <c r="N67" s="160" t="e">
        <f>NA()</f>
        <v>#N/A</v>
      </c>
      <c r="O67" s="160">
        <f>IF(ISNUMBER('将来負担比率（分子）の構造'!M$53), IF('将来負担比率（分子）の構造'!M$53 &lt; 0, 0, '将来負担比率（分子）の構造'!M$53), NA())</f>
        <v>1915</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6041</v>
      </c>
      <c r="C72" s="164">
        <f>基金残高に係る経年分析!G55</f>
        <v>6550</v>
      </c>
      <c r="D72" s="164">
        <f>基金残高に係る経年分析!H55</f>
        <v>6557</v>
      </c>
    </row>
    <row r="73" spans="1:16" x14ac:dyDescent="0.15">
      <c r="A73" s="163" t="s">
        <v>72</v>
      </c>
      <c r="B73" s="164">
        <f>基金残高に係る経年分析!F56</f>
        <v>43</v>
      </c>
      <c r="C73" s="164">
        <f>基金残高に係る経年分析!G56</f>
        <v>43</v>
      </c>
      <c r="D73" s="164">
        <f>基金残高に係る経年分析!H56</f>
        <v>43</v>
      </c>
    </row>
    <row r="74" spans="1:16" x14ac:dyDescent="0.15">
      <c r="A74" s="163" t="s">
        <v>73</v>
      </c>
      <c r="B74" s="164">
        <f>基金残高に係る経年分析!F57</f>
        <v>875</v>
      </c>
      <c r="C74" s="164">
        <f>基金残高に係る経年分析!G57</f>
        <v>1029</v>
      </c>
      <c r="D74" s="164">
        <f>基金残高に係る経年分析!H57</f>
        <v>1126</v>
      </c>
    </row>
  </sheetData>
  <sheetProtection algorithmName="SHA-512" hashValue="Gvqcyez8wHxDMNaKtOTfeD5Ehei5i+cg2L8+xjPXfI/I/yWEC6DHM/zpsMxPE4rplq6QDnhik1bncq2mzQj8/g==" saltValue="YsbXRLY3GfRyRV0Q0bPWY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218</v>
      </c>
      <c r="DI1" s="774"/>
      <c r="DJ1" s="774"/>
      <c r="DK1" s="774"/>
      <c r="DL1" s="774"/>
      <c r="DM1" s="774"/>
      <c r="DN1" s="775"/>
      <c r="DO1" s="205"/>
      <c r="DP1" s="773" t="s">
        <v>219</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220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221</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222</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223</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224</v>
      </c>
      <c r="S4" s="716"/>
      <c r="T4" s="716"/>
      <c r="U4" s="716"/>
      <c r="V4" s="716"/>
      <c r="W4" s="716"/>
      <c r="X4" s="716"/>
      <c r="Y4" s="717"/>
      <c r="Z4" s="715" t="s">
        <v>225</v>
      </c>
      <c r="AA4" s="716"/>
      <c r="AB4" s="716"/>
      <c r="AC4" s="717"/>
      <c r="AD4" s="715" t="s">
        <v>226</v>
      </c>
      <c r="AE4" s="716"/>
      <c r="AF4" s="716"/>
      <c r="AG4" s="716"/>
      <c r="AH4" s="716"/>
      <c r="AI4" s="716"/>
      <c r="AJ4" s="716"/>
      <c r="AK4" s="717"/>
      <c r="AL4" s="715" t="s">
        <v>225</v>
      </c>
      <c r="AM4" s="716"/>
      <c r="AN4" s="716"/>
      <c r="AO4" s="717"/>
      <c r="AP4" s="776" t="s">
        <v>227</v>
      </c>
      <c r="AQ4" s="776"/>
      <c r="AR4" s="776"/>
      <c r="AS4" s="776"/>
      <c r="AT4" s="776"/>
      <c r="AU4" s="776"/>
      <c r="AV4" s="776"/>
      <c r="AW4" s="776"/>
      <c r="AX4" s="776"/>
      <c r="AY4" s="776"/>
      <c r="AZ4" s="776"/>
      <c r="BA4" s="776"/>
      <c r="BB4" s="776"/>
      <c r="BC4" s="776"/>
      <c r="BD4" s="776"/>
      <c r="BE4" s="776"/>
      <c r="BF4" s="776"/>
      <c r="BG4" s="776" t="s">
        <v>228</v>
      </c>
      <c r="BH4" s="776"/>
      <c r="BI4" s="776"/>
      <c r="BJ4" s="776"/>
      <c r="BK4" s="776"/>
      <c r="BL4" s="776"/>
      <c r="BM4" s="776"/>
      <c r="BN4" s="776"/>
      <c r="BO4" s="776" t="s">
        <v>225</v>
      </c>
      <c r="BP4" s="776"/>
      <c r="BQ4" s="776"/>
      <c r="BR4" s="776"/>
      <c r="BS4" s="776" t="s">
        <v>229</v>
      </c>
      <c r="BT4" s="776"/>
      <c r="BU4" s="776"/>
      <c r="BV4" s="776"/>
      <c r="BW4" s="776"/>
      <c r="BX4" s="776"/>
      <c r="BY4" s="776"/>
      <c r="BZ4" s="776"/>
      <c r="CA4" s="776"/>
      <c r="CB4" s="776"/>
      <c r="CD4" s="758" t="s">
        <v>230</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231</v>
      </c>
      <c r="C5" s="741"/>
      <c r="D5" s="741"/>
      <c r="E5" s="741"/>
      <c r="F5" s="741"/>
      <c r="G5" s="741"/>
      <c r="H5" s="741"/>
      <c r="I5" s="741"/>
      <c r="J5" s="741"/>
      <c r="K5" s="741"/>
      <c r="L5" s="741"/>
      <c r="M5" s="741"/>
      <c r="N5" s="741"/>
      <c r="O5" s="741"/>
      <c r="P5" s="741"/>
      <c r="Q5" s="742"/>
      <c r="R5" s="706">
        <v>30373085</v>
      </c>
      <c r="S5" s="707"/>
      <c r="T5" s="707"/>
      <c r="U5" s="707"/>
      <c r="V5" s="707"/>
      <c r="W5" s="707"/>
      <c r="X5" s="707"/>
      <c r="Y5" s="753"/>
      <c r="Z5" s="771">
        <v>54.3</v>
      </c>
      <c r="AA5" s="771"/>
      <c r="AB5" s="771"/>
      <c r="AC5" s="771"/>
      <c r="AD5" s="772">
        <v>28680237</v>
      </c>
      <c r="AE5" s="772"/>
      <c r="AF5" s="772"/>
      <c r="AG5" s="772"/>
      <c r="AH5" s="772"/>
      <c r="AI5" s="772"/>
      <c r="AJ5" s="772"/>
      <c r="AK5" s="772"/>
      <c r="AL5" s="754">
        <v>79.099999999999994</v>
      </c>
      <c r="AM5" s="723"/>
      <c r="AN5" s="723"/>
      <c r="AO5" s="755"/>
      <c r="AP5" s="740" t="s">
        <v>232</v>
      </c>
      <c r="AQ5" s="741"/>
      <c r="AR5" s="741"/>
      <c r="AS5" s="741"/>
      <c r="AT5" s="741"/>
      <c r="AU5" s="741"/>
      <c r="AV5" s="741"/>
      <c r="AW5" s="741"/>
      <c r="AX5" s="741"/>
      <c r="AY5" s="741"/>
      <c r="AZ5" s="741"/>
      <c r="BA5" s="741"/>
      <c r="BB5" s="741"/>
      <c r="BC5" s="741"/>
      <c r="BD5" s="741"/>
      <c r="BE5" s="741"/>
      <c r="BF5" s="742"/>
      <c r="BG5" s="641">
        <v>28669053</v>
      </c>
      <c r="BH5" s="644"/>
      <c r="BI5" s="644"/>
      <c r="BJ5" s="644"/>
      <c r="BK5" s="644"/>
      <c r="BL5" s="644"/>
      <c r="BM5" s="644"/>
      <c r="BN5" s="645"/>
      <c r="BO5" s="703">
        <v>94.4</v>
      </c>
      <c r="BP5" s="703"/>
      <c r="BQ5" s="703"/>
      <c r="BR5" s="703"/>
      <c r="BS5" s="704" t="s">
        <v>233</v>
      </c>
      <c r="BT5" s="704"/>
      <c r="BU5" s="704"/>
      <c r="BV5" s="704"/>
      <c r="BW5" s="704"/>
      <c r="BX5" s="704"/>
      <c r="BY5" s="704"/>
      <c r="BZ5" s="704"/>
      <c r="CA5" s="704"/>
      <c r="CB5" s="745"/>
      <c r="CD5" s="758" t="s">
        <v>227</v>
      </c>
      <c r="CE5" s="759"/>
      <c r="CF5" s="759"/>
      <c r="CG5" s="759"/>
      <c r="CH5" s="759"/>
      <c r="CI5" s="759"/>
      <c r="CJ5" s="759"/>
      <c r="CK5" s="759"/>
      <c r="CL5" s="759"/>
      <c r="CM5" s="759"/>
      <c r="CN5" s="759"/>
      <c r="CO5" s="759"/>
      <c r="CP5" s="759"/>
      <c r="CQ5" s="760"/>
      <c r="CR5" s="758" t="s">
        <v>234</v>
      </c>
      <c r="CS5" s="759"/>
      <c r="CT5" s="759"/>
      <c r="CU5" s="759"/>
      <c r="CV5" s="759"/>
      <c r="CW5" s="759"/>
      <c r="CX5" s="759"/>
      <c r="CY5" s="760"/>
      <c r="CZ5" s="758" t="s">
        <v>225</v>
      </c>
      <c r="DA5" s="759"/>
      <c r="DB5" s="759"/>
      <c r="DC5" s="760"/>
      <c r="DD5" s="758" t="s">
        <v>235</v>
      </c>
      <c r="DE5" s="759"/>
      <c r="DF5" s="759"/>
      <c r="DG5" s="759"/>
      <c r="DH5" s="759"/>
      <c r="DI5" s="759"/>
      <c r="DJ5" s="759"/>
      <c r="DK5" s="759"/>
      <c r="DL5" s="759"/>
      <c r="DM5" s="759"/>
      <c r="DN5" s="759"/>
      <c r="DO5" s="759"/>
      <c r="DP5" s="760"/>
      <c r="DQ5" s="758" t="s">
        <v>236</v>
      </c>
      <c r="DR5" s="759"/>
      <c r="DS5" s="759"/>
      <c r="DT5" s="759"/>
      <c r="DU5" s="759"/>
      <c r="DV5" s="759"/>
      <c r="DW5" s="759"/>
      <c r="DX5" s="759"/>
      <c r="DY5" s="759"/>
      <c r="DZ5" s="759"/>
      <c r="EA5" s="759"/>
      <c r="EB5" s="759"/>
      <c r="EC5" s="760"/>
    </row>
    <row r="6" spans="2:143" ht="11.25" customHeight="1" x14ac:dyDescent="0.15">
      <c r="B6" s="638" t="s">
        <v>237</v>
      </c>
      <c r="C6" s="639"/>
      <c r="D6" s="639"/>
      <c r="E6" s="639"/>
      <c r="F6" s="639"/>
      <c r="G6" s="639"/>
      <c r="H6" s="639"/>
      <c r="I6" s="639"/>
      <c r="J6" s="639"/>
      <c r="K6" s="639"/>
      <c r="L6" s="639"/>
      <c r="M6" s="639"/>
      <c r="N6" s="639"/>
      <c r="O6" s="639"/>
      <c r="P6" s="639"/>
      <c r="Q6" s="640"/>
      <c r="R6" s="641">
        <v>603144</v>
      </c>
      <c r="S6" s="644"/>
      <c r="T6" s="644"/>
      <c r="U6" s="644"/>
      <c r="V6" s="644"/>
      <c r="W6" s="644"/>
      <c r="X6" s="644"/>
      <c r="Y6" s="645"/>
      <c r="Z6" s="703">
        <v>1.1000000000000001</v>
      </c>
      <c r="AA6" s="703"/>
      <c r="AB6" s="703"/>
      <c r="AC6" s="703"/>
      <c r="AD6" s="704">
        <v>603144</v>
      </c>
      <c r="AE6" s="704"/>
      <c r="AF6" s="704"/>
      <c r="AG6" s="704"/>
      <c r="AH6" s="704"/>
      <c r="AI6" s="704"/>
      <c r="AJ6" s="704"/>
      <c r="AK6" s="704"/>
      <c r="AL6" s="646">
        <v>1.7</v>
      </c>
      <c r="AM6" s="647"/>
      <c r="AN6" s="647"/>
      <c r="AO6" s="705"/>
      <c r="AP6" s="638" t="s">
        <v>238</v>
      </c>
      <c r="AQ6" s="639"/>
      <c r="AR6" s="639"/>
      <c r="AS6" s="639"/>
      <c r="AT6" s="639"/>
      <c r="AU6" s="639"/>
      <c r="AV6" s="639"/>
      <c r="AW6" s="639"/>
      <c r="AX6" s="639"/>
      <c r="AY6" s="639"/>
      <c r="AZ6" s="639"/>
      <c r="BA6" s="639"/>
      <c r="BB6" s="639"/>
      <c r="BC6" s="639"/>
      <c r="BD6" s="639"/>
      <c r="BE6" s="639"/>
      <c r="BF6" s="640"/>
      <c r="BG6" s="641">
        <v>28669053</v>
      </c>
      <c r="BH6" s="644"/>
      <c r="BI6" s="644"/>
      <c r="BJ6" s="644"/>
      <c r="BK6" s="644"/>
      <c r="BL6" s="644"/>
      <c r="BM6" s="644"/>
      <c r="BN6" s="645"/>
      <c r="BO6" s="703">
        <v>94.4</v>
      </c>
      <c r="BP6" s="703"/>
      <c r="BQ6" s="703"/>
      <c r="BR6" s="703"/>
      <c r="BS6" s="704" t="s">
        <v>124</v>
      </c>
      <c r="BT6" s="704"/>
      <c r="BU6" s="704"/>
      <c r="BV6" s="704"/>
      <c r="BW6" s="704"/>
      <c r="BX6" s="704"/>
      <c r="BY6" s="704"/>
      <c r="BZ6" s="704"/>
      <c r="CA6" s="704"/>
      <c r="CB6" s="745"/>
      <c r="CD6" s="712" t="s">
        <v>239</v>
      </c>
      <c r="CE6" s="713"/>
      <c r="CF6" s="713"/>
      <c r="CG6" s="713"/>
      <c r="CH6" s="713"/>
      <c r="CI6" s="713"/>
      <c r="CJ6" s="713"/>
      <c r="CK6" s="713"/>
      <c r="CL6" s="713"/>
      <c r="CM6" s="713"/>
      <c r="CN6" s="713"/>
      <c r="CO6" s="713"/>
      <c r="CP6" s="713"/>
      <c r="CQ6" s="714"/>
      <c r="CR6" s="641">
        <v>356293</v>
      </c>
      <c r="CS6" s="644"/>
      <c r="CT6" s="644"/>
      <c r="CU6" s="644"/>
      <c r="CV6" s="644"/>
      <c r="CW6" s="644"/>
      <c r="CX6" s="644"/>
      <c r="CY6" s="645"/>
      <c r="CZ6" s="754">
        <v>0.7</v>
      </c>
      <c r="DA6" s="723"/>
      <c r="DB6" s="723"/>
      <c r="DC6" s="757"/>
      <c r="DD6" s="649">
        <v>11</v>
      </c>
      <c r="DE6" s="644"/>
      <c r="DF6" s="644"/>
      <c r="DG6" s="644"/>
      <c r="DH6" s="644"/>
      <c r="DI6" s="644"/>
      <c r="DJ6" s="644"/>
      <c r="DK6" s="644"/>
      <c r="DL6" s="644"/>
      <c r="DM6" s="644"/>
      <c r="DN6" s="644"/>
      <c r="DO6" s="644"/>
      <c r="DP6" s="645"/>
      <c r="DQ6" s="649">
        <v>356293</v>
      </c>
      <c r="DR6" s="644"/>
      <c r="DS6" s="644"/>
      <c r="DT6" s="644"/>
      <c r="DU6" s="644"/>
      <c r="DV6" s="644"/>
      <c r="DW6" s="644"/>
      <c r="DX6" s="644"/>
      <c r="DY6" s="644"/>
      <c r="DZ6" s="644"/>
      <c r="EA6" s="644"/>
      <c r="EB6" s="644"/>
      <c r="EC6" s="684"/>
    </row>
    <row r="7" spans="2:143" ht="11.25" customHeight="1" x14ac:dyDescent="0.15">
      <c r="B7" s="638" t="s">
        <v>240</v>
      </c>
      <c r="C7" s="639"/>
      <c r="D7" s="639"/>
      <c r="E7" s="639"/>
      <c r="F7" s="639"/>
      <c r="G7" s="639"/>
      <c r="H7" s="639"/>
      <c r="I7" s="639"/>
      <c r="J7" s="639"/>
      <c r="K7" s="639"/>
      <c r="L7" s="639"/>
      <c r="M7" s="639"/>
      <c r="N7" s="639"/>
      <c r="O7" s="639"/>
      <c r="P7" s="639"/>
      <c r="Q7" s="640"/>
      <c r="R7" s="641">
        <v>55421</v>
      </c>
      <c r="S7" s="644"/>
      <c r="T7" s="644"/>
      <c r="U7" s="644"/>
      <c r="V7" s="644"/>
      <c r="W7" s="644"/>
      <c r="X7" s="644"/>
      <c r="Y7" s="645"/>
      <c r="Z7" s="703">
        <v>0.1</v>
      </c>
      <c r="AA7" s="703"/>
      <c r="AB7" s="703"/>
      <c r="AC7" s="703"/>
      <c r="AD7" s="704">
        <v>55421</v>
      </c>
      <c r="AE7" s="704"/>
      <c r="AF7" s="704"/>
      <c r="AG7" s="704"/>
      <c r="AH7" s="704"/>
      <c r="AI7" s="704"/>
      <c r="AJ7" s="704"/>
      <c r="AK7" s="704"/>
      <c r="AL7" s="646">
        <v>0.2</v>
      </c>
      <c r="AM7" s="647"/>
      <c r="AN7" s="647"/>
      <c r="AO7" s="705"/>
      <c r="AP7" s="638" t="s">
        <v>241</v>
      </c>
      <c r="AQ7" s="639"/>
      <c r="AR7" s="639"/>
      <c r="AS7" s="639"/>
      <c r="AT7" s="639"/>
      <c r="AU7" s="639"/>
      <c r="AV7" s="639"/>
      <c r="AW7" s="639"/>
      <c r="AX7" s="639"/>
      <c r="AY7" s="639"/>
      <c r="AZ7" s="639"/>
      <c r="BA7" s="639"/>
      <c r="BB7" s="639"/>
      <c r="BC7" s="639"/>
      <c r="BD7" s="639"/>
      <c r="BE7" s="639"/>
      <c r="BF7" s="640"/>
      <c r="BG7" s="641">
        <v>12487366</v>
      </c>
      <c r="BH7" s="644"/>
      <c r="BI7" s="644"/>
      <c r="BJ7" s="644"/>
      <c r="BK7" s="644"/>
      <c r="BL7" s="644"/>
      <c r="BM7" s="644"/>
      <c r="BN7" s="645"/>
      <c r="BO7" s="703">
        <v>41.1</v>
      </c>
      <c r="BP7" s="703"/>
      <c r="BQ7" s="703"/>
      <c r="BR7" s="703"/>
      <c r="BS7" s="704" t="s">
        <v>124</v>
      </c>
      <c r="BT7" s="704"/>
      <c r="BU7" s="704"/>
      <c r="BV7" s="704"/>
      <c r="BW7" s="704"/>
      <c r="BX7" s="704"/>
      <c r="BY7" s="704"/>
      <c r="BZ7" s="704"/>
      <c r="CA7" s="704"/>
      <c r="CB7" s="745"/>
      <c r="CD7" s="685" t="s">
        <v>242</v>
      </c>
      <c r="CE7" s="682"/>
      <c r="CF7" s="682"/>
      <c r="CG7" s="682"/>
      <c r="CH7" s="682"/>
      <c r="CI7" s="682"/>
      <c r="CJ7" s="682"/>
      <c r="CK7" s="682"/>
      <c r="CL7" s="682"/>
      <c r="CM7" s="682"/>
      <c r="CN7" s="682"/>
      <c r="CO7" s="682"/>
      <c r="CP7" s="682"/>
      <c r="CQ7" s="683"/>
      <c r="CR7" s="641">
        <v>5903188</v>
      </c>
      <c r="CS7" s="644"/>
      <c r="CT7" s="644"/>
      <c r="CU7" s="644"/>
      <c r="CV7" s="644"/>
      <c r="CW7" s="644"/>
      <c r="CX7" s="644"/>
      <c r="CY7" s="645"/>
      <c r="CZ7" s="703">
        <v>11</v>
      </c>
      <c r="DA7" s="703"/>
      <c r="DB7" s="703"/>
      <c r="DC7" s="703"/>
      <c r="DD7" s="649">
        <v>220996</v>
      </c>
      <c r="DE7" s="644"/>
      <c r="DF7" s="644"/>
      <c r="DG7" s="644"/>
      <c r="DH7" s="644"/>
      <c r="DI7" s="644"/>
      <c r="DJ7" s="644"/>
      <c r="DK7" s="644"/>
      <c r="DL7" s="644"/>
      <c r="DM7" s="644"/>
      <c r="DN7" s="644"/>
      <c r="DO7" s="644"/>
      <c r="DP7" s="645"/>
      <c r="DQ7" s="649">
        <v>5061193</v>
      </c>
      <c r="DR7" s="644"/>
      <c r="DS7" s="644"/>
      <c r="DT7" s="644"/>
      <c r="DU7" s="644"/>
      <c r="DV7" s="644"/>
      <c r="DW7" s="644"/>
      <c r="DX7" s="644"/>
      <c r="DY7" s="644"/>
      <c r="DZ7" s="644"/>
      <c r="EA7" s="644"/>
      <c r="EB7" s="644"/>
      <c r="EC7" s="684"/>
    </row>
    <row r="8" spans="2:143" ht="11.25" customHeight="1" x14ac:dyDescent="0.15">
      <c r="B8" s="638" t="s">
        <v>243</v>
      </c>
      <c r="C8" s="639"/>
      <c r="D8" s="639"/>
      <c r="E8" s="639"/>
      <c r="F8" s="639"/>
      <c r="G8" s="639"/>
      <c r="H8" s="639"/>
      <c r="I8" s="639"/>
      <c r="J8" s="639"/>
      <c r="K8" s="639"/>
      <c r="L8" s="639"/>
      <c r="M8" s="639"/>
      <c r="N8" s="639"/>
      <c r="O8" s="639"/>
      <c r="P8" s="639"/>
      <c r="Q8" s="640"/>
      <c r="R8" s="641">
        <v>189338</v>
      </c>
      <c r="S8" s="644"/>
      <c r="T8" s="644"/>
      <c r="U8" s="644"/>
      <c r="V8" s="644"/>
      <c r="W8" s="644"/>
      <c r="X8" s="644"/>
      <c r="Y8" s="645"/>
      <c r="Z8" s="703">
        <v>0.3</v>
      </c>
      <c r="AA8" s="703"/>
      <c r="AB8" s="703"/>
      <c r="AC8" s="703"/>
      <c r="AD8" s="704">
        <v>189338</v>
      </c>
      <c r="AE8" s="704"/>
      <c r="AF8" s="704"/>
      <c r="AG8" s="704"/>
      <c r="AH8" s="704"/>
      <c r="AI8" s="704"/>
      <c r="AJ8" s="704"/>
      <c r="AK8" s="704"/>
      <c r="AL8" s="646">
        <v>0.5</v>
      </c>
      <c r="AM8" s="647"/>
      <c r="AN8" s="647"/>
      <c r="AO8" s="705"/>
      <c r="AP8" s="638" t="s">
        <v>244</v>
      </c>
      <c r="AQ8" s="639"/>
      <c r="AR8" s="639"/>
      <c r="AS8" s="639"/>
      <c r="AT8" s="639"/>
      <c r="AU8" s="639"/>
      <c r="AV8" s="639"/>
      <c r="AW8" s="639"/>
      <c r="AX8" s="639"/>
      <c r="AY8" s="639"/>
      <c r="AZ8" s="639"/>
      <c r="BA8" s="639"/>
      <c r="BB8" s="639"/>
      <c r="BC8" s="639"/>
      <c r="BD8" s="639"/>
      <c r="BE8" s="639"/>
      <c r="BF8" s="640"/>
      <c r="BG8" s="641">
        <v>315715</v>
      </c>
      <c r="BH8" s="644"/>
      <c r="BI8" s="644"/>
      <c r="BJ8" s="644"/>
      <c r="BK8" s="644"/>
      <c r="BL8" s="644"/>
      <c r="BM8" s="644"/>
      <c r="BN8" s="645"/>
      <c r="BO8" s="703">
        <v>1</v>
      </c>
      <c r="BP8" s="703"/>
      <c r="BQ8" s="703"/>
      <c r="BR8" s="703"/>
      <c r="BS8" s="649" t="s">
        <v>124</v>
      </c>
      <c r="BT8" s="644"/>
      <c r="BU8" s="644"/>
      <c r="BV8" s="644"/>
      <c r="BW8" s="644"/>
      <c r="BX8" s="644"/>
      <c r="BY8" s="644"/>
      <c r="BZ8" s="644"/>
      <c r="CA8" s="644"/>
      <c r="CB8" s="684"/>
      <c r="CD8" s="685" t="s">
        <v>245</v>
      </c>
      <c r="CE8" s="682"/>
      <c r="CF8" s="682"/>
      <c r="CG8" s="682"/>
      <c r="CH8" s="682"/>
      <c r="CI8" s="682"/>
      <c r="CJ8" s="682"/>
      <c r="CK8" s="682"/>
      <c r="CL8" s="682"/>
      <c r="CM8" s="682"/>
      <c r="CN8" s="682"/>
      <c r="CO8" s="682"/>
      <c r="CP8" s="682"/>
      <c r="CQ8" s="683"/>
      <c r="CR8" s="641">
        <v>19791018</v>
      </c>
      <c r="CS8" s="644"/>
      <c r="CT8" s="644"/>
      <c r="CU8" s="644"/>
      <c r="CV8" s="644"/>
      <c r="CW8" s="644"/>
      <c r="CX8" s="644"/>
      <c r="CY8" s="645"/>
      <c r="CZ8" s="703">
        <v>36.9</v>
      </c>
      <c r="DA8" s="703"/>
      <c r="DB8" s="703"/>
      <c r="DC8" s="703"/>
      <c r="DD8" s="649">
        <v>372676</v>
      </c>
      <c r="DE8" s="644"/>
      <c r="DF8" s="644"/>
      <c r="DG8" s="644"/>
      <c r="DH8" s="644"/>
      <c r="DI8" s="644"/>
      <c r="DJ8" s="644"/>
      <c r="DK8" s="644"/>
      <c r="DL8" s="644"/>
      <c r="DM8" s="644"/>
      <c r="DN8" s="644"/>
      <c r="DO8" s="644"/>
      <c r="DP8" s="645"/>
      <c r="DQ8" s="649">
        <v>10762614</v>
      </c>
      <c r="DR8" s="644"/>
      <c r="DS8" s="644"/>
      <c r="DT8" s="644"/>
      <c r="DU8" s="644"/>
      <c r="DV8" s="644"/>
      <c r="DW8" s="644"/>
      <c r="DX8" s="644"/>
      <c r="DY8" s="644"/>
      <c r="DZ8" s="644"/>
      <c r="EA8" s="644"/>
      <c r="EB8" s="644"/>
      <c r="EC8" s="684"/>
    </row>
    <row r="9" spans="2:143" ht="11.25" customHeight="1" x14ac:dyDescent="0.15">
      <c r="B9" s="638" t="s">
        <v>246</v>
      </c>
      <c r="C9" s="639"/>
      <c r="D9" s="639"/>
      <c r="E9" s="639"/>
      <c r="F9" s="639"/>
      <c r="G9" s="639"/>
      <c r="H9" s="639"/>
      <c r="I9" s="639"/>
      <c r="J9" s="639"/>
      <c r="K9" s="639"/>
      <c r="L9" s="639"/>
      <c r="M9" s="639"/>
      <c r="N9" s="639"/>
      <c r="O9" s="639"/>
      <c r="P9" s="639"/>
      <c r="Q9" s="640"/>
      <c r="R9" s="641">
        <v>182965</v>
      </c>
      <c r="S9" s="644"/>
      <c r="T9" s="644"/>
      <c r="U9" s="644"/>
      <c r="V9" s="644"/>
      <c r="W9" s="644"/>
      <c r="X9" s="644"/>
      <c r="Y9" s="645"/>
      <c r="Z9" s="703">
        <v>0.3</v>
      </c>
      <c r="AA9" s="703"/>
      <c r="AB9" s="703"/>
      <c r="AC9" s="703"/>
      <c r="AD9" s="704">
        <v>182965</v>
      </c>
      <c r="AE9" s="704"/>
      <c r="AF9" s="704"/>
      <c r="AG9" s="704"/>
      <c r="AH9" s="704"/>
      <c r="AI9" s="704"/>
      <c r="AJ9" s="704"/>
      <c r="AK9" s="704"/>
      <c r="AL9" s="646">
        <v>0.5</v>
      </c>
      <c r="AM9" s="647"/>
      <c r="AN9" s="647"/>
      <c r="AO9" s="705"/>
      <c r="AP9" s="638" t="s">
        <v>247</v>
      </c>
      <c r="AQ9" s="639"/>
      <c r="AR9" s="639"/>
      <c r="AS9" s="639"/>
      <c r="AT9" s="639"/>
      <c r="AU9" s="639"/>
      <c r="AV9" s="639"/>
      <c r="AW9" s="639"/>
      <c r="AX9" s="639"/>
      <c r="AY9" s="639"/>
      <c r="AZ9" s="639"/>
      <c r="BA9" s="639"/>
      <c r="BB9" s="639"/>
      <c r="BC9" s="639"/>
      <c r="BD9" s="639"/>
      <c r="BE9" s="639"/>
      <c r="BF9" s="640"/>
      <c r="BG9" s="641">
        <v>10674399</v>
      </c>
      <c r="BH9" s="644"/>
      <c r="BI9" s="644"/>
      <c r="BJ9" s="644"/>
      <c r="BK9" s="644"/>
      <c r="BL9" s="644"/>
      <c r="BM9" s="644"/>
      <c r="BN9" s="645"/>
      <c r="BO9" s="703">
        <v>35.1</v>
      </c>
      <c r="BP9" s="703"/>
      <c r="BQ9" s="703"/>
      <c r="BR9" s="703"/>
      <c r="BS9" s="649" t="s">
        <v>124</v>
      </c>
      <c r="BT9" s="644"/>
      <c r="BU9" s="644"/>
      <c r="BV9" s="644"/>
      <c r="BW9" s="644"/>
      <c r="BX9" s="644"/>
      <c r="BY9" s="644"/>
      <c r="BZ9" s="644"/>
      <c r="CA9" s="644"/>
      <c r="CB9" s="684"/>
      <c r="CD9" s="685" t="s">
        <v>248</v>
      </c>
      <c r="CE9" s="682"/>
      <c r="CF9" s="682"/>
      <c r="CG9" s="682"/>
      <c r="CH9" s="682"/>
      <c r="CI9" s="682"/>
      <c r="CJ9" s="682"/>
      <c r="CK9" s="682"/>
      <c r="CL9" s="682"/>
      <c r="CM9" s="682"/>
      <c r="CN9" s="682"/>
      <c r="CO9" s="682"/>
      <c r="CP9" s="682"/>
      <c r="CQ9" s="683"/>
      <c r="CR9" s="641">
        <v>6342356</v>
      </c>
      <c r="CS9" s="644"/>
      <c r="CT9" s="644"/>
      <c r="CU9" s="644"/>
      <c r="CV9" s="644"/>
      <c r="CW9" s="644"/>
      <c r="CX9" s="644"/>
      <c r="CY9" s="645"/>
      <c r="CZ9" s="703">
        <v>11.8</v>
      </c>
      <c r="DA9" s="703"/>
      <c r="DB9" s="703"/>
      <c r="DC9" s="703"/>
      <c r="DD9" s="649">
        <v>392583</v>
      </c>
      <c r="DE9" s="644"/>
      <c r="DF9" s="644"/>
      <c r="DG9" s="644"/>
      <c r="DH9" s="644"/>
      <c r="DI9" s="644"/>
      <c r="DJ9" s="644"/>
      <c r="DK9" s="644"/>
      <c r="DL9" s="644"/>
      <c r="DM9" s="644"/>
      <c r="DN9" s="644"/>
      <c r="DO9" s="644"/>
      <c r="DP9" s="645"/>
      <c r="DQ9" s="649">
        <v>5417916</v>
      </c>
      <c r="DR9" s="644"/>
      <c r="DS9" s="644"/>
      <c r="DT9" s="644"/>
      <c r="DU9" s="644"/>
      <c r="DV9" s="644"/>
      <c r="DW9" s="644"/>
      <c r="DX9" s="644"/>
      <c r="DY9" s="644"/>
      <c r="DZ9" s="644"/>
      <c r="EA9" s="644"/>
      <c r="EB9" s="644"/>
      <c r="EC9" s="684"/>
    </row>
    <row r="10" spans="2:143" ht="11.25" customHeight="1" x14ac:dyDescent="0.15">
      <c r="B10" s="638" t="s">
        <v>249</v>
      </c>
      <c r="C10" s="639"/>
      <c r="D10" s="639"/>
      <c r="E10" s="639"/>
      <c r="F10" s="639"/>
      <c r="G10" s="639"/>
      <c r="H10" s="639"/>
      <c r="I10" s="639"/>
      <c r="J10" s="639"/>
      <c r="K10" s="639"/>
      <c r="L10" s="639"/>
      <c r="M10" s="639"/>
      <c r="N10" s="639"/>
      <c r="O10" s="639"/>
      <c r="P10" s="639"/>
      <c r="Q10" s="640"/>
      <c r="R10" s="641" t="s">
        <v>124</v>
      </c>
      <c r="S10" s="644"/>
      <c r="T10" s="644"/>
      <c r="U10" s="644"/>
      <c r="V10" s="644"/>
      <c r="W10" s="644"/>
      <c r="X10" s="644"/>
      <c r="Y10" s="645"/>
      <c r="Z10" s="703" t="s">
        <v>124</v>
      </c>
      <c r="AA10" s="703"/>
      <c r="AB10" s="703"/>
      <c r="AC10" s="703"/>
      <c r="AD10" s="704" t="s">
        <v>124</v>
      </c>
      <c r="AE10" s="704"/>
      <c r="AF10" s="704"/>
      <c r="AG10" s="704"/>
      <c r="AH10" s="704"/>
      <c r="AI10" s="704"/>
      <c r="AJ10" s="704"/>
      <c r="AK10" s="704"/>
      <c r="AL10" s="646" t="s">
        <v>233</v>
      </c>
      <c r="AM10" s="647"/>
      <c r="AN10" s="647"/>
      <c r="AO10" s="705"/>
      <c r="AP10" s="638" t="s">
        <v>250</v>
      </c>
      <c r="AQ10" s="639"/>
      <c r="AR10" s="639"/>
      <c r="AS10" s="639"/>
      <c r="AT10" s="639"/>
      <c r="AU10" s="639"/>
      <c r="AV10" s="639"/>
      <c r="AW10" s="639"/>
      <c r="AX10" s="639"/>
      <c r="AY10" s="639"/>
      <c r="AZ10" s="639"/>
      <c r="BA10" s="639"/>
      <c r="BB10" s="639"/>
      <c r="BC10" s="639"/>
      <c r="BD10" s="639"/>
      <c r="BE10" s="639"/>
      <c r="BF10" s="640"/>
      <c r="BG10" s="641">
        <v>334474</v>
      </c>
      <c r="BH10" s="644"/>
      <c r="BI10" s="644"/>
      <c r="BJ10" s="644"/>
      <c r="BK10" s="644"/>
      <c r="BL10" s="644"/>
      <c r="BM10" s="644"/>
      <c r="BN10" s="645"/>
      <c r="BO10" s="703">
        <v>1.1000000000000001</v>
      </c>
      <c r="BP10" s="703"/>
      <c r="BQ10" s="703"/>
      <c r="BR10" s="703"/>
      <c r="BS10" s="649" t="s">
        <v>233</v>
      </c>
      <c r="BT10" s="644"/>
      <c r="BU10" s="644"/>
      <c r="BV10" s="644"/>
      <c r="BW10" s="644"/>
      <c r="BX10" s="644"/>
      <c r="BY10" s="644"/>
      <c r="BZ10" s="644"/>
      <c r="CA10" s="644"/>
      <c r="CB10" s="684"/>
      <c r="CD10" s="685" t="s">
        <v>251</v>
      </c>
      <c r="CE10" s="682"/>
      <c r="CF10" s="682"/>
      <c r="CG10" s="682"/>
      <c r="CH10" s="682"/>
      <c r="CI10" s="682"/>
      <c r="CJ10" s="682"/>
      <c r="CK10" s="682"/>
      <c r="CL10" s="682"/>
      <c r="CM10" s="682"/>
      <c r="CN10" s="682"/>
      <c r="CO10" s="682"/>
      <c r="CP10" s="682"/>
      <c r="CQ10" s="683"/>
      <c r="CR10" s="641">
        <v>48914</v>
      </c>
      <c r="CS10" s="644"/>
      <c r="CT10" s="644"/>
      <c r="CU10" s="644"/>
      <c r="CV10" s="644"/>
      <c r="CW10" s="644"/>
      <c r="CX10" s="644"/>
      <c r="CY10" s="645"/>
      <c r="CZ10" s="703">
        <v>0.1</v>
      </c>
      <c r="DA10" s="703"/>
      <c r="DB10" s="703"/>
      <c r="DC10" s="703"/>
      <c r="DD10" s="649" t="s">
        <v>233</v>
      </c>
      <c r="DE10" s="644"/>
      <c r="DF10" s="644"/>
      <c r="DG10" s="644"/>
      <c r="DH10" s="644"/>
      <c r="DI10" s="644"/>
      <c r="DJ10" s="644"/>
      <c r="DK10" s="644"/>
      <c r="DL10" s="644"/>
      <c r="DM10" s="644"/>
      <c r="DN10" s="644"/>
      <c r="DO10" s="644"/>
      <c r="DP10" s="645"/>
      <c r="DQ10" s="649">
        <v>44458</v>
      </c>
      <c r="DR10" s="644"/>
      <c r="DS10" s="644"/>
      <c r="DT10" s="644"/>
      <c r="DU10" s="644"/>
      <c r="DV10" s="644"/>
      <c r="DW10" s="644"/>
      <c r="DX10" s="644"/>
      <c r="DY10" s="644"/>
      <c r="DZ10" s="644"/>
      <c r="EA10" s="644"/>
      <c r="EB10" s="644"/>
      <c r="EC10" s="684"/>
    </row>
    <row r="11" spans="2:143" ht="11.25" customHeight="1" x14ac:dyDescent="0.15">
      <c r="B11" s="638" t="s">
        <v>252</v>
      </c>
      <c r="C11" s="639"/>
      <c r="D11" s="639"/>
      <c r="E11" s="639"/>
      <c r="F11" s="639"/>
      <c r="G11" s="639"/>
      <c r="H11" s="639"/>
      <c r="I11" s="639"/>
      <c r="J11" s="639"/>
      <c r="K11" s="639"/>
      <c r="L11" s="639"/>
      <c r="M11" s="639"/>
      <c r="N11" s="639"/>
      <c r="O11" s="639"/>
      <c r="P11" s="639"/>
      <c r="Q11" s="640"/>
      <c r="R11" s="641" t="s">
        <v>233</v>
      </c>
      <c r="S11" s="644"/>
      <c r="T11" s="644"/>
      <c r="U11" s="644"/>
      <c r="V11" s="644"/>
      <c r="W11" s="644"/>
      <c r="X11" s="644"/>
      <c r="Y11" s="645"/>
      <c r="Z11" s="703" t="s">
        <v>233</v>
      </c>
      <c r="AA11" s="703"/>
      <c r="AB11" s="703"/>
      <c r="AC11" s="703"/>
      <c r="AD11" s="704" t="s">
        <v>233</v>
      </c>
      <c r="AE11" s="704"/>
      <c r="AF11" s="704"/>
      <c r="AG11" s="704"/>
      <c r="AH11" s="704"/>
      <c r="AI11" s="704"/>
      <c r="AJ11" s="704"/>
      <c r="AK11" s="704"/>
      <c r="AL11" s="646" t="s">
        <v>233</v>
      </c>
      <c r="AM11" s="647"/>
      <c r="AN11" s="647"/>
      <c r="AO11" s="705"/>
      <c r="AP11" s="638" t="s">
        <v>253</v>
      </c>
      <c r="AQ11" s="639"/>
      <c r="AR11" s="639"/>
      <c r="AS11" s="639"/>
      <c r="AT11" s="639"/>
      <c r="AU11" s="639"/>
      <c r="AV11" s="639"/>
      <c r="AW11" s="639"/>
      <c r="AX11" s="639"/>
      <c r="AY11" s="639"/>
      <c r="AZ11" s="639"/>
      <c r="BA11" s="639"/>
      <c r="BB11" s="639"/>
      <c r="BC11" s="639"/>
      <c r="BD11" s="639"/>
      <c r="BE11" s="639"/>
      <c r="BF11" s="640"/>
      <c r="BG11" s="641">
        <v>1162778</v>
      </c>
      <c r="BH11" s="644"/>
      <c r="BI11" s="644"/>
      <c r="BJ11" s="644"/>
      <c r="BK11" s="644"/>
      <c r="BL11" s="644"/>
      <c r="BM11" s="644"/>
      <c r="BN11" s="645"/>
      <c r="BO11" s="703">
        <v>3.8</v>
      </c>
      <c r="BP11" s="703"/>
      <c r="BQ11" s="703"/>
      <c r="BR11" s="703"/>
      <c r="BS11" s="649" t="s">
        <v>124</v>
      </c>
      <c r="BT11" s="644"/>
      <c r="BU11" s="644"/>
      <c r="BV11" s="644"/>
      <c r="BW11" s="644"/>
      <c r="BX11" s="644"/>
      <c r="BY11" s="644"/>
      <c r="BZ11" s="644"/>
      <c r="CA11" s="644"/>
      <c r="CB11" s="684"/>
      <c r="CD11" s="685" t="s">
        <v>254</v>
      </c>
      <c r="CE11" s="682"/>
      <c r="CF11" s="682"/>
      <c r="CG11" s="682"/>
      <c r="CH11" s="682"/>
      <c r="CI11" s="682"/>
      <c r="CJ11" s="682"/>
      <c r="CK11" s="682"/>
      <c r="CL11" s="682"/>
      <c r="CM11" s="682"/>
      <c r="CN11" s="682"/>
      <c r="CO11" s="682"/>
      <c r="CP11" s="682"/>
      <c r="CQ11" s="683"/>
      <c r="CR11" s="641">
        <v>1944394</v>
      </c>
      <c r="CS11" s="644"/>
      <c r="CT11" s="644"/>
      <c r="CU11" s="644"/>
      <c r="CV11" s="644"/>
      <c r="CW11" s="644"/>
      <c r="CX11" s="644"/>
      <c r="CY11" s="645"/>
      <c r="CZ11" s="703">
        <v>3.6</v>
      </c>
      <c r="DA11" s="703"/>
      <c r="DB11" s="703"/>
      <c r="DC11" s="703"/>
      <c r="DD11" s="649">
        <v>689506</v>
      </c>
      <c r="DE11" s="644"/>
      <c r="DF11" s="644"/>
      <c r="DG11" s="644"/>
      <c r="DH11" s="644"/>
      <c r="DI11" s="644"/>
      <c r="DJ11" s="644"/>
      <c r="DK11" s="644"/>
      <c r="DL11" s="644"/>
      <c r="DM11" s="644"/>
      <c r="DN11" s="644"/>
      <c r="DO11" s="644"/>
      <c r="DP11" s="645"/>
      <c r="DQ11" s="649">
        <v>1106671</v>
      </c>
      <c r="DR11" s="644"/>
      <c r="DS11" s="644"/>
      <c r="DT11" s="644"/>
      <c r="DU11" s="644"/>
      <c r="DV11" s="644"/>
      <c r="DW11" s="644"/>
      <c r="DX11" s="644"/>
      <c r="DY11" s="644"/>
      <c r="DZ11" s="644"/>
      <c r="EA11" s="644"/>
      <c r="EB11" s="644"/>
      <c r="EC11" s="684"/>
    </row>
    <row r="12" spans="2:143" ht="11.25" customHeight="1" x14ac:dyDescent="0.15">
      <c r="B12" s="638" t="s">
        <v>255</v>
      </c>
      <c r="C12" s="639"/>
      <c r="D12" s="639"/>
      <c r="E12" s="639"/>
      <c r="F12" s="639"/>
      <c r="G12" s="639"/>
      <c r="H12" s="639"/>
      <c r="I12" s="639"/>
      <c r="J12" s="639"/>
      <c r="K12" s="639"/>
      <c r="L12" s="639"/>
      <c r="M12" s="639"/>
      <c r="N12" s="639"/>
      <c r="O12" s="639"/>
      <c r="P12" s="639"/>
      <c r="Q12" s="640"/>
      <c r="R12" s="641">
        <v>3122417</v>
      </c>
      <c r="S12" s="644"/>
      <c r="T12" s="644"/>
      <c r="U12" s="644"/>
      <c r="V12" s="644"/>
      <c r="W12" s="644"/>
      <c r="X12" s="644"/>
      <c r="Y12" s="645"/>
      <c r="Z12" s="703">
        <v>5.6</v>
      </c>
      <c r="AA12" s="703"/>
      <c r="AB12" s="703"/>
      <c r="AC12" s="703"/>
      <c r="AD12" s="704">
        <v>3122417</v>
      </c>
      <c r="AE12" s="704"/>
      <c r="AF12" s="704"/>
      <c r="AG12" s="704"/>
      <c r="AH12" s="704"/>
      <c r="AI12" s="704"/>
      <c r="AJ12" s="704"/>
      <c r="AK12" s="704"/>
      <c r="AL12" s="646">
        <v>8.6</v>
      </c>
      <c r="AM12" s="647"/>
      <c r="AN12" s="647"/>
      <c r="AO12" s="705"/>
      <c r="AP12" s="638" t="s">
        <v>256</v>
      </c>
      <c r="AQ12" s="639"/>
      <c r="AR12" s="639"/>
      <c r="AS12" s="639"/>
      <c r="AT12" s="639"/>
      <c r="AU12" s="639"/>
      <c r="AV12" s="639"/>
      <c r="AW12" s="639"/>
      <c r="AX12" s="639"/>
      <c r="AY12" s="639"/>
      <c r="AZ12" s="639"/>
      <c r="BA12" s="639"/>
      <c r="BB12" s="639"/>
      <c r="BC12" s="639"/>
      <c r="BD12" s="639"/>
      <c r="BE12" s="639"/>
      <c r="BF12" s="640"/>
      <c r="BG12" s="641">
        <v>14703497</v>
      </c>
      <c r="BH12" s="644"/>
      <c r="BI12" s="644"/>
      <c r="BJ12" s="644"/>
      <c r="BK12" s="644"/>
      <c r="BL12" s="644"/>
      <c r="BM12" s="644"/>
      <c r="BN12" s="645"/>
      <c r="BO12" s="703">
        <v>48.4</v>
      </c>
      <c r="BP12" s="703"/>
      <c r="BQ12" s="703"/>
      <c r="BR12" s="703"/>
      <c r="BS12" s="649" t="s">
        <v>233</v>
      </c>
      <c r="BT12" s="644"/>
      <c r="BU12" s="644"/>
      <c r="BV12" s="644"/>
      <c r="BW12" s="644"/>
      <c r="BX12" s="644"/>
      <c r="BY12" s="644"/>
      <c r="BZ12" s="644"/>
      <c r="CA12" s="644"/>
      <c r="CB12" s="684"/>
      <c r="CD12" s="685" t="s">
        <v>257</v>
      </c>
      <c r="CE12" s="682"/>
      <c r="CF12" s="682"/>
      <c r="CG12" s="682"/>
      <c r="CH12" s="682"/>
      <c r="CI12" s="682"/>
      <c r="CJ12" s="682"/>
      <c r="CK12" s="682"/>
      <c r="CL12" s="682"/>
      <c r="CM12" s="682"/>
      <c r="CN12" s="682"/>
      <c r="CO12" s="682"/>
      <c r="CP12" s="682"/>
      <c r="CQ12" s="683"/>
      <c r="CR12" s="641">
        <v>1658455</v>
      </c>
      <c r="CS12" s="644"/>
      <c r="CT12" s="644"/>
      <c r="CU12" s="644"/>
      <c r="CV12" s="644"/>
      <c r="CW12" s="644"/>
      <c r="CX12" s="644"/>
      <c r="CY12" s="645"/>
      <c r="CZ12" s="703">
        <v>3.1</v>
      </c>
      <c r="DA12" s="703"/>
      <c r="DB12" s="703"/>
      <c r="DC12" s="703"/>
      <c r="DD12" s="649">
        <v>16147</v>
      </c>
      <c r="DE12" s="644"/>
      <c r="DF12" s="644"/>
      <c r="DG12" s="644"/>
      <c r="DH12" s="644"/>
      <c r="DI12" s="644"/>
      <c r="DJ12" s="644"/>
      <c r="DK12" s="644"/>
      <c r="DL12" s="644"/>
      <c r="DM12" s="644"/>
      <c r="DN12" s="644"/>
      <c r="DO12" s="644"/>
      <c r="DP12" s="645"/>
      <c r="DQ12" s="649">
        <v>982794</v>
      </c>
      <c r="DR12" s="644"/>
      <c r="DS12" s="644"/>
      <c r="DT12" s="644"/>
      <c r="DU12" s="644"/>
      <c r="DV12" s="644"/>
      <c r="DW12" s="644"/>
      <c r="DX12" s="644"/>
      <c r="DY12" s="644"/>
      <c r="DZ12" s="644"/>
      <c r="EA12" s="644"/>
      <c r="EB12" s="644"/>
      <c r="EC12" s="684"/>
    </row>
    <row r="13" spans="2:143" ht="11.25" customHeight="1" x14ac:dyDescent="0.15">
      <c r="B13" s="638" t="s">
        <v>258</v>
      </c>
      <c r="C13" s="639"/>
      <c r="D13" s="639"/>
      <c r="E13" s="639"/>
      <c r="F13" s="639"/>
      <c r="G13" s="639"/>
      <c r="H13" s="639"/>
      <c r="I13" s="639"/>
      <c r="J13" s="639"/>
      <c r="K13" s="639"/>
      <c r="L13" s="639"/>
      <c r="M13" s="639"/>
      <c r="N13" s="639"/>
      <c r="O13" s="639"/>
      <c r="P13" s="639"/>
      <c r="Q13" s="640"/>
      <c r="R13" s="641">
        <v>35188</v>
      </c>
      <c r="S13" s="644"/>
      <c r="T13" s="644"/>
      <c r="U13" s="644"/>
      <c r="V13" s="644"/>
      <c r="W13" s="644"/>
      <c r="X13" s="644"/>
      <c r="Y13" s="645"/>
      <c r="Z13" s="703">
        <v>0.1</v>
      </c>
      <c r="AA13" s="703"/>
      <c r="AB13" s="703"/>
      <c r="AC13" s="703"/>
      <c r="AD13" s="704">
        <v>35188</v>
      </c>
      <c r="AE13" s="704"/>
      <c r="AF13" s="704"/>
      <c r="AG13" s="704"/>
      <c r="AH13" s="704"/>
      <c r="AI13" s="704"/>
      <c r="AJ13" s="704"/>
      <c r="AK13" s="704"/>
      <c r="AL13" s="646">
        <v>0.1</v>
      </c>
      <c r="AM13" s="647"/>
      <c r="AN13" s="647"/>
      <c r="AO13" s="705"/>
      <c r="AP13" s="638" t="s">
        <v>259</v>
      </c>
      <c r="AQ13" s="639"/>
      <c r="AR13" s="639"/>
      <c r="AS13" s="639"/>
      <c r="AT13" s="639"/>
      <c r="AU13" s="639"/>
      <c r="AV13" s="639"/>
      <c r="AW13" s="639"/>
      <c r="AX13" s="639"/>
      <c r="AY13" s="639"/>
      <c r="AZ13" s="639"/>
      <c r="BA13" s="639"/>
      <c r="BB13" s="639"/>
      <c r="BC13" s="639"/>
      <c r="BD13" s="639"/>
      <c r="BE13" s="639"/>
      <c r="BF13" s="640"/>
      <c r="BG13" s="641">
        <v>14663179</v>
      </c>
      <c r="BH13" s="644"/>
      <c r="BI13" s="644"/>
      <c r="BJ13" s="644"/>
      <c r="BK13" s="644"/>
      <c r="BL13" s="644"/>
      <c r="BM13" s="644"/>
      <c r="BN13" s="645"/>
      <c r="BO13" s="703">
        <v>48.3</v>
      </c>
      <c r="BP13" s="703"/>
      <c r="BQ13" s="703"/>
      <c r="BR13" s="703"/>
      <c r="BS13" s="649" t="s">
        <v>233</v>
      </c>
      <c r="BT13" s="644"/>
      <c r="BU13" s="644"/>
      <c r="BV13" s="644"/>
      <c r="BW13" s="644"/>
      <c r="BX13" s="644"/>
      <c r="BY13" s="644"/>
      <c r="BZ13" s="644"/>
      <c r="CA13" s="644"/>
      <c r="CB13" s="684"/>
      <c r="CD13" s="685" t="s">
        <v>260</v>
      </c>
      <c r="CE13" s="682"/>
      <c r="CF13" s="682"/>
      <c r="CG13" s="682"/>
      <c r="CH13" s="682"/>
      <c r="CI13" s="682"/>
      <c r="CJ13" s="682"/>
      <c r="CK13" s="682"/>
      <c r="CL13" s="682"/>
      <c r="CM13" s="682"/>
      <c r="CN13" s="682"/>
      <c r="CO13" s="682"/>
      <c r="CP13" s="682"/>
      <c r="CQ13" s="683"/>
      <c r="CR13" s="641">
        <v>4951748</v>
      </c>
      <c r="CS13" s="644"/>
      <c r="CT13" s="644"/>
      <c r="CU13" s="644"/>
      <c r="CV13" s="644"/>
      <c r="CW13" s="644"/>
      <c r="CX13" s="644"/>
      <c r="CY13" s="645"/>
      <c r="CZ13" s="703">
        <v>9.1999999999999993</v>
      </c>
      <c r="DA13" s="703"/>
      <c r="DB13" s="703"/>
      <c r="DC13" s="703"/>
      <c r="DD13" s="649">
        <v>2102286</v>
      </c>
      <c r="DE13" s="644"/>
      <c r="DF13" s="644"/>
      <c r="DG13" s="644"/>
      <c r="DH13" s="644"/>
      <c r="DI13" s="644"/>
      <c r="DJ13" s="644"/>
      <c r="DK13" s="644"/>
      <c r="DL13" s="644"/>
      <c r="DM13" s="644"/>
      <c r="DN13" s="644"/>
      <c r="DO13" s="644"/>
      <c r="DP13" s="645"/>
      <c r="DQ13" s="649">
        <v>4211651</v>
      </c>
      <c r="DR13" s="644"/>
      <c r="DS13" s="644"/>
      <c r="DT13" s="644"/>
      <c r="DU13" s="644"/>
      <c r="DV13" s="644"/>
      <c r="DW13" s="644"/>
      <c r="DX13" s="644"/>
      <c r="DY13" s="644"/>
      <c r="DZ13" s="644"/>
      <c r="EA13" s="644"/>
      <c r="EB13" s="644"/>
      <c r="EC13" s="684"/>
    </row>
    <row r="14" spans="2:143" ht="11.25" customHeight="1" x14ac:dyDescent="0.15">
      <c r="B14" s="638" t="s">
        <v>261</v>
      </c>
      <c r="C14" s="639"/>
      <c r="D14" s="639"/>
      <c r="E14" s="639"/>
      <c r="F14" s="639"/>
      <c r="G14" s="639"/>
      <c r="H14" s="639"/>
      <c r="I14" s="639"/>
      <c r="J14" s="639"/>
      <c r="K14" s="639"/>
      <c r="L14" s="639"/>
      <c r="M14" s="639"/>
      <c r="N14" s="639"/>
      <c r="O14" s="639"/>
      <c r="P14" s="639"/>
      <c r="Q14" s="640"/>
      <c r="R14" s="641" t="s">
        <v>124</v>
      </c>
      <c r="S14" s="644"/>
      <c r="T14" s="644"/>
      <c r="U14" s="644"/>
      <c r="V14" s="644"/>
      <c r="W14" s="644"/>
      <c r="X14" s="644"/>
      <c r="Y14" s="645"/>
      <c r="Z14" s="703" t="s">
        <v>124</v>
      </c>
      <c r="AA14" s="703"/>
      <c r="AB14" s="703"/>
      <c r="AC14" s="703"/>
      <c r="AD14" s="704" t="s">
        <v>233</v>
      </c>
      <c r="AE14" s="704"/>
      <c r="AF14" s="704"/>
      <c r="AG14" s="704"/>
      <c r="AH14" s="704"/>
      <c r="AI14" s="704"/>
      <c r="AJ14" s="704"/>
      <c r="AK14" s="704"/>
      <c r="AL14" s="646" t="s">
        <v>124</v>
      </c>
      <c r="AM14" s="647"/>
      <c r="AN14" s="647"/>
      <c r="AO14" s="705"/>
      <c r="AP14" s="638" t="s">
        <v>262</v>
      </c>
      <c r="AQ14" s="639"/>
      <c r="AR14" s="639"/>
      <c r="AS14" s="639"/>
      <c r="AT14" s="639"/>
      <c r="AU14" s="639"/>
      <c r="AV14" s="639"/>
      <c r="AW14" s="639"/>
      <c r="AX14" s="639"/>
      <c r="AY14" s="639"/>
      <c r="AZ14" s="639"/>
      <c r="BA14" s="639"/>
      <c r="BB14" s="639"/>
      <c r="BC14" s="639"/>
      <c r="BD14" s="639"/>
      <c r="BE14" s="639"/>
      <c r="BF14" s="640"/>
      <c r="BG14" s="641">
        <v>444708</v>
      </c>
      <c r="BH14" s="644"/>
      <c r="BI14" s="644"/>
      <c r="BJ14" s="644"/>
      <c r="BK14" s="644"/>
      <c r="BL14" s="644"/>
      <c r="BM14" s="644"/>
      <c r="BN14" s="645"/>
      <c r="BO14" s="703">
        <v>1.5</v>
      </c>
      <c r="BP14" s="703"/>
      <c r="BQ14" s="703"/>
      <c r="BR14" s="703"/>
      <c r="BS14" s="649" t="s">
        <v>233</v>
      </c>
      <c r="BT14" s="644"/>
      <c r="BU14" s="644"/>
      <c r="BV14" s="644"/>
      <c r="BW14" s="644"/>
      <c r="BX14" s="644"/>
      <c r="BY14" s="644"/>
      <c r="BZ14" s="644"/>
      <c r="CA14" s="644"/>
      <c r="CB14" s="684"/>
      <c r="CD14" s="685" t="s">
        <v>263</v>
      </c>
      <c r="CE14" s="682"/>
      <c r="CF14" s="682"/>
      <c r="CG14" s="682"/>
      <c r="CH14" s="682"/>
      <c r="CI14" s="682"/>
      <c r="CJ14" s="682"/>
      <c r="CK14" s="682"/>
      <c r="CL14" s="682"/>
      <c r="CM14" s="682"/>
      <c r="CN14" s="682"/>
      <c r="CO14" s="682"/>
      <c r="CP14" s="682"/>
      <c r="CQ14" s="683"/>
      <c r="CR14" s="641">
        <v>2140221</v>
      </c>
      <c r="CS14" s="644"/>
      <c r="CT14" s="644"/>
      <c r="CU14" s="644"/>
      <c r="CV14" s="644"/>
      <c r="CW14" s="644"/>
      <c r="CX14" s="644"/>
      <c r="CY14" s="645"/>
      <c r="CZ14" s="703">
        <v>4</v>
      </c>
      <c r="DA14" s="703"/>
      <c r="DB14" s="703"/>
      <c r="DC14" s="703"/>
      <c r="DD14" s="649">
        <v>159303</v>
      </c>
      <c r="DE14" s="644"/>
      <c r="DF14" s="644"/>
      <c r="DG14" s="644"/>
      <c r="DH14" s="644"/>
      <c r="DI14" s="644"/>
      <c r="DJ14" s="644"/>
      <c r="DK14" s="644"/>
      <c r="DL14" s="644"/>
      <c r="DM14" s="644"/>
      <c r="DN14" s="644"/>
      <c r="DO14" s="644"/>
      <c r="DP14" s="645"/>
      <c r="DQ14" s="649">
        <v>2028207</v>
      </c>
      <c r="DR14" s="644"/>
      <c r="DS14" s="644"/>
      <c r="DT14" s="644"/>
      <c r="DU14" s="644"/>
      <c r="DV14" s="644"/>
      <c r="DW14" s="644"/>
      <c r="DX14" s="644"/>
      <c r="DY14" s="644"/>
      <c r="DZ14" s="644"/>
      <c r="EA14" s="644"/>
      <c r="EB14" s="644"/>
      <c r="EC14" s="684"/>
    </row>
    <row r="15" spans="2:143" ht="11.25" customHeight="1" x14ac:dyDescent="0.15">
      <c r="B15" s="638" t="s">
        <v>264</v>
      </c>
      <c r="C15" s="639"/>
      <c r="D15" s="639"/>
      <c r="E15" s="639"/>
      <c r="F15" s="639"/>
      <c r="G15" s="639"/>
      <c r="H15" s="639"/>
      <c r="I15" s="639"/>
      <c r="J15" s="639"/>
      <c r="K15" s="639"/>
      <c r="L15" s="639"/>
      <c r="M15" s="639"/>
      <c r="N15" s="639"/>
      <c r="O15" s="639"/>
      <c r="P15" s="639"/>
      <c r="Q15" s="640"/>
      <c r="R15" s="641">
        <v>322483</v>
      </c>
      <c r="S15" s="644"/>
      <c r="T15" s="644"/>
      <c r="U15" s="644"/>
      <c r="V15" s="644"/>
      <c r="W15" s="644"/>
      <c r="X15" s="644"/>
      <c r="Y15" s="645"/>
      <c r="Z15" s="703">
        <v>0.6</v>
      </c>
      <c r="AA15" s="703"/>
      <c r="AB15" s="703"/>
      <c r="AC15" s="703"/>
      <c r="AD15" s="704">
        <v>322483</v>
      </c>
      <c r="AE15" s="704"/>
      <c r="AF15" s="704"/>
      <c r="AG15" s="704"/>
      <c r="AH15" s="704"/>
      <c r="AI15" s="704"/>
      <c r="AJ15" s="704"/>
      <c r="AK15" s="704"/>
      <c r="AL15" s="646">
        <v>0.9</v>
      </c>
      <c r="AM15" s="647"/>
      <c r="AN15" s="647"/>
      <c r="AO15" s="705"/>
      <c r="AP15" s="638" t="s">
        <v>265</v>
      </c>
      <c r="AQ15" s="639"/>
      <c r="AR15" s="639"/>
      <c r="AS15" s="639"/>
      <c r="AT15" s="639"/>
      <c r="AU15" s="639"/>
      <c r="AV15" s="639"/>
      <c r="AW15" s="639"/>
      <c r="AX15" s="639"/>
      <c r="AY15" s="639"/>
      <c r="AZ15" s="639"/>
      <c r="BA15" s="639"/>
      <c r="BB15" s="639"/>
      <c r="BC15" s="639"/>
      <c r="BD15" s="639"/>
      <c r="BE15" s="639"/>
      <c r="BF15" s="640"/>
      <c r="BG15" s="641">
        <v>1033482</v>
      </c>
      <c r="BH15" s="644"/>
      <c r="BI15" s="644"/>
      <c r="BJ15" s="644"/>
      <c r="BK15" s="644"/>
      <c r="BL15" s="644"/>
      <c r="BM15" s="644"/>
      <c r="BN15" s="645"/>
      <c r="BO15" s="703">
        <v>3.4</v>
      </c>
      <c r="BP15" s="703"/>
      <c r="BQ15" s="703"/>
      <c r="BR15" s="703"/>
      <c r="BS15" s="649" t="s">
        <v>233</v>
      </c>
      <c r="BT15" s="644"/>
      <c r="BU15" s="644"/>
      <c r="BV15" s="644"/>
      <c r="BW15" s="644"/>
      <c r="BX15" s="644"/>
      <c r="BY15" s="644"/>
      <c r="BZ15" s="644"/>
      <c r="CA15" s="644"/>
      <c r="CB15" s="684"/>
      <c r="CD15" s="685" t="s">
        <v>266</v>
      </c>
      <c r="CE15" s="682"/>
      <c r="CF15" s="682"/>
      <c r="CG15" s="682"/>
      <c r="CH15" s="682"/>
      <c r="CI15" s="682"/>
      <c r="CJ15" s="682"/>
      <c r="CK15" s="682"/>
      <c r="CL15" s="682"/>
      <c r="CM15" s="682"/>
      <c r="CN15" s="682"/>
      <c r="CO15" s="682"/>
      <c r="CP15" s="682"/>
      <c r="CQ15" s="683"/>
      <c r="CR15" s="641">
        <v>6808601</v>
      </c>
      <c r="CS15" s="644"/>
      <c r="CT15" s="644"/>
      <c r="CU15" s="644"/>
      <c r="CV15" s="644"/>
      <c r="CW15" s="644"/>
      <c r="CX15" s="644"/>
      <c r="CY15" s="645"/>
      <c r="CZ15" s="703">
        <v>12.7</v>
      </c>
      <c r="DA15" s="703"/>
      <c r="DB15" s="703"/>
      <c r="DC15" s="703"/>
      <c r="DD15" s="649">
        <v>1773168</v>
      </c>
      <c r="DE15" s="644"/>
      <c r="DF15" s="644"/>
      <c r="DG15" s="644"/>
      <c r="DH15" s="644"/>
      <c r="DI15" s="644"/>
      <c r="DJ15" s="644"/>
      <c r="DK15" s="644"/>
      <c r="DL15" s="644"/>
      <c r="DM15" s="644"/>
      <c r="DN15" s="644"/>
      <c r="DO15" s="644"/>
      <c r="DP15" s="645"/>
      <c r="DQ15" s="649">
        <v>5272150</v>
      </c>
      <c r="DR15" s="644"/>
      <c r="DS15" s="644"/>
      <c r="DT15" s="644"/>
      <c r="DU15" s="644"/>
      <c r="DV15" s="644"/>
      <c r="DW15" s="644"/>
      <c r="DX15" s="644"/>
      <c r="DY15" s="644"/>
      <c r="DZ15" s="644"/>
      <c r="EA15" s="644"/>
      <c r="EB15" s="644"/>
      <c r="EC15" s="684"/>
    </row>
    <row r="16" spans="2:143" ht="11.25" customHeight="1" x14ac:dyDescent="0.15">
      <c r="B16" s="638" t="s">
        <v>267</v>
      </c>
      <c r="C16" s="639"/>
      <c r="D16" s="639"/>
      <c r="E16" s="639"/>
      <c r="F16" s="639"/>
      <c r="G16" s="639"/>
      <c r="H16" s="639"/>
      <c r="I16" s="639"/>
      <c r="J16" s="639"/>
      <c r="K16" s="639"/>
      <c r="L16" s="639"/>
      <c r="M16" s="639"/>
      <c r="N16" s="639"/>
      <c r="O16" s="639"/>
      <c r="P16" s="639"/>
      <c r="Q16" s="640"/>
      <c r="R16" s="641" t="s">
        <v>124</v>
      </c>
      <c r="S16" s="644"/>
      <c r="T16" s="644"/>
      <c r="U16" s="644"/>
      <c r="V16" s="644"/>
      <c r="W16" s="644"/>
      <c r="X16" s="644"/>
      <c r="Y16" s="645"/>
      <c r="Z16" s="703" t="s">
        <v>124</v>
      </c>
      <c r="AA16" s="703"/>
      <c r="AB16" s="703"/>
      <c r="AC16" s="703"/>
      <c r="AD16" s="704" t="s">
        <v>233</v>
      </c>
      <c r="AE16" s="704"/>
      <c r="AF16" s="704"/>
      <c r="AG16" s="704"/>
      <c r="AH16" s="704"/>
      <c r="AI16" s="704"/>
      <c r="AJ16" s="704"/>
      <c r="AK16" s="704"/>
      <c r="AL16" s="646" t="s">
        <v>124</v>
      </c>
      <c r="AM16" s="647"/>
      <c r="AN16" s="647"/>
      <c r="AO16" s="705"/>
      <c r="AP16" s="638" t="s">
        <v>268</v>
      </c>
      <c r="AQ16" s="639"/>
      <c r="AR16" s="639"/>
      <c r="AS16" s="639"/>
      <c r="AT16" s="639"/>
      <c r="AU16" s="639"/>
      <c r="AV16" s="639"/>
      <c r="AW16" s="639"/>
      <c r="AX16" s="639"/>
      <c r="AY16" s="639"/>
      <c r="AZ16" s="639"/>
      <c r="BA16" s="639"/>
      <c r="BB16" s="639"/>
      <c r="BC16" s="639"/>
      <c r="BD16" s="639"/>
      <c r="BE16" s="639"/>
      <c r="BF16" s="640"/>
      <c r="BG16" s="641" t="s">
        <v>233</v>
      </c>
      <c r="BH16" s="644"/>
      <c r="BI16" s="644"/>
      <c r="BJ16" s="644"/>
      <c r="BK16" s="644"/>
      <c r="BL16" s="644"/>
      <c r="BM16" s="644"/>
      <c r="BN16" s="645"/>
      <c r="BO16" s="703" t="s">
        <v>124</v>
      </c>
      <c r="BP16" s="703"/>
      <c r="BQ16" s="703"/>
      <c r="BR16" s="703"/>
      <c r="BS16" s="649" t="s">
        <v>233</v>
      </c>
      <c r="BT16" s="644"/>
      <c r="BU16" s="644"/>
      <c r="BV16" s="644"/>
      <c r="BW16" s="644"/>
      <c r="BX16" s="644"/>
      <c r="BY16" s="644"/>
      <c r="BZ16" s="644"/>
      <c r="CA16" s="644"/>
      <c r="CB16" s="684"/>
      <c r="CD16" s="685" t="s">
        <v>269</v>
      </c>
      <c r="CE16" s="682"/>
      <c r="CF16" s="682"/>
      <c r="CG16" s="682"/>
      <c r="CH16" s="682"/>
      <c r="CI16" s="682"/>
      <c r="CJ16" s="682"/>
      <c r="CK16" s="682"/>
      <c r="CL16" s="682"/>
      <c r="CM16" s="682"/>
      <c r="CN16" s="682"/>
      <c r="CO16" s="682"/>
      <c r="CP16" s="682"/>
      <c r="CQ16" s="683"/>
      <c r="CR16" s="641">
        <v>1177</v>
      </c>
      <c r="CS16" s="644"/>
      <c r="CT16" s="644"/>
      <c r="CU16" s="644"/>
      <c r="CV16" s="644"/>
      <c r="CW16" s="644"/>
      <c r="CX16" s="644"/>
      <c r="CY16" s="645"/>
      <c r="CZ16" s="703">
        <v>0</v>
      </c>
      <c r="DA16" s="703"/>
      <c r="DB16" s="703"/>
      <c r="DC16" s="703"/>
      <c r="DD16" s="649" t="s">
        <v>233</v>
      </c>
      <c r="DE16" s="644"/>
      <c r="DF16" s="644"/>
      <c r="DG16" s="644"/>
      <c r="DH16" s="644"/>
      <c r="DI16" s="644"/>
      <c r="DJ16" s="644"/>
      <c r="DK16" s="644"/>
      <c r="DL16" s="644"/>
      <c r="DM16" s="644"/>
      <c r="DN16" s="644"/>
      <c r="DO16" s="644"/>
      <c r="DP16" s="645"/>
      <c r="DQ16" s="649">
        <v>1177</v>
      </c>
      <c r="DR16" s="644"/>
      <c r="DS16" s="644"/>
      <c r="DT16" s="644"/>
      <c r="DU16" s="644"/>
      <c r="DV16" s="644"/>
      <c r="DW16" s="644"/>
      <c r="DX16" s="644"/>
      <c r="DY16" s="644"/>
      <c r="DZ16" s="644"/>
      <c r="EA16" s="644"/>
      <c r="EB16" s="644"/>
      <c r="EC16" s="684"/>
    </row>
    <row r="17" spans="2:133" ht="11.25" customHeight="1" x14ac:dyDescent="0.15">
      <c r="B17" s="638" t="s">
        <v>270</v>
      </c>
      <c r="C17" s="639"/>
      <c r="D17" s="639"/>
      <c r="E17" s="639"/>
      <c r="F17" s="639"/>
      <c r="G17" s="639"/>
      <c r="H17" s="639"/>
      <c r="I17" s="639"/>
      <c r="J17" s="639"/>
      <c r="K17" s="639"/>
      <c r="L17" s="639"/>
      <c r="M17" s="639"/>
      <c r="N17" s="639"/>
      <c r="O17" s="639"/>
      <c r="P17" s="639"/>
      <c r="Q17" s="640"/>
      <c r="R17" s="641">
        <v>135375</v>
      </c>
      <c r="S17" s="644"/>
      <c r="T17" s="644"/>
      <c r="U17" s="644"/>
      <c r="V17" s="644"/>
      <c r="W17" s="644"/>
      <c r="X17" s="644"/>
      <c r="Y17" s="645"/>
      <c r="Z17" s="703">
        <v>0.2</v>
      </c>
      <c r="AA17" s="703"/>
      <c r="AB17" s="703"/>
      <c r="AC17" s="703"/>
      <c r="AD17" s="704">
        <v>135375</v>
      </c>
      <c r="AE17" s="704"/>
      <c r="AF17" s="704"/>
      <c r="AG17" s="704"/>
      <c r="AH17" s="704"/>
      <c r="AI17" s="704"/>
      <c r="AJ17" s="704"/>
      <c r="AK17" s="704"/>
      <c r="AL17" s="646">
        <v>0.4</v>
      </c>
      <c r="AM17" s="647"/>
      <c r="AN17" s="647"/>
      <c r="AO17" s="705"/>
      <c r="AP17" s="638" t="s">
        <v>271</v>
      </c>
      <c r="AQ17" s="639"/>
      <c r="AR17" s="639"/>
      <c r="AS17" s="639"/>
      <c r="AT17" s="639"/>
      <c r="AU17" s="639"/>
      <c r="AV17" s="639"/>
      <c r="AW17" s="639"/>
      <c r="AX17" s="639"/>
      <c r="AY17" s="639"/>
      <c r="AZ17" s="639"/>
      <c r="BA17" s="639"/>
      <c r="BB17" s="639"/>
      <c r="BC17" s="639"/>
      <c r="BD17" s="639"/>
      <c r="BE17" s="639"/>
      <c r="BF17" s="640"/>
      <c r="BG17" s="641" t="s">
        <v>124</v>
      </c>
      <c r="BH17" s="644"/>
      <c r="BI17" s="644"/>
      <c r="BJ17" s="644"/>
      <c r="BK17" s="644"/>
      <c r="BL17" s="644"/>
      <c r="BM17" s="644"/>
      <c r="BN17" s="645"/>
      <c r="BO17" s="703" t="s">
        <v>233</v>
      </c>
      <c r="BP17" s="703"/>
      <c r="BQ17" s="703"/>
      <c r="BR17" s="703"/>
      <c r="BS17" s="649" t="s">
        <v>233</v>
      </c>
      <c r="BT17" s="644"/>
      <c r="BU17" s="644"/>
      <c r="BV17" s="644"/>
      <c r="BW17" s="644"/>
      <c r="BX17" s="644"/>
      <c r="BY17" s="644"/>
      <c r="BZ17" s="644"/>
      <c r="CA17" s="644"/>
      <c r="CB17" s="684"/>
      <c r="CD17" s="685" t="s">
        <v>272</v>
      </c>
      <c r="CE17" s="682"/>
      <c r="CF17" s="682"/>
      <c r="CG17" s="682"/>
      <c r="CH17" s="682"/>
      <c r="CI17" s="682"/>
      <c r="CJ17" s="682"/>
      <c r="CK17" s="682"/>
      <c r="CL17" s="682"/>
      <c r="CM17" s="682"/>
      <c r="CN17" s="682"/>
      <c r="CO17" s="682"/>
      <c r="CP17" s="682"/>
      <c r="CQ17" s="683"/>
      <c r="CR17" s="641">
        <v>3690619</v>
      </c>
      <c r="CS17" s="644"/>
      <c r="CT17" s="644"/>
      <c r="CU17" s="644"/>
      <c r="CV17" s="644"/>
      <c r="CW17" s="644"/>
      <c r="CX17" s="644"/>
      <c r="CY17" s="645"/>
      <c r="CZ17" s="703">
        <v>6.9</v>
      </c>
      <c r="DA17" s="703"/>
      <c r="DB17" s="703"/>
      <c r="DC17" s="703"/>
      <c r="DD17" s="649" t="s">
        <v>233</v>
      </c>
      <c r="DE17" s="644"/>
      <c r="DF17" s="644"/>
      <c r="DG17" s="644"/>
      <c r="DH17" s="644"/>
      <c r="DI17" s="644"/>
      <c r="DJ17" s="644"/>
      <c r="DK17" s="644"/>
      <c r="DL17" s="644"/>
      <c r="DM17" s="644"/>
      <c r="DN17" s="644"/>
      <c r="DO17" s="644"/>
      <c r="DP17" s="645"/>
      <c r="DQ17" s="649">
        <v>3641715</v>
      </c>
      <c r="DR17" s="644"/>
      <c r="DS17" s="644"/>
      <c r="DT17" s="644"/>
      <c r="DU17" s="644"/>
      <c r="DV17" s="644"/>
      <c r="DW17" s="644"/>
      <c r="DX17" s="644"/>
      <c r="DY17" s="644"/>
      <c r="DZ17" s="644"/>
      <c r="EA17" s="644"/>
      <c r="EB17" s="644"/>
      <c r="EC17" s="684"/>
    </row>
    <row r="18" spans="2:133" ht="11.25" customHeight="1" x14ac:dyDescent="0.15">
      <c r="B18" s="638" t="s">
        <v>273</v>
      </c>
      <c r="C18" s="639"/>
      <c r="D18" s="639"/>
      <c r="E18" s="639"/>
      <c r="F18" s="639"/>
      <c r="G18" s="639"/>
      <c r="H18" s="639"/>
      <c r="I18" s="639"/>
      <c r="J18" s="639"/>
      <c r="K18" s="639"/>
      <c r="L18" s="639"/>
      <c r="M18" s="639"/>
      <c r="N18" s="639"/>
      <c r="O18" s="639"/>
      <c r="P18" s="639"/>
      <c r="Q18" s="640"/>
      <c r="R18" s="641">
        <v>2974921</v>
      </c>
      <c r="S18" s="644"/>
      <c r="T18" s="644"/>
      <c r="U18" s="644"/>
      <c r="V18" s="644"/>
      <c r="W18" s="644"/>
      <c r="X18" s="644"/>
      <c r="Y18" s="645"/>
      <c r="Z18" s="703">
        <v>5.3</v>
      </c>
      <c r="AA18" s="703"/>
      <c r="AB18" s="703"/>
      <c r="AC18" s="703"/>
      <c r="AD18" s="704">
        <v>2686581</v>
      </c>
      <c r="AE18" s="704"/>
      <c r="AF18" s="704"/>
      <c r="AG18" s="704"/>
      <c r="AH18" s="704"/>
      <c r="AI18" s="704"/>
      <c r="AJ18" s="704"/>
      <c r="AK18" s="704"/>
      <c r="AL18" s="646">
        <v>7.4</v>
      </c>
      <c r="AM18" s="647"/>
      <c r="AN18" s="647"/>
      <c r="AO18" s="705"/>
      <c r="AP18" s="638" t="s">
        <v>274</v>
      </c>
      <c r="AQ18" s="639"/>
      <c r="AR18" s="639"/>
      <c r="AS18" s="639"/>
      <c r="AT18" s="639"/>
      <c r="AU18" s="639"/>
      <c r="AV18" s="639"/>
      <c r="AW18" s="639"/>
      <c r="AX18" s="639"/>
      <c r="AY18" s="639"/>
      <c r="AZ18" s="639"/>
      <c r="BA18" s="639"/>
      <c r="BB18" s="639"/>
      <c r="BC18" s="639"/>
      <c r="BD18" s="639"/>
      <c r="BE18" s="639"/>
      <c r="BF18" s="640"/>
      <c r="BG18" s="641" t="s">
        <v>124</v>
      </c>
      <c r="BH18" s="644"/>
      <c r="BI18" s="644"/>
      <c r="BJ18" s="644"/>
      <c r="BK18" s="644"/>
      <c r="BL18" s="644"/>
      <c r="BM18" s="644"/>
      <c r="BN18" s="645"/>
      <c r="BO18" s="703" t="s">
        <v>124</v>
      </c>
      <c r="BP18" s="703"/>
      <c r="BQ18" s="703"/>
      <c r="BR18" s="703"/>
      <c r="BS18" s="649" t="s">
        <v>233</v>
      </c>
      <c r="BT18" s="644"/>
      <c r="BU18" s="644"/>
      <c r="BV18" s="644"/>
      <c r="BW18" s="644"/>
      <c r="BX18" s="644"/>
      <c r="BY18" s="644"/>
      <c r="BZ18" s="644"/>
      <c r="CA18" s="644"/>
      <c r="CB18" s="684"/>
      <c r="CD18" s="685" t="s">
        <v>275</v>
      </c>
      <c r="CE18" s="682"/>
      <c r="CF18" s="682"/>
      <c r="CG18" s="682"/>
      <c r="CH18" s="682"/>
      <c r="CI18" s="682"/>
      <c r="CJ18" s="682"/>
      <c r="CK18" s="682"/>
      <c r="CL18" s="682"/>
      <c r="CM18" s="682"/>
      <c r="CN18" s="682"/>
      <c r="CO18" s="682"/>
      <c r="CP18" s="682"/>
      <c r="CQ18" s="683"/>
      <c r="CR18" s="641">
        <v>574</v>
      </c>
      <c r="CS18" s="644"/>
      <c r="CT18" s="644"/>
      <c r="CU18" s="644"/>
      <c r="CV18" s="644"/>
      <c r="CW18" s="644"/>
      <c r="CX18" s="644"/>
      <c r="CY18" s="645"/>
      <c r="CZ18" s="703">
        <v>0</v>
      </c>
      <c r="DA18" s="703"/>
      <c r="DB18" s="703"/>
      <c r="DC18" s="703"/>
      <c r="DD18" s="649" t="s">
        <v>233</v>
      </c>
      <c r="DE18" s="644"/>
      <c r="DF18" s="644"/>
      <c r="DG18" s="644"/>
      <c r="DH18" s="644"/>
      <c r="DI18" s="644"/>
      <c r="DJ18" s="644"/>
      <c r="DK18" s="644"/>
      <c r="DL18" s="644"/>
      <c r="DM18" s="644"/>
      <c r="DN18" s="644"/>
      <c r="DO18" s="644"/>
      <c r="DP18" s="645"/>
      <c r="DQ18" s="649">
        <v>574</v>
      </c>
      <c r="DR18" s="644"/>
      <c r="DS18" s="644"/>
      <c r="DT18" s="644"/>
      <c r="DU18" s="644"/>
      <c r="DV18" s="644"/>
      <c r="DW18" s="644"/>
      <c r="DX18" s="644"/>
      <c r="DY18" s="644"/>
      <c r="DZ18" s="644"/>
      <c r="EA18" s="644"/>
      <c r="EB18" s="644"/>
      <c r="EC18" s="684"/>
    </row>
    <row r="19" spans="2:133" ht="11.25" customHeight="1" x14ac:dyDescent="0.15">
      <c r="B19" s="638" t="s">
        <v>276</v>
      </c>
      <c r="C19" s="639"/>
      <c r="D19" s="639"/>
      <c r="E19" s="639"/>
      <c r="F19" s="639"/>
      <c r="G19" s="639"/>
      <c r="H19" s="639"/>
      <c r="I19" s="639"/>
      <c r="J19" s="639"/>
      <c r="K19" s="639"/>
      <c r="L19" s="639"/>
      <c r="M19" s="639"/>
      <c r="N19" s="639"/>
      <c r="O19" s="639"/>
      <c r="P19" s="639"/>
      <c r="Q19" s="640"/>
      <c r="R19" s="641">
        <v>2686581</v>
      </c>
      <c r="S19" s="644"/>
      <c r="T19" s="644"/>
      <c r="U19" s="644"/>
      <c r="V19" s="644"/>
      <c r="W19" s="644"/>
      <c r="X19" s="644"/>
      <c r="Y19" s="645"/>
      <c r="Z19" s="703">
        <v>4.8</v>
      </c>
      <c r="AA19" s="703"/>
      <c r="AB19" s="703"/>
      <c r="AC19" s="703"/>
      <c r="AD19" s="704">
        <v>2686581</v>
      </c>
      <c r="AE19" s="704"/>
      <c r="AF19" s="704"/>
      <c r="AG19" s="704"/>
      <c r="AH19" s="704"/>
      <c r="AI19" s="704"/>
      <c r="AJ19" s="704"/>
      <c r="AK19" s="704"/>
      <c r="AL19" s="646">
        <v>7.4</v>
      </c>
      <c r="AM19" s="647"/>
      <c r="AN19" s="647"/>
      <c r="AO19" s="705"/>
      <c r="AP19" s="638" t="s">
        <v>277</v>
      </c>
      <c r="AQ19" s="639"/>
      <c r="AR19" s="639"/>
      <c r="AS19" s="639"/>
      <c r="AT19" s="639"/>
      <c r="AU19" s="639"/>
      <c r="AV19" s="639"/>
      <c r="AW19" s="639"/>
      <c r="AX19" s="639"/>
      <c r="AY19" s="639"/>
      <c r="AZ19" s="639"/>
      <c r="BA19" s="639"/>
      <c r="BB19" s="639"/>
      <c r="BC19" s="639"/>
      <c r="BD19" s="639"/>
      <c r="BE19" s="639"/>
      <c r="BF19" s="640"/>
      <c r="BG19" s="641">
        <v>1704032</v>
      </c>
      <c r="BH19" s="644"/>
      <c r="BI19" s="644"/>
      <c r="BJ19" s="644"/>
      <c r="BK19" s="644"/>
      <c r="BL19" s="644"/>
      <c r="BM19" s="644"/>
      <c r="BN19" s="645"/>
      <c r="BO19" s="703">
        <v>5.6</v>
      </c>
      <c r="BP19" s="703"/>
      <c r="BQ19" s="703"/>
      <c r="BR19" s="703"/>
      <c r="BS19" s="649" t="s">
        <v>233</v>
      </c>
      <c r="BT19" s="644"/>
      <c r="BU19" s="644"/>
      <c r="BV19" s="644"/>
      <c r="BW19" s="644"/>
      <c r="BX19" s="644"/>
      <c r="BY19" s="644"/>
      <c r="BZ19" s="644"/>
      <c r="CA19" s="644"/>
      <c r="CB19" s="684"/>
      <c r="CD19" s="685" t="s">
        <v>278</v>
      </c>
      <c r="CE19" s="682"/>
      <c r="CF19" s="682"/>
      <c r="CG19" s="682"/>
      <c r="CH19" s="682"/>
      <c r="CI19" s="682"/>
      <c r="CJ19" s="682"/>
      <c r="CK19" s="682"/>
      <c r="CL19" s="682"/>
      <c r="CM19" s="682"/>
      <c r="CN19" s="682"/>
      <c r="CO19" s="682"/>
      <c r="CP19" s="682"/>
      <c r="CQ19" s="683"/>
      <c r="CR19" s="641" t="s">
        <v>233</v>
      </c>
      <c r="CS19" s="644"/>
      <c r="CT19" s="644"/>
      <c r="CU19" s="644"/>
      <c r="CV19" s="644"/>
      <c r="CW19" s="644"/>
      <c r="CX19" s="644"/>
      <c r="CY19" s="645"/>
      <c r="CZ19" s="703" t="s">
        <v>124</v>
      </c>
      <c r="DA19" s="703"/>
      <c r="DB19" s="703"/>
      <c r="DC19" s="703"/>
      <c r="DD19" s="649" t="s">
        <v>233</v>
      </c>
      <c r="DE19" s="644"/>
      <c r="DF19" s="644"/>
      <c r="DG19" s="644"/>
      <c r="DH19" s="644"/>
      <c r="DI19" s="644"/>
      <c r="DJ19" s="644"/>
      <c r="DK19" s="644"/>
      <c r="DL19" s="644"/>
      <c r="DM19" s="644"/>
      <c r="DN19" s="644"/>
      <c r="DO19" s="644"/>
      <c r="DP19" s="645"/>
      <c r="DQ19" s="649" t="s">
        <v>233</v>
      </c>
      <c r="DR19" s="644"/>
      <c r="DS19" s="644"/>
      <c r="DT19" s="644"/>
      <c r="DU19" s="644"/>
      <c r="DV19" s="644"/>
      <c r="DW19" s="644"/>
      <c r="DX19" s="644"/>
      <c r="DY19" s="644"/>
      <c r="DZ19" s="644"/>
      <c r="EA19" s="644"/>
      <c r="EB19" s="644"/>
      <c r="EC19" s="684"/>
    </row>
    <row r="20" spans="2:133" ht="11.25" customHeight="1" x14ac:dyDescent="0.15">
      <c r="B20" s="638" t="s">
        <v>279</v>
      </c>
      <c r="C20" s="639"/>
      <c r="D20" s="639"/>
      <c r="E20" s="639"/>
      <c r="F20" s="639"/>
      <c r="G20" s="639"/>
      <c r="H20" s="639"/>
      <c r="I20" s="639"/>
      <c r="J20" s="639"/>
      <c r="K20" s="639"/>
      <c r="L20" s="639"/>
      <c r="M20" s="639"/>
      <c r="N20" s="639"/>
      <c r="O20" s="639"/>
      <c r="P20" s="639"/>
      <c r="Q20" s="640"/>
      <c r="R20" s="641">
        <v>288340</v>
      </c>
      <c r="S20" s="644"/>
      <c r="T20" s="644"/>
      <c r="U20" s="644"/>
      <c r="V20" s="644"/>
      <c r="W20" s="644"/>
      <c r="X20" s="644"/>
      <c r="Y20" s="645"/>
      <c r="Z20" s="703">
        <v>0.5</v>
      </c>
      <c r="AA20" s="703"/>
      <c r="AB20" s="703"/>
      <c r="AC20" s="703"/>
      <c r="AD20" s="704" t="s">
        <v>124</v>
      </c>
      <c r="AE20" s="704"/>
      <c r="AF20" s="704"/>
      <c r="AG20" s="704"/>
      <c r="AH20" s="704"/>
      <c r="AI20" s="704"/>
      <c r="AJ20" s="704"/>
      <c r="AK20" s="704"/>
      <c r="AL20" s="646" t="s">
        <v>233</v>
      </c>
      <c r="AM20" s="647"/>
      <c r="AN20" s="647"/>
      <c r="AO20" s="705"/>
      <c r="AP20" s="638" t="s">
        <v>280</v>
      </c>
      <c r="AQ20" s="639"/>
      <c r="AR20" s="639"/>
      <c r="AS20" s="639"/>
      <c r="AT20" s="639"/>
      <c r="AU20" s="639"/>
      <c r="AV20" s="639"/>
      <c r="AW20" s="639"/>
      <c r="AX20" s="639"/>
      <c r="AY20" s="639"/>
      <c r="AZ20" s="639"/>
      <c r="BA20" s="639"/>
      <c r="BB20" s="639"/>
      <c r="BC20" s="639"/>
      <c r="BD20" s="639"/>
      <c r="BE20" s="639"/>
      <c r="BF20" s="640"/>
      <c r="BG20" s="641">
        <v>1704032</v>
      </c>
      <c r="BH20" s="644"/>
      <c r="BI20" s="644"/>
      <c r="BJ20" s="644"/>
      <c r="BK20" s="644"/>
      <c r="BL20" s="644"/>
      <c r="BM20" s="644"/>
      <c r="BN20" s="645"/>
      <c r="BO20" s="703">
        <v>5.6</v>
      </c>
      <c r="BP20" s="703"/>
      <c r="BQ20" s="703"/>
      <c r="BR20" s="703"/>
      <c r="BS20" s="649" t="s">
        <v>124</v>
      </c>
      <c r="BT20" s="644"/>
      <c r="BU20" s="644"/>
      <c r="BV20" s="644"/>
      <c r="BW20" s="644"/>
      <c r="BX20" s="644"/>
      <c r="BY20" s="644"/>
      <c r="BZ20" s="644"/>
      <c r="CA20" s="644"/>
      <c r="CB20" s="684"/>
      <c r="CD20" s="685" t="s">
        <v>281</v>
      </c>
      <c r="CE20" s="682"/>
      <c r="CF20" s="682"/>
      <c r="CG20" s="682"/>
      <c r="CH20" s="682"/>
      <c r="CI20" s="682"/>
      <c r="CJ20" s="682"/>
      <c r="CK20" s="682"/>
      <c r="CL20" s="682"/>
      <c r="CM20" s="682"/>
      <c r="CN20" s="682"/>
      <c r="CO20" s="682"/>
      <c r="CP20" s="682"/>
      <c r="CQ20" s="683"/>
      <c r="CR20" s="641">
        <v>53637558</v>
      </c>
      <c r="CS20" s="644"/>
      <c r="CT20" s="644"/>
      <c r="CU20" s="644"/>
      <c r="CV20" s="644"/>
      <c r="CW20" s="644"/>
      <c r="CX20" s="644"/>
      <c r="CY20" s="645"/>
      <c r="CZ20" s="703">
        <v>100</v>
      </c>
      <c r="DA20" s="703"/>
      <c r="DB20" s="703"/>
      <c r="DC20" s="703"/>
      <c r="DD20" s="649">
        <v>5726676</v>
      </c>
      <c r="DE20" s="644"/>
      <c r="DF20" s="644"/>
      <c r="DG20" s="644"/>
      <c r="DH20" s="644"/>
      <c r="DI20" s="644"/>
      <c r="DJ20" s="644"/>
      <c r="DK20" s="644"/>
      <c r="DL20" s="644"/>
      <c r="DM20" s="644"/>
      <c r="DN20" s="644"/>
      <c r="DO20" s="644"/>
      <c r="DP20" s="645"/>
      <c r="DQ20" s="649">
        <v>38887413</v>
      </c>
      <c r="DR20" s="644"/>
      <c r="DS20" s="644"/>
      <c r="DT20" s="644"/>
      <c r="DU20" s="644"/>
      <c r="DV20" s="644"/>
      <c r="DW20" s="644"/>
      <c r="DX20" s="644"/>
      <c r="DY20" s="644"/>
      <c r="DZ20" s="644"/>
      <c r="EA20" s="644"/>
      <c r="EB20" s="644"/>
      <c r="EC20" s="684"/>
    </row>
    <row r="21" spans="2:133" ht="11.25" customHeight="1" x14ac:dyDescent="0.15">
      <c r="B21" s="638" t="s">
        <v>282</v>
      </c>
      <c r="C21" s="639"/>
      <c r="D21" s="639"/>
      <c r="E21" s="639"/>
      <c r="F21" s="639"/>
      <c r="G21" s="639"/>
      <c r="H21" s="639"/>
      <c r="I21" s="639"/>
      <c r="J21" s="639"/>
      <c r="K21" s="639"/>
      <c r="L21" s="639"/>
      <c r="M21" s="639"/>
      <c r="N21" s="639"/>
      <c r="O21" s="639"/>
      <c r="P21" s="639"/>
      <c r="Q21" s="640"/>
      <c r="R21" s="641" t="s">
        <v>233</v>
      </c>
      <c r="S21" s="644"/>
      <c r="T21" s="644"/>
      <c r="U21" s="644"/>
      <c r="V21" s="644"/>
      <c r="W21" s="644"/>
      <c r="X21" s="644"/>
      <c r="Y21" s="645"/>
      <c r="Z21" s="703" t="s">
        <v>233</v>
      </c>
      <c r="AA21" s="703"/>
      <c r="AB21" s="703"/>
      <c r="AC21" s="703"/>
      <c r="AD21" s="704" t="s">
        <v>233</v>
      </c>
      <c r="AE21" s="704"/>
      <c r="AF21" s="704"/>
      <c r="AG21" s="704"/>
      <c r="AH21" s="704"/>
      <c r="AI21" s="704"/>
      <c r="AJ21" s="704"/>
      <c r="AK21" s="704"/>
      <c r="AL21" s="646" t="s">
        <v>124</v>
      </c>
      <c r="AM21" s="647"/>
      <c r="AN21" s="647"/>
      <c r="AO21" s="705"/>
      <c r="AP21" s="749" t="s">
        <v>283</v>
      </c>
      <c r="AQ21" s="756"/>
      <c r="AR21" s="756"/>
      <c r="AS21" s="756"/>
      <c r="AT21" s="756"/>
      <c r="AU21" s="756"/>
      <c r="AV21" s="756"/>
      <c r="AW21" s="756"/>
      <c r="AX21" s="756"/>
      <c r="AY21" s="756"/>
      <c r="AZ21" s="756"/>
      <c r="BA21" s="756"/>
      <c r="BB21" s="756"/>
      <c r="BC21" s="756"/>
      <c r="BD21" s="756"/>
      <c r="BE21" s="756"/>
      <c r="BF21" s="751"/>
      <c r="BG21" s="641">
        <v>11184</v>
      </c>
      <c r="BH21" s="644"/>
      <c r="BI21" s="644"/>
      <c r="BJ21" s="644"/>
      <c r="BK21" s="644"/>
      <c r="BL21" s="644"/>
      <c r="BM21" s="644"/>
      <c r="BN21" s="645"/>
      <c r="BO21" s="703">
        <v>0</v>
      </c>
      <c r="BP21" s="703"/>
      <c r="BQ21" s="703"/>
      <c r="BR21" s="703"/>
      <c r="BS21" s="649" t="s">
        <v>233</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284</v>
      </c>
      <c r="C22" s="639"/>
      <c r="D22" s="639"/>
      <c r="E22" s="639"/>
      <c r="F22" s="639"/>
      <c r="G22" s="639"/>
      <c r="H22" s="639"/>
      <c r="I22" s="639"/>
      <c r="J22" s="639"/>
      <c r="K22" s="639"/>
      <c r="L22" s="639"/>
      <c r="M22" s="639"/>
      <c r="N22" s="639"/>
      <c r="O22" s="639"/>
      <c r="P22" s="639"/>
      <c r="Q22" s="640"/>
      <c r="R22" s="641">
        <v>37994337</v>
      </c>
      <c r="S22" s="644"/>
      <c r="T22" s="644"/>
      <c r="U22" s="644"/>
      <c r="V22" s="644"/>
      <c r="W22" s="644"/>
      <c r="X22" s="644"/>
      <c r="Y22" s="645"/>
      <c r="Z22" s="703">
        <v>67.900000000000006</v>
      </c>
      <c r="AA22" s="703"/>
      <c r="AB22" s="703"/>
      <c r="AC22" s="703"/>
      <c r="AD22" s="704">
        <v>36013149</v>
      </c>
      <c r="AE22" s="704"/>
      <c r="AF22" s="704"/>
      <c r="AG22" s="704"/>
      <c r="AH22" s="704"/>
      <c r="AI22" s="704"/>
      <c r="AJ22" s="704"/>
      <c r="AK22" s="704"/>
      <c r="AL22" s="646">
        <v>99.4</v>
      </c>
      <c r="AM22" s="647"/>
      <c r="AN22" s="647"/>
      <c r="AO22" s="705"/>
      <c r="AP22" s="749" t="s">
        <v>285</v>
      </c>
      <c r="AQ22" s="756"/>
      <c r="AR22" s="756"/>
      <c r="AS22" s="756"/>
      <c r="AT22" s="756"/>
      <c r="AU22" s="756"/>
      <c r="AV22" s="756"/>
      <c r="AW22" s="756"/>
      <c r="AX22" s="756"/>
      <c r="AY22" s="756"/>
      <c r="AZ22" s="756"/>
      <c r="BA22" s="756"/>
      <c r="BB22" s="756"/>
      <c r="BC22" s="756"/>
      <c r="BD22" s="756"/>
      <c r="BE22" s="756"/>
      <c r="BF22" s="751"/>
      <c r="BG22" s="641" t="s">
        <v>124</v>
      </c>
      <c r="BH22" s="644"/>
      <c r="BI22" s="644"/>
      <c r="BJ22" s="644"/>
      <c r="BK22" s="644"/>
      <c r="BL22" s="644"/>
      <c r="BM22" s="644"/>
      <c r="BN22" s="645"/>
      <c r="BO22" s="703" t="s">
        <v>233</v>
      </c>
      <c r="BP22" s="703"/>
      <c r="BQ22" s="703"/>
      <c r="BR22" s="703"/>
      <c r="BS22" s="649" t="s">
        <v>124</v>
      </c>
      <c r="BT22" s="644"/>
      <c r="BU22" s="644"/>
      <c r="BV22" s="644"/>
      <c r="BW22" s="644"/>
      <c r="BX22" s="644"/>
      <c r="BY22" s="644"/>
      <c r="BZ22" s="644"/>
      <c r="CA22" s="644"/>
      <c r="CB22" s="684"/>
      <c r="CD22" s="758" t="s">
        <v>286</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287</v>
      </c>
      <c r="C23" s="639"/>
      <c r="D23" s="639"/>
      <c r="E23" s="639"/>
      <c r="F23" s="639"/>
      <c r="G23" s="639"/>
      <c r="H23" s="639"/>
      <c r="I23" s="639"/>
      <c r="J23" s="639"/>
      <c r="K23" s="639"/>
      <c r="L23" s="639"/>
      <c r="M23" s="639"/>
      <c r="N23" s="639"/>
      <c r="O23" s="639"/>
      <c r="P23" s="639"/>
      <c r="Q23" s="640"/>
      <c r="R23" s="641">
        <v>27751</v>
      </c>
      <c r="S23" s="644"/>
      <c r="T23" s="644"/>
      <c r="U23" s="644"/>
      <c r="V23" s="644"/>
      <c r="W23" s="644"/>
      <c r="X23" s="644"/>
      <c r="Y23" s="645"/>
      <c r="Z23" s="703">
        <v>0</v>
      </c>
      <c r="AA23" s="703"/>
      <c r="AB23" s="703"/>
      <c r="AC23" s="703"/>
      <c r="AD23" s="704">
        <v>27751</v>
      </c>
      <c r="AE23" s="704"/>
      <c r="AF23" s="704"/>
      <c r="AG23" s="704"/>
      <c r="AH23" s="704"/>
      <c r="AI23" s="704"/>
      <c r="AJ23" s="704"/>
      <c r="AK23" s="704"/>
      <c r="AL23" s="646">
        <v>0.1</v>
      </c>
      <c r="AM23" s="647"/>
      <c r="AN23" s="647"/>
      <c r="AO23" s="705"/>
      <c r="AP23" s="749" t="s">
        <v>288</v>
      </c>
      <c r="AQ23" s="756"/>
      <c r="AR23" s="756"/>
      <c r="AS23" s="756"/>
      <c r="AT23" s="756"/>
      <c r="AU23" s="756"/>
      <c r="AV23" s="756"/>
      <c r="AW23" s="756"/>
      <c r="AX23" s="756"/>
      <c r="AY23" s="756"/>
      <c r="AZ23" s="756"/>
      <c r="BA23" s="756"/>
      <c r="BB23" s="756"/>
      <c r="BC23" s="756"/>
      <c r="BD23" s="756"/>
      <c r="BE23" s="756"/>
      <c r="BF23" s="751"/>
      <c r="BG23" s="641">
        <v>1692848</v>
      </c>
      <c r="BH23" s="644"/>
      <c r="BI23" s="644"/>
      <c r="BJ23" s="644"/>
      <c r="BK23" s="644"/>
      <c r="BL23" s="644"/>
      <c r="BM23" s="644"/>
      <c r="BN23" s="645"/>
      <c r="BO23" s="703">
        <v>5.6</v>
      </c>
      <c r="BP23" s="703"/>
      <c r="BQ23" s="703"/>
      <c r="BR23" s="703"/>
      <c r="BS23" s="649" t="s">
        <v>233</v>
      </c>
      <c r="BT23" s="644"/>
      <c r="BU23" s="644"/>
      <c r="BV23" s="644"/>
      <c r="BW23" s="644"/>
      <c r="BX23" s="644"/>
      <c r="BY23" s="644"/>
      <c r="BZ23" s="644"/>
      <c r="CA23" s="644"/>
      <c r="CB23" s="684"/>
      <c r="CD23" s="758" t="s">
        <v>227</v>
      </c>
      <c r="CE23" s="759"/>
      <c r="CF23" s="759"/>
      <c r="CG23" s="759"/>
      <c r="CH23" s="759"/>
      <c r="CI23" s="759"/>
      <c r="CJ23" s="759"/>
      <c r="CK23" s="759"/>
      <c r="CL23" s="759"/>
      <c r="CM23" s="759"/>
      <c r="CN23" s="759"/>
      <c r="CO23" s="759"/>
      <c r="CP23" s="759"/>
      <c r="CQ23" s="760"/>
      <c r="CR23" s="758" t="s">
        <v>289</v>
      </c>
      <c r="CS23" s="759"/>
      <c r="CT23" s="759"/>
      <c r="CU23" s="759"/>
      <c r="CV23" s="759"/>
      <c r="CW23" s="759"/>
      <c r="CX23" s="759"/>
      <c r="CY23" s="760"/>
      <c r="CZ23" s="758" t="s">
        <v>290</v>
      </c>
      <c r="DA23" s="759"/>
      <c r="DB23" s="759"/>
      <c r="DC23" s="760"/>
      <c r="DD23" s="758" t="s">
        <v>291</v>
      </c>
      <c r="DE23" s="759"/>
      <c r="DF23" s="759"/>
      <c r="DG23" s="759"/>
      <c r="DH23" s="759"/>
      <c r="DI23" s="759"/>
      <c r="DJ23" s="759"/>
      <c r="DK23" s="760"/>
      <c r="DL23" s="767" t="s">
        <v>292</v>
      </c>
      <c r="DM23" s="768"/>
      <c r="DN23" s="768"/>
      <c r="DO23" s="768"/>
      <c r="DP23" s="768"/>
      <c r="DQ23" s="768"/>
      <c r="DR23" s="768"/>
      <c r="DS23" s="768"/>
      <c r="DT23" s="768"/>
      <c r="DU23" s="768"/>
      <c r="DV23" s="769"/>
      <c r="DW23" s="758" t="s">
        <v>293</v>
      </c>
      <c r="DX23" s="759"/>
      <c r="DY23" s="759"/>
      <c r="DZ23" s="759"/>
      <c r="EA23" s="759"/>
      <c r="EB23" s="759"/>
      <c r="EC23" s="760"/>
    </row>
    <row r="24" spans="2:133" ht="11.25" customHeight="1" x14ac:dyDescent="0.15">
      <c r="B24" s="638" t="s">
        <v>294</v>
      </c>
      <c r="C24" s="639"/>
      <c r="D24" s="639"/>
      <c r="E24" s="639"/>
      <c r="F24" s="639"/>
      <c r="G24" s="639"/>
      <c r="H24" s="639"/>
      <c r="I24" s="639"/>
      <c r="J24" s="639"/>
      <c r="K24" s="639"/>
      <c r="L24" s="639"/>
      <c r="M24" s="639"/>
      <c r="N24" s="639"/>
      <c r="O24" s="639"/>
      <c r="P24" s="639"/>
      <c r="Q24" s="640"/>
      <c r="R24" s="641">
        <v>374180</v>
      </c>
      <c r="S24" s="644"/>
      <c r="T24" s="644"/>
      <c r="U24" s="644"/>
      <c r="V24" s="644"/>
      <c r="W24" s="644"/>
      <c r="X24" s="644"/>
      <c r="Y24" s="645"/>
      <c r="Z24" s="703">
        <v>0.7</v>
      </c>
      <c r="AA24" s="703"/>
      <c r="AB24" s="703"/>
      <c r="AC24" s="703"/>
      <c r="AD24" s="704" t="s">
        <v>233</v>
      </c>
      <c r="AE24" s="704"/>
      <c r="AF24" s="704"/>
      <c r="AG24" s="704"/>
      <c r="AH24" s="704"/>
      <c r="AI24" s="704"/>
      <c r="AJ24" s="704"/>
      <c r="AK24" s="704"/>
      <c r="AL24" s="646" t="s">
        <v>124</v>
      </c>
      <c r="AM24" s="647"/>
      <c r="AN24" s="647"/>
      <c r="AO24" s="705"/>
      <c r="AP24" s="749" t="s">
        <v>295</v>
      </c>
      <c r="AQ24" s="756"/>
      <c r="AR24" s="756"/>
      <c r="AS24" s="756"/>
      <c r="AT24" s="756"/>
      <c r="AU24" s="756"/>
      <c r="AV24" s="756"/>
      <c r="AW24" s="756"/>
      <c r="AX24" s="756"/>
      <c r="AY24" s="756"/>
      <c r="AZ24" s="756"/>
      <c r="BA24" s="756"/>
      <c r="BB24" s="756"/>
      <c r="BC24" s="756"/>
      <c r="BD24" s="756"/>
      <c r="BE24" s="756"/>
      <c r="BF24" s="751"/>
      <c r="BG24" s="641" t="s">
        <v>233</v>
      </c>
      <c r="BH24" s="644"/>
      <c r="BI24" s="644"/>
      <c r="BJ24" s="644"/>
      <c r="BK24" s="644"/>
      <c r="BL24" s="644"/>
      <c r="BM24" s="644"/>
      <c r="BN24" s="645"/>
      <c r="BO24" s="703" t="s">
        <v>233</v>
      </c>
      <c r="BP24" s="703"/>
      <c r="BQ24" s="703"/>
      <c r="BR24" s="703"/>
      <c r="BS24" s="649" t="s">
        <v>124</v>
      </c>
      <c r="BT24" s="644"/>
      <c r="BU24" s="644"/>
      <c r="BV24" s="644"/>
      <c r="BW24" s="644"/>
      <c r="BX24" s="644"/>
      <c r="BY24" s="644"/>
      <c r="BZ24" s="644"/>
      <c r="CA24" s="644"/>
      <c r="CB24" s="684"/>
      <c r="CD24" s="712" t="s">
        <v>296</v>
      </c>
      <c r="CE24" s="713"/>
      <c r="CF24" s="713"/>
      <c r="CG24" s="713"/>
      <c r="CH24" s="713"/>
      <c r="CI24" s="713"/>
      <c r="CJ24" s="713"/>
      <c r="CK24" s="713"/>
      <c r="CL24" s="713"/>
      <c r="CM24" s="713"/>
      <c r="CN24" s="713"/>
      <c r="CO24" s="713"/>
      <c r="CP24" s="713"/>
      <c r="CQ24" s="714"/>
      <c r="CR24" s="706">
        <v>24755226</v>
      </c>
      <c r="CS24" s="707"/>
      <c r="CT24" s="707"/>
      <c r="CU24" s="707"/>
      <c r="CV24" s="707"/>
      <c r="CW24" s="707"/>
      <c r="CX24" s="707"/>
      <c r="CY24" s="753"/>
      <c r="CZ24" s="754">
        <v>46.2</v>
      </c>
      <c r="DA24" s="723"/>
      <c r="DB24" s="723"/>
      <c r="DC24" s="757"/>
      <c r="DD24" s="752">
        <v>16566444</v>
      </c>
      <c r="DE24" s="707"/>
      <c r="DF24" s="707"/>
      <c r="DG24" s="707"/>
      <c r="DH24" s="707"/>
      <c r="DI24" s="707"/>
      <c r="DJ24" s="707"/>
      <c r="DK24" s="753"/>
      <c r="DL24" s="752">
        <v>16551361</v>
      </c>
      <c r="DM24" s="707"/>
      <c r="DN24" s="707"/>
      <c r="DO24" s="707"/>
      <c r="DP24" s="707"/>
      <c r="DQ24" s="707"/>
      <c r="DR24" s="707"/>
      <c r="DS24" s="707"/>
      <c r="DT24" s="707"/>
      <c r="DU24" s="707"/>
      <c r="DV24" s="753"/>
      <c r="DW24" s="754">
        <v>44.8</v>
      </c>
      <c r="DX24" s="723"/>
      <c r="DY24" s="723"/>
      <c r="DZ24" s="723"/>
      <c r="EA24" s="723"/>
      <c r="EB24" s="723"/>
      <c r="EC24" s="755"/>
    </row>
    <row r="25" spans="2:133" ht="11.25" customHeight="1" x14ac:dyDescent="0.15">
      <c r="B25" s="638" t="s">
        <v>297</v>
      </c>
      <c r="C25" s="639"/>
      <c r="D25" s="639"/>
      <c r="E25" s="639"/>
      <c r="F25" s="639"/>
      <c r="G25" s="639"/>
      <c r="H25" s="639"/>
      <c r="I25" s="639"/>
      <c r="J25" s="639"/>
      <c r="K25" s="639"/>
      <c r="L25" s="639"/>
      <c r="M25" s="639"/>
      <c r="N25" s="639"/>
      <c r="O25" s="639"/>
      <c r="P25" s="639"/>
      <c r="Q25" s="640"/>
      <c r="R25" s="641">
        <v>953778</v>
      </c>
      <c r="S25" s="644"/>
      <c r="T25" s="644"/>
      <c r="U25" s="644"/>
      <c r="V25" s="644"/>
      <c r="W25" s="644"/>
      <c r="X25" s="644"/>
      <c r="Y25" s="645"/>
      <c r="Z25" s="703">
        <v>1.7</v>
      </c>
      <c r="AA25" s="703"/>
      <c r="AB25" s="703"/>
      <c r="AC25" s="703"/>
      <c r="AD25" s="704">
        <v>78112</v>
      </c>
      <c r="AE25" s="704"/>
      <c r="AF25" s="704"/>
      <c r="AG25" s="704"/>
      <c r="AH25" s="704"/>
      <c r="AI25" s="704"/>
      <c r="AJ25" s="704"/>
      <c r="AK25" s="704"/>
      <c r="AL25" s="646">
        <v>0.2</v>
      </c>
      <c r="AM25" s="647"/>
      <c r="AN25" s="647"/>
      <c r="AO25" s="705"/>
      <c r="AP25" s="749" t="s">
        <v>298</v>
      </c>
      <c r="AQ25" s="756"/>
      <c r="AR25" s="756"/>
      <c r="AS25" s="756"/>
      <c r="AT25" s="756"/>
      <c r="AU25" s="756"/>
      <c r="AV25" s="756"/>
      <c r="AW25" s="756"/>
      <c r="AX25" s="756"/>
      <c r="AY25" s="756"/>
      <c r="AZ25" s="756"/>
      <c r="BA25" s="756"/>
      <c r="BB25" s="756"/>
      <c r="BC25" s="756"/>
      <c r="BD25" s="756"/>
      <c r="BE25" s="756"/>
      <c r="BF25" s="751"/>
      <c r="BG25" s="641" t="s">
        <v>233</v>
      </c>
      <c r="BH25" s="644"/>
      <c r="BI25" s="644"/>
      <c r="BJ25" s="644"/>
      <c r="BK25" s="644"/>
      <c r="BL25" s="644"/>
      <c r="BM25" s="644"/>
      <c r="BN25" s="645"/>
      <c r="BO25" s="703" t="s">
        <v>124</v>
      </c>
      <c r="BP25" s="703"/>
      <c r="BQ25" s="703"/>
      <c r="BR25" s="703"/>
      <c r="BS25" s="649" t="s">
        <v>233</v>
      </c>
      <c r="BT25" s="644"/>
      <c r="BU25" s="644"/>
      <c r="BV25" s="644"/>
      <c r="BW25" s="644"/>
      <c r="BX25" s="644"/>
      <c r="BY25" s="644"/>
      <c r="BZ25" s="644"/>
      <c r="CA25" s="644"/>
      <c r="CB25" s="684"/>
      <c r="CD25" s="685" t="s">
        <v>299</v>
      </c>
      <c r="CE25" s="682"/>
      <c r="CF25" s="682"/>
      <c r="CG25" s="682"/>
      <c r="CH25" s="682"/>
      <c r="CI25" s="682"/>
      <c r="CJ25" s="682"/>
      <c r="CK25" s="682"/>
      <c r="CL25" s="682"/>
      <c r="CM25" s="682"/>
      <c r="CN25" s="682"/>
      <c r="CO25" s="682"/>
      <c r="CP25" s="682"/>
      <c r="CQ25" s="683"/>
      <c r="CR25" s="641">
        <v>9599016</v>
      </c>
      <c r="CS25" s="642"/>
      <c r="CT25" s="642"/>
      <c r="CU25" s="642"/>
      <c r="CV25" s="642"/>
      <c r="CW25" s="642"/>
      <c r="CX25" s="642"/>
      <c r="CY25" s="643"/>
      <c r="CZ25" s="646">
        <v>17.899999999999999</v>
      </c>
      <c r="DA25" s="675"/>
      <c r="DB25" s="675"/>
      <c r="DC25" s="676"/>
      <c r="DD25" s="649">
        <v>8537213</v>
      </c>
      <c r="DE25" s="642"/>
      <c r="DF25" s="642"/>
      <c r="DG25" s="642"/>
      <c r="DH25" s="642"/>
      <c r="DI25" s="642"/>
      <c r="DJ25" s="642"/>
      <c r="DK25" s="643"/>
      <c r="DL25" s="649">
        <v>8522130</v>
      </c>
      <c r="DM25" s="642"/>
      <c r="DN25" s="642"/>
      <c r="DO25" s="642"/>
      <c r="DP25" s="642"/>
      <c r="DQ25" s="642"/>
      <c r="DR25" s="642"/>
      <c r="DS25" s="642"/>
      <c r="DT25" s="642"/>
      <c r="DU25" s="642"/>
      <c r="DV25" s="643"/>
      <c r="DW25" s="646">
        <v>23.1</v>
      </c>
      <c r="DX25" s="675"/>
      <c r="DY25" s="675"/>
      <c r="DZ25" s="675"/>
      <c r="EA25" s="675"/>
      <c r="EB25" s="675"/>
      <c r="EC25" s="677"/>
    </row>
    <row r="26" spans="2:133" ht="11.25" customHeight="1" x14ac:dyDescent="0.15">
      <c r="B26" s="638" t="s">
        <v>300</v>
      </c>
      <c r="C26" s="639"/>
      <c r="D26" s="639"/>
      <c r="E26" s="639"/>
      <c r="F26" s="639"/>
      <c r="G26" s="639"/>
      <c r="H26" s="639"/>
      <c r="I26" s="639"/>
      <c r="J26" s="639"/>
      <c r="K26" s="639"/>
      <c r="L26" s="639"/>
      <c r="M26" s="639"/>
      <c r="N26" s="639"/>
      <c r="O26" s="639"/>
      <c r="P26" s="639"/>
      <c r="Q26" s="640"/>
      <c r="R26" s="641">
        <v>315972</v>
      </c>
      <c r="S26" s="644"/>
      <c r="T26" s="644"/>
      <c r="U26" s="644"/>
      <c r="V26" s="644"/>
      <c r="W26" s="644"/>
      <c r="X26" s="644"/>
      <c r="Y26" s="645"/>
      <c r="Z26" s="703">
        <v>0.6</v>
      </c>
      <c r="AA26" s="703"/>
      <c r="AB26" s="703"/>
      <c r="AC26" s="703"/>
      <c r="AD26" s="704" t="s">
        <v>233</v>
      </c>
      <c r="AE26" s="704"/>
      <c r="AF26" s="704"/>
      <c r="AG26" s="704"/>
      <c r="AH26" s="704"/>
      <c r="AI26" s="704"/>
      <c r="AJ26" s="704"/>
      <c r="AK26" s="704"/>
      <c r="AL26" s="646" t="s">
        <v>124</v>
      </c>
      <c r="AM26" s="647"/>
      <c r="AN26" s="647"/>
      <c r="AO26" s="705"/>
      <c r="AP26" s="749" t="s">
        <v>301</v>
      </c>
      <c r="AQ26" s="750"/>
      <c r="AR26" s="750"/>
      <c r="AS26" s="750"/>
      <c r="AT26" s="750"/>
      <c r="AU26" s="750"/>
      <c r="AV26" s="750"/>
      <c r="AW26" s="750"/>
      <c r="AX26" s="750"/>
      <c r="AY26" s="750"/>
      <c r="AZ26" s="750"/>
      <c r="BA26" s="750"/>
      <c r="BB26" s="750"/>
      <c r="BC26" s="750"/>
      <c r="BD26" s="750"/>
      <c r="BE26" s="750"/>
      <c r="BF26" s="751"/>
      <c r="BG26" s="641" t="s">
        <v>233</v>
      </c>
      <c r="BH26" s="644"/>
      <c r="BI26" s="644"/>
      <c r="BJ26" s="644"/>
      <c r="BK26" s="644"/>
      <c r="BL26" s="644"/>
      <c r="BM26" s="644"/>
      <c r="BN26" s="645"/>
      <c r="BO26" s="703" t="s">
        <v>124</v>
      </c>
      <c r="BP26" s="703"/>
      <c r="BQ26" s="703"/>
      <c r="BR26" s="703"/>
      <c r="BS26" s="649" t="s">
        <v>124</v>
      </c>
      <c r="BT26" s="644"/>
      <c r="BU26" s="644"/>
      <c r="BV26" s="644"/>
      <c r="BW26" s="644"/>
      <c r="BX26" s="644"/>
      <c r="BY26" s="644"/>
      <c r="BZ26" s="644"/>
      <c r="CA26" s="644"/>
      <c r="CB26" s="684"/>
      <c r="CD26" s="685" t="s">
        <v>302</v>
      </c>
      <c r="CE26" s="682"/>
      <c r="CF26" s="682"/>
      <c r="CG26" s="682"/>
      <c r="CH26" s="682"/>
      <c r="CI26" s="682"/>
      <c r="CJ26" s="682"/>
      <c r="CK26" s="682"/>
      <c r="CL26" s="682"/>
      <c r="CM26" s="682"/>
      <c r="CN26" s="682"/>
      <c r="CO26" s="682"/>
      <c r="CP26" s="682"/>
      <c r="CQ26" s="683"/>
      <c r="CR26" s="641">
        <v>6771907</v>
      </c>
      <c r="CS26" s="644"/>
      <c r="CT26" s="644"/>
      <c r="CU26" s="644"/>
      <c r="CV26" s="644"/>
      <c r="CW26" s="644"/>
      <c r="CX26" s="644"/>
      <c r="CY26" s="645"/>
      <c r="CZ26" s="646">
        <v>12.6</v>
      </c>
      <c r="DA26" s="675"/>
      <c r="DB26" s="675"/>
      <c r="DC26" s="676"/>
      <c r="DD26" s="649">
        <v>5897994</v>
      </c>
      <c r="DE26" s="644"/>
      <c r="DF26" s="644"/>
      <c r="DG26" s="644"/>
      <c r="DH26" s="644"/>
      <c r="DI26" s="644"/>
      <c r="DJ26" s="644"/>
      <c r="DK26" s="645"/>
      <c r="DL26" s="649" t="s">
        <v>233</v>
      </c>
      <c r="DM26" s="644"/>
      <c r="DN26" s="644"/>
      <c r="DO26" s="644"/>
      <c r="DP26" s="644"/>
      <c r="DQ26" s="644"/>
      <c r="DR26" s="644"/>
      <c r="DS26" s="644"/>
      <c r="DT26" s="644"/>
      <c r="DU26" s="644"/>
      <c r="DV26" s="645"/>
      <c r="DW26" s="646" t="s">
        <v>124</v>
      </c>
      <c r="DX26" s="675"/>
      <c r="DY26" s="675"/>
      <c r="DZ26" s="675"/>
      <c r="EA26" s="675"/>
      <c r="EB26" s="675"/>
      <c r="EC26" s="677"/>
    </row>
    <row r="27" spans="2:133" ht="11.25" customHeight="1" x14ac:dyDescent="0.15">
      <c r="B27" s="638" t="s">
        <v>303</v>
      </c>
      <c r="C27" s="639"/>
      <c r="D27" s="639"/>
      <c r="E27" s="639"/>
      <c r="F27" s="639"/>
      <c r="G27" s="639"/>
      <c r="H27" s="639"/>
      <c r="I27" s="639"/>
      <c r="J27" s="639"/>
      <c r="K27" s="639"/>
      <c r="L27" s="639"/>
      <c r="M27" s="639"/>
      <c r="N27" s="639"/>
      <c r="O27" s="639"/>
      <c r="P27" s="639"/>
      <c r="Q27" s="640"/>
      <c r="R27" s="641">
        <v>5633637</v>
      </c>
      <c r="S27" s="644"/>
      <c r="T27" s="644"/>
      <c r="U27" s="644"/>
      <c r="V27" s="644"/>
      <c r="W27" s="644"/>
      <c r="X27" s="644"/>
      <c r="Y27" s="645"/>
      <c r="Z27" s="703">
        <v>10.1</v>
      </c>
      <c r="AA27" s="703"/>
      <c r="AB27" s="703"/>
      <c r="AC27" s="703"/>
      <c r="AD27" s="704" t="s">
        <v>124</v>
      </c>
      <c r="AE27" s="704"/>
      <c r="AF27" s="704"/>
      <c r="AG27" s="704"/>
      <c r="AH27" s="704"/>
      <c r="AI27" s="704"/>
      <c r="AJ27" s="704"/>
      <c r="AK27" s="704"/>
      <c r="AL27" s="646" t="s">
        <v>233</v>
      </c>
      <c r="AM27" s="647"/>
      <c r="AN27" s="647"/>
      <c r="AO27" s="705"/>
      <c r="AP27" s="638" t="s">
        <v>304</v>
      </c>
      <c r="AQ27" s="639"/>
      <c r="AR27" s="639"/>
      <c r="AS27" s="639"/>
      <c r="AT27" s="639"/>
      <c r="AU27" s="639"/>
      <c r="AV27" s="639"/>
      <c r="AW27" s="639"/>
      <c r="AX27" s="639"/>
      <c r="AY27" s="639"/>
      <c r="AZ27" s="639"/>
      <c r="BA27" s="639"/>
      <c r="BB27" s="639"/>
      <c r="BC27" s="639"/>
      <c r="BD27" s="639"/>
      <c r="BE27" s="639"/>
      <c r="BF27" s="640"/>
      <c r="BG27" s="641">
        <v>30373085</v>
      </c>
      <c r="BH27" s="644"/>
      <c r="BI27" s="644"/>
      <c r="BJ27" s="644"/>
      <c r="BK27" s="644"/>
      <c r="BL27" s="644"/>
      <c r="BM27" s="644"/>
      <c r="BN27" s="645"/>
      <c r="BO27" s="703">
        <v>100</v>
      </c>
      <c r="BP27" s="703"/>
      <c r="BQ27" s="703"/>
      <c r="BR27" s="703"/>
      <c r="BS27" s="649" t="s">
        <v>124</v>
      </c>
      <c r="BT27" s="644"/>
      <c r="BU27" s="644"/>
      <c r="BV27" s="644"/>
      <c r="BW27" s="644"/>
      <c r="BX27" s="644"/>
      <c r="BY27" s="644"/>
      <c r="BZ27" s="644"/>
      <c r="CA27" s="644"/>
      <c r="CB27" s="684"/>
      <c r="CD27" s="685" t="s">
        <v>305</v>
      </c>
      <c r="CE27" s="682"/>
      <c r="CF27" s="682"/>
      <c r="CG27" s="682"/>
      <c r="CH27" s="682"/>
      <c r="CI27" s="682"/>
      <c r="CJ27" s="682"/>
      <c r="CK27" s="682"/>
      <c r="CL27" s="682"/>
      <c r="CM27" s="682"/>
      <c r="CN27" s="682"/>
      <c r="CO27" s="682"/>
      <c r="CP27" s="682"/>
      <c r="CQ27" s="683"/>
      <c r="CR27" s="641">
        <v>11465591</v>
      </c>
      <c r="CS27" s="642"/>
      <c r="CT27" s="642"/>
      <c r="CU27" s="642"/>
      <c r="CV27" s="642"/>
      <c r="CW27" s="642"/>
      <c r="CX27" s="642"/>
      <c r="CY27" s="643"/>
      <c r="CZ27" s="646">
        <v>21.4</v>
      </c>
      <c r="DA27" s="675"/>
      <c r="DB27" s="675"/>
      <c r="DC27" s="676"/>
      <c r="DD27" s="649">
        <v>4387516</v>
      </c>
      <c r="DE27" s="642"/>
      <c r="DF27" s="642"/>
      <c r="DG27" s="642"/>
      <c r="DH27" s="642"/>
      <c r="DI27" s="642"/>
      <c r="DJ27" s="642"/>
      <c r="DK27" s="643"/>
      <c r="DL27" s="649">
        <v>4387516</v>
      </c>
      <c r="DM27" s="642"/>
      <c r="DN27" s="642"/>
      <c r="DO27" s="642"/>
      <c r="DP27" s="642"/>
      <c r="DQ27" s="642"/>
      <c r="DR27" s="642"/>
      <c r="DS27" s="642"/>
      <c r="DT27" s="642"/>
      <c r="DU27" s="642"/>
      <c r="DV27" s="643"/>
      <c r="DW27" s="646">
        <v>11.9</v>
      </c>
      <c r="DX27" s="675"/>
      <c r="DY27" s="675"/>
      <c r="DZ27" s="675"/>
      <c r="EA27" s="675"/>
      <c r="EB27" s="675"/>
      <c r="EC27" s="677"/>
    </row>
    <row r="28" spans="2:133" ht="11.25" customHeight="1" x14ac:dyDescent="0.15">
      <c r="B28" s="746" t="s">
        <v>306</v>
      </c>
      <c r="C28" s="747"/>
      <c r="D28" s="747"/>
      <c r="E28" s="747"/>
      <c r="F28" s="747"/>
      <c r="G28" s="747"/>
      <c r="H28" s="747"/>
      <c r="I28" s="747"/>
      <c r="J28" s="747"/>
      <c r="K28" s="747"/>
      <c r="L28" s="747"/>
      <c r="M28" s="747"/>
      <c r="N28" s="747"/>
      <c r="O28" s="747"/>
      <c r="P28" s="747"/>
      <c r="Q28" s="748"/>
      <c r="R28" s="641" t="s">
        <v>124</v>
      </c>
      <c r="S28" s="644"/>
      <c r="T28" s="644"/>
      <c r="U28" s="644"/>
      <c r="V28" s="644"/>
      <c r="W28" s="644"/>
      <c r="X28" s="644"/>
      <c r="Y28" s="645"/>
      <c r="Z28" s="703" t="s">
        <v>233</v>
      </c>
      <c r="AA28" s="703"/>
      <c r="AB28" s="703"/>
      <c r="AC28" s="703"/>
      <c r="AD28" s="704" t="s">
        <v>233</v>
      </c>
      <c r="AE28" s="704"/>
      <c r="AF28" s="704"/>
      <c r="AG28" s="704"/>
      <c r="AH28" s="704"/>
      <c r="AI28" s="704"/>
      <c r="AJ28" s="704"/>
      <c r="AK28" s="704"/>
      <c r="AL28" s="646" t="s">
        <v>233</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307</v>
      </c>
      <c r="CE28" s="682"/>
      <c r="CF28" s="682"/>
      <c r="CG28" s="682"/>
      <c r="CH28" s="682"/>
      <c r="CI28" s="682"/>
      <c r="CJ28" s="682"/>
      <c r="CK28" s="682"/>
      <c r="CL28" s="682"/>
      <c r="CM28" s="682"/>
      <c r="CN28" s="682"/>
      <c r="CO28" s="682"/>
      <c r="CP28" s="682"/>
      <c r="CQ28" s="683"/>
      <c r="CR28" s="641">
        <v>3690619</v>
      </c>
      <c r="CS28" s="644"/>
      <c r="CT28" s="644"/>
      <c r="CU28" s="644"/>
      <c r="CV28" s="644"/>
      <c r="CW28" s="644"/>
      <c r="CX28" s="644"/>
      <c r="CY28" s="645"/>
      <c r="CZ28" s="646">
        <v>6.9</v>
      </c>
      <c r="DA28" s="675"/>
      <c r="DB28" s="675"/>
      <c r="DC28" s="676"/>
      <c r="DD28" s="649">
        <v>3641715</v>
      </c>
      <c r="DE28" s="644"/>
      <c r="DF28" s="644"/>
      <c r="DG28" s="644"/>
      <c r="DH28" s="644"/>
      <c r="DI28" s="644"/>
      <c r="DJ28" s="644"/>
      <c r="DK28" s="645"/>
      <c r="DL28" s="649">
        <v>3641715</v>
      </c>
      <c r="DM28" s="644"/>
      <c r="DN28" s="644"/>
      <c r="DO28" s="644"/>
      <c r="DP28" s="644"/>
      <c r="DQ28" s="644"/>
      <c r="DR28" s="644"/>
      <c r="DS28" s="644"/>
      <c r="DT28" s="644"/>
      <c r="DU28" s="644"/>
      <c r="DV28" s="645"/>
      <c r="DW28" s="646">
        <v>9.9</v>
      </c>
      <c r="DX28" s="675"/>
      <c r="DY28" s="675"/>
      <c r="DZ28" s="675"/>
      <c r="EA28" s="675"/>
      <c r="EB28" s="675"/>
      <c r="EC28" s="677"/>
    </row>
    <row r="29" spans="2:133" ht="11.25" customHeight="1" x14ac:dyDescent="0.15">
      <c r="B29" s="638" t="s">
        <v>308</v>
      </c>
      <c r="C29" s="639"/>
      <c r="D29" s="639"/>
      <c r="E29" s="639"/>
      <c r="F29" s="639"/>
      <c r="G29" s="639"/>
      <c r="H29" s="639"/>
      <c r="I29" s="639"/>
      <c r="J29" s="639"/>
      <c r="K29" s="639"/>
      <c r="L29" s="639"/>
      <c r="M29" s="639"/>
      <c r="N29" s="639"/>
      <c r="O29" s="639"/>
      <c r="P29" s="639"/>
      <c r="Q29" s="640"/>
      <c r="R29" s="641">
        <v>3905054</v>
      </c>
      <c r="S29" s="644"/>
      <c r="T29" s="644"/>
      <c r="U29" s="644"/>
      <c r="V29" s="644"/>
      <c r="W29" s="644"/>
      <c r="X29" s="644"/>
      <c r="Y29" s="645"/>
      <c r="Z29" s="703">
        <v>7</v>
      </c>
      <c r="AA29" s="703"/>
      <c r="AB29" s="703"/>
      <c r="AC29" s="703"/>
      <c r="AD29" s="704" t="s">
        <v>233</v>
      </c>
      <c r="AE29" s="704"/>
      <c r="AF29" s="704"/>
      <c r="AG29" s="704"/>
      <c r="AH29" s="704"/>
      <c r="AI29" s="704"/>
      <c r="AJ29" s="704"/>
      <c r="AK29" s="704"/>
      <c r="AL29" s="646" t="s">
        <v>124</v>
      </c>
      <c r="AM29" s="647"/>
      <c r="AN29" s="647"/>
      <c r="AO29" s="705"/>
      <c r="AP29" s="715" t="s">
        <v>227</v>
      </c>
      <c r="AQ29" s="716"/>
      <c r="AR29" s="716"/>
      <c r="AS29" s="716"/>
      <c r="AT29" s="716"/>
      <c r="AU29" s="716"/>
      <c r="AV29" s="716"/>
      <c r="AW29" s="716"/>
      <c r="AX29" s="716"/>
      <c r="AY29" s="716"/>
      <c r="AZ29" s="716"/>
      <c r="BA29" s="716"/>
      <c r="BB29" s="716"/>
      <c r="BC29" s="716"/>
      <c r="BD29" s="716"/>
      <c r="BE29" s="716"/>
      <c r="BF29" s="717"/>
      <c r="BG29" s="715" t="s">
        <v>309</v>
      </c>
      <c r="BH29" s="743"/>
      <c r="BI29" s="743"/>
      <c r="BJ29" s="743"/>
      <c r="BK29" s="743"/>
      <c r="BL29" s="743"/>
      <c r="BM29" s="743"/>
      <c r="BN29" s="743"/>
      <c r="BO29" s="743"/>
      <c r="BP29" s="743"/>
      <c r="BQ29" s="744"/>
      <c r="BR29" s="715" t="s">
        <v>310</v>
      </c>
      <c r="BS29" s="743"/>
      <c r="BT29" s="743"/>
      <c r="BU29" s="743"/>
      <c r="BV29" s="743"/>
      <c r="BW29" s="743"/>
      <c r="BX29" s="743"/>
      <c r="BY29" s="743"/>
      <c r="BZ29" s="743"/>
      <c r="CA29" s="743"/>
      <c r="CB29" s="744"/>
      <c r="CD29" s="725" t="s">
        <v>311</v>
      </c>
      <c r="CE29" s="726"/>
      <c r="CF29" s="685" t="s">
        <v>312</v>
      </c>
      <c r="CG29" s="682"/>
      <c r="CH29" s="682"/>
      <c r="CI29" s="682"/>
      <c r="CJ29" s="682"/>
      <c r="CK29" s="682"/>
      <c r="CL29" s="682"/>
      <c r="CM29" s="682"/>
      <c r="CN29" s="682"/>
      <c r="CO29" s="682"/>
      <c r="CP29" s="682"/>
      <c r="CQ29" s="683"/>
      <c r="CR29" s="641">
        <v>3690527</v>
      </c>
      <c r="CS29" s="642"/>
      <c r="CT29" s="642"/>
      <c r="CU29" s="642"/>
      <c r="CV29" s="642"/>
      <c r="CW29" s="642"/>
      <c r="CX29" s="642"/>
      <c r="CY29" s="643"/>
      <c r="CZ29" s="646">
        <v>6.9</v>
      </c>
      <c r="DA29" s="675"/>
      <c r="DB29" s="675"/>
      <c r="DC29" s="676"/>
      <c r="DD29" s="649">
        <v>3641623</v>
      </c>
      <c r="DE29" s="642"/>
      <c r="DF29" s="642"/>
      <c r="DG29" s="642"/>
      <c r="DH29" s="642"/>
      <c r="DI29" s="642"/>
      <c r="DJ29" s="642"/>
      <c r="DK29" s="643"/>
      <c r="DL29" s="649">
        <v>3641623</v>
      </c>
      <c r="DM29" s="642"/>
      <c r="DN29" s="642"/>
      <c r="DO29" s="642"/>
      <c r="DP29" s="642"/>
      <c r="DQ29" s="642"/>
      <c r="DR29" s="642"/>
      <c r="DS29" s="642"/>
      <c r="DT29" s="642"/>
      <c r="DU29" s="642"/>
      <c r="DV29" s="643"/>
      <c r="DW29" s="646">
        <v>9.9</v>
      </c>
      <c r="DX29" s="675"/>
      <c r="DY29" s="675"/>
      <c r="DZ29" s="675"/>
      <c r="EA29" s="675"/>
      <c r="EB29" s="675"/>
      <c r="EC29" s="677"/>
    </row>
    <row r="30" spans="2:133" ht="11.25" customHeight="1" x14ac:dyDescent="0.15">
      <c r="B30" s="638" t="s">
        <v>313</v>
      </c>
      <c r="C30" s="639"/>
      <c r="D30" s="639"/>
      <c r="E30" s="639"/>
      <c r="F30" s="639"/>
      <c r="G30" s="639"/>
      <c r="H30" s="639"/>
      <c r="I30" s="639"/>
      <c r="J30" s="639"/>
      <c r="K30" s="639"/>
      <c r="L30" s="639"/>
      <c r="M30" s="639"/>
      <c r="N30" s="639"/>
      <c r="O30" s="639"/>
      <c r="P30" s="639"/>
      <c r="Q30" s="640"/>
      <c r="R30" s="641">
        <v>76752</v>
      </c>
      <c r="S30" s="644"/>
      <c r="T30" s="644"/>
      <c r="U30" s="644"/>
      <c r="V30" s="644"/>
      <c r="W30" s="644"/>
      <c r="X30" s="644"/>
      <c r="Y30" s="645"/>
      <c r="Z30" s="703">
        <v>0.1</v>
      </c>
      <c r="AA30" s="703"/>
      <c r="AB30" s="703"/>
      <c r="AC30" s="703"/>
      <c r="AD30" s="704">
        <v>9723</v>
      </c>
      <c r="AE30" s="704"/>
      <c r="AF30" s="704"/>
      <c r="AG30" s="704"/>
      <c r="AH30" s="704"/>
      <c r="AI30" s="704"/>
      <c r="AJ30" s="704"/>
      <c r="AK30" s="704"/>
      <c r="AL30" s="646">
        <v>0</v>
      </c>
      <c r="AM30" s="647"/>
      <c r="AN30" s="647"/>
      <c r="AO30" s="705"/>
      <c r="AP30" s="731" t="s">
        <v>314</v>
      </c>
      <c r="AQ30" s="732"/>
      <c r="AR30" s="732"/>
      <c r="AS30" s="732"/>
      <c r="AT30" s="737" t="s">
        <v>315</v>
      </c>
      <c r="AU30" s="210"/>
      <c r="AV30" s="210"/>
      <c r="AW30" s="210"/>
      <c r="AX30" s="740" t="s">
        <v>189</v>
      </c>
      <c r="AY30" s="741"/>
      <c r="AZ30" s="741"/>
      <c r="BA30" s="741"/>
      <c r="BB30" s="741"/>
      <c r="BC30" s="741"/>
      <c r="BD30" s="741"/>
      <c r="BE30" s="741"/>
      <c r="BF30" s="742"/>
      <c r="BG30" s="721">
        <v>99.2</v>
      </c>
      <c r="BH30" s="722"/>
      <c r="BI30" s="722"/>
      <c r="BJ30" s="722"/>
      <c r="BK30" s="722"/>
      <c r="BL30" s="722"/>
      <c r="BM30" s="723">
        <v>97.1</v>
      </c>
      <c r="BN30" s="722"/>
      <c r="BO30" s="722"/>
      <c r="BP30" s="722"/>
      <c r="BQ30" s="724"/>
      <c r="BR30" s="721">
        <v>99.1</v>
      </c>
      <c r="BS30" s="722"/>
      <c r="BT30" s="722"/>
      <c r="BU30" s="722"/>
      <c r="BV30" s="722"/>
      <c r="BW30" s="722"/>
      <c r="BX30" s="723">
        <v>96.7</v>
      </c>
      <c r="BY30" s="722"/>
      <c r="BZ30" s="722"/>
      <c r="CA30" s="722"/>
      <c r="CB30" s="724"/>
      <c r="CD30" s="727"/>
      <c r="CE30" s="728"/>
      <c r="CF30" s="685" t="s">
        <v>316</v>
      </c>
      <c r="CG30" s="682"/>
      <c r="CH30" s="682"/>
      <c r="CI30" s="682"/>
      <c r="CJ30" s="682"/>
      <c r="CK30" s="682"/>
      <c r="CL30" s="682"/>
      <c r="CM30" s="682"/>
      <c r="CN30" s="682"/>
      <c r="CO30" s="682"/>
      <c r="CP30" s="682"/>
      <c r="CQ30" s="683"/>
      <c r="CR30" s="641">
        <v>3368531</v>
      </c>
      <c r="CS30" s="644"/>
      <c r="CT30" s="644"/>
      <c r="CU30" s="644"/>
      <c r="CV30" s="644"/>
      <c r="CW30" s="644"/>
      <c r="CX30" s="644"/>
      <c r="CY30" s="645"/>
      <c r="CZ30" s="646">
        <v>6.3</v>
      </c>
      <c r="DA30" s="675"/>
      <c r="DB30" s="675"/>
      <c r="DC30" s="676"/>
      <c r="DD30" s="649">
        <v>3325851</v>
      </c>
      <c r="DE30" s="644"/>
      <c r="DF30" s="644"/>
      <c r="DG30" s="644"/>
      <c r="DH30" s="644"/>
      <c r="DI30" s="644"/>
      <c r="DJ30" s="644"/>
      <c r="DK30" s="645"/>
      <c r="DL30" s="649">
        <v>3325851</v>
      </c>
      <c r="DM30" s="644"/>
      <c r="DN30" s="644"/>
      <c r="DO30" s="644"/>
      <c r="DP30" s="644"/>
      <c r="DQ30" s="644"/>
      <c r="DR30" s="644"/>
      <c r="DS30" s="644"/>
      <c r="DT30" s="644"/>
      <c r="DU30" s="644"/>
      <c r="DV30" s="645"/>
      <c r="DW30" s="646">
        <v>9</v>
      </c>
      <c r="DX30" s="675"/>
      <c r="DY30" s="675"/>
      <c r="DZ30" s="675"/>
      <c r="EA30" s="675"/>
      <c r="EB30" s="675"/>
      <c r="EC30" s="677"/>
    </row>
    <row r="31" spans="2:133" ht="11.25" customHeight="1" x14ac:dyDescent="0.15">
      <c r="B31" s="638" t="s">
        <v>317</v>
      </c>
      <c r="C31" s="639"/>
      <c r="D31" s="639"/>
      <c r="E31" s="639"/>
      <c r="F31" s="639"/>
      <c r="G31" s="639"/>
      <c r="H31" s="639"/>
      <c r="I31" s="639"/>
      <c r="J31" s="639"/>
      <c r="K31" s="639"/>
      <c r="L31" s="639"/>
      <c r="M31" s="639"/>
      <c r="N31" s="639"/>
      <c r="O31" s="639"/>
      <c r="P31" s="639"/>
      <c r="Q31" s="640"/>
      <c r="R31" s="641">
        <v>228636</v>
      </c>
      <c r="S31" s="644"/>
      <c r="T31" s="644"/>
      <c r="U31" s="644"/>
      <c r="V31" s="644"/>
      <c r="W31" s="644"/>
      <c r="X31" s="644"/>
      <c r="Y31" s="645"/>
      <c r="Z31" s="703">
        <v>0.4</v>
      </c>
      <c r="AA31" s="703"/>
      <c r="AB31" s="703"/>
      <c r="AC31" s="703"/>
      <c r="AD31" s="704" t="s">
        <v>233</v>
      </c>
      <c r="AE31" s="704"/>
      <c r="AF31" s="704"/>
      <c r="AG31" s="704"/>
      <c r="AH31" s="704"/>
      <c r="AI31" s="704"/>
      <c r="AJ31" s="704"/>
      <c r="AK31" s="704"/>
      <c r="AL31" s="646" t="s">
        <v>233</v>
      </c>
      <c r="AM31" s="647"/>
      <c r="AN31" s="647"/>
      <c r="AO31" s="705"/>
      <c r="AP31" s="733"/>
      <c r="AQ31" s="734"/>
      <c r="AR31" s="734"/>
      <c r="AS31" s="734"/>
      <c r="AT31" s="738"/>
      <c r="AU31" s="209" t="s">
        <v>318</v>
      </c>
      <c r="AV31" s="209"/>
      <c r="AW31" s="209"/>
      <c r="AX31" s="638" t="s">
        <v>319</v>
      </c>
      <c r="AY31" s="639"/>
      <c r="AZ31" s="639"/>
      <c r="BA31" s="639"/>
      <c r="BB31" s="639"/>
      <c r="BC31" s="639"/>
      <c r="BD31" s="639"/>
      <c r="BE31" s="639"/>
      <c r="BF31" s="640"/>
      <c r="BG31" s="719">
        <v>98.9</v>
      </c>
      <c r="BH31" s="642"/>
      <c r="BI31" s="642"/>
      <c r="BJ31" s="642"/>
      <c r="BK31" s="642"/>
      <c r="BL31" s="642"/>
      <c r="BM31" s="647">
        <v>96.2</v>
      </c>
      <c r="BN31" s="720"/>
      <c r="BO31" s="720"/>
      <c r="BP31" s="720"/>
      <c r="BQ31" s="681"/>
      <c r="BR31" s="719">
        <v>98.9</v>
      </c>
      <c r="BS31" s="642"/>
      <c r="BT31" s="642"/>
      <c r="BU31" s="642"/>
      <c r="BV31" s="642"/>
      <c r="BW31" s="642"/>
      <c r="BX31" s="647">
        <v>95.9</v>
      </c>
      <c r="BY31" s="720"/>
      <c r="BZ31" s="720"/>
      <c r="CA31" s="720"/>
      <c r="CB31" s="681"/>
      <c r="CD31" s="727"/>
      <c r="CE31" s="728"/>
      <c r="CF31" s="685" t="s">
        <v>320</v>
      </c>
      <c r="CG31" s="682"/>
      <c r="CH31" s="682"/>
      <c r="CI31" s="682"/>
      <c r="CJ31" s="682"/>
      <c r="CK31" s="682"/>
      <c r="CL31" s="682"/>
      <c r="CM31" s="682"/>
      <c r="CN31" s="682"/>
      <c r="CO31" s="682"/>
      <c r="CP31" s="682"/>
      <c r="CQ31" s="683"/>
      <c r="CR31" s="641">
        <v>321996</v>
      </c>
      <c r="CS31" s="642"/>
      <c r="CT31" s="642"/>
      <c r="CU31" s="642"/>
      <c r="CV31" s="642"/>
      <c r="CW31" s="642"/>
      <c r="CX31" s="642"/>
      <c r="CY31" s="643"/>
      <c r="CZ31" s="646">
        <v>0.6</v>
      </c>
      <c r="DA31" s="675"/>
      <c r="DB31" s="675"/>
      <c r="DC31" s="676"/>
      <c r="DD31" s="649">
        <v>315772</v>
      </c>
      <c r="DE31" s="642"/>
      <c r="DF31" s="642"/>
      <c r="DG31" s="642"/>
      <c r="DH31" s="642"/>
      <c r="DI31" s="642"/>
      <c r="DJ31" s="642"/>
      <c r="DK31" s="643"/>
      <c r="DL31" s="649">
        <v>315772</v>
      </c>
      <c r="DM31" s="642"/>
      <c r="DN31" s="642"/>
      <c r="DO31" s="642"/>
      <c r="DP31" s="642"/>
      <c r="DQ31" s="642"/>
      <c r="DR31" s="642"/>
      <c r="DS31" s="642"/>
      <c r="DT31" s="642"/>
      <c r="DU31" s="642"/>
      <c r="DV31" s="643"/>
      <c r="DW31" s="646">
        <v>0.9</v>
      </c>
      <c r="DX31" s="675"/>
      <c r="DY31" s="675"/>
      <c r="DZ31" s="675"/>
      <c r="EA31" s="675"/>
      <c r="EB31" s="675"/>
      <c r="EC31" s="677"/>
    </row>
    <row r="32" spans="2:133" ht="11.25" customHeight="1" x14ac:dyDescent="0.15">
      <c r="B32" s="638" t="s">
        <v>321</v>
      </c>
      <c r="C32" s="639"/>
      <c r="D32" s="639"/>
      <c r="E32" s="639"/>
      <c r="F32" s="639"/>
      <c r="G32" s="639"/>
      <c r="H32" s="639"/>
      <c r="I32" s="639"/>
      <c r="J32" s="639"/>
      <c r="K32" s="639"/>
      <c r="L32" s="639"/>
      <c r="M32" s="639"/>
      <c r="N32" s="639"/>
      <c r="O32" s="639"/>
      <c r="P32" s="639"/>
      <c r="Q32" s="640"/>
      <c r="R32" s="641">
        <v>144654</v>
      </c>
      <c r="S32" s="644"/>
      <c r="T32" s="644"/>
      <c r="U32" s="644"/>
      <c r="V32" s="644"/>
      <c r="W32" s="644"/>
      <c r="X32" s="644"/>
      <c r="Y32" s="645"/>
      <c r="Z32" s="703">
        <v>0.3</v>
      </c>
      <c r="AA32" s="703"/>
      <c r="AB32" s="703"/>
      <c r="AC32" s="703"/>
      <c r="AD32" s="704" t="s">
        <v>124</v>
      </c>
      <c r="AE32" s="704"/>
      <c r="AF32" s="704"/>
      <c r="AG32" s="704"/>
      <c r="AH32" s="704"/>
      <c r="AI32" s="704"/>
      <c r="AJ32" s="704"/>
      <c r="AK32" s="704"/>
      <c r="AL32" s="646" t="s">
        <v>124</v>
      </c>
      <c r="AM32" s="647"/>
      <c r="AN32" s="647"/>
      <c r="AO32" s="705"/>
      <c r="AP32" s="735"/>
      <c r="AQ32" s="736"/>
      <c r="AR32" s="736"/>
      <c r="AS32" s="736"/>
      <c r="AT32" s="739"/>
      <c r="AU32" s="211"/>
      <c r="AV32" s="211"/>
      <c r="AW32" s="211"/>
      <c r="AX32" s="653" t="s">
        <v>322</v>
      </c>
      <c r="AY32" s="654"/>
      <c r="AZ32" s="654"/>
      <c r="BA32" s="654"/>
      <c r="BB32" s="654"/>
      <c r="BC32" s="654"/>
      <c r="BD32" s="654"/>
      <c r="BE32" s="654"/>
      <c r="BF32" s="655"/>
      <c r="BG32" s="718">
        <v>99.4</v>
      </c>
      <c r="BH32" s="657"/>
      <c r="BI32" s="657"/>
      <c r="BJ32" s="657"/>
      <c r="BK32" s="657"/>
      <c r="BL32" s="657"/>
      <c r="BM32" s="701">
        <v>97.7</v>
      </c>
      <c r="BN32" s="657"/>
      <c r="BO32" s="657"/>
      <c r="BP32" s="657"/>
      <c r="BQ32" s="694"/>
      <c r="BR32" s="718">
        <v>99.3</v>
      </c>
      <c r="BS32" s="657"/>
      <c r="BT32" s="657"/>
      <c r="BU32" s="657"/>
      <c r="BV32" s="657"/>
      <c r="BW32" s="657"/>
      <c r="BX32" s="701">
        <v>97.1</v>
      </c>
      <c r="BY32" s="657"/>
      <c r="BZ32" s="657"/>
      <c r="CA32" s="657"/>
      <c r="CB32" s="694"/>
      <c r="CD32" s="729"/>
      <c r="CE32" s="730"/>
      <c r="CF32" s="685" t="s">
        <v>323</v>
      </c>
      <c r="CG32" s="682"/>
      <c r="CH32" s="682"/>
      <c r="CI32" s="682"/>
      <c r="CJ32" s="682"/>
      <c r="CK32" s="682"/>
      <c r="CL32" s="682"/>
      <c r="CM32" s="682"/>
      <c r="CN32" s="682"/>
      <c r="CO32" s="682"/>
      <c r="CP32" s="682"/>
      <c r="CQ32" s="683"/>
      <c r="CR32" s="641">
        <v>92</v>
      </c>
      <c r="CS32" s="644"/>
      <c r="CT32" s="644"/>
      <c r="CU32" s="644"/>
      <c r="CV32" s="644"/>
      <c r="CW32" s="644"/>
      <c r="CX32" s="644"/>
      <c r="CY32" s="645"/>
      <c r="CZ32" s="646">
        <v>0</v>
      </c>
      <c r="DA32" s="675"/>
      <c r="DB32" s="675"/>
      <c r="DC32" s="676"/>
      <c r="DD32" s="649">
        <v>92</v>
      </c>
      <c r="DE32" s="644"/>
      <c r="DF32" s="644"/>
      <c r="DG32" s="644"/>
      <c r="DH32" s="644"/>
      <c r="DI32" s="644"/>
      <c r="DJ32" s="644"/>
      <c r="DK32" s="645"/>
      <c r="DL32" s="649">
        <v>92</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324</v>
      </c>
      <c r="C33" s="639"/>
      <c r="D33" s="639"/>
      <c r="E33" s="639"/>
      <c r="F33" s="639"/>
      <c r="G33" s="639"/>
      <c r="H33" s="639"/>
      <c r="I33" s="639"/>
      <c r="J33" s="639"/>
      <c r="K33" s="639"/>
      <c r="L33" s="639"/>
      <c r="M33" s="639"/>
      <c r="N33" s="639"/>
      <c r="O33" s="639"/>
      <c r="P33" s="639"/>
      <c r="Q33" s="640"/>
      <c r="R33" s="641">
        <v>2070226</v>
      </c>
      <c r="S33" s="644"/>
      <c r="T33" s="644"/>
      <c r="U33" s="644"/>
      <c r="V33" s="644"/>
      <c r="W33" s="644"/>
      <c r="X33" s="644"/>
      <c r="Y33" s="645"/>
      <c r="Z33" s="703">
        <v>3.7</v>
      </c>
      <c r="AA33" s="703"/>
      <c r="AB33" s="703"/>
      <c r="AC33" s="703"/>
      <c r="AD33" s="704" t="s">
        <v>124</v>
      </c>
      <c r="AE33" s="704"/>
      <c r="AF33" s="704"/>
      <c r="AG33" s="704"/>
      <c r="AH33" s="704"/>
      <c r="AI33" s="704"/>
      <c r="AJ33" s="704"/>
      <c r="AK33" s="704"/>
      <c r="AL33" s="646" t="s">
        <v>233</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325</v>
      </c>
      <c r="CE33" s="682"/>
      <c r="CF33" s="682"/>
      <c r="CG33" s="682"/>
      <c r="CH33" s="682"/>
      <c r="CI33" s="682"/>
      <c r="CJ33" s="682"/>
      <c r="CK33" s="682"/>
      <c r="CL33" s="682"/>
      <c r="CM33" s="682"/>
      <c r="CN33" s="682"/>
      <c r="CO33" s="682"/>
      <c r="CP33" s="682"/>
      <c r="CQ33" s="683"/>
      <c r="CR33" s="641">
        <v>23154479</v>
      </c>
      <c r="CS33" s="642"/>
      <c r="CT33" s="642"/>
      <c r="CU33" s="642"/>
      <c r="CV33" s="642"/>
      <c r="CW33" s="642"/>
      <c r="CX33" s="642"/>
      <c r="CY33" s="643"/>
      <c r="CZ33" s="646">
        <v>43.2</v>
      </c>
      <c r="DA33" s="675"/>
      <c r="DB33" s="675"/>
      <c r="DC33" s="676"/>
      <c r="DD33" s="649">
        <v>18625006</v>
      </c>
      <c r="DE33" s="642"/>
      <c r="DF33" s="642"/>
      <c r="DG33" s="642"/>
      <c r="DH33" s="642"/>
      <c r="DI33" s="642"/>
      <c r="DJ33" s="642"/>
      <c r="DK33" s="643"/>
      <c r="DL33" s="649">
        <v>15047974</v>
      </c>
      <c r="DM33" s="642"/>
      <c r="DN33" s="642"/>
      <c r="DO33" s="642"/>
      <c r="DP33" s="642"/>
      <c r="DQ33" s="642"/>
      <c r="DR33" s="642"/>
      <c r="DS33" s="642"/>
      <c r="DT33" s="642"/>
      <c r="DU33" s="642"/>
      <c r="DV33" s="643"/>
      <c r="DW33" s="646">
        <v>40.700000000000003</v>
      </c>
      <c r="DX33" s="675"/>
      <c r="DY33" s="675"/>
      <c r="DZ33" s="675"/>
      <c r="EA33" s="675"/>
      <c r="EB33" s="675"/>
      <c r="EC33" s="677"/>
    </row>
    <row r="34" spans="2:133" ht="11.25" customHeight="1" x14ac:dyDescent="0.15">
      <c r="B34" s="638" t="s">
        <v>326</v>
      </c>
      <c r="C34" s="639"/>
      <c r="D34" s="639"/>
      <c r="E34" s="639"/>
      <c r="F34" s="639"/>
      <c r="G34" s="639"/>
      <c r="H34" s="639"/>
      <c r="I34" s="639"/>
      <c r="J34" s="639"/>
      <c r="K34" s="639"/>
      <c r="L34" s="639"/>
      <c r="M34" s="639"/>
      <c r="N34" s="639"/>
      <c r="O34" s="639"/>
      <c r="P34" s="639"/>
      <c r="Q34" s="640"/>
      <c r="R34" s="641">
        <v>2410970</v>
      </c>
      <c r="S34" s="644"/>
      <c r="T34" s="644"/>
      <c r="U34" s="644"/>
      <c r="V34" s="644"/>
      <c r="W34" s="644"/>
      <c r="X34" s="644"/>
      <c r="Y34" s="645"/>
      <c r="Z34" s="703">
        <v>4.3</v>
      </c>
      <c r="AA34" s="703"/>
      <c r="AB34" s="703"/>
      <c r="AC34" s="703"/>
      <c r="AD34" s="704">
        <v>108942</v>
      </c>
      <c r="AE34" s="704"/>
      <c r="AF34" s="704"/>
      <c r="AG34" s="704"/>
      <c r="AH34" s="704"/>
      <c r="AI34" s="704"/>
      <c r="AJ34" s="704"/>
      <c r="AK34" s="704"/>
      <c r="AL34" s="646">
        <v>0.3</v>
      </c>
      <c r="AM34" s="647"/>
      <c r="AN34" s="647"/>
      <c r="AO34" s="705"/>
      <c r="AP34" s="214"/>
      <c r="AQ34" s="715" t="s">
        <v>327</v>
      </c>
      <c r="AR34" s="716"/>
      <c r="AS34" s="716"/>
      <c r="AT34" s="716"/>
      <c r="AU34" s="716"/>
      <c r="AV34" s="716"/>
      <c r="AW34" s="716"/>
      <c r="AX34" s="716"/>
      <c r="AY34" s="716"/>
      <c r="AZ34" s="716"/>
      <c r="BA34" s="716"/>
      <c r="BB34" s="716"/>
      <c r="BC34" s="716"/>
      <c r="BD34" s="716"/>
      <c r="BE34" s="716"/>
      <c r="BF34" s="717"/>
      <c r="BG34" s="715" t="s">
        <v>328</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329</v>
      </c>
      <c r="CE34" s="682"/>
      <c r="CF34" s="682"/>
      <c r="CG34" s="682"/>
      <c r="CH34" s="682"/>
      <c r="CI34" s="682"/>
      <c r="CJ34" s="682"/>
      <c r="CK34" s="682"/>
      <c r="CL34" s="682"/>
      <c r="CM34" s="682"/>
      <c r="CN34" s="682"/>
      <c r="CO34" s="682"/>
      <c r="CP34" s="682"/>
      <c r="CQ34" s="683"/>
      <c r="CR34" s="641">
        <v>10036797</v>
      </c>
      <c r="CS34" s="644"/>
      <c r="CT34" s="644"/>
      <c r="CU34" s="644"/>
      <c r="CV34" s="644"/>
      <c r="CW34" s="644"/>
      <c r="CX34" s="644"/>
      <c r="CY34" s="645"/>
      <c r="CZ34" s="646">
        <v>18.7</v>
      </c>
      <c r="DA34" s="675"/>
      <c r="DB34" s="675"/>
      <c r="DC34" s="676"/>
      <c r="DD34" s="649">
        <v>7633594</v>
      </c>
      <c r="DE34" s="644"/>
      <c r="DF34" s="644"/>
      <c r="DG34" s="644"/>
      <c r="DH34" s="644"/>
      <c r="DI34" s="644"/>
      <c r="DJ34" s="644"/>
      <c r="DK34" s="645"/>
      <c r="DL34" s="649">
        <v>6422772</v>
      </c>
      <c r="DM34" s="644"/>
      <c r="DN34" s="644"/>
      <c r="DO34" s="644"/>
      <c r="DP34" s="644"/>
      <c r="DQ34" s="644"/>
      <c r="DR34" s="644"/>
      <c r="DS34" s="644"/>
      <c r="DT34" s="644"/>
      <c r="DU34" s="644"/>
      <c r="DV34" s="645"/>
      <c r="DW34" s="646">
        <v>17.399999999999999</v>
      </c>
      <c r="DX34" s="675"/>
      <c r="DY34" s="675"/>
      <c r="DZ34" s="675"/>
      <c r="EA34" s="675"/>
      <c r="EB34" s="675"/>
      <c r="EC34" s="677"/>
    </row>
    <row r="35" spans="2:133" ht="11.25" customHeight="1" x14ac:dyDescent="0.15">
      <c r="B35" s="638" t="s">
        <v>330</v>
      </c>
      <c r="C35" s="639"/>
      <c r="D35" s="639"/>
      <c r="E35" s="639"/>
      <c r="F35" s="639"/>
      <c r="G35" s="639"/>
      <c r="H35" s="639"/>
      <c r="I35" s="639"/>
      <c r="J35" s="639"/>
      <c r="K35" s="639"/>
      <c r="L35" s="639"/>
      <c r="M35" s="639"/>
      <c r="N35" s="639"/>
      <c r="O35" s="639"/>
      <c r="P35" s="639"/>
      <c r="Q35" s="640"/>
      <c r="R35" s="641">
        <v>1793600</v>
      </c>
      <c r="S35" s="644"/>
      <c r="T35" s="644"/>
      <c r="U35" s="644"/>
      <c r="V35" s="644"/>
      <c r="W35" s="644"/>
      <c r="X35" s="644"/>
      <c r="Y35" s="645"/>
      <c r="Z35" s="703">
        <v>3.2</v>
      </c>
      <c r="AA35" s="703"/>
      <c r="AB35" s="703"/>
      <c r="AC35" s="703"/>
      <c r="AD35" s="704" t="s">
        <v>233</v>
      </c>
      <c r="AE35" s="704"/>
      <c r="AF35" s="704"/>
      <c r="AG35" s="704"/>
      <c r="AH35" s="704"/>
      <c r="AI35" s="704"/>
      <c r="AJ35" s="704"/>
      <c r="AK35" s="704"/>
      <c r="AL35" s="646" t="s">
        <v>233</v>
      </c>
      <c r="AM35" s="647"/>
      <c r="AN35" s="647"/>
      <c r="AO35" s="705"/>
      <c r="AP35" s="214"/>
      <c r="AQ35" s="709" t="s">
        <v>331</v>
      </c>
      <c r="AR35" s="710"/>
      <c r="AS35" s="710"/>
      <c r="AT35" s="710"/>
      <c r="AU35" s="710"/>
      <c r="AV35" s="710"/>
      <c r="AW35" s="710"/>
      <c r="AX35" s="710"/>
      <c r="AY35" s="711"/>
      <c r="AZ35" s="706">
        <v>8242618</v>
      </c>
      <c r="BA35" s="707"/>
      <c r="BB35" s="707"/>
      <c r="BC35" s="707"/>
      <c r="BD35" s="707"/>
      <c r="BE35" s="707"/>
      <c r="BF35" s="708"/>
      <c r="BG35" s="712" t="s">
        <v>332</v>
      </c>
      <c r="BH35" s="713"/>
      <c r="BI35" s="713"/>
      <c r="BJ35" s="713"/>
      <c r="BK35" s="713"/>
      <c r="BL35" s="713"/>
      <c r="BM35" s="713"/>
      <c r="BN35" s="713"/>
      <c r="BO35" s="713"/>
      <c r="BP35" s="713"/>
      <c r="BQ35" s="713"/>
      <c r="BR35" s="713"/>
      <c r="BS35" s="713"/>
      <c r="BT35" s="713"/>
      <c r="BU35" s="714"/>
      <c r="BV35" s="706">
        <v>1291367</v>
      </c>
      <c r="BW35" s="707"/>
      <c r="BX35" s="707"/>
      <c r="BY35" s="707"/>
      <c r="BZ35" s="707"/>
      <c r="CA35" s="707"/>
      <c r="CB35" s="708"/>
      <c r="CD35" s="685" t="s">
        <v>333</v>
      </c>
      <c r="CE35" s="682"/>
      <c r="CF35" s="682"/>
      <c r="CG35" s="682"/>
      <c r="CH35" s="682"/>
      <c r="CI35" s="682"/>
      <c r="CJ35" s="682"/>
      <c r="CK35" s="682"/>
      <c r="CL35" s="682"/>
      <c r="CM35" s="682"/>
      <c r="CN35" s="682"/>
      <c r="CO35" s="682"/>
      <c r="CP35" s="682"/>
      <c r="CQ35" s="683"/>
      <c r="CR35" s="641">
        <v>733301</v>
      </c>
      <c r="CS35" s="642"/>
      <c r="CT35" s="642"/>
      <c r="CU35" s="642"/>
      <c r="CV35" s="642"/>
      <c r="CW35" s="642"/>
      <c r="CX35" s="642"/>
      <c r="CY35" s="643"/>
      <c r="CZ35" s="646">
        <v>1.4</v>
      </c>
      <c r="DA35" s="675"/>
      <c r="DB35" s="675"/>
      <c r="DC35" s="676"/>
      <c r="DD35" s="649">
        <v>681850</v>
      </c>
      <c r="DE35" s="642"/>
      <c r="DF35" s="642"/>
      <c r="DG35" s="642"/>
      <c r="DH35" s="642"/>
      <c r="DI35" s="642"/>
      <c r="DJ35" s="642"/>
      <c r="DK35" s="643"/>
      <c r="DL35" s="649">
        <v>681850</v>
      </c>
      <c r="DM35" s="642"/>
      <c r="DN35" s="642"/>
      <c r="DO35" s="642"/>
      <c r="DP35" s="642"/>
      <c r="DQ35" s="642"/>
      <c r="DR35" s="642"/>
      <c r="DS35" s="642"/>
      <c r="DT35" s="642"/>
      <c r="DU35" s="642"/>
      <c r="DV35" s="643"/>
      <c r="DW35" s="646">
        <v>1.8</v>
      </c>
      <c r="DX35" s="675"/>
      <c r="DY35" s="675"/>
      <c r="DZ35" s="675"/>
      <c r="EA35" s="675"/>
      <c r="EB35" s="675"/>
      <c r="EC35" s="677"/>
    </row>
    <row r="36" spans="2:133" ht="11.25" customHeight="1" x14ac:dyDescent="0.15">
      <c r="B36" s="638" t="s">
        <v>334</v>
      </c>
      <c r="C36" s="639"/>
      <c r="D36" s="639"/>
      <c r="E36" s="639"/>
      <c r="F36" s="639"/>
      <c r="G36" s="639"/>
      <c r="H36" s="639"/>
      <c r="I36" s="639"/>
      <c r="J36" s="639"/>
      <c r="K36" s="639"/>
      <c r="L36" s="639"/>
      <c r="M36" s="639"/>
      <c r="N36" s="639"/>
      <c r="O36" s="639"/>
      <c r="P36" s="639"/>
      <c r="Q36" s="640"/>
      <c r="R36" s="641" t="s">
        <v>233</v>
      </c>
      <c r="S36" s="644"/>
      <c r="T36" s="644"/>
      <c r="U36" s="644"/>
      <c r="V36" s="644"/>
      <c r="W36" s="644"/>
      <c r="X36" s="644"/>
      <c r="Y36" s="645"/>
      <c r="Z36" s="703" t="s">
        <v>124</v>
      </c>
      <c r="AA36" s="703"/>
      <c r="AB36" s="703"/>
      <c r="AC36" s="703"/>
      <c r="AD36" s="704" t="s">
        <v>124</v>
      </c>
      <c r="AE36" s="704"/>
      <c r="AF36" s="704"/>
      <c r="AG36" s="704"/>
      <c r="AH36" s="704"/>
      <c r="AI36" s="704"/>
      <c r="AJ36" s="704"/>
      <c r="AK36" s="704"/>
      <c r="AL36" s="646" t="s">
        <v>124</v>
      </c>
      <c r="AM36" s="647"/>
      <c r="AN36" s="647"/>
      <c r="AO36" s="705"/>
      <c r="AQ36" s="678" t="s">
        <v>335</v>
      </c>
      <c r="AR36" s="679"/>
      <c r="AS36" s="679"/>
      <c r="AT36" s="679"/>
      <c r="AU36" s="679"/>
      <c r="AV36" s="679"/>
      <c r="AW36" s="679"/>
      <c r="AX36" s="679"/>
      <c r="AY36" s="680"/>
      <c r="AZ36" s="641">
        <v>2013509</v>
      </c>
      <c r="BA36" s="644"/>
      <c r="BB36" s="644"/>
      <c r="BC36" s="644"/>
      <c r="BD36" s="642"/>
      <c r="BE36" s="642"/>
      <c r="BF36" s="681"/>
      <c r="BG36" s="685" t="s">
        <v>336</v>
      </c>
      <c r="BH36" s="682"/>
      <c r="BI36" s="682"/>
      <c r="BJ36" s="682"/>
      <c r="BK36" s="682"/>
      <c r="BL36" s="682"/>
      <c r="BM36" s="682"/>
      <c r="BN36" s="682"/>
      <c r="BO36" s="682"/>
      <c r="BP36" s="682"/>
      <c r="BQ36" s="682"/>
      <c r="BR36" s="682"/>
      <c r="BS36" s="682"/>
      <c r="BT36" s="682"/>
      <c r="BU36" s="683"/>
      <c r="BV36" s="641">
        <v>1065790</v>
      </c>
      <c r="BW36" s="644"/>
      <c r="BX36" s="644"/>
      <c r="BY36" s="644"/>
      <c r="BZ36" s="644"/>
      <c r="CA36" s="644"/>
      <c r="CB36" s="684"/>
      <c r="CD36" s="685" t="s">
        <v>337</v>
      </c>
      <c r="CE36" s="682"/>
      <c r="CF36" s="682"/>
      <c r="CG36" s="682"/>
      <c r="CH36" s="682"/>
      <c r="CI36" s="682"/>
      <c r="CJ36" s="682"/>
      <c r="CK36" s="682"/>
      <c r="CL36" s="682"/>
      <c r="CM36" s="682"/>
      <c r="CN36" s="682"/>
      <c r="CO36" s="682"/>
      <c r="CP36" s="682"/>
      <c r="CQ36" s="683"/>
      <c r="CR36" s="641">
        <v>4496774</v>
      </c>
      <c r="CS36" s="644"/>
      <c r="CT36" s="644"/>
      <c r="CU36" s="644"/>
      <c r="CV36" s="644"/>
      <c r="CW36" s="644"/>
      <c r="CX36" s="644"/>
      <c r="CY36" s="645"/>
      <c r="CZ36" s="646">
        <v>8.4</v>
      </c>
      <c r="DA36" s="675"/>
      <c r="DB36" s="675"/>
      <c r="DC36" s="676"/>
      <c r="DD36" s="649">
        <v>3731510</v>
      </c>
      <c r="DE36" s="644"/>
      <c r="DF36" s="644"/>
      <c r="DG36" s="644"/>
      <c r="DH36" s="644"/>
      <c r="DI36" s="644"/>
      <c r="DJ36" s="644"/>
      <c r="DK36" s="645"/>
      <c r="DL36" s="649">
        <v>2721210</v>
      </c>
      <c r="DM36" s="644"/>
      <c r="DN36" s="644"/>
      <c r="DO36" s="644"/>
      <c r="DP36" s="644"/>
      <c r="DQ36" s="644"/>
      <c r="DR36" s="644"/>
      <c r="DS36" s="644"/>
      <c r="DT36" s="644"/>
      <c r="DU36" s="644"/>
      <c r="DV36" s="645"/>
      <c r="DW36" s="646">
        <v>7.4</v>
      </c>
      <c r="DX36" s="675"/>
      <c r="DY36" s="675"/>
      <c r="DZ36" s="675"/>
      <c r="EA36" s="675"/>
      <c r="EB36" s="675"/>
      <c r="EC36" s="677"/>
    </row>
    <row r="37" spans="2:133" ht="11.25" customHeight="1" x14ac:dyDescent="0.15">
      <c r="B37" s="638" t="s">
        <v>338</v>
      </c>
      <c r="C37" s="639"/>
      <c r="D37" s="639"/>
      <c r="E37" s="639"/>
      <c r="F37" s="639"/>
      <c r="G37" s="639"/>
      <c r="H37" s="639"/>
      <c r="I37" s="639"/>
      <c r="J37" s="639"/>
      <c r="K37" s="639"/>
      <c r="L37" s="639"/>
      <c r="M37" s="639"/>
      <c r="N37" s="639"/>
      <c r="O37" s="639"/>
      <c r="P37" s="639"/>
      <c r="Q37" s="640"/>
      <c r="R37" s="641">
        <v>700000</v>
      </c>
      <c r="S37" s="644"/>
      <c r="T37" s="644"/>
      <c r="U37" s="644"/>
      <c r="V37" s="644"/>
      <c r="W37" s="644"/>
      <c r="X37" s="644"/>
      <c r="Y37" s="645"/>
      <c r="Z37" s="703">
        <v>1.3</v>
      </c>
      <c r="AA37" s="703"/>
      <c r="AB37" s="703"/>
      <c r="AC37" s="703"/>
      <c r="AD37" s="704" t="s">
        <v>233</v>
      </c>
      <c r="AE37" s="704"/>
      <c r="AF37" s="704"/>
      <c r="AG37" s="704"/>
      <c r="AH37" s="704"/>
      <c r="AI37" s="704"/>
      <c r="AJ37" s="704"/>
      <c r="AK37" s="704"/>
      <c r="AL37" s="646" t="s">
        <v>124</v>
      </c>
      <c r="AM37" s="647"/>
      <c r="AN37" s="647"/>
      <c r="AO37" s="705"/>
      <c r="AQ37" s="678" t="s">
        <v>339</v>
      </c>
      <c r="AR37" s="679"/>
      <c r="AS37" s="679"/>
      <c r="AT37" s="679"/>
      <c r="AU37" s="679"/>
      <c r="AV37" s="679"/>
      <c r="AW37" s="679"/>
      <c r="AX37" s="679"/>
      <c r="AY37" s="680"/>
      <c r="AZ37" s="641">
        <v>1967996</v>
      </c>
      <c r="BA37" s="644"/>
      <c r="BB37" s="644"/>
      <c r="BC37" s="644"/>
      <c r="BD37" s="642"/>
      <c r="BE37" s="642"/>
      <c r="BF37" s="681"/>
      <c r="BG37" s="685" t="s">
        <v>340</v>
      </c>
      <c r="BH37" s="682"/>
      <c r="BI37" s="682"/>
      <c r="BJ37" s="682"/>
      <c r="BK37" s="682"/>
      <c r="BL37" s="682"/>
      <c r="BM37" s="682"/>
      <c r="BN37" s="682"/>
      <c r="BO37" s="682"/>
      <c r="BP37" s="682"/>
      <c r="BQ37" s="682"/>
      <c r="BR37" s="682"/>
      <c r="BS37" s="682"/>
      <c r="BT37" s="682"/>
      <c r="BU37" s="683"/>
      <c r="BV37" s="641">
        <v>22517</v>
      </c>
      <c r="BW37" s="644"/>
      <c r="BX37" s="644"/>
      <c r="BY37" s="644"/>
      <c r="BZ37" s="644"/>
      <c r="CA37" s="644"/>
      <c r="CB37" s="684"/>
      <c r="CD37" s="685" t="s">
        <v>341</v>
      </c>
      <c r="CE37" s="682"/>
      <c r="CF37" s="682"/>
      <c r="CG37" s="682"/>
      <c r="CH37" s="682"/>
      <c r="CI37" s="682"/>
      <c r="CJ37" s="682"/>
      <c r="CK37" s="682"/>
      <c r="CL37" s="682"/>
      <c r="CM37" s="682"/>
      <c r="CN37" s="682"/>
      <c r="CO37" s="682"/>
      <c r="CP37" s="682"/>
      <c r="CQ37" s="683"/>
      <c r="CR37" s="641">
        <v>24219</v>
      </c>
      <c r="CS37" s="642"/>
      <c r="CT37" s="642"/>
      <c r="CU37" s="642"/>
      <c r="CV37" s="642"/>
      <c r="CW37" s="642"/>
      <c r="CX37" s="642"/>
      <c r="CY37" s="643"/>
      <c r="CZ37" s="646">
        <v>0</v>
      </c>
      <c r="DA37" s="675"/>
      <c r="DB37" s="675"/>
      <c r="DC37" s="676"/>
      <c r="DD37" s="649">
        <v>24219</v>
      </c>
      <c r="DE37" s="642"/>
      <c r="DF37" s="642"/>
      <c r="DG37" s="642"/>
      <c r="DH37" s="642"/>
      <c r="DI37" s="642"/>
      <c r="DJ37" s="642"/>
      <c r="DK37" s="643"/>
      <c r="DL37" s="649">
        <v>24219</v>
      </c>
      <c r="DM37" s="642"/>
      <c r="DN37" s="642"/>
      <c r="DO37" s="642"/>
      <c r="DP37" s="642"/>
      <c r="DQ37" s="642"/>
      <c r="DR37" s="642"/>
      <c r="DS37" s="642"/>
      <c r="DT37" s="642"/>
      <c r="DU37" s="642"/>
      <c r="DV37" s="643"/>
      <c r="DW37" s="646">
        <v>0.1</v>
      </c>
      <c r="DX37" s="675"/>
      <c r="DY37" s="675"/>
      <c r="DZ37" s="675"/>
      <c r="EA37" s="675"/>
      <c r="EB37" s="675"/>
      <c r="EC37" s="677"/>
    </row>
    <row r="38" spans="2:133" ht="11.25" customHeight="1" x14ac:dyDescent="0.15">
      <c r="B38" s="653" t="s">
        <v>342</v>
      </c>
      <c r="C38" s="654"/>
      <c r="D38" s="654"/>
      <c r="E38" s="654"/>
      <c r="F38" s="654"/>
      <c r="G38" s="654"/>
      <c r="H38" s="654"/>
      <c r="I38" s="654"/>
      <c r="J38" s="654"/>
      <c r="K38" s="654"/>
      <c r="L38" s="654"/>
      <c r="M38" s="654"/>
      <c r="N38" s="654"/>
      <c r="O38" s="654"/>
      <c r="P38" s="654"/>
      <c r="Q38" s="655"/>
      <c r="R38" s="656">
        <v>55929547</v>
      </c>
      <c r="S38" s="693"/>
      <c r="T38" s="693"/>
      <c r="U38" s="693"/>
      <c r="V38" s="693"/>
      <c r="W38" s="693"/>
      <c r="X38" s="693"/>
      <c r="Y38" s="698"/>
      <c r="Z38" s="699">
        <v>100</v>
      </c>
      <c r="AA38" s="699"/>
      <c r="AB38" s="699"/>
      <c r="AC38" s="699"/>
      <c r="AD38" s="700">
        <v>36237677</v>
      </c>
      <c r="AE38" s="700"/>
      <c r="AF38" s="700"/>
      <c r="AG38" s="700"/>
      <c r="AH38" s="700"/>
      <c r="AI38" s="700"/>
      <c r="AJ38" s="700"/>
      <c r="AK38" s="700"/>
      <c r="AL38" s="659">
        <v>100</v>
      </c>
      <c r="AM38" s="701"/>
      <c r="AN38" s="701"/>
      <c r="AO38" s="702"/>
      <c r="AQ38" s="678" t="s">
        <v>343</v>
      </c>
      <c r="AR38" s="679"/>
      <c r="AS38" s="679"/>
      <c r="AT38" s="679"/>
      <c r="AU38" s="679"/>
      <c r="AV38" s="679"/>
      <c r="AW38" s="679"/>
      <c r="AX38" s="679"/>
      <c r="AY38" s="680"/>
      <c r="AZ38" s="641">
        <v>18475</v>
      </c>
      <c r="BA38" s="644"/>
      <c r="BB38" s="644"/>
      <c r="BC38" s="644"/>
      <c r="BD38" s="642"/>
      <c r="BE38" s="642"/>
      <c r="BF38" s="681"/>
      <c r="BG38" s="685" t="s">
        <v>344</v>
      </c>
      <c r="BH38" s="682"/>
      <c r="BI38" s="682"/>
      <c r="BJ38" s="682"/>
      <c r="BK38" s="682"/>
      <c r="BL38" s="682"/>
      <c r="BM38" s="682"/>
      <c r="BN38" s="682"/>
      <c r="BO38" s="682"/>
      <c r="BP38" s="682"/>
      <c r="BQ38" s="682"/>
      <c r="BR38" s="682"/>
      <c r="BS38" s="682"/>
      <c r="BT38" s="682"/>
      <c r="BU38" s="683"/>
      <c r="BV38" s="641">
        <v>39528</v>
      </c>
      <c r="BW38" s="644"/>
      <c r="BX38" s="644"/>
      <c r="BY38" s="644"/>
      <c r="BZ38" s="644"/>
      <c r="CA38" s="644"/>
      <c r="CB38" s="684"/>
      <c r="CD38" s="685" t="s">
        <v>345</v>
      </c>
      <c r="CE38" s="682"/>
      <c r="CF38" s="682"/>
      <c r="CG38" s="682"/>
      <c r="CH38" s="682"/>
      <c r="CI38" s="682"/>
      <c r="CJ38" s="682"/>
      <c r="CK38" s="682"/>
      <c r="CL38" s="682"/>
      <c r="CM38" s="682"/>
      <c r="CN38" s="682"/>
      <c r="CO38" s="682"/>
      <c r="CP38" s="682"/>
      <c r="CQ38" s="683"/>
      <c r="CR38" s="641">
        <v>6255573</v>
      </c>
      <c r="CS38" s="644"/>
      <c r="CT38" s="644"/>
      <c r="CU38" s="644"/>
      <c r="CV38" s="644"/>
      <c r="CW38" s="644"/>
      <c r="CX38" s="644"/>
      <c r="CY38" s="645"/>
      <c r="CZ38" s="646">
        <v>11.7</v>
      </c>
      <c r="DA38" s="675"/>
      <c r="DB38" s="675"/>
      <c r="DC38" s="676"/>
      <c r="DD38" s="649">
        <v>5547015</v>
      </c>
      <c r="DE38" s="644"/>
      <c r="DF38" s="644"/>
      <c r="DG38" s="644"/>
      <c r="DH38" s="644"/>
      <c r="DI38" s="644"/>
      <c r="DJ38" s="644"/>
      <c r="DK38" s="645"/>
      <c r="DL38" s="649">
        <v>4371130</v>
      </c>
      <c r="DM38" s="644"/>
      <c r="DN38" s="644"/>
      <c r="DO38" s="644"/>
      <c r="DP38" s="644"/>
      <c r="DQ38" s="644"/>
      <c r="DR38" s="644"/>
      <c r="DS38" s="644"/>
      <c r="DT38" s="644"/>
      <c r="DU38" s="644"/>
      <c r="DV38" s="645"/>
      <c r="DW38" s="646">
        <v>11.8</v>
      </c>
      <c r="DX38" s="675"/>
      <c r="DY38" s="675"/>
      <c r="DZ38" s="675"/>
      <c r="EA38" s="675"/>
      <c r="EB38" s="675"/>
      <c r="EC38" s="677"/>
    </row>
    <row r="39" spans="2:133" ht="11.25" customHeight="1" x14ac:dyDescent="0.15">
      <c r="AQ39" s="678" t="s">
        <v>346</v>
      </c>
      <c r="AR39" s="679"/>
      <c r="AS39" s="679"/>
      <c r="AT39" s="679"/>
      <c r="AU39" s="679"/>
      <c r="AV39" s="679"/>
      <c r="AW39" s="679"/>
      <c r="AX39" s="679"/>
      <c r="AY39" s="680"/>
      <c r="AZ39" s="641">
        <v>574</v>
      </c>
      <c r="BA39" s="644"/>
      <c r="BB39" s="644"/>
      <c r="BC39" s="644"/>
      <c r="BD39" s="642"/>
      <c r="BE39" s="642"/>
      <c r="BF39" s="681"/>
      <c r="BG39" s="686" t="s">
        <v>347</v>
      </c>
      <c r="BH39" s="687"/>
      <c r="BI39" s="687"/>
      <c r="BJ39" s="687"/>
      <c r="BK39" s="687"/>
      <c r="BL39" s="215"/>
      <c r="BM39" s="682" t="s">
        <v>348</v>
      </c>
      <c r="BN39" s="682"/>
      <c r="BO39" s="682"/>
      <c r="BP39" s="682"/>
      <c r="BQ39" s="682"/>
      <c r="BR39" s="682"/>
      <c r="BS39" s="682"/>
      <c r="BT39" s="682"/>
      <c r="BU39" s="683"/>
      <c r="BV39" s="641">
        <v>110</v>
      </c>
      <c r="BW39" s="644"/>
      <c r="BX39" s="644"/>
      <c r="BY39" s="644"/>
      <c r="BZ39" s="644"/>
      <c r="CA39" s="644"/>
      <c r="CB39" s="684"/>
      <c r="CD39" s="685" t="s">
        <v>349</v>
      </c>
      <c r="CE39" s="682"/>
      <c r="CF39" s="682"/>
      <c r="CG39" s="682"/>
      <c r="CH39" s="682"/>
      <c r="CI39" s="682"/>
      <c r="CJ39" s="682"/>
      <c r="CK39" s="682"/>
      <c r="CL39" s="682"/>
      <c r="CM39" s="682"/>
      <c r="CN39" s="682"/>
      <c r="CO39" s="682"/>
      <c r="CP39" s="682"/>
      <c r="CQ39" s="683"/>
      <c r="CR39" s="641">
        <v>248833</v>
      </c>
      <c r="CS39" s="642"/>
      <c r="CT39" s="642"/>
      <c r="CU39" s="642"/>
      <c r="CV39" s="642"/>
      <c r="CW39" s="642"/>
      <c r="CX39" s="642"/>
      <c r="CY39" s="643"/>
      <c r="CZ39" s="646">
        <v>0.5</v>
      </c>
      <c r="DA39" s="675"/>
      <c r="DB39" s="675"/>
      <c r="DC39" s="676"/>
      <c r="DD39" s="649">
        <v>103866</v>
      </c>
      <c r="DE39" s="642"/>
      <c r="DF39" s="642"/>
      <c r="DG39" s="642"/>
      <c r="DH39" s="642"/>
      <c r="DI39" s="642"/>
      <c r="DJ39" s="642"/>
      <c r="DK39" s="643"/>
      <c r="DL39" s="649" t="s">
        <v>233</v>
      </c>
      <c r="DM39" s="642"/>
      <c r="DN39" s="642"/>
      <c r="DO39" s="642"/>
      <c r="DP39" s="642"/>
      <c r="DQ39" s="642"/>
      <c r="DR39" s="642"/>
      <c r="DS39" s="642"/>
      <c r="DT39" s="642"/>
      <c r="DU39" s="642"/>
      <c r="DV39" s="643"/>
      <c r="DW39" s="646" t="s">
        <v>233</v>
      </c>
      <c r="DX39" s="675"/>
      <c r="DY39" s="675"/>
      <c r="DZ39" s="675"/>
      <c r="EA39" s="675"/>
      <c r="EB39" s="675"/>
      <c r="EC39" s="677"/>
    </row>
    <row r="40" spans="2:133" ht="11.25" customHeight="1" x14ac:dyDescent="0.15">
      <c r="AQ40" s="678" t="s">
        <v>350</v>
      </c>
      <c r="AR40" s="679"/>
      <c r="AS40" s="679"/>
      <c r="AT40" s="679"/>
      <c r="AU40" s="679"/>
      <c r="AV40" s="679"/>
      <c r="AW40" s="679"/>
      <c r="AX40" s="679"/>
      <c r="AY40" s="680"/>
      <c r="AZ40" s="641">
        <v>1008744</v>
      </c>
      <c r="BA40" s="644"/>
      <c r="BB40" s="644"/>
      <c r="BC40" s="644"/>
      <c r="BD40" s="642"/>
      <c r="BE40" s="642"/>
      <c r="BF40" s="681"/>
      <c r="BG40" s="686"/>
      <c r="BH40" s="687"/>
      <c r="BI40" s="687"/>
      <c r="BJ40" s="687"/>
      <c r="BK40" s="687"/>
      <c r="BL40" s="215"/>
      <c r="BM40" s="682" t="s">
        <v>351</v>
      </c>
      <c r="BN40" s="682"/>
      <c r="BO40" s="682"/>
      <c r="BP40" s="682"/>
      <c r="BQ40" s="682"/>
      <c r="BR40" s="682"/>
      <c r="BS40" s="682"/>
      <c r="BT40" s="682"/>
      <c r="BU40" s="683"/>
      <c r="BV40" s="641">
        <v>86</v>
      </c>
      <c r="BW40" s="644"/>
      <c r="BX40" s="644"/>
      <c r="BY40" s="644"/>
      <c r="BZ40" s="644"/>
      <c r="CA40" s="644"/>
      <c r="CB40" s="684"/>
      <c r="CD40" s="685" t="s">
        <v>352</v>
      </c>
      <c r="CE40" s="682"/>
      <c r="CF40" s="682"/>
      <c r="CG40" s="682"/>
      <c r="CH40" s="682"/>
      <c r="CI40" s="682"/>
      <c r="CJ40" s="682"/>
      <c r="CK40" s="682"/>
      <c r="CL40" s="682"/>
      <c r="CM40" s="682"/>
      <c r="CN40" s="682"/>
      <c r="CO40" s="682"/>
      <c r="CP40" s="682"/>
      <c r="CQ40" s="683"/>
      <c r="CR40" s="641">
        <v>1383201</v>
      </c>
      <c r="CS40" s="644"/>
      <c r="CT40" s="644"/>
      <c r="CU40" s="644"/>
      <c r="CV40" s="644"/>
      <c r="CW40" s="644"/>
      <c r="CX40" s="644"/>
      <c r="CY40" s="645"/>
      <c r="CZ40" s="646">
        <v>2.6</v>
      </c>
      <c r="DA40" s="675"/>
      <c r="DB40" s="675"/>
      <c r="DC40" s="676"/>
      <c r="DD40" s="649">
        <v>927171</v>
      </c>
      <c r="DE40" s="644"/>
      <c r="DF40" s="644"/>
      <c r="DG40" s="644"/>
      <c r="DH40" s="644"/>
      <c r="DI40" s="644"/>
      <c r="DJ40" s="644"/>
      <c r="DK40" s="645"/>
      <c r="DL40" s="649">
        <v>851012</v>
      </c>
      <c r="DM40" s="644"/>
      <c r="DN40" s="644"/>
      <c r="DO40" s="644"/>
      <c r="DP40" s="644"/>
      <c r="DQ40" s="644"/>
      <c r="DR40" s="644"/>
      <c r="DS40" s="644"/>
      <c r="DT40" s="644"/>
      <c r="DU40" s="644"/>
      <c r="DV40" s="645"/>
      <c r="DW40" s="646">
        <v>2.2999999999999998</v>
      </c>
      <c r="DX40" s="675"/>
      <c r="DY40" s="675"/>
      <c r="DZ40" s="675"/>
      <c r="EA40" s="675"/>
      <c r="EB40" s="675"/>
      <c r="EC40" s="677"/>
    </row>
    <row r="41" spans="2:133" ht="11.25" customHeight="1" x14ac:dyDescent="0.15">
      <c r="AQ41" s="690" t="s">
        <v>353</v>
      </c>
      <c r="AR41" s="691"/>
      <c r="AS41" s="691"/>
      <c r="AT41" s="691"/>
      <c r="AU41" s="691"/>
      <c r="AV41" s="691"/>
      <c r="AW41" s="691"/>
      <c r="AX41" s="691"/>
      <c r="AY41" s="692"/>
      <c r="AZ41" s="656">
        <v>3233320</v>
      </c>
      <c r="BA41" s="693"/>
      <c r="BB41" s="693"/>
      <c r="BC41" s="693"/>
      <c r="BD41" s="657"/>
      <c r="BE41" s="657"/>
      <c r="BF41" s="694"/>
      <c r="BG41" s="688"/>
      <c r="BH41" s="689"/>
      <c r="BI41" s="689"/>
      <c r="BJ41" s="689"/>
      <c r="BK41" s="689"/>
      <c r="BL41" s="216"/>
      <c r="BM41" s="695" t="s">
        <v>354</v>
      </c>
      <c r="BN41" s="695"/>
      <c r="BO41" s="695"/>
      <c r="BP41" s="695"/>
      <c r="BQ41" s="695"/>
      <c r="BR41" s="695"/>
      <c r="BS41" s="695"/>
      <c r="BT41" s="695"/>
      <c r="BU41" s="696"/>
      <c r="BV41" s="656">
        <v>257</v>
      </c>
      <c r="BW41" s="693"/>
      <c r="BX41" s="693"/>
      <c r="BY41" s="693"/>
      <c r="BZ41" s="693"/>
      <c r="CA41" s="693"/>
      <c r="CB41" s="697"/>
      <c r="CD41" s="685" t="s">
        <v>355</v>
      </c>
      <c r="CE41" s="682"/>
      <c r="CF41" s="682"/>
      <c r="CG41" s="682"/>
      <c r="CH41" s="682"/>
      <c r="CI41" s="682"/>
      <c r="CJ41" s="682"/>
      <c r="CK41" s="682"/>
      <c r="CL41" s="682"/>
      <c r="CM41" s="682"/>
      <c r="CN41" s="682"/>
      <c r="CO41" s="682"/>
      <c r="CP41" s="682"/>
      <c r="CQ41" s="683"/>
      <c r="CR41" s="641" t="s">
        <v>233</v>
      </c>
      <c r="CS41" s="642"/>
      <c r="CT41" s="642"/>
      <c r="CU41" s="642"/>
      <c r="CV41" s="642"/>
      <c r="CW41" s="642"/>
      <c r="CX41" s="642"/>
      <c r="CY41" s="643"/>
      <c r="CZ41" s="646" t="s">
        <v>233</v>
      </c>
      <c r="DA41" s="675"/>
      <c r="DB41" s="675"/>
      <c r="DC41" s="676"/>
      <c r="DD41" s="649" t="s">
        <v>233</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356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357</v>
      </c>
      <c r="CE42" s="639"/>
      <c r="CF42" s="639"/>
      <c r="CG42" s="639"/>
      <c r="CH42" s="639"/>
      <c r="CI42" s="639"/>
      <c r="CJ42" s="639"/>
      <c r="CK42" s="639"/>
      <c r="CL42" s="639"/>
      <c r="CM42" s="639"/>
      <c r="CN42" s="639"/>
      <c r="CO42" s="639"/>
      <c r="CP42" s="639"/>
      <c r="CQ42" s="640"/>
      <c r="CR42" s="641">
        <v>5727853</v>
      </c>
      <c r="CS42" s="644"/>
      <c r="CT42" s="644"/>
      <c r="CU42" s="644"/>
      <c r="CV42" s="644"/>
      <c r="CW42" s="644"/>
      <c r="CX42" s="644"/>
      <c r="CY42" s="645"/>
      <c r="CZ42" s="646">
        <v>10.7</v>
      </c>
      <c r="DA42" s="647"/>
      <c r="DB42" s="647"/>
      <c r="DC42" s="648"/>
      <c r="DD42" s="649">
        <v>3695963</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358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359</v>
      </c>
      <c r="CE43" s="639"/>
      <c r="CF43" s="639"/>
      <c r="CG43" s="639"/>
      <c r="CH43" s="639"/>
      <c r="CI43" s="639"/>
      <c r="CJ43" s="639"/>
      <c r="CK43" s="639"/>
      <c r="CL43" s="639"/>
      <c r="CM43" s="639"/>
      <c r="CN43" s="639"/>
      <c r="CO43" s="639"/>
      <c r="CP43" s="639"/>
      <c r="CQ43" s="640"/>
      <c r="CR43" s="641">
        <v>389405</v>
      </c>
      <c r="CS43" s="642"/>
      <c r="CT43" s="642"/>
      <c r="CU43" s="642"/>
      <c r="CV43" s="642"/>
      <c r="CW43" s="642"/>
      <c r="CX43" s="642"/>
      <c r="CY43" s="643"/>
      <c r="CZ43" s="646">
        <v>0.7</v>
      </c>
      <c r="DA43" s="675"/>
      <c r="DB43" s="675"/>
      <c r="DC43" s="676"/>
      <c r="DD43" s="649">
        <v>389405</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360</v>
      </c>
      <c r="CD44" s="669" t="s">
        <v>311</v>
      </c>
      <c r="CE44" s="670"/>
      <c r="CF44" s="638" t="s">
        <v>361</v>
      </c>
      <c r="CG44" s="639"/>
      <c r="CH44" s="639"/>
      <c r="CI44" s="639"/>
      <c r="CJ44" s="639"/>
      <c r="CK44" s="639"/>
      <c r="CL44" s="639"/>
      <c r="CM44" s="639"/>
      <c r="CN44" s="639"/>
      <c r="CO44" s="639"/>
      <c r="CP44" s="639"/>
      <c r="CQ44" s="640"/>
      <c r="CR44" s="641">
        <v>5726676</v>
      </c>
      <c r="CS44" s="644"/>
      <c r="CT44" s="644"/>
      <c r="CU44" s="644"/>
      <c r="CV44" s="644"/>
      <c r="CW44" s="644"/>
      <c r="CX44" s="644"/>
      <c r="CY44" s="645"/>
      <c r="CZ44" s="646">
        <v>10.7</v>
      </c>
      <c r="DA44" s="647"/>
      <c r="DB44" s="647"/>
      <c r="DC44" s="648"/>
      <c r="DD44" s="649">
        <v>3694786</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362</v>
      </c>
      <c r="CG45" s="639"/>
      <c r="CH45" s="639"/>
      <c r="CI45" s="639"/>
      <c r="CJ45" s="639"/>
      <c r="CK45" s="639"/>
      <c r="CL45" s="639"/>
      <c r="CM45" s="639"/>
      <c r="CN45" s="639"/>
      <c r="CO45" s="639"/>
      <c r="CP45" s="639"/>
      <c r="CQ45" s="640"/>
      <c r="CR45" s="641">
        <v>1088221</v>
      </c>
      <c r="CS45" s="642"/>
      <c r="CT45" s="642"/>
      <c r="CU45" s="642"/>
      <c r="CV45" s="642"/>
      <c r="CW45" s="642"/>
      <c r="CX45" s="642"/>
      <c r="CY45" s="643"/>
      <c r="CZ45" s="646">
        <v>2</v>
      </c>
      <c r="DA45" s="675"/>
      <c r="DB45" s="675"/>
      <c r="DC45" s="676"/>
      <c r="DD45" s="649">
        <v>80505</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363</v>
      </c>
      <c r="CG46" s="639"/>
      <c r="CH46" s="639"/>
      <c r="CI46" s="639"/>
      <c r="CJ46" s="639"/>
      <c r="CK46" s="639"/>
      <c r="CL46" s="639"/>
      <c r="CM46" s="639"/>
      <c r="CN46" s="639"/>
      <c r="CO46" s="639"/>
      <c r="CP46" s="639"/>
      <c r="CQ46" s="640"/>
      <c r="CR46" s="641">
        <v>4408489</v>
      </c>
      <c r="CS46" s="644"/>
      <c r="CT46" s="644"/>
      <c r="CU46" s="644"/>
      <c r="CV46" s="644"/>
      <c r="CW46" s="644"/>
      <c r="CX46" s="644"/>
      <c r="CY46" s="645"/>
      <c r="CZ46" s="646">
        <v>8.1999999999999993</v>
      </c>
      <c r="DA46" s="647"/>
      <c r="DB46" s="647"/>
      <c r="DC46" s="648"/>
      <c r="DD46" s="649">
        <v>3547115</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364</v>
      </c>
      <c r="CG47" s="639"/>
      <c r="CH47" s="639"/>
      <c r="CI47" s="639"/>
      <c r="CJ47" s="639"/>
      <c r="CK47" s="639"/>
      <c r="CL47" s="639"/>
      <c r="CM47" s="639"/>
      <c r="CN47" s="639"/>
      <c r="CO47" s="639"/>
      <c r="CP47" s="639"/>
      <c r="CQ47" s="640"/>
      <c r="CR47" s="641">
        <v>1177</v>
      </c>
      <c r="CS47" s="642"/>
      <c r="CT47" s="642"/>
      <c r="CU47" s="642"/>
      <c r="CV47" s="642"/>
      <c r="CW47" s="642"/>
      <c r="CX47" s="642"/>
      <c r="CY47" s="643"/>
      <c r="CZ47" s="646">
        <v>0</v>
      </c>
      <c r="DA47" s="675"/>
      <c r="DB47" s="675"/>
      <c r="DC47" s="676"/>
      <c r="DD47" s="649">
        <v>1177</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365</v>
      </c>
      <c r="CG48" s="639"/>
      <c r="CH48" s="639"/>
      <c r="CI48" s="639"/>
      <c r="CJ48" s="639"/>
      <c r="CK48" s="639"/>
      <c r="CL48" s="639"/>
      <c r="CM48" s="639"/>
      <c r="CN48" s="639"/>
      <c r="CO48" s="639"/>
      <c r="CP48" s="639"/>
      <c r="CQ48" s="640"/>
      <c r="CR48" s="641" t="s">
        <v>233</v>
      </c>
      <c r="CS48" s="644"/>
      <c r="CT48" s="644"/>
      <c r="CU48" s="644"/>
      <c r="CV48" s="644"/>
      <c r="CW48" s="644"/>
      <c r="CX48" s="644"/>
      <c r="CY48" s="645"/>
      <c r="CZ48" s="646" t="s">
        <v>233</v>
      </c>
      <c r="DA48" s="647"/>
      <c r="DB48" s="647"/>
      <c r="DC48" s="648"/>
      <c r="DD48" s="649" t="s">
        <v>233</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366</v>
      </c>
      <c r="CE49" s="654"/>
      <c r="CF49" s="654"/>
      <c r="CG49" s="654"/>
      <c r="CH49" s="654"/>
      <c r="CI49" s="654"/>
      <c r="CJ49" s="654"/>
      <c r="CK49" s="654"/>
      <c r="CL49" s="654"/>
      <c r="CM49" s="654"/>
      <c r="CN49" s="654"/>
      <c r="CO49" s="654"/>
      <c r="CP49" s="654"/>
      <c r="CQ49" s="655"/>
      <c r="CR49" s="656">
        <v>53637558</v>
      </c>
      <c r="CS49" s="657"/>
      <c r="CT49" s="657"/>
      <c r="CU49" s="657"/>
      <c r="CV49" s="657"/>
      <c r="CW49" s="657"/>
      <c r="CX49" s="657"/>
      <c r="CY49" s="658"/>
      <c r="CZ49" s="659">
        <v>100</v>
      </c>
      <c r="DA49" s="660"/>
      <c r="DB49" s="660"/>
      <c r="DC49" s="661"/>
      <c r="DD49" s="662">
        <v>38887413</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NVMbhzqWx3GqJCoPyGS5YFLu7QhDkYyoff4IJY3YQQnxET+0mWjYL5VOzkFQ3TY0TCmecej8KCd0yE/slZmMsw==" saltValue="nGCbBZa4d7Np+ALVXldWu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368</v>
      </c>
      <c r="DK2" s="1180"/>
      <c r="DL2" s="1180"/>
      <c r="DM2" s="1180"/>
      <c r="DN2" s="1180"/>
      <c r="DO2" s="1181"/>
      <c r="DP2" s="229"/>
      <c r="DQ2" s="1179" t="s">
        <v>369</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370</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371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372</v>
      </c>
      <c r="B5" s="1065"/>
      <c r="C5" s="1065"/>
      <c r="D5" s="1065"/>
      <c r="E5" s="1065"/>
      <c r="F5" s="1065"/>
      <c r="G5" s="1065"/>
      <c r="H5" s="1065"/>
      <c r="I5" s="1065"/>
      <c r="J5" s="1065"/>
      <c r="K5" s="1065"/>
      <c r="L5" s="1065"/>
      <c r="M5" s="1065"/>
      <c r="N5" s="1065"/>
      <c r="O5" s="1065"/>
      <c r="P5" s="1066"/>
      <c r="Q5" s="1070" t="s">
        <v>373</v>
      </c>
      <c r="R5" s="1071"/>
      <c r="S5" s="1071"/>
      <c r="T5" s="1071"/>
      <c r="U5" s="1072"/>
      <c r="V5" s="1070" t="s">
        <v>374</v>
      </c>
      <c r="W5" s="1071"/>
      <c r="X5" s="1071"/>
      <c r="Y5" s="1071"/>
      <c r="Z5" s="1072"/>
      <c r="AA5" s="1070" t="s">
        <v>375</v>
      </c>
      <c r="AB5" s="1071"/>
      <c r="AC5" s="1071"/>
      <c r="AD5" s="1071"/>
      <c r="AE5" s="1071"/>
      <c r="AF5" s="1182" t="s">
        <v>376</v>
      </c>
      <c r="AG5" s="1071"/>
      <c r="AH5" s="1071"/>
      <c r="AI5" s="1071"/>
      <c r="AJ5" s="1086"/>
      <c r="AK5" s="1071" t="s">
        <v>377</v>
      </c>
      <c r="AL5" s="1071"/>
      <c r="AM5" s="1071"/>
      <c r="AN5" s="1071"/>
      <c r="AO5" s="1072"/>
      <c r="AP5" s="1070" t="s">
        <v>378</v>
      </c>
      <c r="AQ5" s="1071"/>
      <c r="AR5" s="1071"/>
      <c r="AS5" s="1071"/>
      <c r="AT5" s="1072"/>
      <c r="AU5" s="1070" t="s">
        <v>379</v>
      </c>
      <c r="AV5" s="1071"/>
      <c r="AW5" s="1071"/>
      <c r="AX5" s="1071"/>
      <c r="AY5" s="1086"/>
      <c r="AZ5" s="236"/>
      <c r="BA5" s="236"/>
      <c r="BB5" s="236"/>
      <c r="BC5" s="236"/>
      <c r="BD5" s="236"/>
      <c r="BE5" s="237"/>
      <c r="BF5" s="237"/>
      <c r="BG5" s="237"/>
      <c r="BH5" s="237"/>
      <c r="BI5" s="237"/>
      <c r="BJ5" s="237"/>
      <c r="BK5" s="237"/>
      <c r="BL5" s="237"/>
      <c r="BM5" s="237"/>
      <c r="BN5" s="237"/>
      <c r="BO5" s="237"/>
      <c r="BP5" s="237"/>
      <c r="BQ5" s="1064" t="s">
        <v>380</v>
      </c>
      <c r="BR5" s="1065"/>
      <c r="BS5" s="1065"/>
      <c r="BT5" s="1065"/>
      <c r="BU5" s="1065"/>
      <c r="BV5" s="1065"/>
      <c r="BW5" s="1065"/>
      <c r="BX5" s="1065"/>
      <c r="BY5" s="1065"/>
      <c r="BZ5" s="1065"/>
      <c r="CA5" s="1065"/>
      <c r="CB5" s="1065"/>
      <c r="CC5" s="1065"/>
      <c r="CD5" s="1065"/>
      <c r="CE5" s="1065"/>
      <c r="CF5" s="1065"/>
      <c r="CG5" s="1066"/>
      <c r="CH5" s="1070" t="s">
        <v>381</v>
      </c>
      <c r="CI5" s="1071"/>
      <c r="CJ5" s="1071"/>
      <c r="CK5" s="1071"/>
      <c r="CL5" s="1072"/>
      <c r="CM5" s="1070" t="s">
        <v>382</v>
      </c>
      <c r="CN5" s="1071"/>
      <c r="CO5" s="1071"/>
      <c r="CP5" s="1071"/>
      <c r="CQ5" s="1072"/>
      <c r="CR5" s="1070" t="s">
        <v>383</v>
      </c>
      <c r="CS5" s="1071"/>
      <c r="CT5" s="1071"/>
      <c r="CU5" s="1071"/>
      <c r="CV5" s="1072"/>
      <c r="CW5" s="1070" t="s">
        <v>384</v>
      </c>
      <c r="CX5" s="1071"/>
      <c r="CY5" s="1071"/>
      <c r="CZ5" s="1071"/>
      <c r="DA5" s="1072"/>
      <c r="DB5" s="1070" t="s">
        <v>385</v>
      </c>
      <c r="DC5" s="1071"/>
      <c r="DD5" s="1071"/>
      <c r="DE5" s="1071"/>
      <c r="DF5" s="1072"/>
      <c r="DG5" s="1167" t="s">
        <v>386</v>
      </c>
      <c r="DH5" s="1168"/>
      <c r="DI5" s="1168"/>
      <c r="DJ5" s="1168"/>
      <c r="DK5" s="1169"/>
      <c r="DL5" s="1167" t="s">
        <v>387</v>
      </c>
      <c r="DM5" s="1168"/>
      <c r="DN5" s="1168"/>
      <c r="DO5" s="1168"/>
      <c r="DP5" s="1169"/>
      <c r="DQ5" s="1070" t="s">
        <v>388</v>
      </c>
      <c r="DR5" s="1071"/>
      <c r="DS5" s="1071"/>
      <c r="DT5" s="1071"/>
      <c r="DU5" s="1072"/>
      <c r="DV5" s="1070" t="s">
        <v>379</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389</v>
      </c>
      <c r="C7" s="1120"/>
      <c r="D7" s="1120"/>
      <c r="E7" s="1120"/>
      <c r="F7" s="1120"/>
      <c r="G7" s="1120"/>
      <c r="H7" s="1120"/>
      <c r="I7" s="1120"/>
      <c r="J7" s="1120"/>
      <c r="K7" s="1120"/>
      <c r="L7" s="1120"/>
      <c r="M7" s="1120"/>
      <c r="N7" s="1120"/>
      <c r="O7" s="1120"/>
      <c r="P7" s="1121"/>
      <c r="Q7" s="1173">
        <v>55933</v>
      </c>
      <c r="R7" s="1174"/>
      <c r="S7" s="1174"/>
      <c r="T7" s="1174"/>
      <c r="U7" s="1174"/>
      <c r="V7" s="1174">
        <v>53653</v>
      </c>
      <c r="W7" s="1174"/>
      <c r="X7" s="1174"/>
      <c r="Y7" s="1174"/>
      <c r="Z7" s="1174"/>
      <c r="AA7" s="1174">
        <v>2279</v>
      </c>
      <c r="AB7" s="1174"/>
      <c r="AC7" s="1174"/>
      <c r="AD7" s="1174"/>
      <c r="AE7" s="1175"/>
      <c r="AF7" s="1176">
        <v>2242</v>
      </c>
      <c r="AG7" s="1177"/>
      <c r="AH7" s="1177"/>
      <c r="AI7" s="1177"/>
      <c r="AJ7" s="1178"/>
      <c r="AK7" s="1160">
        <v>145</v>
      </c>
      <c r="AL7" s="1161"/>
      <c r="AM7" s="1161"/>
      <c r="AN7" s="1161"/>
      <c r="AO7" s="1161"/>
      <c r="AP7" s="1161">
        <v>32035</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581</v>
      </c>
      <c r="BT7" s="1165"/>
      <c r="BU7" s="1165"/>
      <c r="BV7" s="1165"/>
      <c r="BW7" s="1165"/>
      <c r="BX7" s="1165"/>
      <c r="BY7" s="1165"/>
      <c r="BZ7" s="1165"/>
      <c r="CA7" s="1165"/>
      <c r="CB7" s="1165"/>
      <c r="CC7" s="1165"/>
      <c r="CD7" s="1165"/>
      <c r="CE7" s="1165"/>
      <c r="CF7" s="1165"/>
      <c r="CG7" s="1166"/>
      <c r="CH7" s="1157">
        <v>-1</v>
      </c>
      <c r="CI7" s="1158"/>
      <c r="CJ7" s="1158"/>
      <c r="CK7" s="1158"/>
      <c r="CL7" s="1159"/>
      <c r="CM7" s="1157">
        <v>706</v>
      </c>
      <c r="CN7" s="1158"/>
      <c r="CO7" s="1158"/>
      <c r="CP7" s="1158"/>
      <c r="CQ7" s="1159"/>
      <c r="CR7" s="1157">
        <v>8</v>
      </c>
      <c r="CS7" s="1158"/>
      <c r="CT7" s="1158"/>
      <c r="CU7" s="1158"/>
      <c r="CV7" s="1159"/>
      <c r="CW7" s="1157" t="s">
        <v>580</v>
      </c>
      <c r="CX7" s="1158"/>
      <c r="CY7" s="1158"/>
      <c r="CZ7" s="1158"/>
      <c r="DA7" s="1159"/>
      <c r="DB7" s="1157" t="s">
        <v>575</v>
      </c>
      <c r="DC7" s="1158"/>
      <c r="DD7" s="1158"/>
      <c r="DE7" s="1158"/>
      <c r="DF7" s="1159"/>
      <c r="DG7" s="1157">
        <v>552</v>
      </c>
      <c r="DH7" s="1158"/>
      <c r="DI7" s="1158"/>
      <c r="DJ7" s="1158"/>
      <c r="DK7" s="1159"/>
      <c r="DL7" s="1157" t="s">
        <v>580</v>
      </c>
      <c r="DM7" s="1158"/>
      <c r="DN7" s="1158"/>
      <c r="DO7" s="1158"/>
      <c r="DP7" s="1159"/>
      <c r="DQ7" s="1157" t="s">
        <v>575</v>
      </c>
      <c r="DR7" s="1158"/>
      <c r="DS7" s="1158"/>
      <c r="DT7" s="1158"/>
      <c r="DU7" s="1159"/>
      <c r="DV7" s="1184"/>
      <c r="DW7" s="1185"/>
      <c r="DX7" s="1185"/>
      <c r="DY7" s="1185"/>
      <c r="DZ7" s="1186"/>
      <c r="EA7" s="234"/>
    </row>
    <row r="8" spans="1:131" s="235" customFormat="1" ht="26.25" customHeight="1" x14ac:dyDescent="0.15">
      <c r="A8" s="241">
        <v>2</v>
      </c>
      <c r="B8" s="1106" t="s">
        <v>390</v>
      </c>
      <c r="C8" s="1107"/>
      <c r="D8" s="1107"/>
      <c r="E8" s="1107"/>
      <c r="F8" s="1107"/>
      <c r="G8" s="1107"/>
      <c r="H8" s="1107"/>
      <c r="I8" s="1107"/>
      <c r="J8" s="1107"/>
      <c r="K8" s="1107"/>
      <c r="L8" s="1107"/>
      <c r="M8" s="1107"/>
      <c r="N8" s="1107"/>
      <c r="O8" s="1107"/>
      <c r="P8" s="1108"/>
      <c r="Q8" s="1112">
        <v>49</v>
      </c>
      <c r="R8" s="1113"/>
      <c r="S8" s="1113"/>
      <c r="T8" s="1113"/>
      <c r="U8" s="1113"/>
      <c r="V8" s="1113">
        <v>37</v>
      </c>
      <c r="W8" s="1113"/>
      <c r="X8" s="1113"/>
      <c r="Y8" s="1113"/>
      <c r="Z8" s="1113"/>
      <c r="AA8" s="1113">
        <v>13</v>
      </c>
      <c r="AB8" s="1113"/>
      <c r="AC8" s="1113"/>
      <c r="AD8" s="1113"/>
      <c r="AE8" s="1114"/>
      <c r="AF8" s="1088">
        <v>13</v>
      </c>
      <c r="AG8" s="1089"/>
      <c r="AH8" s="1089"/>
      <c r="AI8" s="1089"/>
      <c r="AJ8" s="1090"/>
      <c r="AK8" s="1155">
        <v>4</v>
      </c>
      <c r="AL8" s="1156"/>
      <c r="AM8" s="1156"/>
      <c r="AN8" s="1156"/>
      <c r="AO8" s="1156"/>
      <c r="AP8" s="1156" t="s">
        <v>575</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582</v>
      </c>
      <c r="BT8" s="1084"/>
      <c r="BU8" s="1084"/>
      <c r="BV8" s="1084"/>
      <c r="BW8" s="1084"/>
      <c r="BX8" s="1084"/>
      <c r="BY8" s="1084"/>
      <c r="BZ8" s="1084"/>
      <c r="CA8" s="1084"/>
      <c r="CB8" s="1084"/>
      <c r="CC8" s="1084"/>
      <c r="CD8" s="1084"/>
      <c r="CE8" s="1084"/>
      <c r="CF8" s="1084"/>
      <c r="CG8" s="1085"/>
      <c r="CH8" s="1058">
        <v>-3</v>
      </c>
      <c r="CI8" s="1059"/>
      <c r="CJ8" s="1059"/>
      <c r="CK8" s="1059"/>
      <c r="CL8" s="1060"/>
      <c r="CM8" s="1058">
        <v>135</v>
      </c>
      <c r="CN8" s="1059"/>
      <c r="CO8" s="1059"/>
      <c r="CP8" s="1059"/>
      <c r="CQ8" s="1060"/>
      <c r="CR8" s="1058">
        <v>41</v>
      </c>
      <c r="CS8" s="1059"/>
      <c r="CT8" s="1059"/>
      <c r="CU8" s="1059"/>
      <c r="CV8" s="1060"/>
      <c r="CW8" s="1058" t="s">
        <v>575</v>
      </c>
      <c r="CX8" s="1059"/>
      <c r="CY8" s="1059"/>
      <c r="CZ8" s="1059"/>
      <c r="DA8" s="1060"/>
      <c r="DB8" s="1058" t="s">
        <v>575</v>
      </c>
      <c r="DC8" s="1059"/>
      <c r="DD8" s="1059"/>
      <c r="DE8" s="1059"/>
      <c r="DF8" s="1060"/>
      <c r="DG8" s="1058" t="s">
        <v>575</v>
      </c>
      <c r="DH8" s="1059"/>
      <c r="DI8" s="1059"/>
      <c r="DJ8" s="1059"/>
      <c r="DK8" s="1060"/>
      <c r="DL8" s="1058" t="s">
        <v>575</v>
      </c>
      <c r="DM8" s="1059"/>
      <c r="DN8" s="1059"/>
      <c r="DO8" s="1059"/>
      <c r="DP8" s="1060"/>
      <c r="DQ8" s="1058" t="s">
        <v>575</v>
      </c>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391</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392</v>
      </c>
      <c r="B23" s="1013" t="s">
        <v>393</v>
      </c>
      <c r="C23" s="1014"/>
      <c r="D23" s="1014"/>
      <c r="E23" s="1014"/>
      <c r="F23" s="1014"/>
      <c r="G23" s="1014"/>
      <c r="H23" s="1014"/>
      <c r="I23" s="1014"/>
      <c r="J23" s="1014"/>
      <c r="K23" s="1014"/>
      <c r="L23" s="1014"/>
      <c r="M23" s="1014"/>
      <c r="N23" s="1014"/>
      <c r="O23" s="1014"/>
      <c r="P23" s="1015"/>
      <c r="Q23" s="1137">
        <v>55930</v>
      </c>
      <c r="R23" s="1138"/>
      <c r="S23" s="1138"/>
      <c r="T23" s="1138"/>
      <c r="U23" s="1138"/>
      <c r="V23" s="1138">
        <v>53638</v>
      </c>
      <c r="W23" s="1138"/>
      <c r="X23" s="1138"/>
      <c r="Y23" s="1138"/>
      <c r="Z23" s="1138"/>
      <c r="AA23" s="1138">
        <v>2292</v>
      </c>
      <c r="AB23" s="1138"/>
      <c r="AC23" s="1138"/>
      <c r="AD23" s="1138"/>
      <c r="AE23" s="1139"/>
      <c r="AF23" s="1140">
        <v>2254</v>
      </c>
      <c r="AG23" s="1138"/>
      <c r="AH23" s="1138"/>
      <c r="AI23" s="1138"/>
      <c r="AJ23" s="1141"/>
      <c r="AK23" s="1142"/>
      <c r="AL23" s="1143"/>
      <c r="AM23" s="1143"/>
      <c r="AN23" s="1143"/>
      <c r="AO23" s="1143"/>
      <c r="AP23" s="1138">
        <v>32035</v>
      </c>
      <c r="AQ23" s="1138"/>
      <c r="AR23" s="1138"/>
      <c r="AS23" s="1138"/>
      <c r="AT23" s="1138"/>
      <c r="AU23" s="1144"/>
      <c r="AV23" s="1144"/>
      <c r="AW23" s="1144"/>
      <c r="AX23" s="1144"/>
      <c r="AY23" s="1145"/>
      <c r="AZ23" s="1134" t="s">
        <v>124</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394</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395</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372</v>
      </c>
      <c r="B26" s="1065"/>
      <c r="C26" s="1065"/>
      <c r="D26" s="1065"/>
      <c r="E26" s="1065"/>
      <c r="F26" s="1065"/>
      <c r="G26" s="1065"/>
      <c r="H26" s="1065"/>
      <c r="I26" s="1065"/>
      <c r="J26" s="1065"/>
      <c r="K26" s="1065"/>
      <c r="L26" s="1065"/>
      <c r="M26" s="1065"/>
      <c r="N26" s="1065"/>
      <c r="O26" s="1065"/>
      <c r="P26" s="1066"/>
      <c r="Q26" s="1070" t="s">
        <v>396</v>
      </c>
      <c r="R26" s="1071"/>
      <c r="S26" s="1071"/>
      <c r="T26" s="1071"/>
      <c r="U26" s="1072"/>
      <c r="V26" s="1070" t="s">
        <v>397</v>
      </c>
      <c r="W26" s="1071"/>
      <c r="X26" s="1071"/>
      <c r="Y26" s="1071"/>
      <c r="Z26" s="1072"/>
      <c r="AA26" s="1070" t="s">
        <v>398</v>
      </c>
      <c r="AB26" s="1071"/>
      <c r="AC26" s="1071"/>
      <c r="AD26" s="1071"/>
      <c r="AE26" s="1071"/>
      <c r="AF26" s="1128" t="s">
        <v>399</v>
      </c>
      <c r="AG26" s="1077"/>
      <c r="AH26" s="1077"/>
      <c r="AI26" s="1077"/>
      <c r="AJ26" s="1129"/>
      <c r="AK26" s="1071" t="s">
        <v>400</v>
      </c>
      <c r="AL26" s="1071"/>
      <c r="AM26" s="1071"/>
      <c r="AN26" s="1071"/>
      <c r="AO26" s="1072"/>
      <c r="AP26" s="1070" t="s">
        <v>401</v>
      </c>
      <c r="AQ26" s="1071"/>
      <c r="AR26" s="1071"/>
      <c r="AS26" s="1071"/>
      <c r="AT26" s="1072"/>
      <c r="AU26" s="1070" t="s">
        <v>402</v>
      </c>
      <c r="AV26" s="1071"/>
      <c r="AW26" s="1071"/>
      <c r="AX26" s="1071"/>
      <c r="AY26" s="1072"/>
      <c r="AZ26" s="1070" t="s">
        <v>403</v>
      </c>
      <c r="BA26" s="1071"/>
      <c r="BB26" s="1071"/>
      <c r="BC26" s="1071"/>
      <c r="BD26" s="1072"/>
      <c r="BE26" s="1070" t="s">
        <v>379</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404</v>
      </c>
      <c r="C28" s="1120"/>
      <c r="D28" s="1120"/>
      <c r="E28" s="1120"/>
      <c r="F28" s="1120"/>
      <c r="G28" s="1120"/>
      <c r="H28" s="1120"/>
      <c r="I28" s="1120"/>
      <c r="J28" s="1120"/>
      <c r="K28" s="1120"/>
      <c r="L28" s="1120"/>
      <c r="M28" s="1120"/>
      <c r="N28" s="1120"/>
      <c r="O28" s="1120"/>
      <c r="P28" s="1121"/>
      <c r="Q28" s="1122">
        <v>19077</v>
      </c>
      <c r="R28" s="1123"/>
      <c r="S28" s="1123"/>
      <c r="T28" s="1123"/>
      <c r="U28" s="1123"/>
      <c r="V28" s="1123">
        <v>17786</v>
      </c>
      <c r="W28" s="1123"/>
      <c r="X28" s="1123"/>
      <c r="Y28" s="1123"/>
      <c r="Z28" s="1123"/>
      <c r="AA28" s="1123">
        <v>1291</v>
      </c>
      <c r="AB28" s="1123"/>
      <c r="AC28" s="1123"/>
      <c r="AD28" s="1123"/>
      <c r="AE28" s="1124"/>
      <c r="AF28" s="1125">
        <v>1291</v>
      </c>
      <c r="AG28" s="1123"/>
      <c r="AH28" s="1123"/>
      <c r="AI28" s="1123"/>
      <c r="AJ28" s="1126"/>
      <c r="AK28" s="1127">
        <v>1009</v>
      </c>
      <c r="AL28" s="1115"/>
      <c r="AM28" s="1115"/>
      <c r="AN28" s="1115"/>
      <c r="AO28" s="1115"/>
      <c r="AP28" s="1115" t="s">
        <v>576</v>
      </c>
      <c r="AQ28" s="1115"/>
      <c r="AR28" s="1115"/>
      <c r="AS28" s="1115"/>
      <c r="AT28" s="1115"/>
      <c r="AU28" s="1115" t="s">
        <v>576</v>
      </c>
      <c r="AV28" s="1115"/>
      <c r="AW28" s="1115"/>
      <c r="AX28" s="1115"/>
      <c r="AY28" s="1115"/>
      <c r="AZ28" s="1116" t="s">
        <v>576</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405</v>
      </c>
      <c r="C29" s="1107"/>
      <c r="D29" s="1107"/>
      <c r="E29" s="1107"/>
      <c r="F29" s="1107"/>
      <c r="G29" s="1107"/>
      <c r="H29" s="1107"/>
      <c r="I29" s="1107"/>
      <c r="J29" s="1107"/>
      <c r="K29" s="1107"/>
      <c r="L29" s="1107"/>
      <c r="M29" s="1107"/>
      <c r="N29" s="1107"/>
      <c r="O29" s="1107"/>
      <c r="P29" s="1108"/>
      <c r="Q29" s="1112">
        <v>11013</v>
      </c>
      <c r="R29" s="1113"/>
      <c r="S29" s="1113"/>
      <c r="T29" s="1113"/>
      <c r="U29" s="1113"/>
      <c r="V29" s="1113">
        <v>10670</v>
      </c>
      <c r="W29" s="1113"/>
      <c r="X29" s="1113"/>
      <c r="Y29" s="1113"/>
      <c r="Z29" s="1113"/>
      <c r="AA29" s="1113">
        <v>343</v>
      </c>
      <c r="AB29" s="1113"/>
      <c r="AC29" s="1113"/>
      <c r="AD29" s="1113"/>
      <c r="AE29" s="1114"/>
      <c r="AF29" s="1088">
        <v>343</v>
      </c>
      <c r="AG29" s="1089"/>
      <c r="AH29" s="1089"/>
      <c r="AI29" s="1089"/>
      <c r="AJ29" s="1090"/>
      <c r="AK29" s="1049">
        <v>1585</v>
      </c>
      <c r="AL29" s="1040"/>
      <c r="AM29" s="1040"/>
      <c r="AN29" s="1040"/>
      <c r="AO29" s="1040"/>
      <c r="AP29" s="1040" t="s">
        <v>576</v>
      </c>
      <c r="AQ29" s="1040"/>
      <c r="AR29" s="1040"/>
      <c r="AS29" s="1040"/>
      <c r="AT29" s="1040"/>
      <c r="AU29" s="1040" t="s">
        <v>576</v>
      </c>
      <c r="AV29" s="1040"/>
      <c r="AW29" s="1040"/>
      <c r="AX29" s="1040"/>
      <c r="AY29" s="1040"/>
      <c r="AZ29" s="1111" t="s">
        <v>576</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406</v>
      </c>
      <c r="C30" s="1107"/>
      <c r="D30" s="1107"/>
      <c r="E30" s="1107"/>
      <c r="F30" s="1107"/>
      <c r="G30" s="1107"/>
      <c r="H30" s="1107"/>
      <c r="I30" s="1107"/>
      <c r="J30" s="1107"/>
      <c r="K30" s="1107"/>
      <c r="L30" s="1107"/>
      <c r="M30" s="1107"/>
      <c r="N30" s="1107"/>
      <c r="O30" s="1107"/>
      <c r="P30" s="1108"/>
      <c r="Q30" s="1112">
        <v>1945</v>
      </c>
      <c r="R30" s="1113"/>
      <c r="S30" s="1113"/>
      <c r="T30" s="1113"/>
      <c r="U30" s="1113"/>
      <c r="V30" s="1113">
        <v>1936</v>
      </c>
      <c r="W30" s="1113"/>
      <c r="X30" s="1113"/>
      <c r="Y30" s="1113"/>
      <c r="Z30" s="1113"/>
      <c r="AA30" s="1113">
        <v>10</v>
      </c>
      <c r="AB30" s="1113"/>
      <c r="AC30" s="1113"/>
      <c r="AD30" s="1113"/>
      <c r="AE30" s="1114"/>
      <c r="AF30" s="1088">
        <v>10</v>
      </c>
      <c r="AG30" s="1089"/>
      <c r="AH30" s="1089"/>
      <c r="AI30" s="1089"/>
      <c r="AJ30" s="1090"/>
      <c r="AK30" s="1049">
        <v>322</v>
      </c>
      <c r="AL30" s="1040"/>
      <c r="AM30" s="1040"/>
      <c r="AN30" s="1040"/>
      <c r="AO30" s="1040"/>
      <c r="AP30" s="1040" t="s">
        <v>576</v>
      </c>
      <c r="AQ30" s="1040"/>
      <c r="AR30" s="1040"/>
      <c r="AS30" s="1040"/>
      <c r="AT30" s="1040"/>
      <c r="AU30" s="1040" t="s">
        <v>577</v>
      </c>
      <c r="AV30" s="1040"/>
      <c r="AW30" s="1040"/>
      <c r="AX30" s="1040"/>
      <c r="AY30" s="1040"/>
      <c r="AZ30" s="1111" t="s">
        <v>577</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407</v>
      </c>
      <c r="C31" s="1107"/>
      <c r="D31" s="1107"/>
      <c r="E31" s="1107"/>
      <c r="F31" s="1107"/>
      <c r="G31" s="1107"/>
      <c r="H31" s="1107"/>
      <c r="I31" s="1107"/>
      <c r="J31" s="1107"/>
      <c r="K31" s="1107"/>
      <c r="L31" s="1107"/>
      <c r="M31" s="1107"/>
      <c r="N31" s="1107"/>
      <c r="O31" s="1107"/>
      <c r="P31" s="1108"/>
      <c r="Q31" s="1112">
        <v>7990</v>
      </c>
      <c r="R31" s="1113"/>
      <c r="S31" s="1113"/>
      <c r="T31" s="1113"/>
      <c r="U31" s="1113"/>
      <c r="V31" s="1113">
        <v>8748</v>
      </c>
      <c r="W31" s="1113"/>
      <c r="X31" s="1113"/>
      <c r="Y31" s="1113"/>
      <c r="Z31" s="1113"/>
      <c r="AA31" s="1113">
        <v>-758</v>
      </c>
      <c r="AB31" s="1113"/>
      <c r="AC31" s="1113"/>
      <c r="AD31" s="1113"/>
      <c r="AE31" s="1114"/>
      <c r="AF31" s="1088">
        <v>622</v>
      </c>
      <c r="AG31" s="1089"/>
      <c r="AH31" s="1089"/>
      <c r="AI31" s="1089"/>
      <c r="AJ31" s="1090"/>
      <c r="AK31" s="1049">
        <v>1035</v>
      </c>
      <c r="AL31" s="1040"/>
      <c r="AM31" s="1040"/>
      <c r="AN31" s="1040"/>
      <c r="AO31" s="1040"/>
      <c r="AP31" s="1040">
        <v>2134</v>
      </c>
      <c r="AQ31" s="1040"/>
      <c r="AR31" s="1040"/>
      <c r="AS31" s="1040"/>
      <c r="AT31" s="1040"/>
      <c r="AU31" s="1040">
        <v>1778</v>
      </c>
      <c r="AV31" s="1040"/>
      <c r="AW31" s="1040"/>
      <c r="AX31" s="1040"/>
      <c r="AY31" s="1040"/>
      <c r="AZ31" s="1111" t="s">
        <v>576</v>
      </c>
      <c r="BA31" s="1111"/>
      <c r="BB31" s="1111"/>
      <c r="BC31" s="1111"/>
      <c r="BD31" s="1111"/>
      <c r="BE31" s="1101" t="s">
        <v>408</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409</v>
      </c>
      <c r="C32" s="1107"/>
      <c r="D32" s="1107"/>
      <c r="E32" s="1107"/>
      <c r="F32" s="1107"/>
      <c r="G32" s="1107"/>
      <c r="H32" s="1107"/>
      <c r="I32" s="1107"/>
      <c r="J32" s="1107"/>
      <c r="K32" s="1107"/>
      <c r="L32" s="1107"/>
      <c r="M32" s="1107"/>
      <c r="N32" s="1107"/>
      <c r="O32" s="1107"/>
      <c r="P32" s="1108"/>
      <c r="Q32" s="1112">
        <v>3251</v>
      </c>
      <c r="R32" s="1113"/>
      <c r="S32" s="1113"/>
      <c r="T32" s="1113"/>
      <c r="U32" s="1113"/>
      <c r="V32" s="1113">
        <v>2766</v>
      </c>
      <c r="W32" s="1113"/>
      <c r="X32" s="1113"/>
      <c r="Y32" s="1113"/>
      <c r="Z32" s="1113"/>
      <c r="AA32" s="1113">
        <v>485</v>
      </c>
      <c r="AB32" s="1113"/>
      <c r="AC32" s="1113"/>
      <c r="AD32" s="1113"/>
      <c r="AE32" s="1114"/>
      <c r="AF32" s="1088">
        <v>3102</v>
      </c>
      <c r="AG32" s="1089"/>
      <c r="AH32" s="1089"/>
      <c r="AI32" s="1089"/>
      <c r="AJ32" s="1090"/>
      <c r="AK32" s="1049">
        <v>5</v>
      </c>
      <c r="AL32" s="1040"/>
      <c r="AM32" s="1040"/>
      <c r="AN32" s="1040"/>
      <c r="AO32" s="1040"/>
      <c r="AP32" s="1040">
        <v>732</v>
      </c>
      <c r="AQ32" s="1040"/>
      <c r="AR32" s="1040"/>
      <c r="AS32" s="1040"/>
      <c r="AT32" s="1040"/>
      <c r="AU32" s="1040">
        <v>1</v>
      </c>
      <c r="AV32" s="1040"/>
      <c r="AW32" s="1040"/>
      <c r="AX32" s="1040"/>
      <c r="AY32" s="1040"/>
      <c r="AZ32" s="1111" t="s">
        <v>576</v>
      </c>
      <c r="BA32" s="1111"/>
      <c r="BB32" s="1111"/>
      <c r="BC32" s="1111"/>
      <c r="BD32" s="1111"/>
      <c r="BE32" s="1101" t="s">
        <v>410</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411</v>
      </c>
      <c r="C33" s="1107"/>
      <c r="D33" s="1107"/>
      <c r="E33" s="1107"/>
      <c r="F33" s="1107"/>
      <c r="G33" s="1107"/>
      <c r="H33" s="1107"/>
      <c r="I33" s="1107"/>
      <c r="J33" s="1107"/>
      <c r="K33" s="1107"/>
      <c r="L33" s="1107"/>
      <c r="M33" s="1107"/>
      <c r="N33" s="1107"/>
      <c r="O33" s="1107"/>
      <c r="P33" s="1108"/>
      <c r="Q33" s="1112">
        <v>178</v>
      </c>
      <c r="R33" s="1113"/>
      <c r="S33" s="1113"/>
      <c r="T33" s="1113"/>
      <c r="U33" s="1113"/>
      <c r="V33" s="1113">
        <v>154</v>
      </c>
      <c r="W33" s="1113"/>
      <c r="X33" s="1113"/>
      <c r="Y33" s="1113"/>
      <c r="Z33" s="1113"/>
      <c r="AA33" s="1113">
        <v>24</v>
      </c>
      <c r="AB33" s="1113"/>
      <c r="AC33" s="1113"/>
      <c r="AD33" s="1113"/>
      <c r="AE33" s="1114"/>
      <c r="AF33" s="1088">
        <v>126</v>
      </c>
      <c r="AG33" s="1089"/>
      <c r="AH33" s="1089"/>
      <c r="AI33" s="1089"/>
      <c r="AJ33" s="1090"/>
      <c r="AK33" s="1049">
        <v>1</v>
      </c>
      <c r="AL33" s="1040"/>
      <c r="AM33" s="1040"/>
      <c r="AN33" s="1040"/>
      <c r="AO33" s="1040"/>
      <c r="AP33" s="1040">
        <v>26</v>
      </c>
      <c r="AQ33" s="1040"/>
      <c r="AR33" s="1040"/>
      <c r="AS33" s="1040"/>
      <c r="AT33" s="1040"/>
      <c r="AU33" s="1040">
        <v>0</v>
      </c>
      <c r="AV33" s="1040"/>
      <c r="AW33" s="1040"/>
      <c r="AX33" s="1040"/>
      <c r="AY33" s="1040"/>
      <c r="AZ33" s="1111" t="s">
        <v>577</v>
      </c>
      <c r="BA33" s="1111"/>
      <c r="BB33" s="1111"/>
      <c r="BC33" s="1111"/>
      <c r="BD33" s="1111"/>
      <c r="BE33" s="1101" t="s">
        <v>410</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t="s">
        <v>412</v>
      </c>
      <c r="C34" s="1107"/>
      <c r="D34" s="1107"/>
      <c r="E34" s="1107"/>
      <c r="F34" s="1107"/>
      <c r="G34" s="1107"/>
      <c r="H34" s="1107"/>
      <c r="I34" s="1107"/>
      <c r="J34" s="1107"/>
      <c r="K34" s="1107"/>
      <c r="L34" s="1107"/>
      <c r="M34" s="1107"/>
      <c r="N34" s="1107"/>
      <c r="O34" s="1107"/>
      <c r="P34" s="1108"/>
      <c r="Q34" s="1112">
        <v>4525</v>
      </c>
      <c r="R34" s="1113"/>
      <c r="S34" s="1113"/>
      <c r="T34" s="1113"/>
      <c r="U34" s="1113"/>
      <c r="V34" s="1113">
        <v>4459</v>
      </c>
      <c r="W34" s="1113"/>
      <c r="X34" s="1113"/>
      <c r="Y34" s="1113"/>
      <c r="Z34" s="1113"/>
      <c r="AA34" s="1113">
        <v>67</v>
      </c>
      <c r="AB34" s="1113"/>
      <c r="AC34" s="1113"/>
      <c r="AD34" s="1113"/>
      <c r="AE34" s="1114"/>
      <c r="AF34" s="1088">
        <v>67</v>
      </c>
      <c r="AG34" s="1089"/>
      <c r="AH34" s="1089"/>
      <c r="AI34" s="1089"/>
      <c r="AJ34" s="1090"/>
      <c r="AK34" s="1049">
        <v>1680</v>
      </c>
      <c r="AL34" s="1040"/>
      <c r="AM34" s="1040"/>
      <c r="AN34" s="1040"/>
      <c r="AO34" s="1040"/>
      <c r="AP34" s="1040">
        <v>24205</v>
      </c>
      <c r="AQ34" s="1040"/>
      <c r="AR34" s="1040"/>
      <c r="AS34" s="1040"/>
      <c r="AT34" s="1040"/>
      <c r="AU34" s="1040">
        <v>17645</v>
      </c>
      <c r="AV34" s="1040"/>
      <c r="AW34" s="1040"/>
      <c r="AX34" s="1040"/>
      <c r="AY34" s="1040"/>
      <c r="AZ34" s="1111" t="s">
        <v>576</v>
      </c>
      <c r="BA34" s="1111"/>
      <c r="BB34" s="1111"/>
      <c r="BC34" s="1111"/>
      <c r="BD34" s="1111"/>
      <c r="BE34" s="1101" t="s">
        <v>413</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t="s">
        <v>414</v>
      </c>
      <c r="C35" s="1107"/>
      <c r="D35" s="1107"/>
      <c r="E35" s="1107"/>
      <c r="F35" s="1107"/>
      <c r="G35" s="1107"/>
      <c r="H35" s="1107"/>
      <c r="I35" s="1107"/>
      <c r="J35" s="1107"/>
      <c r="K35" s="1107"/>
      <c r="L35" s="1107"/>
      <c r="M35" s="1107"/>
      <c r="N35" s="1107"/>
      <c r="O35" s="1107"/>
      <c r="P35" s="1108"/>
      <c r="Q35" s="1112">
        <v>563</v>
      </c>
      <c r="R35" s="1113"/>
      <c r="S35" s="1113"/>
      <c r="T35" s="1113"/>
      <c r="U35" s="1113"/>
      <c r="V35" s="1113">
        <v>525</v>
      </c>
      <c r="W35" s="1113"/>
      <c r="X35" s="1113"/>
      <c r="Y35" s="1113"/>
      <c r="Z35" s="1113"/>
      <c r="AA35" s="1113">
        <v>39</v>
      </c>
      <c r="AB35" s="1113"/>
      <c r="AC35" s="1113"/>
      <c r="AD35" s="1113"/>
      <c r="AE35" s="1114"/>
      <c r="AF35" s="1088">
        <v>39</v>
      </c>
      <c r="AG35" s="1089"/>
      <c r="AH35" s="1089"/>
      <c r="AI35" s="1089"/>
      <c r="AJ35" s="1090"/>
      <c r="AK35" s="1049">
        <v>333</v>
      </c>
      <c r="AL35" s="1040"/>
      <c r="AM35" s="1040"/>
      <c r="AN35" s="1040"/>
      <c r="AO35" s="1040"/>
      <c r="AP35" s="1040">
        <v>2821</v>
      </c>
      <c r="AQ35" s="1040"/>
      <c r="AR35" s="1040"/>
      <c r="AS35" s="1040"/>
      <c r="AT35" s="1040"/>
      <c r="AU35" s="1040">
        <v>2750</v>
      </c>
      <c r="AV35" s="1040"/>
      <c r="AW35" s="1040"/>
      <c r="AX35" s="1040"/>
      <c r="AY35" s="1040"/>
      <c r="AZ35" s="1111" t="s">
        <v>576</v>
      </c>
      <c r="BA35" s="1111"/>
      <c r="BB35" s="1111"/>
      <c r="BC35" s="1111"/>
      <c r="BD35" s="1111"/>
      <c r="BE35" s="1101" t="s">
        <v>415</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416</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392</v>
      </c>
      <c r="B63" s="1013" t="s">
        <v>417</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5601</v>
      </c>
      <c r="AG63" s="1028"/>
      <c r="AH63" s="1028"/>
      <c r="AI63" s="1028"/>
      <c r="AJ63" s="1099"/>
      <c r="AK63" s="1100"/>
      <c r="AL63" s="1032"/>
      <c r="AM63" s="1032"/>
      <c r="AN63" s="1032"/>
      <c r="AO63" s="1032"/>
      <c r="AP63" s="1028">
        <v>29918</v>
      </c>
      <c r="AQ63" s="1028"/>
      <c r="AR63" s="1028"/>
      <c r="AS63" s="1028"/>
      <c r="AT63" s="1028"/>
      <c r="AU63" s="1028">
        <v>22174</v>
      </c>
      <c r="AV63" s="1028"/>
      <c r="AW63" s="1028"/>
      <c r="AX63" s="1028"/>
      <c r="AY63" s="1028"/>
      <c r="AZ63" s="1094"/>
      <c r="BA63" s="1094"/>
      <c r="BB63" s="1094"/>
      <c r="BC63" s="1094"/>
      <c r="BD63" s="1094"/>
      <c r="BE63" s="1029" t="s">
        <v>575</v>
      </c>
      <c r="BF63" s="1029"/>
      <c r="BG63" s="1029"/>
      <c r="BH63" s="1029"/>
      <c r="BI63" s="1030"/>
      <c r="BJ63" s="1095" t="s">
        <v>418</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420</v>
      </c>
      <c r="B66" s="1065"/>
      <c r="C66" s="1065"/>
      <c r="D66" s="1065"/>
      <c r="E66" s="1065"/>
      <c r="F66" s="1065"/>
      <c r="G66" s="1065"/>
      <c r="H66" s="1065"/>
      <c r="I66" s="1065"/>
      <c r="J66" s="1065"/>
      <c r="K66" s="1065"/>
      <c r="L66" s="1065"/>
      <c r="M66" s="1065"/>
      <c r="N66" s="1065"/>
      <c r="O66" s="1065"/>
      <c r="P66" s="1066"/>
      <c r="Q66" s="1070" t="s">
        <v>396</v>
      </c>
      <c r="R66" s="1071"/>
      <c r="S66" s="1071"/>
      <c r="T66" s="1071"/>
      <c r="U66" s="1072"/>
      <c r="V66" s="1070" t="s">
        <v>421</v>
      </c>
      <c r="W66" s="1071"/>
      <c r="X66" s="1071"/>
      <c r="Y66" s="1071"/>
      <c r="Z66" s="1072"/>
      <c r="AA66" s="1070" t="s">
        <v>422</v>
      </c>
      <c r="AB66" s="1071"/>
      <c r="AC66" s="1071"/>
      <c r="AD66" s="1071"/>
      <c r="AE66" s="1072"/>
      <c r="AF66" s="1076" t="s">
        <v>423</v>
      </c>
      <c r="AG66" s="1077"/>
      <c r="AH66" s="1077"/>
      <c r="AI66" s="1077"/>
      <c r="AJ66" s="1078"/>
      <c r="AK66" s="1070" t="s">
        <v>424</v>
      </c>
      <c r="AL66" s="1065"/>
      <c r="AM66" s="1065"/>
      <c r="AN66" s="1065"/>
      <c r="AO66" s="1066"/>
      <c r="AP66" s="1070" t="s">
        <v>425</v>
      </c>
      <c r="AQ66" s="1071"/>
      <c r="AR66" s="1071"/>
      <c r="AS66" s="1071"/>
      <c r="AT66" s="1072"/>
      <c r="AU66" s="1070" t="s">
        <v>426</v>
      </c>
      <c r="AV66" s="1071"/>
      <c r="AW66" s="1071"/>
      <c r="AX66" s="1071"/>
      <c r="AY66" s="1072"/>
      <c r="AZ66" s="1070" t="s">
        <v>379</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578</v>
      </c>
      <c r="C68" s="1055"/>
      <c r="D68" s="1055"/>
      <c r="E68" s="1055"/>
      <c r="F68" s="1055"/>
      <c r="G68" s="1055"/>
      <c r="H68" s="1055"/>
      <c r="I68" s="1055"/>
      <c r="J68" s="1055"/>
      <c r="K68" s="1055"/>
      <c r="L68" s="1055"/>
      <c r="M68" s="1055"/>
      <c r="N68" s="1055"/>
      <c r="O68" s="1055"/>
      <c r="P68" s="1056"/>
      <c r="Q68" s="1057">
        <v>1636</v>
      </c>
      <c r="R68" s="1051"/>
      <c r="S68" s="1051"/>
      <c r="T68" s="1051"/>
      <c r="U68" s="1051"/>
      <c r="V68" s="1051">
        <v>1535</v>
      </c>
      <c r="W68" s="1051"/>
      <c r="X68" s="1051"/>
      <c r="Y68" s="1051"/>
      <c r="Z68" s="1051"/>
      <c r="AA68" s="1051">
        <v>100</v>
      </c>
      <c r="AB68" s="1051"/>
      <c r="AC68" s="1051"/>
      <c r="AD68" s="1051"/>
      <c r="AE68" s="1051"/>
      <c r="AF68" s="1051">
        <v>100</v>
      </c>
      <c r="AG68" s="1051"/>
      <c r="AH68" s="1051"/>
      <c r="AI68" s="1051"/>
      <c r="AJ68" s="1051"/>
      <c r="AK68" s="1051" t="s">
        <v>575</v>
      </c>
      <c r="AL68" s="1051"/>
      <c r="AM68" s="1051"/>
      <c r="AN68" s="1051"/>
      <c r="AO68" s="1051"/>
      <c r="AP68" s="1051" t="s">
        <v>575</v>
      </c>
      <c r="AQ68" s="1051"/>
      <c r="AR68" s="1051"/>
      <c r="AS68" s="1051"/>
      <c r="AT68" s="1051"/>
      <c r="AU68" s="1051" t="s">
        <v>575</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579</v>
      </c>
      <c r="C69" s="1044"/>
      <c r="D69" s="1044"/>
      <c r="E69" s="1044"/>
      <c r="F69" s="1044"/>
      <c r="G69" s="1044"/>
      <c r="H69" s="1044"/>
      <c r="I69" s="1044"/>
      <c r="J69" s="1044"/>
      <c r="K69" s="1044"/>
      <c r="L69" s="1044"/>
      <c r="M69" s="1044"/>
      <c r="N69" s="1044"/>
      <c r="O69" s="1044"/>
      <c r="P69" s="1045"/>
      <c r="Q69" s="1046">
        <v>830487</v>
      </c>
      <c r="R69" s="1040"/>
      <c r="S69" s="1040"/>
      <c r="T69" s="1040"/>
      <c r="U69" s="1040"/>
      <c r="V69" s="1040">
        <v>800586</v>
      </c>
      <c r="W69" s="1040"/>
      <c r="X69" s="1040"/>
      <c r="Y69" s="1040"/>
      <c r="Z69" s="1040"/>
      <c r="AA69" s="1040">
        <v>29902</v>
      </c>
      <c r="AB69" s="1040"/>
      <c r="AC69" s="1040"/>
      <c r="AD69" s="1040"/>
      <c r="AE69" s="1040"/>
      <c r="AF69" s="1040">
        <v>29900</v>
      </c>
      <c r="AG69" s="1040"/>
      <c r="AH69" s="1040"/>
      <c r="AI69" s="1040"/>
      <c r="AJ69" s="1040"/>
      <c r="AK69" s="1040">
        <v>5</v>
      </c>
      <c r="AL69" s="1040"/>
      <c r="AM69" s="1040"/>
      <c r="AN69" s="1040"/>
      <c r="AO69" s="1040"/>
      <c r="AP69" s="1040" t="s">
        <v>580</v>
      </c>
      <c r="AQ69" s="1040"/>
      <c r="AR69" s="1040"/>
      <c r="AS69" s="1040"/>
      <c r="AT69" s="1040"/>
      <c r="AU69" s="1040" t="s">
        <v>580</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c r="C70" s="1044"/>
      <c r="D70" s="1044"/>
      <c r="E70" s="1044"/>
      <c r="F70" s="1044"/>
      <c r="G70" s="1044"/>
      <c r="H70" s="1044"/>
      <c r="I70" s="1044"/>
      <c r="J70" s="1044"/>
      <c r="K70" s="1044"/>
      <c r="L70" s="1044"/>
      <c r="M70" s="1044"/>
      <c r="N70" s="1044"/>
      <c r="O70" s="1044"/>
      <c r="P70" s="1045"/>
      <c r="Q70" s="1046"/>
      <c r="R70" s="1040"/>
      <c r="S70" s="1040"/>
      <c r="T70" s="1040"/>
      <c r="U70" s="1040"/>
      <c r="V70" s="1040"/>
      <c r="W70" s="1040"/>
      <c r="X70" s="1040"/>
      <c r="Y70" s="1040"/>
      <c r="Z70" s="1040"/>
      <c r="AA70" s="1040"/>
      <c r="AB70" s="1040"/>
      <c r="AC70" s="1040"/>
      <c r="AD70" s="1040"/>
      <c r="AE70" s="1040"/>
      <c r="AF70" s="1040"/>
      <c r="AG70" s="1040"/>
      <c r="AH70" s="1040"/>
      <c r="AI70" s="1040"/>
      <c r="AJ70" s="1040"/>
      <c r="AK70" s="1040"/>
      <c r="AL70" s="1040"/>
      <c r="AM70" s="1040"/>
      <c r="AN70" s="1040"/>
      <c r="AO70" s="1040"/>
      <c r="AP70" s="1040"/>
      <c r="AQ70" s="1040"/>
      <c r="AR70" s="1040"/>
      <c r="AS70" s="1040"/>
      <c r="AT70" s="1040"/>
      <c r="AU70" s="1040"/>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c r="C71" s="1044"/>
      <c r="D71" s="1044"/>
      <c r="E71" s="1044"/>
      <c r="F71" s="1044"/>
      <c r="G71" s="1044"/>
      <c r="H71" s="1044"/>
      <c r="I71" s="1044"/>
      <c r="J71" s="1044"/>
      <c r="K71" s="1044"/>
      <c r="L71" s="1044"/>
      <c r="M71" s="1044"/>
      <c r="N71" s="1044"/>
      <c r="O71" s="1044"/>
      <c r="P71" s="1045"/>
      <c r="Q71" s="1046"/>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c r="C72" s="1044"/>
      <c r="D72" s="1044"/>
      <c r="E72" s="1044"/>
      <c r="F72" s="1044"/>
      <c r="G72" s="1044"/>
      <c r="H72" s="1044"/>
      <c r="I72" s="1044"/>
      <c r="J72" s="1044"/>
      <c r="K72" s="1044"/>
      <c r="L72" s="1044"/>
      <c r="M72" s="1044"/>
      <c r="N72" s="1044"/>
      <c r="O72" s="1044"/>
      <c r="P72" s="1045"/>
      <c r="Q72" s="1046"/>
      <c r="R72" s="1040"/>
      <c r="S72" s="1040"/>
      <c r="T72" s="1040"/>
      <c r="U72" s="1040"/>
      <c r="V72" s="1040"/>
      <c r="W72" s="1040"/>
      <c r="X72" s="1040"/>
      <c r="Y72" s="1040"/>
      <c r="Z72" s="1040"/>
      <c r="AA72" s="1040"/>
      <c r="AB72" s="1040"/>
      <c r="AC72" s="1040"/>
      <c r="AD72" s="1040"/>
      <c r="AE72" s="1040"/>
      <c r="AF72" s="1040"/>
      <c r="AG72" s="1040"/>
      <c r="AH72" s="1040"/>
      <c r="AI72" s="1040"/>
      <c r="AJ72" s="1040"/>
      <c r="AK72" s="1040"/>
      <c r="AL72" s="1040"/>
      <c r="AM72" s="1040"/>
      <c r="AN72" s="1040"/>
      <c r="AO72" s="1040"/>
      <c r="AP72" s="1040"/>
      <c r="AQ72" s="1040"/>
      <c r="AR72" s="1040"/>
      <c r="AS72" s="1040"/>
      <c r="AT72" s="1040"/>
      <c r="AU72" s="1040"/>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392</v>
      </c>
      <c r="B88" s="1013" t="s">
        <v>427</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30000</v>
      </c>
      <c r="AG88" s="1028"/>
      <c r="AH88" s="1028"/>
      <c r="AI88" s="1028"/>
      <c r="AJ88" s="1028"/>
      <c r="AK88" s="1032"/>
      <c r="AL88" s="1032"/>
      <c r="AM88" s="1032"/>
      <c r="AN88" s="1032"/>
      <c r="AO88" s="1032"/>
      <c r="AP88" s="1028" t="s">
        <v>575</v>
      </c>
      <c r="AQ88" s="1028"/>
      <c r="AR88" s="1028"/>
      <c r="AS88" s="1028"/>
      <c r="AT88" s="1028"/>
      <c r="AU88" s="1028" t="s">
        <v>575</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392</v>
      </c>
      <c r="BR102" s="1013" t="s">
        <v>428</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49</v>
      </c>
      <c r="CS102" s="1020"/>
      <c r="CT102" s="1020"/>
      <c r="CU102" s="1020"/>
      <c r="CV102" s="1021"/>
      <c r="CW102" s="1019" t="s">
        <v>575</v>
      </c>
      <c r="CX102" s="1020"/>
      <c r="CY102" s="1020"/>
      <c r="CZ102" s="1020"/>
      <c r="DA102" s="1021"/>
      <c r="DB102" s="1019" t="s">
        <v>575</v>
      </c>
      <c r="DC102" s="1020"/>
      <c r="DD102" s="1020"/>
      <c r="DE102" s="1020"/>
      <c r="DF102" s="1021"/>
      <c r="DG102" s="1019">
        <v>552</v>
      </c>
      <c r="DH102" s="1020"/>
      <c r="DI102" s="1020"/>
      <c r="DJ102" s="1020"/>
      <c r="DK102" s="1021"/>
      <c r="DL102" s="1019" t="s">
        <v>575</v>
      </c>
      <c r="DM102" s="1020"/>
      <c r="DN102" s="1020"/>
      <c r="DO102" s="1020"/>
      <c r="DP102" s="1021"/>
      <c r="DQ102" s="1019" t="s">
        <v>575</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429</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430</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431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432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433</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434</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435</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436</v>
      </c>
      <c r="AB109" s="963"/>
      <c r="AC109" s="963"/>
      <c r="AD109" s="963"/>
      <c r="AE109" s="964"/>
      <c r="AF109" s="965" t="s">
        <v>310</v>
      </c>
      <c r="AG109" s="963"/>
      <c r="AH109" s="963"/>
      <c r="AI109" s="963"/>
      <c r="AJ109" s="964"/>
      <c r="AK109" s="965" t="s">
        <v>309</v>
      </c>
      <c r="AL109" s="963"/>
      <c r="AM109" s="963"/>
      <c r="AN109" s="963"/>
      <c r="AO109" s="964"/>
      <c r="AP109" s="965" t="s">
        <v>437</v>
      </c>
      <c r="AQ109" s="963"/>
      <c r="AR109" s="963"/>
      <c r="AS109" s="963"/>
      <c r="AT109" s="994"/>
      <c r="AU109" s="962" t="s">
        <v>435</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436</v>
      </c>
      <c r="BR109" s="963"/>
      <c r="BS109" s="963"/>
      <c r="BT109" s="963"/>
      <c r="BU109" s="964"/>
      <c r="BV109" s="965" t="s">
        <v>310</v>
      </c>
      <c r="BW109" s="963"/>
      <c r="BX109" s="963"/>
      <c r="BY109" s="963"/>
      <c r="BZ109" s="964"/>
      <c r="CA109" s="965" t="s">
        <v>309</v>
      </c>
      <c r="CB109" s="963"/>
      <c r="CC109" s="963"/>
      <c r="CD109" s="963"/>
      <c r="CE109" s="964"/>
      <c r="CF109" s="1001" t="s">
        <v>437</v>
      </c>
      <c r="CG109" s="1001"/>
      <c r="CH109" s="1001"/>
      <c r="CI109" s="1001"/>
      <c r="CJ109" s="1001"/>
      <c r="CK109" s="965" t="s">
        <v>438</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436</v>
      </c>
      <c r="DH109" s="963"/>
      <c r="DI109" s="963"/>
      <c r="DJ109" s="963"/>
      <c r="DK109" s="964"/>
      <c r="DL109" s="965" t="s">
        <v>310</v>
      </c>
      <c r="DM109" s="963"/>
      <c r="DN109" s="963"/>
      <c r="DO109" s="963"/>
      <c r="DP109" s="964"/>
      <c r="DQ109" s="965" t="s">
        <v>309</v>
      </c>
      <c r="DR109" s="963"/>
      <c r="DS109" s="963"/>
      <c r="DT109" s="963"/>
      <c r="DU109" s="964"/>
      <c r="DV109" s="965" t="s">
        <v>437</v>
      </c>
      <c r="DW109" s="963"/>
      <c r="DX109" s="963"/>
      <c r="DY109" s="963"/>
      <c r="DZ109" s="994"/>
    </row>
    <row r="110" spans="1:131" s="226" customFormat="1" ht="26.25" customHeight="1" x14ac:dyDescent="0.15">
      <c r="A110" s="865" t="s">
        <v>439</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3803008</v>
      </c>
      <c r="AB110" s="956"/>
      <c r="AC110" s="956"/>
      <c r="AD110" s="956"/>
      <c r="AE110" s="957"/>
      <c r="AF110" s="958">
        <v>3771633</v>
      </c>
      <c r="AG110" s="956"/>
      <c r="AH110" s="956"/>
      <c r="AI110" s="956"/>
      <c r="AJ110" s="957"/>
      <c r="AK110" s="958">
        <v>3690527</v>
      </c>
      <c r="AL110" s="956"/>
      <c r="AM110" s="956"/>
      <c r="AN110" s="956"/>
      <c r="AO110" s="957"/>
      <c r="AP110" s="959">
        <v>11.2</v>
      </c>
      <c r="AQ110" s="960"/>
      <c r="AR110" s="960"/>
      <c r="AS110" s="960"/>
      <c r="AT110" s="961"/>
      <c r="AU110" s="995" t="s">
        <v>67</v>
      </c>
      <c r="AV110" s="996"/>
      <c r="AW110" s="996"/>
      <c r="AX110" s="996"/>
      <c r="AY110" s="996"/>
      <c r="AZ110" s="921" t="s">
        <v>440</v>
      </c>
      <c r="BA110" s="866"/>
      <c r="BB110" s="866"/>
      <c r="BC110" s="866"/>
      <c r="BD110" s="866"/>
      <c r="BE110" s="866"/>
      <c r="BF110" s="866"/>
      <c r="BG110" s="866"/>
      <c r="BH110" s="866"/>
      <c r="BI110" s="866"/>
      <c r="BJ110" s="866"/>
      <c r="BK110" s="866"/>
      <c r="BL110" s="866"/>
      <c r="BM110" s="866"/>
      <c r="BN110" s="866"/>
      <c r="BO110" s="866"/>
      <c r="BP110" s="867"/>
      <c r="BQ110" s="922">
        <v>35582855</v>
      </c>
      <c r="BR110" s="903"/>
      <c r="BS110" s="903"/>
      <c r="BT110" s="903"/>
      <c r="BU110" s="903"/>
      <c r="BV110" s="903">
        <v>33610321</v>
      </c>
      <c r="BW110" s="903"/>
      <c r="BX110" s="903"/>
      <c r="BY110" s="903"/>
      <c r="BZ110" s="903"/>
      <c r="CA110" s="903">
        <v>32035390</v>
      </c>
      <c r="CB110" s="903"/>
      <c r="CC110" s="903"/>
      <c r="CD110" s="903"/>
      <c r="CE110" s="903"/>
      <c r="CF110" s="927">
        <v>96.9</v>
      </c>
      <c r="CG110" s="928"/>
      <c r="CH110" s="928"/>
      <c r="CI110" s="928"/>
      <c r="CJ110" s="928"/>
      <c r="CK110" s="991" t="s">
        <v>441</v>
      </c>
      <c r="CL110" s="877"/>
      <c r="CM110" s="952" t="s">
        <v>442</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443</v>
      </c>
      <c r="DH110" s="903"/>
      <c r="DI110" s="903"/>
      <c r="DJ110" s="903"/>
      <c r="DK110" s="903"/>
      <c r="DL110" s="903">
        <v>8044137</v>
      </c>
      <c r="DM110" s="903"/>
      <c r="DN110" s="903"/>
      <c r="DO110" s="903"/>
      <c r="DP110" s="903"/>
      <c r="DQ110" s="903" t="s">
        <v>124</v>
      </c>
      <c r="DR110" s="903"/>
      <c r="DS110" s="903"/>
      <c r="DT110" s="903"/>
      <c r="DU110" s="903"/>
      <c r="DV110" s="904" t="s">
        <v>124</v>
      </c>
      <c r="DW110" s="904"/>
      <c r="DX110" s="904"/>
      <c r="DY110" s="904"/>
      <c r="DZ110" s="905"/>
    </row>
    <row r="111" spans="1:131" s="226" customFormat="1" ht="26.25" customHeight="1" x14ac:dyDescent="0.15">
      <c r="A111" s="832" t="s">
        <v>444</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443</v>
      </c>
      <c r="AB111" s="984"/>
      <c r="AC111" s="984"/>
      <c r="AD111" s="984"/>
      <c r="AE111" s="985"/>
      <c r="AF111" s="986" t="s">
        <v>418</v>
      </c>
      <c r="AG111" s="984"/>
      <c r="AH111" s="984"/>
      <c r="AI111" s="984"/>
      <c r="AJ111" s="985"/>
      <c r="AK111" s="986" t="s">
        <v>418</v>
      </c>
      <c r="AL111" s="984"/>
      <c r="AM111" s="984"/>
      <c r="AN111" s="984"/>
      <c r="AO111" s="985"/>
      <c r="AP111" s="987" t="s">
        <v>443</v>
      </c>
      <c r="AQ111" s="988"/>
      <c r="AR111" s="988"/>
      <c r="AS111" s="988"/>
      <c r="AT111" s="989"/>
      <c r="AU111" s="997"/>
      <c r="AV111" s="998"/>
      <c r="AW111" s="998"/>
      <c r="AX111" s="998"/>
      <c r="AY111" s="998"/>
      <c r="AZ111" s="873" t="s">
        <v>445</v>
      </c>
      <c r="BA111" s="808"/>
      <c r="BB111" s="808"/>
      <c r="BC111" s="808"/>
      <c r="BD111" s="808"/>
      <c r="BE111" s="808"/>
      <c r="BF111" s="808"/>
      <c r="BG111" s="808"/>
      <c r="BH111" s="808"/>
      <c r="BI111" s="808"/>
      <c r="BJ111" s="808"/>
      <c r="BK111" s="808"/>
      <c r="BL111" s="808"/>
      <c r="BM111" s="808"/>
      <c r="BN111" s="808"/>
      <c r="BO111" s="808"/>
      <c r="BP111" s="809"/>
      <c r="BQ111" s="874">
        <v>949215</v>
      </c>
      <c r="BR111" s="875"/>
      <c r="BS111" s="875"/>
      <c r="BT111" s="875"/>
      <c r="BU111" s="875"/>
      <c r="BV111" s="875">
        <v>8920241</v>
      </c>
      <c r="BW111" s="875"/>
      <c r="BX111" s="875"/>
      <c r="BY111" s="875"/>
      <c r="BZ111" s="875"/>
      <c r="CA111" s="875">
        <v>1095148</v>
      </c>
      <c r="CB111" s="875"/>
      <c r="CC111" s="875"/>
      <c r="CD111" s="875"/>
      <c r="CE111" s="875"/>
      <c r="CF111" s="936">
        <v>3.3</v>
      </c>
      <c r="CG111" s="937"/>
      <c r="CH111" s="937"/>
      <c r="CI111" s="937"/>
      <c r="CJ111" s="937"/>
      <c r="CK111" s="992"/>
      <c r="CL111" s="879"/>
      <c r="CM111" s="882" t="s">
        <v>446</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418</v>
      </c>
      <c r="DH111" s="875"/>
      <c r="DI111" s="875"/>
      <c r="DJ111" s="875"/>
      <c r="DK111" s="875"/>
      <c r="DL111" s="875" t="s">
        <v>443</v>
      </c>
      <c r="DM111" s="875"/>
      <c r="DN111" s="875"/>
      <c r="DO111" s="875"/>
      <c r="DP111" s="875"/>
      <c r="DQ111" s="875" t="s">
        <v>443</v>
      </c>
      <c r="DR111" s="875"/>
      <c r="DS111" s="875"/>
      <c r="DT111" s="875"/>
      <c r="DU111" s="875"/>
      <c r="DV111" s="852" t="s">
        <v>443</v>
      </c>
      <c r="DW111" s="852"/>
      <c r="DX111" s="852"/>
      <c r="DY111" s="852"/>
      <c r="DZ111" s="853"/>
    </row>
    <row r="112" spans="1:131" s="226" customFormat="1" ht="26.25" customHeight="1" x14ac:dyDescent="0.15">
      <c r="A112" s="977" t="s">
        <v>447</v>
      </c>
      <c r="B112" s="978"/>
      <c r="C112" s="808" t="s">
        <v>448</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124</v>
      </c>
      <c r="AB112" s="838"/>
      <c r="AC112" s="838"/>
      <c r="AD112" s="838"/>
      <c r="AE112" s="839"/>
      <c r="AF112" s="840" t="s">
        <v>449</v>
      </c>
      <c r="AG112" s="838"/>
      <c r="AH112" s="838"/>
      <c r="AI112" s="838"/>
      <c r="AJ112" s="839"/>
      <c r="AK112" s="840" t="s">
        <v>124</v>
      </c>
      <c r="AL112" s="838"/>
      <c r="AM112" s="838"/>
      <c r="AN112" s="838"/>
      <c r="AO112" s="839"/>
      <c r="AP112" s="885" t="s">
        <v>443</v>
      </c>
      <c r="AQ112" s="886"/>
      <c r="AR112" s="886"/>
      <c r="AS112" s="886"/>
      <c r="AT112" s="887"/>
      <c r="AU112" s="997"/>
      <c r="AV112" s="998"/>
      <c r="AW112" s="998"/>
      <c r="AX112" s="998"/>
      <c r="AY112" s="998"/>
      <c r="AZ112" s="873" t="s">
        <v>450</v>
      </c>
      <c r="BA112" s="808"/>
      <c r="BB112" s="808"/>
      <c r="BC112" s="808"/>
      <c r="BD112" s="808"/>
      <c r="BE112" s="808"/>
      <c r="BF112" s="808"/>
      <c r="BG112" s="808"/>
      <c r="BH112" s="808"/>
      <c r="BI112" s="808"/>
      <c r="BJ112" s="808"/>
      <c r="BK112" s="808"/>
      <c r="BL112" s="808"/>
      <c r="BM112" s="808"/>
      <c r="BN112" s="808"/>
      <c r="BO112" s="808"/>
      <c r="BP112" s="809"/>
      <c r="BQ112" s="874">
        <v>24236482</v>
      </c>
      <c r="BR112" s="875"/>
      <c r="BS112" s="875"/>
      <c r="BT112" s="875"/>
      <c r="BU112" s="875"/>
      <c r="BV112" s="875">
        <v>22937020</v>
      </c>
      <c r="BW112" s="875"/>
      <c r="BX112" s="875"/>
      <c r="BY112" s="875"/>
      <c r="BZ112" s="875"/>
      <c r="CA112" s="875">
        <v>22174768</v>
      </c>
      <c r="CB112" s="875"/>
      <c r="CC112" s="875"/>
      <c r="CD112" s="875"/>
      <c r="CE112" s="875"/>
      <c r="CF112" s="936">
        <v>67</v>
      </c>
      <c r="CG112" s="937"/>
      <c r="CH112" s="937"/>
      <c r="CI112" s="937"/>
      <c r="CJ112" s="937"/>
      <c r="CK112" s="992"/>
      <c r="CL112" s="879"/>
      <c r="CM112" s="882" t="s">
        <v>451</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418</v>
      </c>
      <c r="DH112" s="875"/>
      <c r="DI112" s="875"/>
      <c r="DJ112" s="875"/>
      <c r="DK112" s="875"/>
      <c r="DL112" s="875" t="s">
        <v>418</v>
      </c>
      <c r="DM112" s="875"/>
      <c r="DN112" s="875"/>
      <c r="DO112" s="875"/>
      <c r="DP112" s="875"/>
      <c r="DQ112" s="875" t="s">
        <v>124</v>
      </c>
      <c r="DR112" s="875"/>
      <c r="DS112" s="875"/>
      <c r="DT112" s="875"/>
      <c r="DU112" s="875"/>
      <c r="DV112" s="852" t="s">
        <v>443</v>
      </c>
      <c r="DW112" s="852"/>
      <c r="DX112" s="852"/>
      <c r="DY112" s="852"/>
      <c r="DZ112" s="853"/>
    </row>
    <row r="113" spans="1:130" s="226" customFormat="1" ht="26.25" customHeight="1" x14ac:dyDescent="0.15">
      <c r="A113" s="979"/>
      <c r="B113" s="980"/>
      <c r="C113" s="808" t="s">
        <v>452</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2155243</v>
      </c>
      <c r="AB113" s="984"/>
      <c r="AC113" s="984"/>
      <c r="AD113" s="984"/>
      <c r="AE113" s="985"/>
      <c r="AF113" s="986">
        <v>2093734</v>
      </c>
      <c r="AG113" s="984"/>
      <c r="AH113" s="984"/>
      <c r="AI113" s="984"/>
      <c r="AJ113" s="985"/>
      <c r="AK113" s="986">
        <v>2253793</v>
      </c>
      <c r="AL113" s="984"/>
      <c r="AM113" s="984"/>
      <c r="AN113" s="984"/>
      <c r="AO113" s="985"/>
      <c r="AP113" s="987">
        <v>6.8</v>
      </c>
      <c r="AQ113" s="988"/>
      <c r="AR113" s="988"/>
      <c r="AS113" s="988"/>
      <c r="AT113" s="989"/>
      <c r="AU113" s="997"/>
      <c r="AV113" s="998"/>
      <c r="AW113" s="998"/>
      <c r="AX113" s="998"/>
      <c r="AY113" s="998"/>
      <c r="AZ113" s="873" t="s">
        <v>453</v>
      </c>
      <c r="BA113" s="808"/>
      <c r="BB113" s="808"/>
      <c r="BC113" s="808"/>
      <c r="BD113" s="808"/>
      <c r="BE113" s="808"/>
      <c r="BF113" s="808"/>
      <c r="BG113" s="808"/>
      <c r="BH113" s="808"/>
      <c r="BI113" s="808"/>
      <c r="BJ113" s="808"/>
      <c r="BK113" s="808"/>
      <c r="BL113" s="808"/>
      <c r="BM113" s="808"/>
      <c r="BN113" s="808"/>
      <c r="BO113" s="808"/>
      <c r="BP113" s="809"/>
      <c r="BQ113" s="874">
        <v>566102</v>
      </c>
      <c r="BR113" s="875"/>
      <c r="BS113" s="875"/>
      <c r="BT113" s="875"/>
      <c r="BU113" s="875"/>
      <c r="BV113" s="875">
        <v>540340</v>
      </c>
      <c r="BW113" s="875"/>
      <c r="BX113" s="875"/>
      <c r="BY113" s="875"/>
      <c r="BZ113" s="875"/>
      <c r="CA113" s="875">
        <v>537737</v>
      </c>
      <c r="CB113" s="875"/>
      <c r="CC113" s="875"/>
      <c r="CD113" s="875"/>
      <c r="CE113" s="875"/>
      <c r="CF113" s="936">
        <v>1.6</v>
      </c>
      <c r="CG113" s="937"/>
      <c r="CH113" s="937"/>
      <c r="CI113" s="937"/>
      <c r="CJ113" s="937"/>
      <c r="CK113" s="992"/>
      <c r="CL113" s="879"/>
      <c r="CM113" s="882" t="s">
        <v>454</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449</v>
      </c>
      <c r="DH113" s="838"/>
      <c r="DI113" s="838"/>
      <c r="DJ113" s="838"/>
      <c r="DK113" s="839"/>
      <c r="DL113" s="840" t="s">
        <v>124</v>
      </c>
      <c r="DM113" s="838"/>
      <c r="DN113" s="838"/>
      <c r="DO113" s="838"/>
      <c r="DP113" s="839"/>
      <c r="DQ113" s="840" t="s">
        <v>449</v>
      </c>
      <c r="DR113" s="838"/>
      <c r="DS113" s="838"/>
      <c r="DT113" s="838"/>
      <c r="DU113" s="839"/>
      <c r="DV113" s="885" t="s">
        <v>124</v>
      </c>
      <c r="DW113" s="886"/>
      <c r="DX113" s="886"/>
      <c r="DY113" s="886"/>
      <c r="DZ113" s="887"/>
    </row>
    <row r="114" spans="1:130" s="226" customFormat="1" ht="26.25" customHeight="1" x14ac:dyDescent="0.15">
      <c r="A114" s="979"/>
      <c r="B114" s="980"/>
      <c r="C114" s="808" t="s">
        <v>455</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29738</v>
      </c>
      <c r="AB114" s="838"/>
      <c r="AC114" s="838"/>
      <c r="AD114" s="838"/>
      <c r="AE114" s="839"/>
      <c r="AF114" s="840">
        <v>31225</v>
      </c>
      <c r="AG114" s="838"/>
      <c r="AH114" s="838"/>
      <c r="AI114" s="838"/>
      <c r="AJ114" s="839"/>
      <c r="AK114" s="840">
        <v>34065</v>
      </c>
      <c r="AL114" s="838"/>
      <c r="AM114" s="838"/>
      <c r="AN114" s="838"/>
      <c r="AO114" s="839"/>
      <c r="AP114" s="885">
        <v>0.1</v>
      </c>
      <c r="AQ114" s="886"/>
      <c r="AR114" s="886"/>
      <c r="AS114" s="886"/>
      <c r="AT114" s="887"/>
      <c r="AU114" s="997"/>
      <c r="AV114" s="998"/>
      <c r="AW114" s="998"/>
      <c r="AX114" s="998"/>
      <c r="AY114" s="998"/>
      <c r="AZ114" s="873" t="s">
        <v>456</v>
      </c>
      <c r="BA114" s="808"/>
      <c r="BB114" s="808"/>
      <c r="BC114" s="808"/>
      <c r="BD114" s="808"/>
      <c r="BE114" s="808"/>
      <c r="BF114" s="808"/>
      <c r="BG114" s="808"/>
      <c r="BH114" s="808"/>
      <c r="BI114" s="808"/>
      <c r="BJ114" s="808"/>
      <c r="BK114" s="808"/>
      <c r="BL114" s="808"/>
      <c r="BM114" s="808"/>
      <c r="BN114" s="808"/>
      <c r="BO114" s="808"/>
      <c r="BP114" s="809"/>
      <c r="BQ114" s="874">
        <v>9507704</v>
      </c>
      <c r="BR114" s="875"/>
      <c r="BS114" s="875"/>
      <c r="BT114" s="875"/>
      <c r="BU114" s="875"/>
      <c r="BV114" s="875">
        <v>9374381</v>
      </c>
      <c r="BW114" s="875"/>
      <c r="BX114" s="875"/>
      <c r="BY114" s="875"/>
      <c r="BZ114" s="875"/>
      <c r="CA114" s="875">
        <v>9106398</v>
      </c>
      <c r="CB114" s="875"/>
      <c r="CC114" s="875"/>
      <c r="CD114" s="875"/>
      <c r="CE114" s="875"/>
      <c r="CF114" s="936">
        <v>27.5</v>
      </c>
      <c r="CG114" s="937"/>
      <c r="CH114" s="937"/>
      <c r="CI114" s="937"/>
      <c r="CJ114" s="937"/>
      <c r="CK114" s="992"/>
      <c r="CL114" s="879"/>
      <c r="CM114" s="882" t="s">
        <v>457</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124</v>
      </c>
      <c r="DH114" s="838"/>
      <c r="DI114" s="838"/>
      <c r="DJ114" s="838"/>
      <c r="DK114" s="839"/>
      <c r="DL114" s="840" t="s">
        <v>443</v>
      </c>
      <c r="DM114" s="838"/>
      <c r="DN114" s="838"/>
      <c r="DO114" s="838"/>
      <c r="DP114" s="839"/>
      <c r="DQ114" s="840" t="s">
        <v>449</v>
      </c>
      <c r="DR114" s="838"/>
      <c r="DS114" s="838"/>
      <c r="DT114" s="838"/>
      <c r="DU114" s="839"/>
      <c r="DV114" s="885" t="s">
        <v>443</v>
      </c>
      <c r="DW114" s="886"/>
      <c r="DX114" s="886"/>
      <c r="DY114" s="886"/>
      <c r="DZ114" s="887"/>
    </row>
    <row r="115" spans="1:130" s="226" customFormat="1" ht="26.25" customHeight="1" x14ac:dyDescent="0.15">
      <c r="A115" s="979"/>
      <c r="B115" s="980"/>
      <c r="C115" s="808" t="s">
        <v>458</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39015</v>
      </c>
      <c r="AB115" s="984"/>
      <c r="AC115" s="984"/>
      <c r="AD115" s="984"/>
      <c r="AE115" s="985"/>
      <c r="AF115" s="986">
        <v>29036</v>
      </c>
      <c r="AG115" s="984"/>
      <c r="AH115" s="984"/>
      <c r="AI115" s="984"/>
      <c r="AJ115" s="985"/>
      <c r="AK115" s="986">
        <v>15976</v>
      </c>
      <c r="AL115" s="984"/>
      <c r="AM115" s="984"/>
      <c r="AN115" s="984"/>
      <c r="AO115" s="985"/>
      <c r="AP115" s="987">
        <v>0</v>
      </c>
      <c r="AQ115" s="988"/>
      <c r="AR115" s="988"/>
      <c r="AS115" s="988"/>
      <c r="AT115" s="989"/>
      <c r="AU115" s="997"/>
      <c r="AV115" s="998"/>
      <c r="AW115" s="998"/>
      <c r="AX115" s="998"/>
      <c r="AY115" s="998"/>
      <c r="AZ115" s="873" t="s">
        <v>459</v>
      </c>
      <c r="BA115" s="808"/>
      <c r="BB115" s="808"/>
      <c r="BC115" s="808"/>
      <c r="BD115" s="808"/>
      <c r="BE115" s="808"/>
      <c r="BF115" s="808"/>
      <c r="BG115" s="808"/>
      <c r="BH115" s="808"/>
      <c r="BI115" s="808"/>
      <c r="BJ115" s="808"/>
      <c r="BK115" s="808"/>
      <c r="BL115" s="808"/>
      <c r="BM115" s="808"/>
      <c r="BN115" s="808"/>
      <c r="BO115" s="808"/>
      <c r="BP115" s="809"/>
      <c r="BQ115" s="874" t="s">
        <v>418</v>
      </c>
      <c r="BR115" s="875"/>
      <c r="BS115" s="875"/>
      <c r="BT115" s="875"/>
      <c r="BU115" s="875"/>
      <c r="BV115" s="875" t="s">
        <v>443</v>
      </c>
      <c r="BW115" s="875"/>
      <c r="BX115" s="875"/>
      <c r="BY115" s="875"/>
      <c r="BZ115" s="875"/>
      <c r="CA115" s="875" t="s">
        <v>418</v>
      </c>
      <c r="CB115" s="875"/>
      <c r="CC115" s="875"/>
      <c r="CD115" s="875"/>
      <c r="CE115" s="875"/>
      <c r="CF115" s="936" t="s">
        <v>443</v>
      </c>
      <c r="CG115" s="937"/>
      <c r="CH115" s="937"/>
      <c r="CI115" s="937"/>
      <c r="CJ115" s="937"/>
      <c r="CK115" s="992"/>
      <c r="CL115" s="879"/>
      <c r="CM115" s="873" t="s">
        <v>460</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v>893844</v>
      </c>
      <c r="DH115" s="838"/>
      <c r="DI115" s="838"/>
      <c r="DJ115" s="838"/>
      <c r="DK115" s="839"/>
      <c r="DL115" s="840">
        <v>847417</v>
      </c>
      <c r="DM115" s="838"/>
      <c r="DN115" s="838"/>
      <c r="DO115" s="838"/>
      <c r="DP115" s="839"/>
      <c r="DQ115" s="840">
        <v>1081317</v>
      </c>
      <c r="DR115" s="838"/>
      <c r="DS115" s="838"/>
      <c r="DT115" s="838"/>
      <c r="DU115" s="839"/>
      <c r="DV115" s="885">
        <v>3.3</v>
      </c>
      <c r="DW115" s="886"/>
      <c r="DX115" s="886"/>
      <c r="DY115" s="886"/>
      <c r="DZ115" s="887"/>
    </row>
    <row r="116" spans="1:130" s="226" customFormat="1" ht="26.25" customHeight="1" x14ac:dyDescent="0.15">
      <c r="A116" s="981"/>
      <c r="B116" s="982"/>
      <c r="C116" s="941" t="s">
        <v>461</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124</v>
      </c>
      <c r="AB116" s="838"/>
      <c r="AC116" s="838"/>
      <c r="AD116" s="838"/>
      <c r="AE116" s="839"/>
      <c r="AF116" s="840" t="s">
        <v>418</v>
      </c>
      <c r="AG116" s="838"/>
      <c r="AH116" s="838"/>
      <c r="AI116" s="838"/>
      <c r="AJ116" s="839"/>
      <c r="AK116" s="840" t="s">
        <v>124</v>
      </c>
      <c r="AL116" s="838"/>
      <c r="AM116" s="838"/>
      <c r="AN116" s="838"/>
      <c r="AO116" s="839"/>
      <c r="AP116" s="885" t="s">
        <v>449</v>
      </c>
      <c r="AQ116" s="886"/>
      <c r="AR116" s="886"/>
      <c r="AS116" s="886"/>
      <c r="AT116" s="887"/>
      <c r="AU116" s="997"/>
      <c r="AV116" s="998"/>
      <c r="AW116" s="998"/>
      <c r="AX116" s="998"/>
      <c r="AY116" s="998"/>
      <c r="AZ116" s="924" t="s">
        <v>462</v>
      </c>
      <c r="BA116" s="925"/>
      <c r="BB116" s="925"/>
      <c r="BC116" s="925"/>
      <c r="BD116" s="925"/>
      <c r="BE116" s="925"/>
      <c r="BF116" s="925"/>
      <c r="BG116" s="925"/>
      <c r="BH116" s="925"/>
      <c r="BI116" s="925"/>
      <c r="BJ116" s="925"/>
      <c r="BK116" s="925"/>
      <c r="BL116" s="925"/>
      <c r="BM116" s="925"/>
      <c r="BN116" s="925"/>
      <c r="BO116" s="925"/>
      <c r="BP116" s="926"/>
      <c r="BQ116" s="874" t="s">
        <v>418</v>
      </c>
      <c r="BR116" s="875"/>
      <c r="BS116" s="875"/>
      <c r="BT116" s="875"/>
      <c r="BU116" s="875"/>
      <c r="BV116" s="875" t="s">
        <v>124</v>
      </c>
      <c r="BW116" s="875"/>
      <c r="BX116" s="875"/>
      <c r="BY116" s="875"/>
      <c r="BZ116" s="875"/>
      <c r="CA116" s="875" t="s">
        <v>443</v>
      </c>
      <c r="CB116" s="875"/>
      <c r="CC116" s="875"/>
      <c r="CD116" s="875"/>
      <c r="CE116" s="875"/>
      <c r="CF116" s="936" t="s">
        <v>443</v>
      </c>
      <c r="CG116" s="937"/>
      <c r="CH116" s="937"/>
      <c r="CI116" s="937"/>
      <c r="CJ116" s="937"/>
      <c r="CK116" s="992"/>
      <c r="CL116" s="879"/>
      <c r="CM116" s="882" t="s">
        <v>463</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449</v>
      </c>
      <c r="DH116" s="838"/>
      <c r="DI116" s="838"/>
      <c r="DJ116" s="838"/>
      <c r="DK116" s="839"/>
      <c r="DL116" s="840" t="s">
        <v>449</v>
      </c>
      <c r="DM116" s="838"/>
      <c r="DN116" s="838"/>
      <c r="DO116" s="838"/>
      <c r="DP116" s="839"/>
      <c r="DQ116" s="840" t="s">
        <v>443</v>
      </c>
      <c r="DR116" s="838"/>
      <c r="DS116" s="838"/>
      <c r="DT116" s="838"/>
      <c r="DU116" s="839"/>
      <c r="DV116" s="885" t="s">
        <v>418</v>
      </c>
      <c r="DW116" s="886"/>
      <c r="DX116" s="886"/>
      <c r="DY116" s="886"/>
      <c r="DZ116" s="887"/>
    </row>
    <row r="117" spans="1:130" s="226" customFormat="1" ht="26.25" customHeight="1" x14ac:dyDescent="0.15">
      <c r="A117" s="962" t="s">
        <v>189</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464</v>
      </c>
      <c r="Z117" s="964"/>
      <c r="AA117" s="969">
        <v>6027004</v>
      </c>
      <c r="AB117" s="970"/>
      <c r="AC117" s="970"/>
      <c r="AD117" s="970"/>
      <c r="AE117" s="971"/>
      <c r="AF117" s="972">
        <v>5925628</v>
      </c>
      <c r="AG117" s="970"/>
      <c r="AH117" s="970"/>
      <c r="AI117" s="970"/>
      <c r="AJ117" s="971"/>
      <c r="AK117" s="972">
        <v>5994361</v>
      </c>
      <c r="AL117" s="970"/>
      <c r="AM117" s="970"/>
      <c r="AN117" s="970"/>
      <c r="AO117" s="971"/>
      <c r="AP117" s="973"/>
      <c r="AQ117" s="974"/>
      <c r="AR117" s="974"/>
      <c r="AS117" s="974"/>
      <c r="AT117" s="975"/>
      <c r="AU117" s="997"/>
      <c r="AV117" s="998"/>
      <c r="AW117" s="998"/>
      <c r="AX117" s="998"/>
      <c r="AY117" s="998"/>
      <c r="AZ117" s="924" t="s">
        <v>465</v>
      </c>
      <c r="BA117" s="925"/>
      <c r="BB117" s="925"/>
      <c r="BC117" s="925"/>
      <c r="BD117" s="925"/>
      <c r="BE117" s="925"/>
      <c r="BF117" s="925"/>
      <c r="BG117" s="925"/>
      <c r="BH117" s="925"/>
      <c r="BI117" s="925"/>
      <c r="BJ117" s="925"/>
      <c r="BK117" s="925"/>
      <c r="BL117" s="925"/>
      <c r="BM117" s="925"/>
      <c r="BN117" s="925"/>
      <c r="BO117" s="925"/>
      <c r="BP117" s="926"/>
      <c r="BQ117" s="874" t="s">
        <v>418</v>
      </c>
      <c r="BR117" s="875"/>
      <c r="BS117" s="875"/>
      <c r="BT117" s="875"/>
      <c r="BU117" s="875"/>
      <c r="BV117" s="875" t="s">
        <v>418</v>
      </c>
      <c r="BW117" s="875"/>
      <c r="BX117" s="875"/>
      <c r="BY117" s="875"/>
      <c r="BZ117" s="875"/>
      <c r="CA117" s="875" t="s">
        <v>443</v>
      </c>
      <c r="CB117" s="875"/>
      <c r="CC117" s="875"/>
      <c r="CD117" s="875"/>
      <c r="CE117" s="875"/>
      <c r="CF117" s="936" t="s">
        <v>449</v>
      </c>
      <c r="CG117" s="937"/>
      <c r="CH117" s="937"/>
      <c r="CI117" s="937"/>
      <c r="CJ117" s="937"/>
      <c r="CK117" s="992"/>
      <c r="CL117" s="879"/>
      <c r="CM117" s="882" t="s">
        <v>466</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418</v>
      </c>
      <c r="DH117" s="838"/>
      <c r="DI117" s="838"/>
      <c r="DJ117" s="838"/>
      <c r="DK117" s="839"/>
      <c r="DL117" s="840" t="s">
        <v>449</v>
      </c>
      <c r="DM117" s="838"/>
      <c r="DN117" s="838"/>
      <c r="DO117" s="838"/>
      <c r="DP117" s="839"/>
      <c r="DQ117" s="840" t="s">
        <v>449</v>
      </c>
      <c r="DR117" s="838"/>
      <c r="DS117" s="838"/>
      <c r="DT117" s="838"/>
      <c r="DU117" s="839"/>
      <c r="DV117" s="885" t="s">
        <v>418</v>
      </c>
      <c r="DW117" s="886"/>
      <c r="DX117" s="886"/>
      <c r="DY117" s="886"/>
      <c r="DZ117" s="887"/>
    </row>
    <row r="118" spans="1:130" s="226" customFormat="1" ht="26.25" customHeight="1" x14ac:dyDescent="0.15">
      <c r="A118" s="962" t="s">
        <v>438</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436</v>
      </c>
      <c r="AB118" s="963"/>
      <c r="AC118" s="963"/>
      <c r="AD118" s="963"/>
      <c r="AE118" s="964"/>
      <c r="AF118" s="965" t="s">
        <v>310</v>
      </c>
      <c r="AG118" s="963"/>
      <c r="AH118" s="963"/>
      <c r="AI118" s="963"/>
      <c r="AJ118" s="964"/>
      <c r="AK118" s="965" t="s">
        <v>309</v>
      </c>
      <c r="AL118" s="963"/>
      <c r="AM118" s="963"/>
      <c r="AN118" s="963"/>
      <c r="AO118" s="964"/>
      <c r="AP118" s="966" t="s">
        <v>437</v>
      </c>
      <c r="AQ118" s="967"/>
      <c r="AR118" s="967"/>
      <c r="AS118" s="967"/>
      <c r="AT118" s="968"/>
      <c r="AU118" s="997"/>
      <c r="AV118" s="998"/>
      <c r="AW118" s="998"/>
      <c r="AX118" s="998"/>
      <c r="AY118" s="998"/>
      <c r="AZ118" s="940" t="s">
        <v>467</v>
      </c>
      <c r="BA118" s="941"/>
      <c r="BB118" s="941"/>
      <c r="BC118" s="941"/>
      <c r="BD118" s="941"/>
      <c r="BE118" s="941"/>
      <c r="BF118" s="941"/>
      <c r="BG118" s="941"/>
      <c r="BH118" s="941"/>
      <c r="BI118" s="941"/>
      <c r="BJ118" s="941"/>
      <c r="BK118" s="941"/>
      <c r="BL118" s="941"/>
      <c r="BM118" s="941"/>
      <c r="BN118" s="941"/>
      <c r="BO118" s="941"/>
      <c r="BP118" s="942"/>
      <c r="BQ118" s="943" t="s">
        <v>418</v>
      </c>
      <c r="BR118" s="906"/>
      <c r="BS118" s="906"/>
      <c r="BT118" s="906"/>
      <c r="BU118" s="906"/>
      <c r="BV118" s="906" t="s">
        <v>418</v>
      </c>
      <c r="BW118" s="906"/>
      <c r="BX118" s="906"/>
      <c r="BY118" s="906"/>
      <c r="BZ118" s="906"/>
      <c r="CA118" s="906" t="s">
        <v>418</v>
      </c>
      <c r="CB118" s="906"/>
      <c r="CC118" s="906"/>
      <c r="CD118" s="906"/>
      <c r="CE118" s="906"/>
      <c r="CF118" s="936" t="s">
        <v>418</v>
      </c>
      <c r="CG118" s="937"/>
      <c r="CH118" s="937"/>
      <c r="CI118" s="937"/>
      <c r="CJ118" s="937"/>
      <c r="CK118" s="992"/>
      <c r="CL118" s="879"/>
      <c r="CM118" s="882" t="s">
        <v>468</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v>55371</v>
      </c>
      <c r="DH118" s="838"/>
      <c r="DI118" s="838"/>
      <c r="DJ118" s="838"/>
      <c r="DK118" s="839"/>
      <c r="DL118" s="840">
        <v>28687</v>
      </c>
      <c r="DM118" s="838"/>
      <c r="DN118" s="838"/>
      <c r="DO118" s="838"/>
      <c r="DP118" s="839"/>
      <c r="DQ118" s="840">
        <v>13831</v>
      </c>
      <c r="DR118" s="838"/>
      <c r="DS118" s="838"/>
      <c r="DT118" s="838"/>
      <c r="DU118" s="839"/>
      <c r="DV118" s="885">
        <v>0</v>
      </c>
      <c r="DW118" s="886"/>
      <c r="DX118" s="886"/>
      <c r="DY118" s="886"/>
      <c r="DZ118" s="887"/>
    </row>
    <row r="119" spans="1:130" s="226" customFormat="1" ht="26.25" customHeight="1" x14ac:dyDescent="0.15">
      <c r="A119" s="876" t="s">
        <v>441</v>
      </c>
      <c r="B119" s="877"/>
      <c r="C119" s="952" t="s">
        <v>442</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418</v>
      </c>
      <c r="AB119" s="956"/>
      <c r="AC119" s="956"/>
      <c r="AD119" s="956"/>
      <c r="AE119" s="957"/>
      <c r="AF119" s="958" t="s">
        <v>418</v>
      </c>
      <c r="AG119" s="956"/>
      <c r="AH119" s="956"/>
      <c r="AI119" s="956"/>
      <c r="AJ119" s="957"/>
      <c r="AK119" s="958" t="s">
        <v>418</v>
      </c>
      <c r="AL119" s="956"/>
      <c r="AM119" s="956"/>
      <c r="AN119" s="956"/>
      <c r="AO119" s="957"/>
      <c r="AP119" s="959" t="s">
        <v>418</v>
      </c>
      <c r="AQ119" s="960"/>
      <c r="AR119" s="960"/>
      <c r="AS119" s="960"/>
      <c r="AT119" s="961"/>
      <c r="AU119" s="999"/>
      <c r="AV119" s="1000"/>
      <c r="AW119" s="1000"/>
      <c r="AX119" s="1000"/>
      <c r="AY119" s="1000"/>
      <c r="AZ119" s="257" t="s">
        <v>189</v>
      </c>
      <c r="BA119" s="257"/>
      <c r="BB119" s="257"/>
      <c r="BC119" s="257"/>
      <c r="BD119" s="257"/>
      <c r="BE119" s="257"/>
      <c r="BF119" s="257"/>
      <c r="BG119" s="257"/>
      <c r="BH119" s="257"/>
      <c r="BI119" s="257"/>
      <c r="BJ119" s="257"/>
      <c r="BK119" s="257"/>
      <c r="BL119" s="257"/>
      <c r="BM119" s="257"/>
      <c r="BN119" s="257"/>
      <c r="BO119" s="938" t="s">
        <v>469</v>
      </c>
      <c r="BP119" s="939"/>
      <c r="BQ119" s="943">
        <v>70842358</v>
      </c>
      <c r="BR119" s="906"/>
      <c r="BS119" s="906"/>
      <c r="BT119" s="906"/>
      <c r="BU119" s="906"/>
      <c r="BV119" s="906">
        <v>75382303</v>
      </c>
      <c r="BW119" s="906"/>
      <c r="BX119" s="906"/>
      <c r="BY119" s="906"/>
      <c r="BZ119" s="906"/>
      <c r="CA119" s="906">
        <v>64949441</v>
      </c>
      <c r="CB119" s="906"/>
      <c r="CC119" s="906"/>
      <c r="CD119" s="906"/>
      <c r="CE119" s="906"/>
      <c r="CF119" s="804"/>
      <c r="CG119" s="805"/>
      <c r="CH119" s="805"/>
      <c r="CI119" s="805"/>
      <c r="CJ119" s="895"/>
      <c r="CK119" s="993"/>
      <c r="CL119" s="881"/>
      <c r="CM119" s="899" t="s">
        <v>470</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418</v>
      </c>
      <c r="DH119" s="821"/>
      <c r="DI119" s="821"/>
      <c r="DJ119" s="821"/>
      <c r="DK119" s="822"/>
      <c r="DL119" s="823" t="s">
        <v>418</v>
      </c>
      <c r="DM119" s="821"/>
      <c r="DN119" s="821"/>
      <c r="DO119" s="821"/>
      <c r="DP119" s="822"/>
      <c r="DQ119" s="823" t="s">
        <v>418</v>
      </c>
      <c r="DR119" s="821"/>
      <c r="DS119" s="821"/>
      <c r="DT119" s="821"/>
      <c r="DU119" s="822"/>
      <c r="DV119" s="909" t="s">
        <v>418</v>
      </c>
      <c r="DW119" s="910"/>
      <c r="DX119" s="910"/>
      <c r="DY119" s="910"/>
      <c r="DZ119" s="911"/>
    </row>
    <row r="120" spans="1:130" s="226" customFormat="1" ht="26.25" customHeight="1" x14ac:dyDescent="0.15">
      <c r="A120" s="878"/>
      <c r="B120" s="879"/>
      <c r="C120" s="882" t="s">
        <v>446</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418</v>
      </c>
      <c r="AB120" s="838"/>
      <c r="AC120" s="838"/>
      <c r="AD120" s="838"/>
      <c r="AE120" s="839"/>
      <c r="AF120" s="840" t="s">
        <v>418</v>
      </c>
      <c r="AG120" s="838"/>
      <c r="AH120" s="838"/>
      <c r="AI120" s="838"/>
      <c r="AJ120" s="839"/>
      <c r="AK120" s="840" t="s">
        <v>418</v>
      </c>
      <c r="AL120" s="838"/>
      <c r="AM120" s="838"/>
      <c r="AN120" s="838"/>
      <c r="AO120" s="839"/>
      <c r="AP120" s="885" t="s">
        <v>418</v>
      </c>
      <c r="AQ120" s="886"/>
      <c r="AR120" s="886"/>
      <c r="AS120" s="886"/>
      <c r="AT120" s="887"/>
      <c r="AU120" s="944" t="s">
        <v>471</v>
      </c>
      <c r="AV120" s="945"/>
      <c r="AW120" s="945"/>
      <c r="AX120" s="945"/>
      <c r="AY120" s="946"/>
      <c r="AZ120" s="921" t="s">
        <v>472</v>
      </c>
      <c r="BA120" s="866"/>
      <c r="BB120" s="866"/>
      <c r="BC120" s="866"/>
      <c r="BD120" s="866"/>
      <c r="BE120" s="866"/>
      <c r="BF120" s="866"/>
      <c r="BG120" s="866"/>
      <c r="BH120" s="866"/>
      <c r="BI120" s="866"/>
      <c r="BJ120" s="866"/>
      <c r="BK120" s="866"/>
      <c r="BL120" s="866"/>
      <c r="BM120" s="866"/>
      <c r="BN120" s="866"/>
      <c r="BO120" s="866"/>
      <c r="BP120" s="867"/>
      <c r="BQ120" s="922">
        <v>7808917</v>
      </c>
      <c r="BR120" s="903"/>
      <c r="BS120" s="903"/>
      <c r="BT120" s="903"/>
      <c r="BU120" s="903"/>
      <c r="BV120" s="903">
        <v>8473411</v>
      </c>
      <c r="BW120" s="903"/>
      <c r="BX120" s="903"/>
      <c r="BY120" s="903"/>
      <c r="BZ120" s="903"/>
      <c r="CA120" s="903">
        <v>8677882</v>
      </c>
      <c r="CB120" s="903"/>
      <c r="CC120" s="903"/>
      <c r="CD120" s="903"/>
      <c r="CE120" s="903"/>
      <c r="CF120" s="927">
        <v>26.2</v>
      </c>
      <c r="CG120" s="928"/>
      <c r="CH120" s="928"/>
      <c r="CI120" s="928"/>
      <c r="CJ120" s="928"/>
      <c r="CK120" s="929" t="s">
        <v>473</v>
      </c>
      <c r="CL120" s="913"/>
      <c r="CM120" s="913"/>
      <c r="CN120" s="913"/>
      <c r="CO120" s="914"/>
      <c r="CP120" s="933" t="s">
        <v>474</v>
      </c>
      <c r="CQ120" s="934"/>
      <c r="CR120" s="934"/>
      <c r="CS120" s="934"/>
      <c r="CT120" s="934"/>
      <c r="CU120" s="934"/>
      <c r="CV120" s="934"/>
      <c r="CW120" s="934"/>
      <c r="CX120" s="934"/>
      <c r="CY120" s="934"/>
      <c r="CZ120" s="934"/>
      <c r="DA120" s="934"/>
      <c r="DB120" s="934"/>
      <c r="DC120" s="934"/>
      <c r="DD120" s="934"/>
      <c r="DE120" s="934"/>
      <c r="DF120" s="935"/>
      <c r="DG120" s="922">
        <v>18673398</v>
      </c>
      <c r="DH120" s="903"/>
      <c r="DI120" s="903"/>
      <c r="DJ120" s="903"/>
      <c r="DK120" s="903"/>
      <c r="DL120" s="903">
        <v>18031139</v>
      </c>
      <c r="DM120" s="903"/>
      <c r="DN120" s="903"/>
      <c r="DO120" s="903"/>
      <c r="DP120" s="903"/>
      <c r="DQ120" s="903">
        <v>17645219</v>
      </c>
      <c r="DR120" s="903"/>
      <c r="DS120" s="903"/>
      <c r="DT120" s="903"/>
      <c r="DU120" s="903"/>
      <c r="DV120" s="904">
        <v>53.3</v>
      </c>
      <c r="DW120" s="904"/>
      <c r="DX120" s="904"/>
      <c r="DY120" s="904"/>
      <c r="DZ120" s="905"/>
    </row>
    <row r="121" spans="1:130" s="226" customFormat="1" ht="26.25" customHeight="1" x14ac:dyDescent="0.15">
      <c r="A121" s="878"/>
      <c r="B121" s="879"/>
      <c r="C121" s="924" t="s">
        <v>475</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418</v>
      </c>
      <c r="AB121" s="838"/>
      <c r="AC121" s="838"/>
      <c r="AD121" s="838"/>
      <c r="AE121" s="839"/>
      <c r="AF121" s="840" t="s">
        <v>418</v>
      </c>
      <c r="AG121" s="838"/>
      <c r="AH121" s="838"/>
      <c r="AI121" s="838"/>
      <c r="AJ121" s="839"/>
      <c r="AK121" s="840" t="s">
        <v>418</v>
      </c>
      <c r="AL121" s="838"/>
      <c r="AM121" s="838"/>
      <c r="AN121" s="838"/>
      <c r="AO121" s="839"/>
      <c r="AP121" s="885" t="s">
        <v>418</v>
      </c>
      <c r="AQ121" s="886"/>
      <c r="AR121" s="886"/>
      <c r="AS121" s="886"/>
      <c r="AT121" s="887"/>
      <c r="AU121" s="947"/>
      <c r="AV121" s="948"/>
      <c r="AW121" s="948"/>
      <c r="AX121" s="948"/>
      <c r="AY121" s="949"/>
      <c r="AZ121" s="873" t="s">
        <v>476</v>
      </c>
      <c r="BA121" s="808"/>
      <c r="BB121" s="808"/>
      <c r="BC121" s="808"/>
      <c r="BD121" s="808"/>
      <c r="BE121" s="808"/>
      <c r="BF121" s="808"/>
      <c r="BG121" s="808"/>
      <c r="BH121" s="808"/>
      <c r="BI121" s="808"/>
      <c r="BJ121" s="808"/>
      <c r="BK121" s="808"/>
      <c r="BL121" s="808"/>
      <c r="BM121" s="808"/>
      <c r="BN121" s="808"/>
      <c r="BO121" s="808"/>
      <c r="BP121" s="809"/>
      <c r="BQ121" s="874">
        <v>16827072</v>
      </c>
      <c r="BR121" s="875"/>
      <c r="BS121" s="875"/>
      <c r="BT121" s="875"/>
      <c r="BU121" s="875"/>
      <c r="BV121" s="875">
        <v>16740365</v>
      </c>
      <c r="BW121" s="875"/>
      <c r="BX121" s="875"/>
      <c r="BY121" s="875"/>
      <c r="BZ121" s="875"/>
      <c r="CA121" s="875">
        <v>16653303</v>
      </c>
      <c r="CB121" s="875"/>
      <c r="CC121" s="875"/>
      <c r="CD121" s="875"/>
      <c r="CE121" s="875"/>
      <c r="CF121" s="936">
        <v>50.3</v>
      </c>
      <c r="CG121" s="937"/>
      <c r="CH121" s="937"/>
      <c r="CI121" s="937"/>
      <c r="CJ121" s="937"/>
      <c r="CK121" s="930"/>
      <c r="CL121" s="916"/>
      <c r="CM121" s="916"/>
      <c r="CN121" s="916"/>
      <c r="CO121" s="917"/>
      <c r="CP121" s="896" t="s">
        <v>414</v>
      </c>
      <c r="CQ121" s="897"/>
      <c r="CR121" s="897"/>
      <c r="CS121" s="897"/>
      <c r="CT121" s="897"/>
      <c r="CU121" s="897"/>
      <c r="CV121" s="897"/>
      <c r="CW121" s="897"/>
      <c r="CX121" s="897"/>
      <c r="CY121" s="897"/>
      <c r="CZ121" s="897"/>
      <c r="DA121" s="897"/>
      <c r="DB121" s="897"/>
      <c r="DC121" s="897"/>
      <c r="DD121" s="897"/>
      <c r="DE121" s="897"/>
      <c r="DF121" s="898"/>
      <c r="DG121" s="874">
        <v>3145729</v>
      </c>
      <c r="DH121" s="875"/>
      <c r="DI121" s="875"/>
      <c r="DJ121" s="875"/>
      <c r="DK121" s="875"/>
      <c r="DL121" s="875">
        <v>2952584</v>
      </c>
      <c r="DM121" s="875"/>
      <c r="DN121" s="875"/>
      <c r="DO121" s="875"/>
      <c r="DP121" s="875"/>
      <c r="DQ121" s="875">
        <v>2750318</v>
      </c>
      <c r="DR121" s="875"/>
      <c r="DS121" s="875"/>
      <c r="DT121" s="875"/>
      <c r="DU121" s="875"/>
      <c r="DV121" s="852">
        <v>8.3000000000000007</v>
      </c>
      <c r="DW121" s="852"/>
      <c r="DX121" s="852"/>
      <c r="DY121" s="852"/>
      <c r="DZ121" s="853"/>
    </row>
    <row r="122" spans="1:130" s="226" customFormat="1" ht="26.25" customHeight="1" x14ac:dyDescent="0.15">
      <c r="A122" s="878"/>
      <c r="B122" s="879"/>
      <c r="C122" s="882" t="s">
        <v>457</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418</v>
      </c>
      <c r="AB122" s="838"/>
      <c r="AC122" s="838"/>
      <c r="AD122" s="838"/>
      <c r="AE122" s="839"/>
      <c r="AF122" s="840" t="s">
        <v>418</v>
      </c>
      <c r="AG122" s="838"/>
      <c r="AH122" s="838"/>
      <c r="AI122" s="838"/>
      <c r="AJ122" s="839"/>
      <c r="AK122" s="840" t="s">
        <v>418</v>
      </c>
      <c r="AL122" s="838"/>
      <c r="AM122" s="838"/>
      <c r="AN122" s="838"/>
      <c r="AO122" s="839"/>
      <c r="AP122" s="885" t="s">
        <v>418</v>
      </c>
      <c r="AQ122" s="886"/>
      <c r="AR122" s="886"/>
      <c r="AS122" s="886"/>
      <c r="AT122" s="887"/>
      <c r="AU122" s="947"/>
      <c r="AV122" s="948"/>
      <c r="AW122" s="948"/>
      <c r="AX122" s="948"/>
      <c r="AY122" s="949"/>
      <c r="AZ122" s="940" t="s">
        <v>477</v>
      </c>
      <c r="BA122" s="941"/>
      <c r="BB122" s="941"/>
      <c r="BC122" s="941"/>
      <c r="BD122" s="941"/>
      <c r="BE122" s="941"/>
      <c r="BF122" s="941"/>
      <c r="BG122" s="941"/>
      <c r="BH122" s="941"/>
      <c r="BI122" s="941"/>
      <c r="BJ122" s="941"/>
      <c r="BK122" s="941"/>
      <c r="BL122" s="941"/>
      <c r="BM122" s="941"/>
      <c r="BN122" s="941"/>
      <c r="BO122" s="941"/>
      <c r="BP122" s="942"/>
      <c r="BQ122" s="943">
        <v>41056623</v>
      </c>
      <c r="BR122" s="906"/>
      <c r="BS122" s="906"/>
      <c r="BT122" s="906"/>
      <c r="BU122" s="906"/>
      <c r="BV122" s="906">
        <v>39557900</v>
      </c>
      <c r="BW122" s="906"/>
      <c r="BX122" s="906"/>
      <c r="BY122" s="906"/>
      <c r="BZ122" s="906"/>
      <c r="CA122" s="906">
        <v>37703472</v>
      </c>
      <c r="CB122" s="906"/>
      <c r="CC122" s="906"/>
      <c r="CD122" s="906"/>
      <c r="CE122" s="906"/>
      <c r="CF122" s="907">
        <v>114</v>
      </c>
      <c r="CG122" s="908"/>
      <c r="CH122" s="908"/>
      <c r="CI122" s="908"/>
      <c r="CJ122" s="908"/>
      <c r="CK122" s="930"/>
      <c r="CL122" s="916"/>
      <c r="CM122" s="916"/>
      <c r="CN122" s="916"/>
      <c r="CO122" s="917"/>
      <c r="CP122" s="896" t="s">
        <v>407</v>
      </c>
      <c r="CQ122" s="897"/>
      <c r="CR122" s="897"/>
      <c r="CS122" s="897"/>
      <c r="CT122" s="897"/>
      <c r="CU122" s="897"/>
      <c r="CV122" s="897"/>
      <c r="CW122" s="897"/>
      <c r="CX122" s="897"/>
      <c r="CY122" s="897"/>
      <c r="CZ122" s="897"/>
      <c r="DA122" s="897"/>
      <c r="DB122" s="897"/>
      <c r="DC122" s="897"/>
      <c r="DD122" s="897"/>
      <c r="DE122" s="897"/>
      <c r="DF122" s="898"/>
      <c r="DG122" s="874">
        <v>2413658</v>
      </c>
      <c r="DH122" s="875"/>
      <c r="DI122" s="875"/>
      <c r="DJ122" s="875"/>
      <c r="DK122" s="875"/>
      <c r="DL122" s="875">
        <v>1950841</v>
      </c>
      <c r="DM122" s="875"/>
      <c r="DN122" s="875"/>
      <c r="DO122" s="875"/>
      <c r="DP122" s="875"/>
      <c r="DQ122" s="875">
        <v>1777768</v>
      </c>
      <c r="DR122" s="875"/>
      <c r="DS122" s="875"/>
      <c r="DT122" s="875"/>
      <c r="DU122" s="875"/>
      <c r="DV122" s="852">
        <v>5.4</v>
      </c>
      <c r="DW122" s="852"/>
      <c r="DX122" s="852"/>
      <c r="DY122" s="852"/>
      <c r="DZ122" s="853"/>
    </row>
    <row r="123" spans="1:130" s="226" customFormat="1" ht="26.25" customHeight="1" x14ac:dyDescent="0.15">
      <c r="A123" s="878"/>
      <c r="B123" s="879"/>
      <c r="C123" s="882" t="s">
        <v>463</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443</v>
      </c>
      <c r="AB123" s="838"/>
      <c r="AC123" s="838"/>
      <c r="AD123" s="838"/>
      <c r="AE123" s="839"/>
      <c r="AF123" s="840" t="s">
        <v>418</v>
      </c>
      <c r="AG123" s="838"/>
      <c r="AH123" s="838"/>
      <c r="AI123" s="838"/>
      <c r="AJ123" s="839"/>
      <c r="AK123" s="840" t="s">
        <v>443</v>
      </c>
      <c r="AL123" s="838"/>
      <c r="AM123" s="838"/>
      <c r="AN123" s="838"/>
      <c r="AO123" s="839"/>
      <c r="AP123" s="885" t="s">
        <v>418</v>
      </c>
      <c r="AQ123" s="886"/>
      <c r="AR123" s="886"/>
      <c r="AS123" s="886"/>
      <c r="AT123" s="887"/>
      <c r="AU123" s="950"/>
      <c r="AV123" s="951"/>
      <c r="AW123" s="951"/>
      <c r="AX123" s="951"/>
      <c r="AY123" s="951"/>
      <c r="AZ123" s="257" t="s">
        <v>189</v>
      </c>
      <c r="BA123" s="257"/>
      <c r="BB123" s="257"/>
      <c r="BC123" s="257"/>
      <c r="BD123" s="257"/>
      <c r="BE123" s="257"/>
      <c r="BF123" s="257"/>
      <c r="BG123" s="257"/>
      <c r="BH123" s="257"/>
      <c r="BI123" s="257"/>
      <c r="BJ123" s="257"/>
      <c r="BK123" s="257"/>
      <c r="BL123" s="257"/>
      <c r="BM123" s="257"/>
      <c r="BN123" s="257"/>
      <c r="BO123" s="938" t="s">
        <v>478</v>
      </c>
      <c r="BP123" s="939"/>
      <c r="BQ123" s="893">
        <v>65692612</v>
      </c>
      <c r="BR123" s="894"/>
      <c r="BS123" s="894"/>
      <c r="BT123" s="894"/>
      <c r="BU123" s="894"/>
      <c r="BV123" s="894">
        <v>64771676</v>
      </c>
      <c r="BW123" s="894"/>
      <c r="BX123" s="894"/>
      <c r="BY123" s="894"/>
      <c r="BZ123" s="894"/>
      <c r="CA123" s="894">
        <v>63034657</v>
      </c>
      <c r="CB123" s="894"/>
      <c r="CC123" s="894"/>
      <c r="CD123" s="894"/>
      <c r="CE123" s="894"/>
      <c r="CF123" s="804"/>
      <c r="CG123" s="805"/>
      <c r="CH123" s="805"/>
      <c r="CI123" s="805"/>
      <c r="CJ123" s="895"/>
      <c r="CK123" s="930"/>
      <c r="CL123" s="916"/>
      <c r="CM123" s="916"/>
      <c r="CN123" s="916"/>
      <c r="CO123" s="917"/>
      <c r="CP123" s="896" t="s">
        <v>409</v>
      </c>
      <c r="CQ123" s="897"/>
      <c r="CR123" s="897"/>
      <c r="CS123" s="897"/>
      <c r="CT123" s="897"/>
      <c r="CU123" s="897"/>
      <c r="CV123" s="897"/>
      <c r="CW123" s="897"/>
      <c r="CX123" s="897"/>
      <c r="CY123" s="897"/>
      <c r="CZ123" s="897"/>
      <c r="DA123" s="897"/>
      <c r="DB123" s="897"/>
      <c r="DC123" s="897"/>
      <c r="DD123" s="897"/>
      <c r="DE123" s="897"/>
      <c r="DF123" s="898"/>
      <c r="DG123" s="837">
        <v>3697</v>
      </c>
      <c r="DH123" s="838"/>
      <c r="DI123" s="838"/>
      <c r="DJ123" s="838"/>
      <c r="DK123" s="839"/>
      <c r="DL123" s="840">
        <v>2456</v>
      </c>
      <c r="DM123" s="838"/>
      <c r="DN123" s="838"/>
      <c r="DO123" s="838"/>
      <c r="DP123" s="839"/>
      <c r="DQ123" s="840">
        <v>1463</v>
      </c>
      <c r="DR123" s="838"/>
      <c r="DS123" s="838"/>
      <c r="DT123" s="838"/>
      <c r="DU123" s="839"/>
      <c r="DV123" s="885">
        <v>0</v>
      </c>
      <c r="DW123" s="886"/>
      <c r="DX123" s="886"/>
      <c r="DY123" s="886"/>
      <c r="DZ123" s="887"/>
    </row>
    <row r="124" spans="1:130" s="226" customFormat="1" ht="26.25" customHeight="1" thickBot="1" x14ac:dyDescent="0.2">
      <c r="A124" s="878"/>
      <c r="B124" s="879"/>
      <c r="C124" s="882" t="s">
        <v>466</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418</v>
      </c>
      <c r="AB124" s="838"/>
      <c r="AC124" s="838"/>
      <c r="AD124" s="838"/>
      <c r="AE124" s="839"/>
      <c r="AF124" s="840" t="s">
        <v>418</v>
      </c>
      <c r="AG124" s="838"/>
      <c r="AH124" s="838"/>
      <c r="AI124" s="838"/>
      <c r="AJ124" s="839"/>
      <c r="AK124" s="840" t="s">
        <v>418</v>
      </c>
      <c r="AL124" s="838"/>
      <c r="AM124" s="838"/>
      <c r="AN124" s="838"/>
      <c r="AO124" s="839"/>
      <c r="AP124" s="885" t="s">
        <v>418</v>
      </c>
      <c r="AQ124" s="886"/>
      <c r="AR124" s="886"/>
      <c r="AS124" s="886"/>
      <c r="AT124" s="887"/>
      <c r="AU124" s="888" t="s">
        <v>479</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15.3</v>
      </c>
      <c r="BR124" s="892"/>
      <c r="BS124" s="892"/>
      <c r="BT124" s="892"/>
      <c r="BU124" s="892"/>
      <c r="BV124" s="892">
        <v>32.6</v>
      </c>
      <c r="BW124" s="892"/>
      <c r="BX124" s="892"/>
      <c r="BY124" s="892"/>
      <c r="BZ124" s="892"/>
      <c r="CA124" s="892">
        <v>5.7</v>
      </c>
      <c r="CB124" s="892"/>
      <c r="CC124" s="892"/>
      <c r="CD124" s="892"/>
      <c r="CE124" s="892"/>
      <c r="CF124" s="782"/>
      <c r="CG124" s="783"/>
      <c r="CH124" s="783"/>
      <c r="CI124" s="783"/>
      <c r="CJ124" s="923"/>
      <c r="CK124" s="931"/>
      <c r="CL124" s="931"/>
      <c r="CM124" s="931"/>
      <c r="CN124" s="931"/>
      <c r="CO124" s="932"/>
      <c r="CP124" s="896" t="s">
        <v>480</v>
      </c>
      <c r="CQ124" s="897"/>
      <c r="CR124" s="897"/>
      <c r="CS124" s="897"/>
      <c r="CT124" s="897"/>
      <c r="CU124" s="897"/>
      <c r="CV124" s="897"/>
      <c r="CW124" s="897"/>
      <c r="CX124" s="897"/>
      <c r="CY124" s="897"/>
      <c r="CZ124" s="897"/>
      <c r="DA124" s="897"/>
      <c r="DB124" s="897"/>
      <c r="DC124" s="897"/>
      <c r="DD124" s="897"/>
      <c r="DE124" s="897"/>
      <c r="DF124" s="898"/>
      <c r="DG124" s="820" t="s">
        <v>124</v>
      </c>
      <c r="DH124" s="821"/>
      <c r="DI124" s="821"/>
      <c r="DJ124" s="821"/>
      <c r="DK124" s="822"/>
      <c r="DL124" s="823" t="s">
        <v>124</v>
      </c>
      <c r="DM124" s="821"/>
      <c r="DN124" s="821"/>
      <c r="DO124" s="821"/>
      <c r="DP124" s="822"/>
      <c r="DQ124" s="823" t="s">
        <v>124</v>
      </c>
      <c r="DR124" s="821"/>
      <c r="DS124" s="821"/>
      <c r="DT124" s="821"/>
      <c r="DU124" s="822"/>
      <c r="DV124" s="909" t="s">
        <v>124</v>
      </c>
      <c r="DW124" s="910"/>
      <c r="DX124" s="910"/>
      <c r="DY124" s="910"/>
      <c r="DZ124" s="911"/>
    </row>
    <row r="125" spans="1:130" s="226" customFormat="1" ht="26.25" customHeight="1" x14ac:dyDescent="0.15">
      <c r="A125" s="878"/>
      <c r="B125" s="879"/>
      <c r="C125" s="882" t="s">
        <v>468</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124</v>
      </c>
      <c r="AB125" s="838"/>
      <c r="AC125" s="838"/>
      <c r="AD125" s="838"/>
      <c r="AE125" s="839"/>
      <c r="AF125" s="840" t="s">
        <v>418</v>
      </c>
      <c r="AG125" s="838"/>
      <c r="AH125" s="838"/>
      <c r="AI125" s="838"/>
      <c r="AJ125" s="839"/>
      <c r="AK125" s="840" t="s">
        <v>418</v>
      </c>
      <c r="AL125" s="838"/>
      <c r="AM125" s="838"/>
      <c r="AN125" s="838"/>
      <c r="AO125" s="839"/>
      <c r="AP125" s="885" t="s">
        <v>418</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481</v>
      </c>
      <c r="CL125" s="913"/>
      <c r="CM125" s="913"/>
      <c r="CN125" s="913"/>
      <c r="CO125" s="914"/>
      <c r="CP125" s="921" t="s">
        <v>482</v>
      </c>
      <c r="CQ125" s="866"/>
      <c r="CR125" s="866"/>
      <c r="CS125" s="866"/>
      <c r="CT125" s="866"/>
      <c r="CU125" s="866"/>
      <c r="CV125" s="866"/>
      <c r="CW125" s="866"/>
      <c r="CX125" s="866"/>
      <c r="CY125" s="866"/>
      <c r="CZ125" s="866"/>
      <c r="DA125" s="866"/>
      <c r="DB125" s="866"/>
      <c r="DC125" s="866"/>
      <c r="DD125" s="866"/>
      <c r="DE125" s="866"/>
      <c r="DF125" s="867"/>
      <c r="DG125" s="922" t="s">
        <v>418</v>
      </c>
      <c r="DH125" s="903"/>
      <c r="DI125" s="903"/>
      <c r="DJ125" s="903"/>
      <c r="DK125" s="903"/>
      <c r="DL125" s="903" t="s">
        <v>418</v>
      </c>
      <c r="DM125" s="903"/>
      <c r="DN125" s="903"/>
      <c r="DO125" s="903"/>
      <c r="DP125" s="903"/>
      <c r="DQ125" s="903" t="s">
        <v>124</v>
      </c>
      <c r="DR125" s="903"/>
      <c r="DS125" s="903"/>
      <c r="DT125" s="903"/>
      <c r="DU125" s="903"/>
      <c r="DV125" s="904" t="s">
        <v>124</v>
      </c>
      <c r="DW125" s="904"/>
      <c r="DX125" s="904"/>
      <c r="DY125" s="904"/>
      <c r="DZ125" s="905"/>
    </row>
    <row r="126" spans="1:130" s="226" customFormat="1" ht="26.25" customHeight="1" thickBot="1" x14ac:dyDescent="0.2">
      <c r="A126" s="878"/>
      <c r="B126" s="879"/>
      <c r="C126" s="882" t="s">
        <v>470</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124</v>
      </c>
      <c r="AB126" s="838"/>
      <c r="AC126" s="838"/>
      <c r="AD126" s="838"/>
      <c r="AE126" s="839"/>
      <c r="AF126" s="840" t="s">
        <v>124</v>
      </c>
      <c r="AG126" s="838"/>
      <c r="AH126" s="838"/>
      <c r="AI126" s="838"/>
      <c r="AJ126" s="839"/>
      <c r="AK126" s="840" t="s">
        <v>418</v>
      </c>
      <c r="AL126" s="838"/>
      <c r="AM126" s="838"/>
      <c r="AN126" s="838"/>
      <c r="AO126" s="839"/>
      <c r="AP126" s="885" t="s">
        <v>124</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483</v>
      </c>
      <c r="CQ126" s="808"/>
      <c r="CR126" s="808"/>
      <c r="CS126" s="808"/>
      <c r="CT126" s="808"/>
      <c r="CU126" s="808"/>
      <c r="CV126" s="808"/>
      <c r="CW126" s="808"/>
      <c r="CX126" s="808"/>
      <c r="CY126" s="808"/>
      <c r="CZ126" s="808"/>
      <c r="DA126" s="808"/>
      <c r="DB126" s="808"/>
      <c r="DC126" s="808"/>
      <c r="DD126" s="808"/>
      <c r="DE126" s="808"/>
      <c r="DF126" s="809"/>
      <c r="DG126" s="874" t="s">
        <v>124</v>
      </c>
      <c r="DH126" s="875"/>
      <c r="DI126" s="875"/>
      <c r="DJ126" s="875"/>
      <c r="DK126" s="875"/>
      <c r="DL126" s="875" t="s">
        <v>124</v>
      </c>
      <c r="DM126" s="875"/>
      <c r="DN126" s="875"/>
      <c r="DO126" s="875"/>
      <c r="DP126" s="875"/>
      <c r="DQ126" s="875" t="s">
        <v>124</v>
      </c>
      <c r="DR126" s="875"/>
      <c r="DS126" s="875"/>
      <c r="DT126" s="875"/>
      <c r="DU126" s="875"/>
      <c r="DV126" s="852" t="s">
        <v>124</v>
      </c>
      <c r="DW126" s="852"/>
      <c r="DX126" s="852"/>
      <c r="DY126" s="852"/>
      <c r="DZ126" s="853"/>
    </row>
    <row r="127" spans="1:130" s="226" customFormat="1" ht="26.25" customHeight="1" x14ac:dyDescent="0.15">
      <c r="A127" s="880"/>
      <c r="B127" s="881"/>
      <c r="C127" s="899" t="s">
        <v>484</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39015</v>
      </c>
      <c r="AB127" s="838"/>
      <c r="AC127" s="838"/>
      <c r="AD127" s="838"/>
      <c r="AE127" s="839"/>
      <c r="AF127" s="840">
        <v>29036</v>
      </c>
      <c r="AG127" s="838"/>
      <c r="AH127" s="838"/>
      <c r="AI127" s="838"/>
      <c r="AJ127" s="839"/>
      <c r="AK127" s="840">
        <v>15976</v>
      </c>
      <c r="AL127" s="838"/>
      <c r="AM127" s="838"/>
      <c r="AN127" s="838"/>
      <c r="AO127" s="839"/>
      <c r="AP127" s="885">
        <v>0</v>
      </c>
      <c r="AQ127" s="886"/>
      <c r="AR127" s="886"/>
      <c r="AS127" s="886"/>
      <c r="AT127" s="887"/>
      <c r="AU127" s="262"/>
      <c r="AV127" s="262"/>
      <c r="AW127" s="262"/>
      <c r="AX127" s="902" t="s">
        <v>485</v>
      </c>
      <c r="AY127" s="870"/>
      <c r="AZ127" s="870"/>
      <c r="BA127" s="870"/>
      <c r="BB127" s="870"/>
      <c r="BC127" s="870"/>
      <c r="BD127" s="870"/>
      <c r="BE127" s="871"/>
      <c r="BF127" s="869" t="s">
        <v>486</v>
      </c>
      <c r="BG127" s="870"/>
      <c r="BH127" s="870"/>
      <c r="BI127" s="870"/>
      <c r="BJ127" s="870"/>
      <c r="BK127" s="870"/>
      <c r="BL127" s="871"/>
      <c r="BM127" s="869" t="s">
        <v>487</v>
      </c>
      <c r="BN127" s="870"/>
      <c r="BO127" s="870"/>
      <c r="BP127" s="870"/>
      <c r="BQ127" s="870"/>
      <c r="BR127" s="870"/>
      <c r="BS127" s="871"/>
      <c r="BT127" s="869" t="s">
        <v>488</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489</v>
      </c>
      <c r="CQ127" s="808"/>
      <c r="CR127" s="808"/>
      <c r="CS127" s="808"/>
      <c r="CT127" s="808"/>
      <c r="CU127" s="808"/>
      <c r="CV127" s="808"/>
      <c r="CW127" s="808"/>
      <c r="CX127" s="808"/>
      <c r="CY127" s="808"/>
      <c r="CZ127" s="808"/>
      <c r="DA127" s="808"/>
      <c r="DB127" s="808"/>
      <c r="DC127" s="808"/>
      <c r="DD127" s="808"/>
      <c r="DE127" s="808"/>
      <c r="DF127" s="809"/>
      <c r="DG127" s="874" t="s">
        <v>124</v>
      </c>
      <c r="DH127" s="875"/>
      <c r="DI127" s="875"/>
      <c r="DJ127" s="875"/>
      <c r="DK127" s="875"/>
      <c r="DL127" s="875" t="s">
        <v>124</v>
      </c>
      <c r="DM127" s="875"/>
      <c r="DN127" s="875"/>
      <c r="DO127" s="875"/>
      <c r="DP127" s="875"/>
      <c r="DQ127" s="875" t="s">
        <v>124</v>
      </c>
      <c r="DR127" s="875"/>
      <c r="DS127" s="875"/>
      <c r="DT127" s="875"/>
      <c r="DU127" s="875"/>
      <c r="DV127" s="852" t="s">
        <v>124</v>
      </c>
      <c r="DW127" s="852"/>
      <c r="DX127" s="852"/>
      <c r="DY127" s="852"/>
      <c r="DZ127" s="853"/>
    </row>
    <row r="128" spans="1:130" s="226" customFormat="1" ht="26.25" customHeight="1" thickBot="1" x14ac:dyDescent="0.2">
      <c r="A128" s="854" t="s">
        <v>490</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491</v>
      </c>
      <c r="X128" s="856"/>
      <c r="Y128" s="856"/>
      <c r="Z128" s="857"/>
      <c r="AA128" s="858">
        <v>1428570</v>
      </c>
      <c r="AB128" s="859"/>
      <c r="AC128" s="859"/>
      <c r="AD128" s="859"/>
      <c r="AE128" s="860"/>
      <c r="AF128" s="861">
        <v>1480686</v>
      </c>
      <c r="AG128" s="859"/>
      <c r="AH128" s="859"/>
      <c r="AI128" s="859"/>
      <c r="AJ128" s="860"/>
      <c r="AK128" s="861">
        <v>1506248</v>
      </c>
      <c r="AL128" s="859"/>
      <c r="AM128" s="859"/>
      <c r="AN128" s="859"/>
      <c r="AO128" s="860"/>
      <c r="AP128" s="862"/>
      <c r="AQ128" s="863"/>
      <c r="AR128" s="863"/>
      <c r="AS128" s="863"/>
      <c r="AT128" s="864"/>
      <c r="AU128" s="262"/>
      <c r="AV128" s="262"/>
      <c r="AW128" s="262"/>
      <c r="AX128" s="865" t="s">
        <v>492</v>
      </c>
      <c r="AY128" s="866"/>
      <c r="AZ128" s="866"/>
      <c r="BA128" s="866"/>
      <c r="BB128" s="866"/>
      <c r="BC128" s="866"/>
      <c r="BD128" s="866"/>
      <c r="BE128" s="867"/>
      <c r="BF128" s="844" t="s">
        <v>418</v>
      </c>
      <c r="BG128" s="845"/>
      <c r="BH128" s="845"/>
      <c r="BI128" s="845"/>
      <c r="BJ128" s="845"/>
      <c r="BK128" s="845"/>
      <c r="BL128" s="868"/>
      <c r="BM128" s="844">
        <v>11.55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493</v>
      </c>
      <c r="CQ128" s="786"/>
      <c r="CR128" s="786"/>
      <c r="CS128" s="786"/>
      <c r="CT128" s="786"/>
      <c r="CU128" s="786"/>
      <c r="CV128" s="786"/>
      <c r="CW128" s="786"/>
      <c r="CX128" s="786"/>
      <c r="CY128" s="786"/>
      <c r="CZ128" s="786"/>
      <c r="DA128" s="786"/>
      <c r="DB128" s="786"/>
      <c r="DC128" s="786"/>
      <c r="DD128" s="786"/>
      <c r="DE128" s="786"/>
      <c r="DF128" s="787"/>
      <c r="DG128" s="848" t="s">
        <v>124</v>
      </c>
      <c r="DH128" s="849"/>
      <c r="DI128" s="849"/>
      <c r="DJ128" s="849"/>
      <c r="DK128" s="849"/>
      <c r="DL128" s="849" t="s">
        <v>124</v>
      </c>
      <c r="DM128" s="849"/>
      <c r="DN128" s="849"/>
      <c r="DO128" s="849"/>
      <c r="DP128" s="849"/>
      <c r="DQ128" s="849" t="s">
        <v>124</v>
      </c>
      <c r="DR128" s="849"/>
      <c r="DS128" s="849"/>
      <c r="DT128" s="849"/>
      <c r="DU128" s="849"/>
      <c r="DV128" s="850" t="s">
        <v>124</v>
      </c>
      <c r="DW128" s="850"/>
      <c r="DX128" s="850"/>
      <c r="DY128" s="850"/>
      <c r="DZ128" s="851"/>
    </row>
    <row r="129" spans="1:131" s="226" customFormat="1" ht="26.25" customHeight="1" x14ac:dyDescent="0.15">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494</v>
      </c>
      <c r="X129" s="835"/>
      <c r="Y129" s="835"/>
      <c r="Z129" s="836"/>
      <c r="AA129" s="837">
        <v>37223580</v>
      </c>
      <c r="AB129" s="838"/>
      <c r="AC129" s="838"/>
      <c r="AD129" s="838"/>
      <c r="AE129" s="839"/>
      <c r="AF129" s="840">
        <v>36244627</v>
      </c>
      <c r="AG129" s="838"/>
      <c r="AH129" s="838"/>
      <c r="AI129" s="838"/>
      <c r="AJ129" s="839"/>
      <c r="AK129" s="840">
        <v>36775023</v>
      </c>
      <c r="AL129" s="838"/>
      <c r="AM129" s="838"/>
      <c r="AN129" s="838"/>
      <c r="AO129" s="839"/>
      <c r="AP129" s="841"/>
      <c r="AQ129" s="842"/>
      <c r="AR129" s="842"/>
      <c r="AS129" s="842"/>
      <c r="AT129" s="843"/>
      <c r="AU129" s="264"/>
      <c r="AV129" s="264"/>
      <c r="AW129" s="264"/>
      <c r="AX129" s="807" t="s">
        <v>495</v>
      </c>
      <c r="AY129" s="808"/>
      <c r="AZ129" s="808"/>
      <c r="BA129" s="808"/>
      <c r="BB129" s="808"/>
      <c r="BC129" s="808"/>
      <c r="BD129" s="808"/>
      <c r="BE129" s="809"/>
      <c r="BF129" s="827" t="s">
        <v>124</v>
      </c>
      <c r="BG129" s="828"/>
      <c r="BH129" s="828"/>
      <c r="BI129" s="828"/>
      <c r="BJ129" s="828"/>
      <c r="BK129" s="828"/>
      <c r="BL129" s="829"/>
      <c r="BM129" s="827">
        <v>16.55</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496</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497</v>
      </c>
      <c r="X130" s="835"/>
      <c r="Y130" s="835"/>
      <c r="Z130" s="836"/>
      <c r="AA130" s="837">
        <v>3585531</v>
      </c>
      <c r="AB130" s="838"/>
      <c r="AC130" s="838"/>
      <c r="AD130" s="838"/>
      <c r="AE130" s="839"/>
      <c r="AF130" s="840">
        <v>3702748</v>
      </c>
      <c r="AG130" s="838"/>
      <c r="AH130" s="838"/>
      <c r="AI130" s="838"/>
      <c r="AJ130" s="839"/>
      <c r="AK130" s="840">
        <v>3699163</v>
      </c>
      <c r="AL130" s="838"/>
      <c r="AM130" s="838"/>
      <c r="AN130" s="838"/>
      <c r="AO130" s="839"/>
      <c r="AP130" s="841"/>
      <c r="AQ130" s="842"/>
      <c r="AR130" s="842"/>
      <c r="AS130" s="842"/>
      <c r="AT130" s="843"/>
      <c r="AU130" s="264"/>
      <c r="AV130" s="264"/>
      <c r="AW130" s="264"/>
      <c r="AX130" s="807" t="s">
        <v>498</v>
      </c>
      <c r="AY130" s="808"/>
      <c r="AZ130" s="808"/>
      <c r="BA130" s="808"/>
      <c r="BB130" s="808"/>
      <c r="BC130" s="808"/>
      <c r="BD130" s="808"/>
      <c r="BE130" s="809"/>
      <c r="BF130" s="810">
        <v>2.5</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499</v>
      </c>
      <c r="X131" s="818"/>
      <c r="Y131" s="818"/>
      <c r="Z131" s="819"/>
      <c r="AA131" s="820">
        <v>33638049</v>
      </c>
      <c r="AB131" s="821"/>
      <c r="AC131" s="821"/>
      <c r="AD131" s="821"/>
      <c r="AE131" s="822"/>
      <c r="AF131" s="823">
        <v>32541879</v>
      </c>
      <c r="AG131" s="821"/>
      <c r="AH131" s="821"/>
      <c r="AI131" s="821"/>
      <c r="AJ131" s="822"/>
      <c r="AK131" s="823">
        <v>33075860</v>
      </c>
      <c r="AL131" s="821"/>
      <c r="AM131" s="821"/>
      <c r="AN131" s="821"/>
      <c r="AO131" s="822"/>
      <c r="AP131" s="824"/>
      <c r="AQ131" s="825"/>
      <c r="AR131" s="825"/>
      <c r="AS131" s="825"/>
      <c r="AT131" s="826"/>
      <c r="AU131" s="264"/>
      <c r="AV131" s="264"/>
      <c r="AW131" s="264"/>
      <c r="AX131" s="785" t="s">
        <v>500</v>
      </c>
      <c r="AY131" s="786"/>
      <c r="AZ131" s="786"/>
      <c r="BA131" s="786"/>
      <c r="BB131" s="786"/>
      <c r="BC131" s="786"/>
      <c r="BD131" s="786"/>
      <c r="BE131" s="787"/>
      <c r="BF131" s="788">
        <v>5.7</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501</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502</v>
      </c>
      <c r="W132" s="798"/>
      <c r="X132" s="798"/>
      <c r="Y132" s="798"/>
      <c r="Z132" s="799"/>
      <c r="AA132" s="800">
        <v>3.011182367</v>
      </c>
      <c r="AB132" s="801"/>
      <c r="AC132" s="801"/>
      <c r="AD132" s="801"/>
      <c r="AE132" s="802"/>
      <c r="AF132" s="803">
        <v>2.2807349260000001</v>
      </c>
      <c r="AG132" s="801"/>
      <c r="AH132" s="801"/>
      <c r="AI132" s="801"/>
      <c r="AJ132" s="802"/>
      <c r="AK132" s="803">
        <v>2.3852743360000002</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503</v>
      </c>
      <c r="W133" s="777"/>
      <c r="X133" s="777"/>
      <c r="Y133" s="777"/>
      <c r="Z133" s="778"/>
      <c r="AA133" s="779">
        <v>4</v>
      </c>
      <c r="AB133" s="780"/>
      <c r="AC133" s="780"/>
      <c r="AD133" s="780"/>
      <c r="AE133" s="781"/>
      <c r="AF133" s="779">
        <v>2.9</v>
      </c>
      <c r="AG133" s="780"/>
      <c r="AH133" s="780"/>
      <c r="AI133" s="780"/>
      <c r="AJ133" s="781"/>
      <c r="AK133" s="779">
        <v>2.5</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yyhjDsssxOvFaJmAImywmiDYIJMjCQRIpGRPls/qCGa1leITc1S0d+qtbZTJcvmiWIb9FBY2zoAKuOSA1Sq5yw==" saltValue="zn08ngMVDD4A095WFXEUN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504</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xxlA4EtsTzwyAByXRrkITvz9Exi1SZ8oKsdgN+KLesdH3f+HMdEquF0qkwL2FhWU9euVmPcAWEI51kGlDLi+6Q==" saltValue="CRDJMWGL+toe0M/5fh1BE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Cj2jNOSw1ojl6B7NM1TnNYVLLjJsEMoBhErvpW7UBDU2wOUvLN9gXql6UITU/K6fJ/8re3m6JQIvYxQhwYNc0w==" saltValue="PPSOqQKZSnxoeHHf3cg1dw=="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506</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507</v>
      </c>
      <c r="AP7" s="283"/>
      <c r="AQ7" s="284" t="s">
        <v>508</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509</v>
      </c>
      <c r="AQ8" s="290" t="s">
        <v>510</v>
      </c>
      <c r="AR8" s="291" t="s">
        <v>511</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512</v>
      </c>
      <c r="AL9" s="1207"/>
      <c r="AM9" s="1207"/>
      <c r="AN9" s="1208"/>
      <c r="AO9" s="292">
        <v>9599016</v>
      </c>
      <c r="AP9" s="292">
        <v>55841</v>
      </c>
      <c r="AQ9" s="293">
        <v>59401</v>
      </c>
      <c r="AR9" s="294">
        <v>-6</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513</v>
      </c>
      <c r="AL10" s="1207"/>
      <c r="AM10" s="1207"/>
      <c r="AN10" s="1208"/>
      <c r="AO10" s="295">
        <v>1417792</v>
      </c>
      <c r="AP10" s="295">
        <v>8248</v>
      </c>
      <c r="AQ10" s="296">
        <v>4011</v>
      </c>
      <c r="AR10" s="297">
        <v>105.6</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514</v>
      </c>
      <c r="AL11" s="1207"/>
      <c r="AM11" s="1207"/>
      <c r="AN11" s="1208"/>
      <c r="AO11" s="295">
        <v>131</v>
      </c>
      <c r="AP11" s="295">
        <v>1</v>
      </c>
      <c r="AQ11" s="296">
        <v>2344</v>
      </c>
      <c r="AR11" s="297">
        <v>-100</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515</v>
      </c>
      <c r="AL12" s="1207"/>
      <c r="AM12" s="1207"/>
      <c r="AN12" s="1208"/>
      <c r="AO12" s="295">
        <v>119288</v>
      </c>
      <c r="AP12" s="295">
        <v>694</v>
      </c>
      <c r="AQ12" s="296">
        <v>503</v>
      </c>
      <c r="AR12" s="297">
        <v>38</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516</v>
      </c>
      <c r="AL13" s="1207"/>
      <c r="AM13" s="1207"/>
      <c r="AN13" s="1208"/>
      <c r="AO13" s="295" t="s">
        <v>517</v>
      </c>
      <c r="AP13" s="295" t="s">
        <v>517</v>
      </c>
      <c r="AQ13" s="296" t="s">
        <v>517</v>
      </c>
      <c r="AR13" s="297" t="s">
        <v>517</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518</v>
      </c>
      <c r="AL14" s="1207"/>
      <c r="AM14" s="1207"/>
      <c r="AN14" s="1208"/>
      <c r="AO14" s="295">
        <v>301620</v>
      </c>
      <c r="AP14" s="295">
        <v>1755</v>
      </c>
      <c r="AQ14" s="296">
        <v>2092</v>
      </c>
      <c r="AR14" s="297">
        <v>-16.100000000000001</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519</v>
      </c>
      <c r="AL15" s="1207"/>
      <c r="AM15" s="1207"/>
      <c r="AN15" s="1208"/>
      <c r="AO15" s="295">
        <v>389405</v>
      </c>
      <c r="AP15" s="295">
        <v>2265</v>
      </c>
      <c r="AQ15" s="296">
        <v>1558</v>
      </c>
      <c r="AR15" s="297">
        <v>45.4</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520</v>
      </c>
      <c r="AL16" s="1210"/>
      <c r="AM16" s="1210"/>
      <c r="AN16" s="1211"/>
      <c r="AO16" s="295">
        <v>-1063740</v>
      </c>
      <c r="AP16" s="295">
        <v>-6188</v>
      </c>
      <c r="AQ16" s="296">
        <v>-5350</v>
      </c>
      <c r="AR16" s="297">
        <v>15.7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189</v>
      </c>
      <c r="AL17" s="1210"/>
      <c r="AM17" s="1210"/>
      <c r="AN17" s="1211"/>
      <c r="AO17" s="295">
        <v>10763512</v>
      </c>
      <c r="AP17" s="295">
        <v>62615</v>
      </c>
      <c r="AQ17" s="296">
        <v>64560</v>
      </c>
      <c r="AR17" s="297">
        <v>-3</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521</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522</v>
      </c>
      <c r="AP20" s="303" t="s">
        <v>523</v>
      </c>
      <c r="AQ20" s="304" t="s">
        <v>524</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525</v>
      </c>
      <c r="AL21" s="1204"/>
      <c r="AM21" s="1204"/>
      <c r="AN21" s="1205"/>
      <c r="AO21" s="307">
        <v>6.7</v>
      </c>
      <c r="AP21" s="308">
        <v>6.59</v>
      </c>
      <c r="AQ21" s="309">
        <v>0.11</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526</v>
      </c>
      <c r="AL22" s="1204"/>
      <c r="AM22" s="1204"/>
      <c r="AN22" s="1205"/>
      <c r="AO22" s="312">
        <v>99.7</v>
      </c>
      <c r="AP22" s="313">
        <v>99.5</v>
      </c>
      <c r="AQ22" s="314">
        <v>0.2</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528</v>
      </c>
      <c r="AO27" s="273"/>
      <c r="AP27" s="273"/>
      <c r="AQ27" s="273"/>
      <c r="AR27" s="273"/>
      <c r="AS27" s="273"/>
      <c r="AT27" s="273"/>
    </row>
    <row r="28" spans="1:46" ht="17.25" x14ac:dyDescent="0.15">
      <c r="A28" s="274" t="s">
        <v>529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530</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507</v>
      </c>
      <c r="AP30" s="283"/>
      <c r="AQ30" s="284" t="s">
        <v>508</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509</v>
      </c>
      <c r="AQ31" s="290" t="s">
        <v>510</v>
      </c>
      <c r="AR31" s="291" t="s">
        <v>511</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531</v>
      </c>
      <c r="AL32" s="1195"/>
      <c r="AM32" s="1195"/>
      <c r="AN32" s="1196"/>
      <c r="AO32" s="322">
        <v>3690527</v>
      </c>
      <c r="AP32" s="322">
        <v>21469</v>
      </c>
      <c r="AQ32" s="323">
        <v>36890</v>
      </c>
      <c r="AR32" s="324">
        <v>-41.8</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532</v>
      </c>
      <c r="AL33" s="1195"/>
      <c r="AM33" s="1195"/>
      <c r="AN33" s="1196"/>
      <c r="AO33" s="322" t="s">
        <v>517</v>
      </c>
      <c r="AP33" s="322" t="s">
        <v>517</v>
      </c>
      <c r="AQ33" s="323" t="s">
        <v>517</v>
      </c>
      <c r="AR33" s="324" t="s">
        <v>517</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533</v>
      </c>
      <c r="AL34" s="1195"/>
      <c r="AM34" s="1195"/>
      <c r="AN34" s="1196"/>
      <c r="AO34" s="322" t="s">
        <v>517</v>
      </c>
      <c r="AP34" s="322" t="s">
        <v>517</v>
      </c>
      <c r="AQ34" s="323">
        <v>32</v>
      </c>
      <c r="AR34" s="324" t="s">
        <v>517</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534</v>
      </c>
      <c r="AL35" s="1195"/>
      <c r="AM35" s="1195"/>
      <c r="AN35" s="1196"/>
      <c r="AO35" s="322">
        <v>2253793</v>
      </c>
      <c r="AP35" s="322">
        <v>13111</v>
      </c>
      <c r="AQ35" s="323">
        <v>11840</v>
      </c>
      <c r="AR35" s="324">
        <v>10.7</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535</v>
      </c>
      <c r="AL36" s="1195"/>
      <c r="AM36" s="1195"/>
      <c r="AN36" s="1196"/>
      <c r="AO36" s="322">
        <v>34065</v>
      </c>
      <c r="AP36" s="322">
        <v>198</v>
      </c>
      <c r="AQ36" s="323">
        <v>566</v>
      </c>
      <c r="AR36" s="324">
        <v>-65</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536</v>
      </c>
      <c r="AL37" s="1195"/>
      <c r="AM37" s="1195"/>
      <c r="AN37" s="1196"/>
      <c r="AO37" s="322">
        <v>15976</v>
      </c>
      <c r="AP37" s="322">
        <v>93</v>
      </c>
      <c r="AQ37" s="323">
        <v>753</v>
      </c>
      <c r="AR37" s="324">
        <v>-87.6</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537</v>
      </c>
      <c r="AL38" s="1198"/>
      <c r="AM38" s="1198"/>
      <c r="AN38" s="1199"/>
      <c r="AO38" s="325" t="s">
        <v>517</v>
      </c>
      <c r="AP38" s="325" t="s">
        <v>517</v>
      </c>
      <c r="AQ38" s="326">
        <v>1</v>
      </c>
      <c r="AR38" s="314" t="s">
        <v>517</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538</v>
      </c>
      <c r="AL39" s="1198"/>
      <c r="AM39" s="1198"/>
      <c r="AN39" s="1199"/>
      <c r="AO39" s="322">
        <v>-1506248</v>
      </c>
      <c r="AP39" s="322">
        <v>-8762</v>
      </c>
      <c r="AQ39" s="323">
        <v>-6673</v>
      </c>
      <c r="AR39" s="324">
        <v>31.3</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539</v>
      </c>
      <c r="AL40" s="1195"/>
      <c r="AM40" s="1195"/>
      <c r="AN40" s="1196"/>
      <c r="AO40" s="322">
        <v>-3699163</v>
      </c>
      <c r="AP40" s="322">
        <v>-21519</v>
      </c>
      <c r="AQ40" s="323">
        <v>-33112</v>
      </c>
      <c r="AR40" s="324">
        <v>-35</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304</v>
      </c>
      <c r="AL41" s="1201"/>
      <c r="AM41" s="1201"/>
      <c r="AN41" s="1202"/>
      <c r="AO41" s="322">
        <v>788950</v>
      </c>
      <c r="AP41" s="322">
        <v>4590</v>
      </c>
      <c r="AQ41" s="323">
        <v>10296</v>
      </c>
      <c r="AR41" s="324">
        <v>-55.4</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540</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542</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507</v>
      </c>
      <c r="AN49" s="1189" t="s">
        <v>543</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544</v>
      </c>
      <c r="AO50" s="339" t="s">
        <v>545</v>
      </c>
      <c r="AP50" s="340" t="s">
        <v>546</v>
      </c>
      <c r="AQ50" s="341" t="s">
        <v>547</v>
      </c>
      <c r="AR50" s="342" t="s">
        <v>548</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549</v>
      </c>
      <c r="AL51" s="335"/>
      <c r="AM51" s="343">
        <v>5260253</v>
      </c>
      <c r="AN51" s="344">
        <v>30985</v>
      </c>
      <c r="AO51" s="345">
        <v>15</v>
      </c>
      <c r="AP51" s="346">
        <v>38033</v>
      </c>
      <c r="AQ51" s="347">
        <v>-6.8</v>
      </c>
      <c r="AR51" s="348">
        <v>21.8</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550</v>
      </c>
      <c r="AM52" s="351">
        <v>3562391</v>
      </c>
      <c r="AN52" s="352">
        <v>20984</v>
      </c>
      <c r="AO52" s="353">
        <v>-1</v>
      </c>
      <c r="AP52" s="354">
        <v>21537</v>
      </c>
      <c r="AQ52" s="355">
        <v>-15.1</v>
      </c>
      <c r="AR52" s="356">
        <v>14.1</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551</v>
      </c>
      <c r="AL53" s="335"/>
      <c r="AM53" s="343">
        <v>5072581</v>
      </c>
      <c r="AN53" s="344">
        <v>29811</v>
      </c>
      <c r="AO53" s="345">
        <v>-3.8</v>
      </c>
      <c r="AP53" s="346">
        <v>44972</v>
      </c>
      <c r="AQ53" s="347">
        <v>18.2</v>
      </c>
      <c r="AR53" s="348">
        <v>-22</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550</v>
      </c>
      <c r="AM54" s="351">
        <v>3617523</v>
      </c>
      <c r="AN54" s="352">
        <v>21260</v>
      </c>
      <c r="AO54" s="353">
        <v>1.3</v>
      </c>
      <c r="AP54" s="354">
        <v>26410</v>
      </c>
      <c r="AQ54" s="355">
        <v>22.6</v>
      </c>
      <c r="AR54" s="356">
        <v>-21.3</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552</v>
      </c>
      <c r="AL55" s="335"/>
      <c r="AM55" s="343">
        <v>4946249</v>
      </c>
      <c r="AN55" s="344">
        <v>28970</v>
      </c>
      <c r="AO55" s="345">
        <v>-2.8</v>
      </c>
      <c r="AP55" s="346">
        <v>52496</v>
      </c>
      <c r="AQ55" s="347">
        <v>16.7</v>
      </c>
      <c r="AR55" s="348">
        <v>-19.5</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550</v>
      </c>
      <c r="AM56" s="351">
        <v>3649052</v>
      </c>
      <c r="AN56" s="352">
        <v>21373</v>
      </c>
      <c r="AO56" s="353">
        <v>0.5</v>
      </c>
      <c r="AP56" s="354">
        <v>29467</v>
      </c>
      <c r="AQ56" s="355">
        <v>11.6</v>
      </c>
      <c r="AR56" s="356">
        <v>-11.1</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553</v>
      </c>
      <c r="AL57" s="335"/>
      <c r="AM57" s="343">
        <v>4344871</v>
      </c>
      <c r="AN57" s="344">
        <v>25377</v>
      </c>
      <c r="AO57" s="345">
        <v>-12.4</v>
      </c>
      <c r="AP57" s="346">
        <v>52619</v>
      </c>
      <c r="AQ57" s="347">
        <v>0.2</v>
      </c>
      <c r="AR57" s="348">
        <v>-12.6</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550</v>
      </c>
      <c r="AM58" s="351">
        <v>3479475</v>
      </c>
      <c r="AN58" s="352">
        <v>20323</v>
      </c>
      <c r="AO58" s="353">
        <v>-4.9000000000000004</v>
      </c>
      <c r="AP58" s="354">
        <v>31149</v>
      </c>
      <c r="AQ58" s="355">
        <v>5.7</v>
      </c>
      <c r="AR58" s="356">
        <v>-10.6</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554</v>
      </c>
      <c r="AL59" s="335"/>
      <c r="AM59" s="343">
        <v>5726676</v>
      </c>
      <c r="AN59" s="344">
        <v>33314</v>
      </c>
      <c r="AO59" s="345">
        <v>31.3</v>
      </c>
      <c r="AP59" s="346">
        <v>51875</v>
      </c>
      <c r="AQ59" s="347">
        <v>-1.4</v>
      </c>
      <c r="AR59" s="348">
        <v>32.700000000000003</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550</v>
      </c>
      <c r="AM60" s="351">
        <v>4408489</v>
      </c>
      <c r="AN60" s="352">
        <v>25646</v>
      </c>
      <c r="AO60" s="353">
        <v>26.2</v>
      </c>
      <c r="AP60" s="354">
        <v>29372</v>
      </c>
      <c r="AQ60" s="355">
        <v>-5.7</v>
      </c>
      <c r="AR60" s="356">
        <v>31.9</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555</v>
      </c>
      <c r="AL61" s="357"/>
      <c r="AM61" s="358">
        <v>5070126</v>
      </c>
      <c r="AN61" s="359">
        <v>29691</v>
      </c>
      <c r="AO61" s="360">
        <v>5.5</v>
      </c>
      <c r="AP61" s="361">
        <v>47999</v>
      </c>
      <c r="AQ61" s="362">
        <v>5.4</v>
      </c>
      <c r="AR61" s="348">
        <v>0.1</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550</v>
      </c>
      <c r="AM62" s="351">
        <v>3743386</v>
      </c>
      <c r="AN62" s="352">
        <v>21917</v>
      </c>
      <c r="AO62" s="353">
        <v>4.4000000000000004</v>
      </c>
      <c r="AP62" s="354">
        <v>27587</v>
      </c>
      <c r="AQ62" s="355">
        <v>3.8</v>
      </c>
      <c r="AR62" s="356">
        <v>0.6</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IIsOWNoAeu6F9unB4Wu7OFx9a5O8raz1LxRP21lZZpf5qv7XLLVIlFVJVhs49GQ8/7AVdLwM+y8x8SKaSzV2AA==" saltValue="MGHUL++eR6mvk0aguCY0B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CeFL6BFuGVJX4cWrFIt2PmQX95cm66zXfAtRyKBcofv1O1rJ+uOvz1kj4MOl21ECbVdbUk1FVEuZ7k/44qO7KA==" saltValue="GGXlr7V7ljhK/YoNMQOBX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tp6KPERKYbJMT7o7EtGKsY9YCS8VgH1qeR1zp9cDkvDh40u5cPkT/7Dnj4y9rNkDtsohrXdwLzgUXFMBamnJA==" saltValue="bzoAKPUudvRFPkLh8oxbJ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12" t="s">
        <v>3</v>
      </c>
      <c r="D47" s="1212"/>
      <c r="E47" s="1213"/>
      <c r="F47" s="11">
        <v>16.55</v>
      </c>
      <c r="G47" s="12">
        <v>16.71</v>
      </c>
      <c r="H47" s="12">
        <v>16.23</v>
      </c>
      <c r="I47" s="12">
        <v>18.07</v>
      </c>
      <c r="J47" s="13">
        <v>17.829999999999998</v>
      </c>
    </row>
    <row r="48" spans="2:10" ht="57.75" customHeight="1" x14ac:dyDescent="0.15">
      <c r="B48" s="14"/>
      <c r="C48" s="1214" t="s">
        <v>4</v>
      </c>
      <c r="D48" s="1214"/>
      <c r="E48" s="1215"/>
      <c r="F48" s="15">
        <v>6.94</v>
      </c>
      <c r="G48" s="16">
        <v>6.69</v>
      </c>
      <c r="H48" s="16">
        <v>5.72</v>
      </c>
      <c r="I48" s="16">
        <v>5.38</v>
      </c>
      <c r="J48" s="17">
        <v>6.13</v>
      </c>
    </row>
    <row r="49" spans="2:10" ht="57.75" customHeight="1" thickBot="1" x14ac:dyDescent="0.2">
      <c r="B49" s="18"/>
      <c r="C49" s="1216" t="s">
        <v>5</v>
      </c>
      <c r="D49" s="1216"/>
      <c r="E49" s="1217"/>
      <c r="F49" s="19">
        <v>1.1000000000000001</v>
      </c>
      <c r="G49" s="20">
        <v>0.54</v>
      </c>
      <c r="H49" s="20" t="s">
        <v>564</v>
      </c>
      <c r="I49" s="20">
        <v>1.38</v>
      </c>
      <c r="J49" s="21">
        <v>0.85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fX125cH3zxJa3ah5ob/xkBWqYvRmAwpsH9t0Y2QbjSEJoKGTPIYzvmFEhejdnLUcMHTy370q0W79LJewvIKMA==" saltValue="SPEYUj6gPRN7Wn9N7exMx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2019-11-08T01:18:23Z</cp:lastPrinted>
  <dcterms:created xsi:type="dcterms:W3CDTF">2019-02-14T03:18:38Z</dcterms:created>
  <dcterms:modified xsi:type="dcterms:W3CDTF">2019-11-21T08:13:04Z</dcterms:modified>
  <cp:category/>
</cp:coreProperties>
</file>