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72\zaisei\026　財政状況等一覧表（財政状況資料集）\R1財政状況資料集\01資料集作成\01組み合わせ分析・ストック情報項目（7月末公表分→10月末公表に延期【H29年度決算分】）\03_市町村回答\39東郷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<sst xmlns="http://schemas.openxmlformats.org/spreadsheetml/2006/main" count="1114" uniqueCount="608">
  <si>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</si>
  <si>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</si>
  <si>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</si>
  <si>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</si>
  <si>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</si>
  <si>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</si>
  <si>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</si>
  <si>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</si>
  <si>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</si>
  <si>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</si>
  <si>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</si>
  <si>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</si>
  <si>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</si>
  <si>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</si>
  <si>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</si>
  <si>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</si>
  <si>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</si>
  <si>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</si>
  <si>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</si>
  <si>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</si>
  <si>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</si>
  <si>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</si>
  <si>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</si>
  <si>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</si>
  <si>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</si>
  <si>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</si>
  <si>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</si>
  <si>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</si>
  <si>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</si>
  <si>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</si>
  <si>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</si>
  <si>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</si>
  <si>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</si>
  <si>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</si>
  <si>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</si>
  <si>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</si>
  <si>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</si>
  <si>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</si>
  <si>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</si>
  <si>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</si>
  <si>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</si>
  <si>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</si>
  <si>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</si>
  <si>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</si>
  <si>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</si>
  <si>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</si>
  <si>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</si>
  <si>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</si>
  <si>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</si>
  <si>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</si>
  <si>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</si>
  <si>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</si>
  <si>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</si>
  <si>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</si>
  <si>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</si>
  <si>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</si>
  <si>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</si>
  <si>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</si>
  <si>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</si>
  <si>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</si>
  <si>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</si>
  <si>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</si>
  <si>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</si>
  <si>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</si>
  <si>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</si>
  <si>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</si>
  <si>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</si>
  <si>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</si>
  <si>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</si>
  <si>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</si>
  <si>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</si>
  <si>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</si>
  <si>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</si>
  <si>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</si>
  <si>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</si>
  <si>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</si>
  <si>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</si>
  <si>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</si>
  <si>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</si>
  <si>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</si>
  <si>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</si>
  <si>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</si>
  <si>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</si>
  <si>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</si>
  <si>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</si>
  <si>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</si>
  <si>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</si>
  <si>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</si>
  <si>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</si>
  <si>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</si>
  <si>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</si>
  <si>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東郷町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</si>
  <si>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</si>
  <si>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</si>
  <si>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</si>
  <si>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</si>
  <si>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</si>
  <si>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</si>
  <si>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</si>
  <si>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</si>
  <si>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</si>
  <si>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</si>
  <si>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</si>
  <si>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</si>
  <si>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</si>
  <si>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</si>
  <si>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</si>
  <si>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</si>
  <si>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</si>
  <si>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</si>
  <si>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</si>
  <si>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</si>
  <si>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</si>
  <si>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</si>
  <si>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</si>
  <si>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</si>
  <si>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</si>
  <si>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</si>
  <si>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</si>
  <si>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</si>
  <si>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</si>
  <si>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</si>
  <si>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</si>
  <si>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</si>
  <si>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</si>
  <si>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</si>
  <si>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</si>
  <si>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</si>
  <si>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</si>
  <si>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</si>
  <si>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</si>
  <si>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</si>
  <si>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</si>
  <si>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</si>
  <si>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</si>
  <si>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</si>
  <si>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</si>
  <si>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</si>
  <si>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</si>
  <si>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</si>
  <si>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</si>
  <si>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</si>
  <si>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</si>
  <si>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</si>
  <si>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</si>
  <si>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</si>
  <si>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</si>
  <si>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</si>
  <si>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</si>
  <si>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</si>
  <si>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</si>
  <si>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</si>
  <si>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</si>
  <si>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</si>
  <si>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</si>
  <si>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</si>
  <si>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</si>
  <si>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</si>
  <si>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</si>
  <si>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</si>
  <si>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</si>
  <si>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</si>
  <si>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</si>
  <si>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</si>
  <si>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</si>
  <si>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</si>
  <si>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</si>
  <si>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</si>
  <si>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</si>
  <si>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</si>
  <si>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</si>
  <si>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</si>
  <si>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</si>
  <si>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</si>
  <si>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</si>
  <si>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</si>
  <si>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</si>
  <si>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</si>
  <si>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</si>
  <si>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</si>
  <si>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</si>
  <si>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</si>
  <si>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</si>
  <si>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</si>
  <si>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</si>
  <si>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</si>
  <si>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</si>
  <si>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</si>
  <si>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</si>
  <si>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</si>
  <si>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</si>
  <si>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</si>
  <si>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</si>
  <si>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</si>
  <si>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</si>
  <si>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</si>
  <si>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</si>
  <si>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</si>
  <si>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</si>
  <si>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</si>
  <si>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</si>
  <si>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</si>
  <si>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</si>
  <si>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</si>
  <si>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</si>
  <si>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</si>
  <si>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</si>
  <si>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</si>
  <si>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</si>
  <si>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</si>
  <si>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</si>
  <si>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</si>
  <si>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愛知県東郷町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</si>
  <si>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</si>
  <si>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</si>
  <si>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</si>
  <si>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</si>
  <si>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</si>
  <si>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</si>
  <si>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</si>
  <si>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</si>
  <si>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</si>
  <si>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</si>
  <si>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</si>
  <si>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</si>
  <si>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</si>
  <si>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</si>
  <si>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</si>
  <si>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</si>
  <si>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</si>
  <si>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</si>
  <si>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</si>
  <si>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</si>
  <si>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</si>
  <si>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</si>
  <si>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</si>
  <si>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</si>
  <si>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</si>
  <si>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</si>
  <si>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</si>
  <si>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</si>
  <si>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</si>
  <si>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</si>
  <si>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</si>
  <si>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</si>
  <si>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</si>
  <si>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</si>
  <si>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</si>
  <si>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</si>
  <si>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</si>
  <si>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</si>
  <si>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</si>
  <si>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</si>
  <si>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</si>
  <si>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</si>
  <si>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</si>
  <si>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</si>
  <si>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</si>
  <si>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</si>
  <si>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</si>
  <si>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</si>
  <si>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</si>
  <si>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</si>
  <si>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</si>
  <si>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</si>
  <si>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</si>
  <si>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</si>
  <si>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</si>
  <si>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</si>
  <si>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</si>
  <si>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</si>
  <si>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</si>
  <si>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</si>
  <si>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</si>
  <si>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</si>
  <si>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</si>
  <si>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</si>
  <si>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</si>
  <si>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</si>
  <si>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</si>
  <si>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</si>
  <si>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</si>
  <si>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</si>
  <si>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</si>
  <si>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</si>
  <si>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</si>
  <si>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</si>
  <si>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</si>
  <si>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</si>
  <si>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</si>
  <si>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</si>
  <si>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</si>
  <si>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</si>
  <si>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</si>
  <si>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</si>
  <si>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</si>
  <si>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</si>
  <si>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</si>
  <si>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</si>
  <si>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</si>
  <si>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</si>
  <si>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</si>
  <si>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</si>
  <si>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</si>
  <si>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</si>
  <si>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</si>
  <si>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</si>
  <si>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</si>
  <si>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</si>
  <si>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</si>
  <si>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</si>
  <si>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</si>
  <si>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</si>
  <si>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</si>
  <si>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</si>
  <si>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</si>
  <si>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</si>
  <si>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</si>
  <si>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</si>
  <si>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</si>
  <si>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</si>
  <si>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</si>
  <si>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</si>
  <si>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</si>
  <si>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</si>
  <si>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</si>
  <si>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</si>
  <si>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</si>
  <si>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</si>
  <si>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</si>
  <si>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</si>
  <si>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</si>
  <si>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</si>
  <si>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</si>
  <si>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</si>
  <si>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</si>
  <si>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</si>
  <si>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</si>
  <si>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</si>
  <si>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</si>
  <si>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</si>
  <si>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</si>
  <si>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</si>
  <si>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</si>
  <si>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</si>
  <si>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</si>
  <si>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</si>
  <si>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</si>
  <si>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</si>
  <si>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</si>
  <si>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</si>
  <si>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</si>
  <si>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</si>
  <si>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</si>
  <si>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</si>
  <si>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</si>
  <si>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</si>
  <si>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</si>
  <si>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</si>
  <si>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</si>
  <si>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</si>
  <si>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</si>
  <si>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</si>
  <si>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愛知県東郷町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</si>
  <si>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</si>
  <si>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</si>
  <si>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</si>
  <si>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</si>
  <si>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</si>
  <si>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</si>
  <si>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</si>
  <si>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</si>
  <si>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</si>
  <si>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</si>
  <si>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</si>
  <si>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</si>
  <si>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</si>
  <si>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</si>
  <si>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</si>
  <si>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</si>
  <si>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</si>
  <si>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</si>
  <si>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</si>
  <si>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</si>
  <si>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旭ケ丘団地汚水処理事業特別会計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</si>
  <si>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</si>
  <si>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</si>
  <si>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</si>
  <si>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</si>
  <si>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</si>
  <si>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</si>
  <si>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</si>
  <si>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</si>
  <si>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</si>
  <si>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</si>
  <si>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</si>
  <si>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</si>
  <si>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</si>
  <si>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</si>
  <si>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</si>
  <si>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国民健康保険東郷診療所特別会計</t>
    <phoneticPr fontId="5"/>
  </si>
  <si>
    <t>後期高齢者医療特別会計</t>
    <phoneticPr fontId="5"/>
  </si>
  <si>
    <t>介護保険特別会計</t>
    <phoneticPr fontId="5"/>
  </si>
  <si>
    <t>介護サービス事業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</si>
  <si>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</si>
  <si>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</si>
  <si>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</si>
  <si>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</si>
  <si>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</si>
  <si>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</si>
  <si>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</si>
  <si>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</si>
  <si>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</si>
  <si>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</si>
  <si>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</si>
  <si>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</si>
  <si>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</si>
  <si>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</si>
  <si>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</si>
  <si>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</si>
  <si>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</si>
  <si>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</si>
  <si>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</si>
  <si>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</si>
  <si>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</si>
  <si>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</si>
  <si>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</si>
  <si>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</si>
  <si>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</si>
  <si>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</si>
  <si>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</si>
  <si>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</si>
  <si>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</si>
  <si>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</si>
  <si>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</si>
  <si>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</si>
  <si>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</si>
  <si>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</si>
  <si>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</si>
  <si>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</si>
  <si>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</si>
  <si>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</si>
  <si>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</si>
  <si>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</si>
  <si>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</si>
  <si>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</si>
  <si>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</si>
  <si>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</si>
  <si>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</si>
  <si>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</si>
  <si>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</si>
  <si>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</si>
  <si>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</si>
  <si>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</si>
  <si>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</si>
  <si>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</si>
  <si>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</si>
  <si>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</si>
  <si>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</si>
  <si>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</si>
  <si>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</si>
  <si>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</si>
  <si>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</si>
  <si>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</si>
  <si>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</si>
  <si>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</si>
  <si>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</si>
  <si>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</si>
  <si>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</si>
  <si>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</si>
  <si>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</si>
  <si>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</si>
  <si>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</si>
  <si>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</si>
  <si>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</si>
  <si>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</si>
  <si>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</si>
  <si>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</si>
  <si>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</si>
  <si>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</si>
  <si>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</si>
  <si>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</si>
  <si>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</si>
  <si>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</si>
  <si>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</si>
  <si>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</si>
  <si>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</si>
  <si>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</si>
  <si>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</si>
  <si>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</si>
  <si>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</si>
  <si>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</si>
  <si>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</si>
  <si>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</si>
  <si>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</si>
  <si>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</si>
  <si>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</si>
  <si>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</si>
  <si>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</si>
  <si>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</si>
  <si>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</si>
  <si>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</si>
  <si>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</si>
  <si>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</si>
  <si>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</si>
  <si>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</si>
  <si>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</si>
  <si>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</si>
  <si>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</si>
  <si>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</si>
  <si>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</si>
  <si>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</si>
  <si>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</si>
  <si>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</si>
  <si>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</si>
  <si>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</si>
  <si>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</si>
  <si>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</si>
  <si>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</si>
  <si>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</si>
  <si>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</si>
  <si>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</si>
  <si>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</si>
  <si>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</si>
  <si>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</si>
  <si>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</si>
  <si>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</si>
  <si>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</si>
  <si>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</si>
  <si>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</si>
  <si>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</si>
  <si>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</si>
  <si>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</si>
  <si>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</si>
  <si>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</si>
  <si>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</si>
  <si>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</si>
  <si>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</si>
  <si>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</si>
  <si>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</si>
  <si>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</si>
  <si>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</si>
  <si>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</si>
  <si>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</si>
  <si>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</si>
  <si>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</si>
  <si>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</si>
  <si>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</si>
  <si>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</si>
  <si>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</si>
  <si>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</si>
  <si>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</si>
  <si>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</si>
  <si>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</si>
  <si>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</si>
  <si>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</si>
  <si>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1.32</t>
  </si>
  <si>
    <t>▲ 3.38</t>
  </si>
  <si>
    <t>▲ 5.21</t>
  </si>
  <si>
    <t>▲ 5.31</t>
  </si>
  <si>
    <t>介護サービス事業</t>
  </si>
  <si>
    <t>▲ 0.04</t>
  </si>
  <si>
    <t>▲ 0.02</t>
  </si>
  <si>
    <t>一般会計</t>
  </si>
  <si>
    <t>国民健康保険特別会計</t>
  </si>
  <si>
    <t>下水道事業特別会計</t>
  </si>
  <si>
    <t>国民健康保険東郷診療所特別会計</t>
  </si>
  <si>
    <t>介護保険特別会計</t>
  </si>
  <si>
    <t>後期高齢者医療特別会計</t>
  </si>
  <si>
    <t>旭ケ丘団地汚水処理事業特別会計</t>
  </si>
  <si>
    <t>その他会計（赤字）</t>
  </si>
  <si>
    <t>その他会計（黒字）</t>
  </si>
  <si>
    <t>-</t>
    <phoneticPr fontId="2"/>
  </si>
  <si>
    <t>-</t>
    <phoneticPr fontId="2"/>
  </si>
  <si>
    <t>尾三衛生組合</t>
    <rPh sb="0" eb="2">
      <t>ビサン</t>
    </rPh>
    <rPh sb="2" eb="4">
      <t>エイセイ</t>
    </rPh>
    <rPh sb="4" eb="6">
      <t>クミアイ</t>
    </rPh>
    <phoneticPr fontId="2"/>
  </si>
  <si>
    <t>尾三消防組合</t>
    <rPh sb="0" eb="2">
      <t>ビサン</t>
    </rPh>
    <rPh sb="2" eb="4">
      <t>ショウボウ</t>
    </rPh>
    <rPh sb="4" eb="6">
      <t>クミアイ</t>
    </rPh>
    <phoneticPr fontId="2"/>
  </si>
  <si>
    <t>愛知中部水道企業団</t>
    <rPh sb="0" eb="2">
      <t>アイチ</t>
    </rPh>
    <rPh sb="2" eb="4">
      <t>チュウブ</t>
    </rPh>
    <rPh sb="4" eb="6">
      <t>スイドウ</t>
    </rPh>
    <rPh sb="6" eb="8">
      <t>キギョウ</t>
    </rPh>
    <rPh sb="8" eb="9">
      <t>ダン</t>
    </rPh>
    <phoneticPr fontId="2"/>
  </si>
  <si>
    <t>日東衛生組合</t>
    <rPh sb="0" eb="2">
      <t>ニットウ</t>
    </rPh>
    <rPh sb="2" eb="4">
      <t>エイセイ</t>
    </rPh>
    <rPh sb="4" eb="6">
      <t>クミアイ</t>
    </rPh>
    <phoneticPr fontId="2"/>
  </si>
  <si>
    <t>愛知県市町村職員退職手当組合</t>
    <rPh sb="0" eb="2">
      <t>アイチ</t>
    </rPh>
    <rPh sb="2" eb="3">
      <t>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</si>
  <si>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</si>
  <si>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</si>
  <si>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尾張市町交通災害共済組合</t>
    <rPh sb="0" eb="2">
      <t>オワリ</t>
    </rPh>
    <rPh sb="2" eb="3">
      <t>シ</t>
    </rPh>
    <rPh sb="3" eb="4">
      <t>マチ</t>
    </rPh>
    <rPh sb="4" eb="6">
      <t>コウツウ</t>
    </rPh>
    <rPh sb="6" eb="8">
      <t>サイガイ</t>
    </rPh>
    <rPh sb="8" eb="10">
      <t>キョウサイ</t>
    </rPh>
    <rPh sb="10" eb="12">
      <t>クミアイ</t>
    </rPh>
    <phoneticPr fontId="2"/>
  </si>
  <si>
    <t>-</t>
    <phoneticPr fontId="2"/>
  </si>
  <si>
    <t>-</t>
    <phoneticPr fontId="2"/>
  </si>
  <si>
    <t>-</t>
    <phoneticPr fontId="2"/>
  </si>
  <si>
    <t>-</t>
    <phoneticPr fontId="2"/>
  </si>
  <si>
    <t>尾張土地開発公社</t>
    <rPh sb="0" eb="2">
      <t>オワリ</t>
    </rPh>
    <rPh sb="2" eb="4">
      <t>トチ</t>
    </rPh>
    <rPh sb="4" eb="6">
      <t>カイハツ</t>
    </rPh>
    <rPh sb="6" eb="8">
      <t>コウシャ</t>
    </rPh>
    <phoneticPr fontId="2"/>
  </si>
  <si>
    <t>-</t>
    <phoneticPr fontId="2"/>
  </si>
  <si>
    <t>-</t>
    <phoneticPr fontId="2"/>
  </si>
  <si>
    <t>-</t>
    <phoneticPr fontId="2"/>
  </si>
  <si>
    <t>公共施設整備基金</t>
    <rPh sb="0" eb="2">
      <t>コウキョウ</t>
    </rPh>
    <rPh sb="2" eb="4">
      <t>シセツ</t>
    </rPh>
    <rPh sb="4" eb="6">
      <t>セイビ</t>
    </rPh>
    <rPh sb="6" eb="8">
      <t>キキン</t>
    </rPh>
    <phoneticPr fontId="11"/>
  </si>
  <si>
    <t>地域福祉基金</t>
    <rPh sb="0" eb="2">
      <t>チイキ</t>
    </rPh>
    <rPh sb="2" eb="4">
      <t>フクシ</t>
    </rPh>
    <rPh sb="4" eb="6">
      <t>キキン</t>
    </rPh>
    <phoneticPr fontId="11"/>
  </si>
  <si>
    <t>図書館整備基金</t>
    <rPh sb="0" eb="3">
      <t>トショカン</t>
    </rPh>
    <rPh sb="3" eb="5">
      <t>セイビ</t>
    </rPh>
    <rPh sb="5" eb="7">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</si>
  <si>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</si>
  <si>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</si>
  <si>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</si>
  <si>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と比較して高い水準にあり、また、前年度と比較し増加している。これは、学校校舎及び橋りょうの多くが減価償却率50％以上となっていることによるもので、今後、個別の長寿命化計画に基づき、施設の維持管理を進める予定である。</t>
    <rPh sb="33" eb="36">
      <t>ゼンネンド</t>
    </rPh>
    <rPh sb="37" eb="39">
      <t>ヒカク</t>
    </rPh>
    <rPh sb="40" eb="42">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</si>
  <si>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</si>
  <si>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</si>
  <si>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</si>
  <si>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</si>
  <si>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</si>
  <si>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</si>
  <si>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</si>
  <si>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</si>
  <si>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</si>
  <si>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 xml:space="preserve"> </t>
    <phoneticPr fontId="5"/>
  </si>
  <si>
    <t>近年、投資的経費を抑制した結果、起債の償還が進んだことにより、実質公債費比率は類似団体と比較して低い水準にある。
しかし、今後は東郷中央土地区画整理事業に伴う周辺地域のインフラ整備、公共施設の老朽化対策により、実質公債費比率の上昇が見込まれるため、留意する必要がある。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</si>
</sst>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56894</c:v>
                </c:pt>
                <c:pt idx="3">
                  <c:v>47738</c:v>
                </c:pt>
                <c:pt idx="4">
                  <c:v>52191</c:v>
                </c:pt>
              </c:numCache>
            </c:numRef>
          </c:val>
          <c:smooth val="0"/>
          <c:extLst>
            <c:ext xmlns:c16="http://schemas.microsoft.com/office/drawing/2014/chart" uri="{C3380CC4-5D6E-409C-BE32-E72D297353CC}">
              <c16:uniqueId val="{00000000-C3FC-45D1-8F32-244BB247816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18536</c:v>
                </c:pt>
                <c:pt idx="1">
                  <c:v>22990</c:v>
                </c:pt>
                <c:pt idx="2">
                  <c:v>24479</c:v>
                </c:pt>
                <c:pt idx="3">
                  <c:v>26439</c:v>
                </c:pt>
                <c:pt idx="4">
                  <c:v>28193</c:v>
                </c:pt>
              </c:numCache>
            </c:numRef>
          </c:val>
          <c:smooth val="0"/>
          <c:extLst>
            <c:ext xmlns:c16="http://schemas.microsoft.com/office/drawing/2014/chart" uri="{C3380CC4-5D6E-409C-BE32-E72D297353CC}">
              <c16:uniqueId val="{00000001-C3FC-45D1-8F32-244BB247816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5.53</c:v>
                </c:pt>
                <c:pt idx="1">
                  <c:v>6.32</c:v>
                </c:pt>
                <c:pt idx="2">
                  <c:v>5.26</c:v>
                </c:pt>
                <c:pt idx="3">
                  <c:v>4.97</c:v>
                </c:pt>
                <c:pt idx="4">
                  <c:v>4.16</c:v>
                </c:pt>
              </c:numCache>
            </c:numRef>
          </c:val>
          <c:extLst>
            <c:ext xmlns:c16="http://schemas.microsoft.com/office/drawing/2014/chart" uri="{C3380CC4-5D6E-409C-BE32-E72D297353CC}">
              <c16:uniqueId val="{00000000-8259-4322-80D3-13F623D4B2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13.41</c:v>
                </c:pt>
                <c:pt idx="1">
                  <c:v>14.95</c:v>
                </c:pt>
                <c:pt idx="2">
                  <c:v>16.37</c:v>
                </c:pt>
                <c:pt idx="3">
                  <c:v>14.62</c:v>
                </c:pt>
                <c:pt idx="4">
                  <c:v>13.7</c:v>
                </c:pt>
              </c:numCache>
            </c:numRef>
          </c:val>
          <c:extLst>
            <c:ext xmlns:c16="http://schemas.microsoft.com/office/drawing/2014/chart" uri="{C3380CC4-5D6E-409C-BE32-E72D297353CC}">
              <c16:uniqueId val="{00000001-8259-4322-80D3-13F623D4B2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0.28999999999999998</c:v>
                </c:pt>
                <c:pt idx="1">
                  <c:v>-1.32</c:v>
                </c:pt>
                <c:pt idx="2">
                  <c:v>-3.38</c:v>
                </c:pt>
                <c:pt idx="3">
                  <c:v>-5.21</c:v>
                </c:pt>
                <c:pt idx="4">
                  <c:v>-5.31</c:v>
                </c:pt>
              </c:numCache>
            </c:numRef>
          </c:val>
          <c:smooth val="0"/>
          <c:extLst>
            <c:ext xmlns:c16="http://schemas.microsoft.com/office/drawing/2014/chart" uri="{C3380CC4-5D6E-409C-BE32-E72D297353CC}">
              <c16:uniqueId val="{00000002-8259-4322-80D3-13F623D4B2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625-4FB0-9644-C85A1BA37F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625-4FB0-9644-C85A1BA37FF9}"/>
            </c:ext>
          </c:extLst>
        </c:ser>
        <c:ser>
          <c:idx val="2"/>
          <c:order val="2"/>
          <c:tx>
            <c:strRef>
              <c:f>データシート!$A$29</c:f>
              <c:strCache>
                <c:ptCount val="1"/>
                <c:pt idx="0">
                  <c:v>旭ケ丘団地汚水処理事業特別会計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2-8625-4FB0-9644-C85A1BA37FF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0.05</c:v>
                </c:pt>
                <c:pt idx="4">
                  <c:v>#N/A</c:v>
                </c:pt>
                <c:pt idx="5">
                  <c:v>0</c:v>
                </c:pt>
                <c:pt idx="6">
                  <c:v>#N/A</c:v>
                </c:pt>
                <c:pt idx="7">
                  <c:v>0.02</c:v>
                </c:pt>
                <c:pt idx="8">
                  <c:v>#N/A</c:v>
                </c:pt>
                <c:pt idx="9">
                  <c:v>0.04</c:v>
                </c:pt>
              </c:numCache>
            </c:numRef>
          </c:val>
          <c:extLst>
            <c:ext xmlns:c16="http://schemas.microsoft.com/office/drawing/2014/chart" uri="{C3380CC4-5D6E-409C-BE32-E72D297353CC}">
              <c16:uniqueId val="{00000003-8625-4FB0-9644-C85A1BA37FF9}"/>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1.19</c:v>
                </c:pt>
                <c:pt idx="2">
                  <c:v>#N/A</c:v>
                </c:pt>
                <c:pt idx="3">
                  <c:v>0.72</c:v>
                </c:pt>
                <c:pt idx="4">
                  <c:v>#N/A</c:v>
                </c:pt>
                <c:pt idx="5">
                  <c:v>0.89</c:v>
                </c:pt>
                <c:pt idx="6">
                  <c:v>#N/A</c:v>
                </c:pt>
                <c:pt idx="7">
                  <c:v>1.93</c:v>
                </c:pt>
                <c:pt idx="8">
                  <c:v>#N/A</c:v>
                </c:pt>
                <c:pt idx="9">
                  <c:v>7.0000000000000007E-2</c:v>
                </c:pt>
              </c:numCache>
            </c:numRef>
          </c:val>
          <c:extLst>
            <c:ext xmlns:c16="http://schemas.microsoft.com/office/drawing/2014/chart" uri="{C3380CC4-5D6E-409C-BE32-E72D297353CC}">
              <c16:uniqueId val="{00000004-8625-4FB0-9644-C85A1BA37FF9}"/>
            </c:ext>
          </c:extLst>
        </c:ser>
        <c:ser>
          <c:idx val="5"/>
          <c:order val="5"/>
          <c:tx>
            <c:strRef>
              <c:f>データシート!$A$32</c:f>
              <c:strCache>
                <c:ptCount val="1"/>
                <c:pt idx="0">
                  <c:v>国民健康保険東郷診療所特別会計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0.15</c:v>
                </c:pt>
                <c:pt idx="2">
                  <c:v>#N/A</c:v>
                </c:pt>
                <c:pt idx="3">
                  <c:v>0.21</c:v>
                </c:pt>
                <c:pt idx="4">
                  <c:v>#N/A</c:v>
                </c:pt>
                <c:pt idx="5">
                  <c:v>0.18</c:v>
                </c:pt>
                <c:pt idx="6">
                  <c:v>#N/A</c:v>
                </c:pt>
                <c:pt idx="7">
                  <c:v>0.12</c:v>
                </c:pt>
                <c:pt idx="8">
                  <c:v>#N/A</c:v>
                </c:pt>
                <c:pt idx="9">
                  <c:v>0.17</c:v>
                </c:pt>
              </c:numCache>
            </c:numRef>
          </c:val>
          <c:extLst>
            <c:ext xmlns:c16="http://schemas.microsoft.com/office/drawing/2014/chart" uri="{C3380CC4-5D6E-409C-BE32-E72D297353CC}">
              <c16:uniqueId val="{00000005-8625-4FB0-9644-C85A1BA37FF9}"/>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0.19</c:v>
                </c:pt>
                <c:pt idx="2">
                  <c:v>#N/A</c:v>
                </c:pt>
                <c:pt idx="3">
                  <c:v>0.3</c:v>
                </c:pt>
                <c:pt idx="4">
                  <c:v>#N/A</c:v>
                </c:pt>
                <c:pt idx="5">
                  <c:v>0.09</c:v>
                </c:pt>
                <c:pt idx="6">
                  <c:v>#N/A</c:v>
                </c:pt>
                <c:pt idx="7">
                  <c:v>0.17</c:v>
                </c:pt>
                <c:pt idx="8">
                  <c:v>#N/A</c:v>
                </c:pt>
                <c:pt idx="9">
                  <c:v>0.21</c:v>
                </c:pt>
              </c:numCache>
            </c:numRef>
          </c:val>
          <c:extLst>
            <c:ext xmlns:c16="http://schemas.microsoft.com/office/drawing/2014/chart" uri="{C3380CC4-5D6E-409C-BE32-E72D297353CC}">
              <c16:uniqueId val="{00000006-8625-4FB0-9644-C85A1BA37FF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3.61</c:v>
                </c:pt>
                <c:pt idx="2">
                  <c:v>#N/A</c:v>
                </c:pt>
                <c:pt idx="3">
                  <c:v>1.32</c:v>
                </c:pt>
                <c:pt idx="4">
                  <c:v>#N/A</c:v>
                </c:pt>
                <c:pt idx="5">
                  <c:v>1.78</c:v>
                </c:pt>
                <c:pt idx="6">
                  <c:v>#N/A</c:v>
                </c:pt>
                <c:pt idx="7">
                  <c:v>1.76</c:v>
                </c:pt>
                <c:pt idx="8">
                  <c:v>#N/A</c:v>
                </c:pt>
                <c:pt idx="9">
                  <c:v>0.93</c:v>
                </c:pt>
              </c:numCache>
            </c:numRef>
          </c:val>
          <c:extLst>
            <c:ext xmlns:c16="http://schemas.microsoft.com/office/drawing/2014/chart" uri="{C3380CC4-5D6E-409C-BE32-E72D297353CC}">
              <c16:uniqueId val="{00000007-8625-4FB0-9644-C85A1BA37FF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5.51</c:v>
                </c:pt>
                <c:pt idx="2">
                  <c:v>#N/A</c:v>
                </c:pt>
                <c:pt idx="3">
                  <c:v>6.31</c:v>
                </c:pt>
                <c:pt idx="4">
                  <c:v>#N/A</c:v>
                </c:pt>
                <c:pt idx="5">
                  <c:v>5.25</c:v>
                </c:pt>
                <c:pt idx="6">
                  <c:v>#N/A</c:v>
                </c:pt>
                <c:pt idx="7">
                  <c:v>4.96</c:v>
                </c:pt>
                <c:pt idx="8">
                  <c:v>#N/A</c:v>
                </c:pt>
                <c:pt idx="9">
                  <c:v>4.1500000000000004</c:v>
                </c:pt>
              </c:numCache>
            </c:numRef>
          </c:val>
          <c:extLst>
            <c:ext xmlns:c16="http://schemas.microsoft.com/office/drawing/2014/chart" uri="{C3380CC4-5D6E-409C-BE32-E72D297353CC}">
              <c16:uniqueId val="{00000008-8625-4FB0-9644-C85A1BA37FF9}"/>
            </c:ext>
          </c:extLst>
        </c:ser>
        <c:ser>
          <c:idx val="9"/>
          <c:order val="9"/>
          <c:tx>
            <c:strRef>
              <c:f>データシート!$A$36</c:f>
              <c:strCache>
                <c:ptCount val="1"/>
                <c:pt idx="0">
                  <c:v>介護サービス事業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c:v>
                </c:pt>
                <c:pt idx="4">
                  <c:v>#N/A</c:v>
                </c:pt>
                <c:pt idx="5">
                  <c:v>0</c:v>
                </c:pt>
                <c:pt idx="6">
                  <c:v>0.04</c:v>
                </c:pt>
                <c:pt idx="7">
                  <c:v>#N/A</c:v>
                </c:pt>
                <c:pt idx="8">
                  <c:v>0.02</c:v>
                </c:pt>
                <c:pt idx="9">
                  <c:v>#N/A</c:v>
                </c:pt>
              </c:numCache>
            </c:numRef>
          </c:val>
          <c:extLst>
            <c:ext xmlns:c16="http://schemas.microsoft.com/office/drawing/2014/chart" uri="{C3380CC4-5D6E-409C-BE32-E72D297353CC}">
              <c16:uniqueId val="{00000009-8625-4FB0-9644-C85A1BA37FF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1106</c:v>
                </c:pt>
                <c:pt idx="5">
                  <c:v>1154</c:v>
                </c:pt>
                <c:pt idx="8">
                  <c:v>1103</c:v>
                </c:pt>
                <c:pt idx="11">
                  <c:v>1155</c:v>
                </c:pt>
                <c:pt idx="14">
                  <c:v>1184</c:v>
                </c:pt>
              </c:numCache>
            </c:numRef>
          </c:val>
          <c:extLst>
            <c:ext xmlns:c16="http://schemas.microsoft.com/office/drawing/2014/chart" uri="{C3380CC4-5D6E-409C-BE32-E72D297353CC}">
              <c16:uniqueId val="{00000000-FEA5-4236-AEFB-8B0E0B67E9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EA5-4236-AEFB-8B0E0B67E9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168</c:v>
                </c:pt>
                <c:pt idx="3">
                  <c:v>169</c:v>
                </c:pt>
                <c:pt idx="6">
                  <c:v>165</c:v>
                </c:pt>
                <c:pt idx="9">
                  <c:v>192</c:v>
                </c:pt>
                <c:pt idx="12">
                  <c:v>191</c:v>
                </c:pt>
              </c:numCache>
            </c:numRef>
          </c:val>
          <c:extLst>
            <c:ext xmlns:c16="http://schemas.microsoft.com/office/drawing/2014/chart" uri="{C3380CC4-5D6E-409C-BE32-E72D297353CC}">
              <c16:uniqueId val="{00000002-FEA5-4236-AEFB-8B0E0B67E9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39</c:v>
                </c:pt>
                <c:pt idx="3">
                  <c:v>38</c:v>
                </c:pt>
                <c:pt idx="6">
                  <c:v>32</c:v>
                </c:pt>
                <c:pt idx="9">
                  <c:v>36</c:v>
                </c:pt>
                <c:pt idx="12">
                  <c:v>30</c:v>
                </c:pt>
              </c:numCache>
            </c:numRef>
          </c:val>
          <c:extLst>
            <c:ext xmlns:c16="http://schemas.microsoft.com/office/drawing/2014/chart" uri="{C3380CC4-5D6E-409C-BE32-E72D297353CC}">
              <c16:uniqueId val="{00000003-FEA5-4236-AEFB-8B0E0B67E9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357</c:v>
                </c:pt>
                <c:pt idx="3">
                  <c:v>359</c:v>
                </c:pt>
                <c:pt idx="6">
                  <c:v>359</c:v>
                </c:pt>
                <c:pt idx="9">
                  <c:v>354</c:v>
                </c:pt>
                <c:pt idx="12">
                  <c:v>359</c:v>
                </c:pt>
              </c:numCache>
            </c:numRef>
          </c:val>
          <c:extLst>
            <c:ext xmlns:c16="http://schemas.microsoft.com/office/drawing/2014/chart" uri="{C3380CC4-5D6E-409C-BE32-E72D297353CC}">
              <c16:uniqueId val="{00000004-FEA5-4236-AEFB-8B0E0B67E9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EA5-4236-AEFB-8B0E0B67E9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EA5-4236-AEFB-8B0E0B67E9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793</c:v>
                </c:pt>
                <c:pt idx="3">
                  <c:v>759</c:v>
                </c:pt>
                <c:pt idx="6">
                  <c:v>758</c:v>
                </c:pt>
                <c:pt idx="9">
                  <c:v>798</c:v>
                </c:pt>
                <c:pt idx="12">
                  <c:v>842</c:v>
                </c:pt>
              </c:numCache>
            </c:numRef>
          </c:val>
          <c:extLst>
            <c:ext xmlns:c16="http://schemas.microsoft.com/office/drawing/2014/chart" uri="{C3380CC4-5D6E-409C-BE32-E72D297353CC}">
              <c16:uniqueId val="{00000007-FEA5-4236-AEFB-8B0E0B67E9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251</c:v>
                </c:pt>
                <c:pt idx="2">
                  <c:v>#N/A</c:v>
                </c:pt>
                <c:pt idx="3">
                  <c:v>#N/A</c:v>
                </c:pt>
                <c:pt idx="4">
                  <c:v>171</c:v>
                </c:pt>
                <c:pt idx="5">
                  <c:v>#N/A</c:v>
                </c:pt>
                <c:pt idx="6">
                  <c:v>#N/A</c:v>
                </c:pt>
                <c:pt idx="7">
                  <c:v>211</c:v>
                </c:pt>
                <c:pt idx="8">
                  <c:v>#N/A</c:v>
                </c:pt>
                <c:pt idx="9">
                  <c:v>#N/A</c:v>
                </c:pt>
                <c:pt idx="10">
                  <c:v>225</c:v>
                </c:pt>
                <c:pt idx="11">
                  <c:v>#N/A</c:v>
                </c:pt>
                <c:pt idx="12">
                  <c:v>#N/A</c:v>
                </c:pt>
                <c:pt idx="13">
                  <c:v>238</c:v>
                </c:pt>
                <c:pt idx="14">
                  <c:v>#N/A</c:v>
                </c:pt>
              </c:numCache>
            </c:numRef>
          </c:val>
          <c:smooth val="0"/>
          <c:extLst>
            <c:ext xmlns:c16="http://schemas.microsoft.com/office/drawing/2014/chart" uri="{C3380CC4-5D6E-409C-BE32-E72D297353CC}">
              <c16:uniqueId val="{00000008-FEA5-4236-AEFB-8B0E0B67E9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10216</c:v>
                </c:pt>
                <c:pt idx="5">
                  <c:v>10107</c:v>
                </c:pt>
                <c:pt idx="8">
                  <c:v>10178</c:v>
                </c:pt>
                <c:pt idx="11">
                  <c:v>9941</c:v>
                </c:pt>
                <c:pt idx="14">
                  <c:v>9854</c:v>
                </c:pt>
              </c:numCache>
            </c:numRef>
          </c:val>
          <c:extLst>
            <c:ext xmlns:c16="http://schemas.microsoft.com/office/drawing/2014/chart" uri="{C3380CC4-5D6E-409C-BE32-E72D297353CC}">
              <c16:uniqueId val="{00000000-3E87-4305-8934-31814813570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4022</c:v>
                </c:pt>
                <c:pt idx="5">
                  <c:v>3854</c:v>
                </c:pt>
                <c:pt idx="8">
                  <c:v>3745</c:v>
                </c:pt>
                <c:pt idx="11">
                  <c:v>3652</c:v>
                </c:pt>
                <c:pt idx="14">
                  <c:v>3569</c:v>
                </c:pt>
              </c:numCache>
            </c:numRef>
          </c:val>
          <c:extLst>
            <c:ext xmlns:c16="http://schemas.microsoft.com/office/drawing/2014/chart" uri="{C3380CC4-5D6E-409C-BE32-E72D297353CC}">
              <c16:uniqueId val="{00000001-3E87-4305-8934-31814813570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1834</c:v>
                </c:pt>
                <c:pt idx="5">
                  <c:v>2058</c:v>
                </c:pt>
                <c:pt idx="8">
                  <c:v>2194</c:v>
                </c:pt>
                <c:pt idx="11">
                  <c:v>2125</c:v>
                </c:pt>
                <c:pt idx="14">
                  <c:v>2206</c:v>
                </c:pt>
              </c:numCache>
            </c:numRef>
          </c:val>
          <c:extLst>
            <c:ext xmlns:c16="http://schemas.microsoft.com/office/drawing/2014/chart" uri="{C3380CC4-5D6E-409C-BE32-E72D297353CC}">
              <c16:uniqueId val="{00000002-3E87-4305-8934-31814813570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87-4305-8934-31814813570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87-4305-8934-31814813570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87-4305-8934-31814813570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1579</c:v>
                </c:pt>
                <c:pt idx="3">
                  <c:v>1804</c:v>
                </c:pt>
                <c:pt idx="6">
                  <c:v>1552</c:v>
                </c:pt>
                <c:pt idx="9">
                  <c:v>1772</c:v>
                </c:pt>
                <c:pt idx="12">
                  <c:v>1595</c:v>
                </c:pt>
              </c:numCache>
            </c:numRef>
          </c:val>
          <c:extLst>
            <c:ext xmlns:c16="http://schemas.microsoft.com/office/drawing/2014/chart" uri="{C3380CC4-5D6E-409C-BE32-E72D297353CC}">
              <c16:uniqueId val="{00000006-3E87-4305-8934-31814813570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183</c:v>
                </c:pt>
                <c:pt idx="3">
                  <c:v>153</c:v>
                </c:pt>
                <c:pt idx="6">
                  <c:v>128</c:v>
                </c:pt>
                <c:pt idx="9">
                  <c:v>110</c:v>
                </c:pt>
                <c:pt idx="12">
                  <c:v>118</c:v>
                </c:pt>
              </c:numCache>
            </c:numRef>
          </c:val>
          <c:extLst>
            <c:ext xmlns:c16="http://schemas.microsoft.com/office/drawing/2014/chart" uri="{C3380CC4-5D6E-409C-BE32-E72D297353CC}">
              <c16:uniqueId val="{00000007-3E87-4305-8934-31814813570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4735</c:v>
                </c:pt>
                <c:pt idx="3">
                  <c:v>4404</c:v>
                </c:pt>
                <c:pt idx="6">
                  <c:v>4066</c:v>
                </c:pt>
                <c:pt idx="9">
                  <c:v>3787</c:v>
                </c:pt>
                <c:pt idx="12">
                  <c:v>3534</c:v>
                </c:pt>
              </c:numCache>
            </c:numRef>
          </c:val>
          <c:extLst>
            <c:ext xmlns:c16="http://schemas.microsoft.com/office/drawing/2014/chart" uri="{C3380CC4-5D6E-409C-BE32-E72D297353CC}">
              <c16:uniqueId val="{00000008-3E87-4305-8934-31814813570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1091</c:v>
                </c:pt>
                <c:pt idx="3">
                  <c:v>1013</c:v>
                </c:pt>
                <c:pt idx="6">
                  <c:v>1031</c:v>
                </c:pt>
                <c:pt idx="9">
                  <c:v>838</c:v>
                </c:pt>
                <c:pt idx="12">
                  <c:v>595</c:v>
                </c:pt>
              </c:numCache>
            </c:numRef>
          </c:val>
          <c:extLst>
            <c:ext xmlns:c16="http://schemas.microsoft.com/office/drawing/2014/chart" uri="{C3380CC4-5D6E-409C-BE32-E72D297353CC}">
              <c16:uniqueId val="{00000009-3E87-4305-8934-31814813570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8259</c:v>
                </c:pt>
                <c:pt idx="3">
                  <c:v>8556</c:v>
                </c:pt>
                <c:pt idx="6">
                  <c:v>8759</c:v>
                </c:pt>
                <c:pt idx="9">
                  <c:v>8610</c:v>
                </c:pt>
                <c:pt idx="12">
                  <c:v>8563</c:v>
                </c:pt>
              </c:numCache>
            </c:numRef>
          </c:val>
          <c:extLst>
            <c:ext xmlns:c16="http://schemas.microsoft.com/office/drawing/2014/chart" uri="{C3380CC4-5D6E-409C-BE32-E72D297353CC}">
              <c16:uniqueId val="{0000000A-3E87-4305-8934-31814813570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87-4305-8934-31814813570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1303</c:v>
                </c:pt>
                <c:pt idx="1">
                  <c:v>1185</c:v>
                </c:pt>
                <c:pt idx="2">
                  <c:v>1100</c:v>
                </c:pt>
              </c:numCache>
            </c:numRef>
          </c:val>
          <c:extLst>
            <c:ext xmlns:c16="http://schemas.microsoft.com/office/drawing/2014/chart" uri="{C3380CC4-5D6E-409C-BE32-E72D297353CC}">
              <c16:uniqueId val="{00000000-0D17-40A8-B6AE-F7DD5DE75A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150</c:v>
                </c:pt>
                <c:pt idx="1">
                  <c:v>231</c:v>
                </c:pt>
                <c:pt idx="2">
                  <c:v>310</c:v>
                </c:pt>
              </c:numCache>
            </c:numRef>
          </c:val>
          <c:extLst>
            <c:ext xmlns:c16="http://schemas.microsoft.com/office/drawing/2014/chart" uri="{C3380CC4-5D6E-409C-BE32-E72D297353CC}">
              <c16:uniqueId val="{00000001-0D17-40A8-B6AE-F7DD5DE75A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353</c:v>
                </c:pt>
                <c:pt idx="1">
                  <c:v>339</c:v>
                </c:pt>
                <c:pt idx="2">
                  <c:v>353</c:v>
                </c:pt>
              </c:numCache>
            </c:numRef>
          </c:val>
          <c:extLst>
            <c:ext xmlns:c16="http://schemas.microsoft.com/office/drawing/2014/chart" uri="{C3380CC4-5D6E-409C-BE32-E72D297353CC}">
              <c16:uniqueId val="{00000002-0D17-40A8-B6AE-F7DD5DE75A5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{77DF2204-CADB-410E-8710-B28F97D169B5}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57B-4EEF-A853-AC786B187F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{02F56781-ACF0-4693-9D7D-05965D61E9F0}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7B-4EEF-A853-AC786B187F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{444452B7-6655-4399-BA45-21282E5CB4A4}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7B-4EEF-A853-AC786B187F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{4632834A-F253-4B1D-A918-82C94895EE78}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7B-4EEF-A853-AC786B187F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{5C40D224-514C-46D1-BFFB-16EBE13A62CC}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7B-4EEF-A853-AC786B187F5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{1515CA11-FECF-4221-86E0-EB9443F395C7}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57B-4EEF-A853-AC786B187F5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{AC839580-3BAD-4610-BA6B-60C1BCF6C9BF}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57B-4EEF-A853-AC786B187F5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{CB1B37E5-1F43-4324-9A37-C779DA2DDCD3}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57B-4EEF-A853-AC786B187F5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{859F4561-19F8-43EF-8BD8-4FE4B8914495}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57B-4EEF-A853-AC786B187F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59.9</c:v>
                </c:pt>
                <c:pt idx="24">
                  <c:v>61.6</c:v>
                </c:pt>
                <c:pt idx="32">
                  <c:v>63.3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57B-4EEF-A853-AC786B187F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{82AF5798-DA0C-4577-8F8B-6F8D047D87CD}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57B-4EEF-A853-AC786B187F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{590BFD2F-84DF-483E-979C-90BAD7EF215D}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7B-4EEF-A853-AC786B187F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{46F2A361-F311-42A6-8774-06887A97B4D9}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7B-4EEF-A853-AC786B187F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{5D09F7D1-1E28-4AB2-859E-FBF6CE55E299}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7B-4EEF-A853-AC786B187F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{81BF8CC4-A24E-487D-8AC0-7158E745B218}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7B-4EEF-A853-AC786B187F5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{C1AF71D1-6BB2-4264-A67C-577C099374CA}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57B-4EEF-A853-AC786B187F5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{C61E5216-20F3-442B-AC7C-D3018CD0BEC0}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57B-4EEF-A853-AC786B187F5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{3AC95611-5497-44BF-A94A-C05831E8CF60}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57B-4EEF-A853-AC786B187F5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{8C0C83AF-8474-47CF-B30C-87881E26E08C}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57B-4EEF-A853-AC786B187F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56.1</c:v>
                </c:pt>
                <c:pt idx="32">
                  <c:v>58.1</c:v>
                </c:pt>
              </c:numCache>
            </c:numRef>
          </c:xVal>
          <c:yVal>
            <c:numRef>
              <c:f>公会計指標分析・財政指標組合せ分析表!$BP$55:$DC$55</c:f>
              <c:numCache>
                <c:formatCode>#,##0.0;"▲ "#,##0.0</c:formatCode>
                <c:ptCount val="40"/>
                <c:pt idx="16">
                  <c:v>20.2</c:v>
                </c:pt>
                <c:pt idx="24">
                  <c:v>21</c:v>
                </c:pt>
                <c:pt idx="32">
                  <c:v>20.2</c:v>
                </c:pt>
              </c:numCache>
            </c:numRef>
          </c:yVal>
          <c:smooth val="0"/>
          <c:extLst>
            <c:ext xmlns:c16="http://schemas.microsoft.com/office/drawing/2014/chart" uri="{C3380CC4-5D6E-409C-BE32-E72D297353CC}">
              <c16:uniqueId val="{00000013-457B-4EEF-A853-AC786B187F5E}"/>
            </c:ext>
          </c:extLst>
        </c:ser>
        <c:dLbls>
          <c:showLegendKey val="0"/>
          <c:showVal val="1"/>
          <c:showCatName val="0"/>
          <c:showSerName val="0"/>
          <c:showPercent val="0"/>
          <c:showBubbleSize val="0"/>
        </c:dLbls>
        <c:axId val="46179840"/>
        <c:axId val="46181760"/>
      </c:scatterChart>
      <c:valAx>
        <c:axId val="46179840"/>
        <c:scaling>
          <c:orientation val="minMax"/>
          <c:max val="58.4"/>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200000000000003"/>
          <c:min val="20.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{3E85F503-028C-428C-9D6D-7A8FA4666967}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31A-450D-937E-B6C3FB8691C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{CE7A92DE-A2E6-4F63-AB1B-774E54F7D483}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1A-450D-937E-B6C3FB8691C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{D5B5B2C9-82F9-44BA-96FB-F8613273B54A}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1A-450D-937E-B6C3FB8691C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{B85535DB-ED38-4A91-A403-3ABA23D3F357}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1A-450D-937E-B6C3FB8691C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{804611F7-D871-414C-BA90-954FD9E13C85}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1A-450D-937E-B6C3FB8691C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{41C4C47A-CDF4-4145-A9BC-826C1882774E}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31A-450D-937E-B6C3FB8691C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{1FA2E6BF-E56C-401E-A313-2063766EAE3C}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31A-450D-937E-B6C3FB8691C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{C0C6C00C-B4B4-4EF8-974D-EDD900395E69}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31A-450D-937E-B6C3FB8691C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{53C19B98-C1BB-4DD4-9C4B-34FEED736F71}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31A-450D-937E-B6C3FB8691C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5.2</c:v>
                </c:pt>
                <c:pt idx="8">
                  <c:v>3.9</c:v>
                </c:pt>
                <c:pt idx="16">
                  <c:v>3</c:v>
                </c:pt>
                <c:pt idx="24">
                  <c:v>2.8</c:v>
                </c:pt>
                <c:pt idx="32">
                  <c:v>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31A-450D-937E-B6C3FB8691C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{D1E9F109-9CA4-4419-BF9A-7D67A26C7F22}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31A-450D-937E-B6C3FB8691C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{F2B228D2-938D-4E43-B2F7-1839F29AF1DD}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1A-450D-937E-B6C3FB8691C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{F630CD35-3A94-41D9-B904-DD8330F68B8B}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1A-450D-937E-B6C3FB8691C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{6E022769-C016-450B-A6F3-65E7001193CB}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1A-450D-937E-B6C3FB8691C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{CF6E116A-597C-4CB5-BD9B-F9B68756E679}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1A-450D-937E-B6C3FB8691C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{4EB427F3-806B-4567-BEC5-CA6E72B22FF7}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31A-450D-937E-B6C3FB8691C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{0AC77138-E053-4DAC-90C2-B9F6EFF05313}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31A-450D-937E-B6C3FB8691C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{61C349E5-BAF6-465C-88E4-81A3333418D7}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31A-450D-937E-B6C3FB8691C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{675C7365-58FF-4138-A699-053FDCEC1C3C}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31A-450D-937E-B6C3FB8691C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7.1</c:v>
                </c:pt>
                <c:pt idx="24">
                  <c:v>6.8</c:v>
                </c:pt>
                <c:pt idx="32">
                  <c:v>6.8</c:v>
                </c:pt>
              </c:numCache>
            </c:numRef>
          </c:xVal>
          <c:yVal>
            <c:numRef>
              <c:f>公会計指標分析・財政指標組合せ分析表!$BP$77:$DC$77</c:f>
              <c:numCache>
                <c:formatCode>#,##0.0;"▲ "#,##0.0</c:formatCode>
                <c:ptCount val="40"/>
                <c:pt idx="0">
                  <c:v>22.3</c:v>
                </c:pt>
                <c:pt idx="8">
                  <c:v>20.3</c:v>
                </c:pt>
                <c:pt idx="16">
                  <c:v>20.2</c:v>
                </c:pt>
                <c:pt idx="24">
                  <c:v>21</c:v>
                </c:pt>
                <c:pt idx="32">
                  <c:v>20.2</c:v>
                </c:pt>
              </c:numCache>
            </c:numRef>
          </c:yVal>
          <c:smooth val="0"/>
          <c:extLst>
            <c:ext xmlns:c16="http://schemas.microsoft.com/office/drawing/2014/chart" uri="{C3380CC4-5D6E-409C-BE32-E72D297353CC}">
              <c16:uniqueId val="{00000013-C31A-450D-937E-B6C3FB8691C0}"/>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2.700000000000003"/>
          <c:min val="19.8999999999999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年度に借り入れた臨時財政対策債の元金の償還が開始したこと等に伴い、元利償還金が増加した。</a:t>
          </a:r>
        </a:p>
        <a:p>
          <a:r>
            <a:rPr kumimoji="1" lang="ja-JP" altLang="en-US" sz="1200">
              <a:latin typeface="ＭＳ ゴシック" pitchFamily="49" charset="-128"/>
              <a:ea typeface="ＭＳ ゴシック" pitchFamily="49" charset="-128"/>
            </a:rPr>
            <a:t>　元利償還の内訳で多くの割合を占める町民交流拠点施設整備事業債の償還が間もなく終わる一方で、現在進めている東郷中央土地区画整理事業に係る起債の償還が今後始まると元利償還金の額を押し上げるため、留意が必要。</a:t>
          </a:r>
        </a:p>
        <a:p>
          <a:r>
            <a:rPr kumimoji="1" lang="ja-JP" altLang="en-US" sz="1200">
              <a:latin typeface="ＭＳ ゴシック" pitchFamily="49" charset="-128"/>
              <a:ea typeface="ＭＳ ゴシック" pitchFamily="49" charset="-128"/>
            </a:rPr>
            <a:t>　算入交際費等の増加は、毎年度臨時財政対策債を借り入れていることで、同債に係る基準財政需要額が増加していることによるものであり、今後も増加が見込まれる。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新たな債務負担行為が無く償還が進んだこと、地方債の償還額が借入額を上回ったこと、下水道事業債の償還が進んだことによる公営企業債等繰入見込額の減少により、将来負担額が減少した。</a:t>
          </a:r>
        </a:p>
        <a:p>
          <a:r>
            <a:rPr kumimoji="1" lang="ja-JP" altLang="en-US" sz="1400">
              <a:latin typeface="ＭＳ ゴシック" pitchFamily="49" charset="-128"/>
              <a:ea typeface="ＭＳ ゴシック" pitchFamily="49" charset="-128"/>
            </a:rPr>
            <a:t>　しかし、今後、東郷中央土地区画整理事業に伴う周辺地域のインフラ整備、公共施設の老朽化対策等により地方債残高は一層増加する見込みであるため、留意する必要がある。</a:t>
          </a:r>
        </a:p>
        <a:p>
          <a:r>
            <a:rPr kumimoji="1" lang="ja-JP" altLang="en-US" sz="1400">
              <a:latin typeface="ＭＳ ゴシック" pitchFamily="49" charset="-128"/>
              <a:ea typeface="ＭＳ ゴシック" pitchFamily="49" charset="-128"/>
            </a:rPr>
            <a:t>　充当可能基金は、減債基金において、決算剰余金で８千万円を積み立てし、</a:t>
          </a:r>
          <a:r>
            <a:rPr kumimoji="1" lang="en-US" altLang="ja-JP" sz="1400">
              <a:latin typeface="ＭＳ ゴシック" pitchFamily="49" charset="-128"/>
              <a:ea typeface="ＭＳ ゴシック" pitchFamily="49" charset="-128"/>
            </a:rPr>
            <a:t>H</a:t>
          </a:r>
          <a:r>
            <a:rPr kumimoji="1" lang="ja-JP" altLang="en-US" sz="1400">
              <a:latin typeface="ＭＳ ゴシック" pitchFamily="49" charset="-128"/>
              <a:ea typeface="ＭＳ ゴシック" pitchFamily="49" charset="-128"/>
            </a:rPr>
            <a:t>２９年度中に取り崩さなかったことから微増した。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愛知県東郷町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千万円を積み立てたのに対し、現在、本町が進めている東郷中央土地区画整理事業の関連事業費が増大していることから、それに対応するため、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百万円を取り崩したことから、残高は減ったものの、将来の負担増に備えて減債基金及び施設整備基金に積立てたことで、基金全体としては前年度から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今後見込まれる公債費の増及び施設の老朽化による改修費の増に対応するため、減債基金及び公共施設整備基金への積立てを進めていく。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・地域福祉基金：地域福祉の推進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・図書館整備基金：町立図書館整備の充実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年度では、普通財産の売却額を積立てに回し、取り崩さなかったことから、増加した。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その他の基金については、近年、積立て、取り崩しを行っていないことから、変動がなかった。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公共施設整備基金については、公共施設等総合管理計画で推計した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年度までの公共施設の修繕等の将来コストの額から、平年度額との差に大きな乖離があるため、これに対応するため、基金積立方針において、平成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年度からは、東郷中央土地区画整理事業の関連事業費が増加したことに伴い財政調整基金の取り崩しが増大したため、基金残高は減少傾向にある。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年度に策定した基金積立方針で、平成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億円としている。これは、健全化比率の実質赤字比率において、標準財政規模の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以上の赤字を出すと財政再生団体に該当することから、これに相当する赤字額に対応できるようにするためである。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将来の負担増に備え、平成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年度では、決算剰余金から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百万円を積立てに回し、取り崩さなかったことから増加した。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年度までの公債費が平年度と比較し高い水準となるため、基金積立方針において、平成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年度末の目標額を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43,401
42,370
18.03
12,279,827
11,925,123
334,111
8,024,646
8,562,884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有形固定資産減価償却率は、類似団体と比較して高い水準にあるが、本町では、平成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年度から各公共施設ごとの長寿命化計画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策定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を開始しており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、今後、当該計画に基づいて、施設の維持管理を進める予定である。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4" name="直線コネクタ 73"/>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5"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6" name="直線コネクタ 75"/>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7"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8" name="直線コネクタ 77"/>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9"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80" name="フローチャート: 判断 79"/>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1" name="フローチャート: 判断 80"/>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82097</xdr:rowOff>
    </xdr:from>
    <xdr:to>
      <xdr:col>15</xdr:col>
      <xdr:colOff>187325</xdr:colOff>
      <xdr:row>31</xdr:row>
      <xdr:rowOff>12247</xdr:rowOff>
    </xdr:to>
    <xdr:sp macro="" textlink="">
      <xdr:nvSpPr>
        <xdr:cNvPr id="82" name="フローチャート: 判断 81"/>
        <xdr:cNvSpPr/>
      </xdr:nvSpPr>
      <xdr:spPr>
        <a:xfrm>
          <a:off x="3238500" y="59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153579</xdr:rowOff>
    </xdr:from>
    <xdr:to>
      <xdr:col>23</xdr:col>
      <xdr:colOff>136525</xdr:colOff>
      <xdr:row>29</xdr:row>
      <xdr:rowOff>83729</xdr:rowOff>
    </xdr:to>
    <xdr:sp macro="" textlink="">
      <xdr:nvSpPr>
        <xdr:cNvPr id="88" name="楕円 87"/>
        <xdr:cNvSpPr/>
      </xdr:nvSpPr>
      <xdr:spPr>
        <a:xfrm>
          <a:off x="47117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5006</xdr:rowOff>
    </xdr:from>
    <xdr:ext cx="405111" cy="259045"/>
    <xdr:sp macro="" textlink="">
      <xdr:nvSpPr>
        <xdr:cNvPr id="89" name="有形固定資産減価償却率該当値テキスト"/>
        <xdr:cNvSpPr txBox="1"/>
      </xdr:nvSpPr>
      <xdr:spPr>
        <a:xfrm>
          <a:off x="4813300" y="557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34562</xdr:rowOff>
    </xdr:from>
    <xdr:to>
      <xdr:col>19</xdr:col>
      <xdr:colOff>187325</xdr:colOff>
      <xdr:row>29</xdr:row>
      <xdr:rowOff>136162</xdr:rowOff>
    </xdr:to>
    <xdr:sp macro="" textlink="">
      <xdr:nvSpPr>
        <xdr:cNvPr id="90" name="楕円 89"/>
        <xdr:cNvSpPr/>
      </xdr:nvSpPr>
      <xdr:spPr>
        <a:xfrm>
          <a:off x="4000500" y="57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32929</xdr:rowOff>
    </xdr:from>
    <xdr:to>
      <xdr:col>23</xdr:col>
      <xdr:colOff>85725</xdr:colOff>
      <xdr:row>29</xdr:row>
      <xdr:rowOff>85362</xdr:rowOff>
    </xdr:to>
    <xdr:cxnSp macro="">
      <xdr:nvCxnSpPr>
        <xdr:cNvPr id="91" name="直線コネクタ 90"/>
        <xdr:cNvCxnSpPr/>
      </xdr:nvCxnSpPr>
      <xdr:spPr>
        <a:xfrm flipV="1">
          <a:off x="4051300" y="5776504"/>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92" name="楕円 91"/>
        <xdr:cNvSpPr/>
      </xdr:nvSpPr>
      <xdr:spPr>
        <a:xfrm>
          <a:off x="32385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85362</xdr:rowOff>
    </xdr:from>
    <xdr:to>
      <xdr:col>19</xdr:col>
      <xdr:colOff>136525</xdr:colOff>
      <xdr:row>29</xdr:row>
      <xdr:rowOff>137795</xdr:rowOff>
    </xdr:to>
    <xdr:cxnSp macro="">
      <xdr:nvCxnSpPr>
        <xdr:cNvPr id="93" name="直線コネクタ 92"/>
        <xdr:cNvCxnSpPr/>
      </xdr:nvCxnSpPr>
      <xdr:spPr>
        <a:xfrm flipV="1">
          <a:off x="3289300" y="5828937"/>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125475</xdr:rowOff>
    </xdr:from>
    <xdr:ext cx="405111" cy="259045"/>
    <xdr:sp macro="" textlink="">
      <xdr:nvSpPr>
        <xdr:cNvPr id="94" name="n_1aveValue有形固定資産減価償却率"/>
        <xdr:cNvSpPr txBox="1"/>
      </xdr:nvSpPr>
      <xdr:spPr>
        <a:xfrm>
          <a:off x="3836044" y="6040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3374</xdr:rowOff>
    </xdr:from>
    <xdr:ext cx="405111" cy="259045"/>
    <xdr:sp macro="" textlink="">
      <xdr:nvSpPr>
        <xdr:cNvPr id="95" name="n_2aveValue有形固定資産減価償却率"/>
        <xdr:cNvSpPr txBox="1"/>
      </xdr:nvSpPr>
      <xdr:spPr>
        <a:xfrm>
          <a:off x="3086744" y="6089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152689</xdr:rowOff>
    </xdr:from>
    <xdr:ext cx="405111" cy="259045"/>
    <xdr:sp macro="" textlink="">
      <xdr:nvSpPr>
        <xdr:cNvPr id="96" name="n_1mainValue有形固定資産減価償却率"/>
        <xdr:cNvSpPr txBox="1"/>
      </xdr:nvSpPr>
      <xdr:spPr>
        <a:xfrm>
          <a:off x="3836044" y="555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7" name="n_2main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9" name="正方形/長方形 9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100" name="正方形/長方形 9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は、類似団体と比較して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水準にある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しかしながら、現在進めている東郷中央土地区画整理事業がピークを迎える中、今後も同事業に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伴う周辺地域のインフラ整備</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や公共施設の長寿命化等において地方債借入を行うことで地方債現在高が増加することが考えられるため、将来負担額が過度に増大しないよう計画的な起債を行う必要がある。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6" name="テキスト ボックス 11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8" name="テキスト ボックス 11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20" name="テキスト ボックス 11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2" name="テキスト ボックス 12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6" name="直線コネクタ 125"/>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9"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30" name="直線コネクタ 129"/>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31"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32" name="フローチャート: 判断 131"/>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148378</xdr:rowOff>
    </xdr:from>
    <xdr:to>
      <xdr:col>76</xdr:col>
      <xdr:colOff>73025</xdr:colOff>
      <xdr:row>33</xdr:row>
      <xdr:rowOff>78529</xdr:rowOff>
    </xdr:to>
    <xdr:sp macro="" textlink="">
      <xdr:nvSpPr>
        <xdr:cNvPr id="138" name="楕円 137"/>
        <xdr:cNvSpPr/>
      </xdr:nvSpPr>
      <xdr:spPr>
        <a:xfrm>
          <a:off x="14744700" y="6406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126805</xdr:rowOff>
    </xdr:from>
    <xdr:ext cx="340478" cy="259045"/>
    <xdr:sp macro="" textlink="">
      <xdr:nvSpPr>
        <xdr:cNvPr id="139" name="債務償還可能年数該当値テキスト"/>
        <xdr:cNvSpPr txBox="1"/>
      </xdr:nvSpPr>
      <xdr:spPr>
        <a:xfrm>
          <a:off x="14846300" y="63847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43,401
42,370
18.03
12,279,827
11,925,123
334,111
8,024,646
8,562,884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63517</xdr:rowOff>
    </xdr:from>
    <xdr:ext cx="405111" cy="259045"/>
    <xdr:sp macro="" textlink="">
      <xdr:nvSpPr>
        <xdr:cNvPr id="61" name="【道路】&#10;有形固定資産減価償却率平均値テキスト"/>
        <xdr:cNvSpPr txBox="1"/>
      </xdr:nvSpPr>
      <xdr:spPr>
        <a:xfrm>
          <a:off x="4673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70" name="楕円 69"/>
        <xdr:cNvSpPr/>
      </xdr:nvSpPr>
      <xdr:spPr>
        <a:xfrm>
          <a:off x="4584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45737</xdr:rowOff>
    </xdr:from>
    <xdr:ext cx="405111" cy="259045"/>
    <xdr:sp macro="" textlink="">
      <xdr:nvSpPr>
        <xdr:cNvPr id="71" name="【道路】&#10;有形固定資産減価償却率該当値テキスト"/>
        <xdr:cNvSpPr txBox="1"/>
      </xdr:nvSpPr>
      <xdr:spPr>
        <a:xfrm>
          <a:off x="4673600"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2" name="楕円 71"/>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118110</xdr:rowOff>
    </xdr:from>
    <xdr:to>
      <xdr:col>24</xdr:col>
      <xdr:colOff>63500</xdr:colOff>
      <xdr:row>37</xdr:row>
      <xdr:rowOff>150495</xdr:rowOff>
    </xdr:to>
    <xdr:cxnSp macro="">
      <xdr:nvCxnSpPr>
        <xdr:cNvPr id="73" name="直線コネクタ 72"/>
        <xdr:cNvCxnSpPr/>
      </xdr:nvCxnSpPr>
      <xdr:spPr>
        <a:xfrm flipV="1">
          <a:off x="3797300" y="64617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139700</xdr:rowOff>
    </xdr:from>
    <xdr:to>
      <xdr:col>15</xdr:col>
      <xdr:colOff>101600</xdr:colOff>
      <xdr:row>38</xdr:row>
      <xdr:rowOff>69850</xdr:rowOff>
    </xdr:to>
    <xdr:sp macro="" textlink="">
      <xdr:nvSpPr>
        <xdr:cNvPr id="74" name="楕円 73"/>
        <xdr:cNvSpPr/>
      </xdr:nvSpPr>
      <xdr:spPr>
        <a:xfrm>
          <a:off x="2857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150495</xdr:rowOff>
    </xdr:from>
    <xdr:to>
      <xdr:col>19</xdr:col>
      <xdr:colOff>177800</xdr:colOff>
      <xdr:row>38</xdr:row>
      <xdr:rowOff>19050</xdr:rowOff>
    </xdr:to>
    <xdr:cxnSp macro="">
      <xdr:nvCxnSpPr>
        <xdr:cNvPr id="75" name="直線コネクタ 74"/>
        <xdr:cNvCxnSpPr/>
      </xdr:nvCxnSpPr>
      <xdr:spPr>
        <a:xfrm flipV="1">
          <a:off x="2908300" y="6494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28592</xdr:rowOff>
    </xdr:from>
    <xdr:ext cx="405111" cy="259045"/>
    <xdr:sp macro="" textlink="">
      <xdr:nvSpPr>
        <xdr:cNvPr id="76" name="n_1aveValue【道路】&#10;有形固定資産減価償却率"/>
        <xdr:cNvSpPr txBox="1"/>
      </xdr:nvSpPr>
      <xdr:spPr>
        <a:xfrm>
          <a:off x="35820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78757</xdr:rowOff>
    </xdr:from>
    <xdr:ext cx="405111" cy="259045"/>
    <xdr:sp macro="" textlink="">
      <xdr:nvSpPr>
        <xdr:cNvPr id="77" name="n_2aveValue【道路】&#10;有形固定資産減価償却率"/>
        <xdr:cNvSpPr txBox="1"/>
      </xdr:nvSpPr>
      <xdr:spPr>
        <a:xfrm>
          <a:off x="2705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78" name="n_1main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60977</xdr:rowOff>
    </xdr:from>
    <xdr:ext cx="405111" cy="259045"/>
    <xdr:sp macro="" textlink="">
      <xdr:nvSpPr>
        <xdr:cNvPr id="79" name="n_2mainValue【道路】&#10;有形固定資産減価償却率"/>
        <xdr:cNvSpPr txBox="1"/>
      </xdr:nvSpPr>
      <xdr:spPr>
        <a:xfrm>
          <a:off x="2705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101" name="直線コネクタ 100"/>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102"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3" name="直線コネクタ 102"/>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4"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5" name="直線コネクタ 104"/>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157456</xdr:rowOff>
    </xdr:from>
    <xdr:ext cx="534377" cy="259045"/>
    <xdr:sp macro="" textlink="">
      <xdr:nvSpPr>
        <xdr:cNvPr id="106" name="【道路】&#10;一人当たり延長平均値テキスト"/>
        <xdr:cNvSpPr txBox="1"/>
      </xdr:nvSpPr>
      <xdr:spPr>
        <a:xfrm>
          <a:off x="10515600" y="6501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7" name="フローチャート: 判断 106"/>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8" name="フローチャート: 判断 107"/>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11227</xdr:rowOff>
    </xdr:from>
    <xdr:to>
      <xdr:col>46</xdr:col>
      <xdr:colOff>38100</xdr:colOff>
      <xdr:row>37</xdr:row>
      <xdr:rowOff>112827</xdr:rowOff>
    </xdr:to>
    <xdr:sp macro="" textlink="">
      <xdr:nvSpPr>
        <xdr:cNvPr id="109" name="フローチャート: 判断 108"/>
        <xdr:cNvSpPr/>
      </xdr:nvSpPr>
      <xdr:spPr>
        <a:xfrm>
          <a:off x="8699500" y="635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10450</xdr:rowOff>
    </xdr:from>
    <xdr:to>
      <xdr:col>55</xdr:col>
      <xdr:colOff>50800</xdr:colOff>
      <xdr:row>40</xdr:row>
      <xdr:rowOff>112050</xdr:rowOff>
    </xdr:to>
    <xdr:sp macro="" textlink="">
      <xdr:nvSpPr>
        <xdr:cNvPr id="115" name="楕円 114"/>
        <xdr:cNvSpPr/>
      </xdr:nvSpPr>
      <xdr:spPr>
        <a:xfrm>
          <a:off x="10426700" y="68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160327</xdr:rowOff>
    </xdr:from>
    <xdr:ext cx="469744" cy="259045"/>
    <xdr:sp macro="" textlink="">
      <xdr:nvSpPr>
        <xdr:cNvPr id="116" name="【道路】&#10;一人当たり延長該当値テキスト"/>
        <xdr:cNvSpPr txBox="1"/>
      </xdr:nvSpPr>
      <xdr:spPr>
        <a:xfrm>
          <a:off x="10515600" y="68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18268</xdr:rowOff>
    </xdr:from>
    <xdr:to>
      <xdr:col>50</xdr:col>
      <xdr:colOff>165100</xdr:colOff>
      <xdr:row>40</xdr:row>
      <xdr:rowOff>119868</xdr:rowOff>
    </xdr:to>
    <xdr:sp macro="" textlink="">
      <xdr:nvSpPr>
        <xdr:cNvPr id="117" name="楕円 116"/>
        <xdr:cNvSpPr/>
      </xdr:nvSpPr>
      <xdr:spPr>
        <a:xfrm>
          <a:off x="9588500" y="687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61250</xdr:rowOff>
    </xdr:from>
    <xdr:to>
      <xdr:col>55</xdr:col>
      <xdr:colOff>0</xdr:colOff>
      <xdr:row>40</xdr:row>
      <xdr:rowOff>69068</xdr:rowOff>
    </xdr:to>
    <xdr:cxnSp macro="">
      <xdr:nvCxnSpPr>
        <xdr:cNvPr id="118" name="直線コネクタ 117"/>
        <xdr:cNvCxnSpPr/>
      </xdr:nvCxnSpPr>
      <xdr:spPr>
        <a:xfrm flipV="1">
          <a:off x="9639300" y="6919250"/>
          <a:ext cx="8382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15708</xdr:rowOff>
    </xdr:from>
    <xdr:to>
      <xdr:col>46</xdr:col>
      <xdr:colOff>38100</xdr:colOff>
      <xdr:row>40</xdr:row>
      <xdr:rowOff>117308</xdr:rowOff>
    </xdr:to>
    <xdr:sp macro="" textlink="">
      <xdr:nvSpPr>
        <xdr:cNvPr id="119" name="楕円 118"/>
        <xdr:cNvSpPr/>
      </xdr:nvSpPr>
      <xdr:spPr>
        <a:xfrm>
          <a:off x="8699500" y="68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66508</xdr:rowOff>
    </xdr:from>
    <xdr:to>
      <xdr:col>50</xdr:col>
      <xdr:colOff>114300</xdr:colOff>
      <xdr:row>40</xdr:row>
      <xdr:rowOff>69068</xdr:rowOff>
    </xdr:to>
    <xdr:cxnSp macro="">
      <xdr:nvCxnSpPr>
        <xdr:cNvPr id="120" name="直線コネクタ 119"/>
        <xdr:cNvCxnSpPr/>
      </xdr:nvCxnSpPr>
      <xdr:spPr>
        <a:xfrm>
          <a:off x="8750300" y="6924508"/>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21"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129354</xdr:rowOff>
    </xdr:from>
    <xdr:ext cx="534377" cy="259045"/>
    <xdr:sp macro="" textlink="">
      <xdr:nvSpPr>
        <xdr:cNvPr id="122" name="n_2aveValue【道路】&#10;一人当たり延長"/>
        <xdr:cNvSpPr txBox="1"/>
      </xdr:nvSpPr>
      <xdr:spPr>
        <a:xfrm>
          <a:off x="8483111" y="613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110995</xdr:rowOff>
    </xdr:from>
    <xdr:ext cx="469744" cy="259045"/>
    <xdr:sp macro="" textlink="">
      <xdr:nvSpPr>
        <xdr:cNvPr id="123" name="n_1mainValue【道路】&#10;一人当たり延長"/>
        <xdr:cNvSpPr txBox="1"/>
      </xdr:nvSpPr>
      <xdr:spPr>
        <a:xfrm>
          <a:off x="9391727" y="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108435</xdr:rowOff>
    </xdr:from>
    <xdr:ext cx="469744" cy="259045"/>
    <xdr:sp macro="" textlink="">
      <xdr:nvSpPr>
        <xdr:cNvPr id="124" name="n_2mainValue【道路】&#10;一人当たり延長"/>
        <xdr:cNvSpPr txBox="1"/>
      </xdr:nvSpPr>
      <xdr:spPr>
        <a:xfrm>
          <a:off x="8515427" y="696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50" name="直線コネクタ 149"/>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51"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52" name="直線コネクタ 151"/>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53"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54" name="直線コネクタ 153"/>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55"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6" name="フローチャート: 判断 155"/>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7" name="フローチャート: 判断 156"/>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66766</xdr:rowOff>
    </xdr:from>
    <xdr:to>
      <xdr:col>15</xdr:col>
      <xdr:colOff>101600</xdr:colOff>
      <xdr:row>59</xdr:row>
      <xdr:rowOff>168366</xdr:rowOff>
    </xdr:to>
    <xdr:sp macro="" textlink="">
      <xdr:nvSpPr>
        <xdr:cNvPr id="158" name="フローチャート: 判断 157"/>
        <xdr:cNvSpPr/>
      </xdr:nvSpPr>
      <xdr:spPr>
        <a:xfrm>
          <a:off x="2857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101056</xdr:rowOff>
    </xdr:from>
    <xdr:to>
      <xdr:col>24</xdr:col>
      <xdr:colOff>114300</xdr:colOff>
      <xdr:row>59</xdr:row>
      <xdr:rowOff>31206</xdr:rowOff>
    </xdr:to>
    <xdr:sp macro="" textlink="">
      <xdr:nvSpPr>
        <xdr:cNvPr id="164" name="楕円 163"/>
        <xdr:cNvSpPr/>
      </xdr:nvSpPr>
      <xdr:spPr>
        <a:xfrm>
          <a:off x="4584700" y="1004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123933</xdr:rowOff>
    </xdr:from>
    <xdr:ext cx="405111" cy="259045"/>
    <xdr:sp macro="" textlink="">
      <xdr:nvSpPr>
        <xdr:cNvPr id="165" name="【橋りょう・トンネル】&#10;有形固定資産減価償却率該当値テキスト"/>
        <xdr:cNvSpPr txBox="1"/>
      </xdr:nvSpPr>
      <xdr:spPr>
        <a:xfrm>
          <a:off x="4673600" y="989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66" name="楕円 165"/>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151856</xdr:rowOff>
    </xdr:from>
    <xdr:to>
      <xdr:col>24</xdr:col>
      <xdr:colOff>63500</xdr:colOff>
      <xdr:row>59</xdr:row>
      <xdr:rowOff>0</xdr:rowOff>
    </xdr:to>
    <xdr:cxnSp macro="">
      <xdr:nvCxnSpPr>
        <xdr:cNvPr id="167" name="直線コネクタ 166"/>
        <xdr:cNvCxnSpPr/>
      </xdr:nvCxnSpPr>
      <xdr:spPr>
        <a:xfrm flipV="1">
          <a:off x="3797300" y="1009595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150041</xdr:rowOff>
    </xdr:from>
    <xdr:to>
      <xdr:col>15</xdr:col>
      <xdr:colOff>101600</xdr:colOff>
      <xdr:row>59</xdr:row>
      <xdr:rowOff>80191</xdr:rowOff>
    </xdr:to>
    <xdr:sp macro="" textlink="">
      <xdr:nvSpPr>
        <xdr:cNvPr id="168" name="楕円 167"/>
        <xdr:cNvSpPr/>
      </xdr:nvSpPr>
      <xdr:spPr>
        <a:xfrm>
          <a:off x="2857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29391</xdr:rowOff>
    </xdr:to>
    <xdr:cxnSp macro="">
      <xdr:nvCxnSpPr>
        <xdr:cNvPr id="169" name="直線コネクタ 168"/>
        <xdr:cNvCxnSpPr/>
      </xdr:nvCxnSpPr>
      <xdr:spPr>
        <a:xfrm flipV="1">
          <a:off x="2908300" y="1011555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105608</xdr:rowOff>
    </xdr:from>
    <xdr:ext cx="405111" cy="259045"/>
    <xdr:sp macro="" textlink="">
      <xdr:nvSpPr>
        <xdr:cNvPr id="170" name="n_1aveValue【橋りょう・トンネル】&#10;有形固定資産減価償却率"/>
        <xdr:cNvSpPr txBox="1"/>
      </xdr:nvSpPr>
      <xdr:spPr>
        <a:xfrm>
          <a:off x="35820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159493</xdr:rowOff>
    </xdr:from>
    <xdr:ext cx="405111" cy="259045"/>
    <xdr:sp macro="" textlink="">
      <xdr:nvSpPr>
        <xdr:cNvPr id="171" name="n_2aveValue【橋りょう・トンネル】&#10;有形固定資産減価償却率"/>
        <xdr:cNvSpPr txBox="1"/>
      </xdr:nvSpPr>
      <xdr:spPr>
        <a:xfrm>
          <a:off x="27057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67327</xdr:rowOff>
    </xdr:from>
    <xdr:ext cx="405111" cy="259045"/>
    <xdr:sp macro="" textlink="">
      <xdr:nvSpPr>
        <xdr:cNvPr id="172" name="n_1mainValue【橋りょう・トンネル】&#10;有形固定資産減価償却率"/>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96718</xdr:rowOff>
    </xdr:from>
    <xdr:ext cx="405111" cy="259045"/>
    <xdr:sp macro="" textlink="">
      <xdr:nvSpPr>
        <xdr:cNvPr id="173" name="n_2mainValue【橋りょう・トンネル】&#10;有形固定資産減価償却率"/>
        <xdr:cNvSpPr txBox="1"/>
      </xdr:nvSpPr>
      <xdr:spPr>
        <a:xfrm>
          <a:off x="2705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5" name="テキスト ボックス 18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7" name="テキスト ボックス 186"/>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9" name="テキスト ボックス 188"/>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1" name="テキスト ボックス 190"/>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3" name="テキスト ボックス 19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97" name="直線コネクタ 196"/>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98"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9" name="直線コネクタ 198"/>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200"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201" name="直線コネクタ 200"/>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9417</xdr:rowOff>
    </xdr:from>
    <xdr:ext cx="599010" cy="259045"/>
    <xdr:sp macro="" textlink="">
      <xdr:nvSpPr>
        <xdr:cNvPr id="202" name="【橋りょう・トンネル】&#10;一人当たり有形固定資産（償却資産）額平均値テキスト"/>
        <xdr:cNvSpPr txBox="1"/>
      </xdr:nvSpPr>
      <xdr:spPr>
        <a:xfrm>
          <a:off x="10515600" y="106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203" name="フローチャート: 判断 202"/>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204" name="フローチャート: 判断 203"/>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165942</xdr:rowOff>
    </xdr:from>
    <xdr:to>
      <xdr:col>46</xdr:col>
      <xdr:colOff>38100</xdr:colOff>
      <xdr:row>63</xdr:row>
      <xdr:rowOff>96092</xdr:rowOff>
    </xdr:to>
    <xdr:sp macro="" textlink="">
      <xdr:nvSpPr>
        <xdr:cNvPr id="205" name="フローチャート: 判断 204"/>
        <xdr:cNvSpPr/>
      </xdr:nvSpPr>
      <xdr:spPr>
        <a:xfrm>
          <a:off x="8699500" y="1079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22629</xdr:rowOff>
    </xdr:from>
    <xdr:to>
      <xdr:col>55</xdr:col>
      <xdr:colOff>50800</xdr:colOff>
      <xdr:row>63</xdr:row>
      <xdr:rowOff>124229</xdr:rowOff>
    </xdr:to>
    <xdr:sp macro="" textlink="">
      <xdr:nvSpPr>
        <xdr:cNvPr id="211" name="楕円 210"/>
        <xdr:cNvSpPr/>
      </xdr:nvSpPr>
      <xdr:spPr>
        <a:xfrm>
          <a:off x="10426700" y="1082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1056</xdr:rowOff>
    </xdr:from>
    <xdr:ext cx="599010" cy="259045"/>
    <xdr:sp macro="" textlink="">
      <xdr:nvSpPr>
        <xdr:cNvPr id="212" name="【橋りょう・トンネル】&#10;一人当たり有形固定資産（償却資産）額該当値テキスト"/>
        <xdr:cNvSpPr txBox="1"/>
      </xdr:nvSpPr>
      <xdr:spPr>
        <a:xfrm>
          <a:off x="10515600" y="1080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23421</xdr:rowOff>
    </xdr:from>
    <xdr:to>
      <xdr:col>50</xdr:col>
      <xdr:colOff>165100</xdr:colOff>
      <xdr:row>63</xdr:row>
      <xdr:rowOff>125021</xdr:rowOff>
    </xdr:to>
    <xdr:sp macro="" textlink="">
      <xdr:nvSpPr>
        <xdr:cNvPr id="213" name="楕円 212"/>
        <xdr:cNvSpPr/>
      </xdr:nvSpPr>
      <xdr:spPr>
        <a:xfrm>
          <a:off x="9588500" y="1082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73429</xdr:rowOff>
    </xdr:from>
    <xdr:to>
      <xdr:col>55</xdr:col>
      <xdr:colOff>0</xdr:colOff>
      <xdr:row>63</xdr:row>
      <xdr:rowOff>74221</xdr:rowOff>
    </xdr:to>
    <xdr:cxnSp macro="">
      <xdr:nvCxnSpPr>
        <xdr:cNvPr id="214" name="直線コネクタ 213"/>
        <xdr:cNvCxnSpPr/>
      </xdr:nvCxnSpPr>
      <xdr:spPr>
        <a:xfrm flipV="1">
          <a:off x="9639300" y="10874779"/>
          <a:ext cx="8382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21475</xdr:rowOff>
    </xdr:from>
    <xdr:to>
      <xdr:col>46</xdr:col>
      <xdr:colOff>38100</xdr:colOff>
      <xdr:row>63</xdr:row>
      <xdr:rowOff>123075</xdr:rowOff>
    </xdr:to>
    <xdr:sp macro="" textlink="">
      <xdr:nvSpPr>
        <xdr:cNvPr id="215" name="楕円 214"/>
        <xdr:cNvSpPr/>
      </xdr:nvSpPr>
      <xdr:spPr>
        <a:xfrm>
          <a:off x="8699500" y="108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72275</xdr:rowOff>
    </xdr:from>
    <xdr:to>
      <xdr:col>50</xdr:col>
      <xdr:colOff>114300</xdr:colOff>
      <xdr:row>63</xdr:row>
      <xdr:rowOff>74221</xdr:rowOff>
    </xdr:to>
    <xdr:cxnSp macro="">
      <xdr:nvCxnSpPr>
        <xdr:cNvPr id="216" name="直線コネクタ 215"/>
        <xdr:cNvCxnSpPr/>
      </xdr:nvCxnSpPr>
      <xdr:spPr>
        <a:xfrm>
          <a:off x="8750300" y="10873625"/>
          <a:ext cx="889000" cy="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17"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112619</xdr:rowOff>
    </xdr:from>
    <xdr:ext cx="599010" cy="259045"/>
    <xdr:sp macro="" textlink="">
      <xdr:nvSpPr>
        <xdr:cNvPr id="218" name="n_2aveValue【橋りょう・トンネル】&#10;一人当たり有形固定資産（償却資産）額"/>
        <xdr:cNvSpPr txBox="1"/>
      </xdr:nvSpPr>
      <xdr:spPr>
        <a:xfrm>
          <a:off x="8450795" y="10571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116148</xdr:rowOff>
    </xdr:from>
    <xdr:ext cx="599010" cy="259045"/>
    <xdr:sp macro="" textlink="">
      <xdr:nvSpPr>
        <xdr:cNvPr id="219" name="n_1mainValue【橋りょう・トンネル】&#10;一人当たり有形固定資産（償却資産）額"/>
        <xdr:cNvSpPr txBox="1"/>
      </xdr:nvSpPr>
      <xdr:spPr>
        <a:xfrm>
          <a:off x="9327095" y="1091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114202</xdr:rowOff>
    </xdr:from>
    <xdr:ext cx="599010" cy="259045"/>
    <xdr:sp macro="" textlink="">
      <xdr:nvSpPr>
        <xdr:cNvPr id="220" name="n_2mainValue【橋りょう・トンネル】&#10;一人当たり有形固定資産（償却資産）額"/>
        <xdr:cNvSpPr txBox="1"/>
      </xdr:nvSpPr>
      <xdr:spPr>
        <a:xfrm>
          <a:off x="8450795" y="1091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2" name="正方形/長方形 2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3" name="正方形/長方形 2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4" name="正方形/長方形 2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5" name="正方形/長方形 2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6" name="正方形/長方形 2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7" name="正方形/長方形 2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8" name="正方形/長方形 2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9" name="正方形/長方形 2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0" name="正方形/長方形 25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1" name="テキスト ボックス 26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2" name="直線コネクタ 26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63" name="直線コネクタ 26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64" name="テキスト ボックス 263"/>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65" name="直線コネクタ 26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66" name="テキスト ボックス 26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67" name="直線コネクタ 26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68" name="テキスト ボックス 26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69" name="直線コネクタ 26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70" name="テキスト ボックス 26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71" name="直線コネクタ 27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72" name="テキスト ボックス 27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73" name="直線コネクタ 27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74" name="テキスト ボックス 273"/>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278" name="直線コネクタ 277"/>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279"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280" name="直線コネクタ 279"/>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281"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282" name="直線コネクタ 281"/>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283"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284" name="フローチャート: 判断 283"/>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285" name="フローチャート: 判断 284"/>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286" name="フローチャート: 判断 285"/>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111942</xdr:rowOff>
    </xdr:from>
    <xdr:to>
      <xdr:col>85</xdr:col>
      <xdr:colOff>177800</xdr:colOff>
      <xdr:row>36</xdr:row>
      <xdr:rowOff>42092</xdr:rowOff>
    </xdr:to>
    <xdr:sp macro="" textlink="">
      <xdr:nvSpPr>
        <xdr:cNvPr id="292" name="楕円 291"/>
        <xdr:cNvSpPr/>
      </xdr:nvSpPr>
      <xdr:spPr>
        <a:xfrm>
          <a:off x="16268700" y="611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134819</xdr:rowOff>
    </xdr:from>
    <xdr:ext cx="405111" cy="259045"/>
    <xdr:sp macro="" textlink="">
      <xdr:nvSpPr>
        <xdr:cNvPr id="293" name="【認定こども園・幼稚園・保育所】&#10;有形固定資産減価償却率該当値テキスト"/>
        <xdr:cNvSpPr txBox="1"/>
      </xdr:nvSpPr>
      <xdr:spPr>
        <a:xfrm>
          <a:off x="16357600" y="596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147864</xdr:rowOff>
    </xdr:from>
    <xdr:to>
      <xdr:col>81</xdr:col>
      <xdr:colOff>101600</xdr:colOff>
      <xdr:row>36</xdr:row>
      <xdr:rowOff>78014</xdr:rowOff>
    </xdr:to>
    <xdr:sp macro="" textlink="">
      <xdr:nvSpPr>
        <xdr:cNvPr id="294" name="楕円 293"/>
        <xdr:cNvSpPr/>
      </xdr:nvSpPr>
      <xdr:spPr>
        <a:xfrm>
          <a:off x="15430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162742</xdr:rowOff>
    </xdr:from>
    <xdr:to>
      <xdr:col>85</xdr:col>
      <xdr:colOff>127000</xdr:colOff>
      <xdr:row>36</xdr:row>
      <xdr:rowOff>27214</xdr:rowOff>
    </xdr:to>
    <xdr:cxnSp macro="">
      <xdr:nvCxnSpPr>
        <xdr:cNvPr id="295" name="直線コネクタ 294"/>
        <xdr:cNvCxnSpPr/>
      </xdr:nvCxnSpPr>
      <xdr:spPr>
        <a:xfrm flipV="1">
          <a:off x="15481300" y="61634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157661</xdr:rowOff>
    </xdr:from>
    <xdr:to>
      <xdr:col>76</xdr:col>
      <xdr:colOff>165100</xdr:colOff>
      <xdr:row>37</xdr:row>
      <xdr:rowOff>87811</xdr:rowOff>
    </xdr:to>
    <xdr:sp macro="" textlink="">
      <xdr:nvSpPr>
        <xdr:cNvPr id="296" name="楕円 295"/>
        <xdr:cNvSpPr/>
      </xdr:nvSpPr>
      <xdr:spPr>
        <a:xfrm>
          <a:off x="14541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27214</xdr:rowOff>
    </xdr:from>
    <xdr:to>
      <xdr:col>81</xdr:col>
      <xdr:colOff>50800</xdr:colOff>
      <xdr:row>37</xdr:row>
      <xdr:rowOff>37011</xdr:rowOff>
    </xdr:to>
    <xdr:cxnSp macro="">
      <xdr:nvCxnSpPr>
        <xdr:cNvPr id="297" name="直線コネクタ 296"/>
        <xdr:cNvCxnSpPr/>
      </xdr:nvCxnSpPr>
      <xdr:spPr>
        <a:xfrm flipV="1">
          <a:off x="14592300" y="6199414"/>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298"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95267</xdr:rowOff>
    </xdr:from>
    <xdr:ext cx="405111" cy="259045"/>
    <xdr:sp macro="" textlink="">
      <xdr:nvSpPr>
        <xdr:cNvPr id="299" name="n_2aveValue【認定こども園・幼稚園・保育所】&#10;有形固定資産減価償却率"/>
        <xdr:cNvSpPr txBox="1"/>
      </xdr:nvSpPr>
      <xdr:spPr>
        <a:xfrm>
          <a:off x="14389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94541</xdr:rowOff>
    </xdr:from>
    <xdr:ext cx="405111" cy="259045"/>
    <xdr:sp macro="" textlink="">
      <xdr:nvSpPr>
        <xdr:cNvPr id="300" name="n_1mainValue【認定こども園・幼稚園・保育所】&#10;有形固定資産減価償却率"/>
        <xdr:cNvSpPr txBox="1"/>
      </xdr:nvSpPr>
      <xdr:spPr>
        <a:xfrm>
          <a:off x="152660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104338</xdr:rowOff>
    </xdr:from>
    <xdr:ext cx="405111" cy="259045"/>
    <xdr:sp macro="" textlink="">
      <xdr:nvSpPr>
        <xdr:cNvPr id="301" name="n_2mainValue【認定こども園・幼稚園・保育所】&#10;有形固定資産減価償却率"/>
        <xdr:cNvSpPr txBox="1"/>
      </xdr:nvSpPr>
      <xdr:spPr>
        <a:xfrm>
          <a:off x="14389744" y="61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2" name="直線コネクタ 3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13" name="テキスト ボックス 31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4" name="直線コネクタ 3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5" name="テキスト ボックス 31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6" name="直線コネクタ 3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7" name="テキスト ボックス 31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8" name="直線コネクタ 3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19" name="テキスト ボックス 31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0" name="直線コネクタ 3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1" name="テキスト ボックス 32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3" name="テキスト ボックス 3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25" name="直線コネクタ 32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2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27" name="直線コネクタ 32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2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29" name="直線コネクタ 32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30"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31" name="フローチャート: 判断 33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32" name="フローチャート: 判断 33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109220</xdr:rowOff>
    </xdr:from>
    <xdr:to>
      <xdr:col>107</xdr:col>
      <xdr:colOff>101600</xdr:colOff>
      <xdr:row>40</xdr:row>
      <xdr:rowOff>39370</xdr:rowOff>
    </xdr:to>
    <xdr:sp macro="" textlink="">
      <xdr:nvSpPr>
        <xdr:cNvPr id="333" name="フローチャート: 判断 332"/>
        <xdr:cNvSpPr/>
      </xdr:nvSpPr>
      <xdr:spPr>
        <a:xfrm>
          <a:off x="20383500" y="67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4" name="テキスト ボックス 3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5" name="テキスト ボックス 3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6" name="テキスト ボックス 3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7" name="テキスト ボックス 3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8" name="テキスト ボックス 3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168275</xdr:rowOff>
    </xdr:from>
    <xdr:to>
      <xdr:col>116</xdr:col>
      <xdr:colOff>114300</xdr:colOff>
      <xdr:row>40</xdr:row>
      <xdr:rowOff>98425</xdr:rowOff>
    </xdr:to>
    <xdr:sp macro="" textlink="">
      <xdr:nvSpPr>
        <xdr:cNvPr id="339" name="楕円 338"/>
        <xdr:cNvSpPr/>
      </xdr:nvSpPr>
      <xdr:spPr>
        <a:xfrm>
          <a:off x="22110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19702</xdr:rowOff>
    </xdr:from>
    <xdr:ext cx="469744" cy="259045"/>
    <xdr:sp macro="" textlink="">
      <xdr:nvSpPr>
        <xdr:cNvPr id="340" name="【認定こども園・幼稚園・保育所】&#10;一人当たり面積該当値テキスト"/>
        <xdr:cNvSpPr txBox="1"/>
      </xdr:nvSpPr>
      <xdr:spPr>
        <a:xfrm>
          <a:off x="22199600" y="670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166370</xdr:rowOff>
    </xdr:from>
    <xdr:to>
      <xdr:col>112</xdr:col>
      <xdr:colOff>38100</xdr:colOff>
      <xdr:row>40</xdr:row>
      <xdr:rowOff>96520</xdr:rowOff>
    </xdr:to>
    <xdr:sp macro="" textlink="">
      <xdr:nvSpPr>
        <xdr:cNvPr id="341" name="楕円 340"/>
        <xdr:cNvSpPr/>
      </xdr:nvSpPr>
      <xdr:spPr>
        <a:xfrm>
          <a:off x="21272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45720</xdr:rowOff>
    </xdr:from>
    <xdr:to>
      <xdr:col>116</xdr:col>
      <xdr:colOff>63500</xdr:colOff>
      <xdr:row>40</xdr:row>
      <xdr:rowOff>47625</xdr:rowOff>
    </xdr:to>
    <xdr:cxnSp macro="">
      <xdr:nvCxnSpPr>
        <xdr:cNvPr id="342" name="直線コネクタ 341"/>
        <xdr:cNvCxnSpPr/>
      </xdr:nvCxnSpPr>
      <xdr:spPr>
        <a:xfrm>
          <a:off x="21323300" y="690372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80645</xdr:rowOff>
    </xdr:from>
    <xdr:to>
      <xdr:col>107</xdr:col>
      <xdr:colOff>101600</xdr:colOff>
      <xdr:row>40</xdr:row>
      <xdr:rowOff>10795</xdr:rowOff>
    </xdr:to>
    <xdr:sp macro="" textlink="">
      <xdr:nvSpPr>
        <xdr:cNvPr id="343" name="楕円 342"/>
        <xdr:cNvSpPr/>
      </xdr:nvSpPr>
      <xdr:spPr>
        <a:xfrm>
          <a:off x="20383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131445</xdr:rowOff>
    </xdr:from>
    <xdr:to>
      <xdr:col>111</xdr:col>
      <xdr:colOff>177800</xdr:colOff>
      <xdr:row>40</xdr:row>
      <xdr:rowOff>45720</xdr:rowOff>
    </xdr:to>
    <xdr:cxnSp macro="">
      <xdr:nvCxnSpPr>
        <xdr:cNvPr id="344" name="直線コネクタ 343"/>
        <xdr:cNvCxnSpPr/>
      </xdr:nvCxnSpPr>
      <xdr:spPr>
        <a:xfrm>
          <a:off x="20434300" y="68179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345"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30497</xdr:rowOff>
    </xdr:from>
    <xdr:ext cx="469744" cy="259045"/>
    <xdr:sp macro="" textlink="">
      <xdr:nvSpPr>
        <xdr:cNvPr id="346" name="n_2aveValue【認定こども園・幼稚園・保育所】&#10;一人当たり面積"/>
        <xdr:cNvSpPr txBox="1"/>
      </xdr:nvSpPr>
      <xdr:spPr>
        <a:xfrm>
          <a:off x="201994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113047</xdr:rowOff>
    </xdr:from>
    <xdr:ext cx="469744" cy="259045"/>
    <xdr:sp macro="" textlink="">
      <xdr:nvSpPr>
        <xdr:cNvPr id="347" name="n_1mainValue【認定こども園・幼稚園・保育所】&#10;一人当たり面積"/>
        <xdr:cNvSpPr txBox="1"/>
      </xdr:nvSpPr>
      <xdr:spPr>
        <a:xfrm>
          <a:off x="210757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27322</xdr:rowOff>
    </xdr:from>
    <xdr:ext cx="469744" cy="259045"/>
    <xdr:sp macro="" textlink="">
      <xdr:nvSpPr>
        <xdr:cNvPr id="348" name="n_2mainValue【認定こども園・幼稚園・保育所】&#10;一人当たり面積"/>
        <xdr:cNvSpPr txBox="1"/>
      </xdr:nvSpPr>
      <xdr:spPr>
        <a:xfrm>
          <a:off x="201994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9" name="テキスト ボックス 3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0" name="直線コネクタ 3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1" name="テキスト ボックス 3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2" name="直線コネクタ 3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3" name="テキスト ボックス 3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4" name="直線コネクタ 3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5" name="テキスト ボックス 3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6" name="直線コネクタ 3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7" name="テキスト ボックス 3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8" name="直線コネクタ 3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9" name="テキスト ボックス 3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1" name="テキスト ボックス 3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373" name="直線コネクタ 372"/>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374"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375" name="直線コネクタ 374"/>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376"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377" name="直線コネクタ 376"/>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378"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379" name="フローチャート: 判断 378"/>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380" name="フローチャート: 判断 379"/>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114935</xdr:rowOff>
    </xdr:from>
    <xdr:to>
      <xdr:col>76</xdr:col>
      <xdr:colOff>165100</xdr:colOff>
      <xdr:row>60</xdr:row>
      <xdr:rowOff>45085</xdr:rowOff>
    </xdr:to>
    <xdr:sp macro="" textlink="">
      <xdr:nvSpPr>
        <xdr:cNvPr id="381" name="フローチャート: 判断 380"/>
        <xdr:cNvSpPr/>
      </xdr:nvSpPr>
      <xdr:spPr>
        <a:xfrm>
          <a:off x="14541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2" name="テキスト ボックス 3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3" name="テキスト ボックス 3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4" name="テキスト ボックス 3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5" name="テキスト ボックス 3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6" name="テキスト ボックス 3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387" name="楕円 386"/>
        <xdr:cNvSpPr/>
      </xdr:nvSpPr>
      <xdr:spPr>
        <a:xfrm>
          <a:off x="16268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154957</xdr:rowOff>
    </xdr:from>
    <xdr:ext cx="405111" cy="259045"/>
    <xdr:sp macro="" textlink="">
      <xdr:nvSpPr>
        <xdr:cNvPr id="388" name="【学校施設】&#10;有形固定資産減価償却率該当値テキスト"/>
        <xdr:cNvSpPr txBox="1"/>
      </xdr:nvSpPr>
      <xdr:spPr>
        <a:xfrm>
          <a:off x="16357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164465</xdr:rowOff>
    </xdr:from>
    <xdr:to>
      <xdr:col>81</xdr:col>
      <xdr:colOff>101600</xdr:colOff>
      <xdr:row>59</xdr:row>
      <xdr:rowOff>94615</xdr:rowOff>
    </xdr:to>
    <xdr:sp macro="" textlink="">
      <xdr:nvSpPr>
        <xdr:cNvPr id="389" name="楕円 388"/>
        <xdr:cNvSpPr/>
      </xdr:nvSpPr>
      <xdr:spPr>
        <a:xfrm>
          <a:off x="15430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43815</xdr:rowOff>
    </xdr:to>
    <xdr:cxnSp macro="">
      <xdr:nvCxnSpPr>
        <xdr:cNvPr id="390" name="直線コネクタ 389"/>
        <xdr:cNvCxnSpPr/>
      </xdr:nvCxnSpPr>
      <xdr:spPr>
        <a:xfrm flipV="1">
          <a:off x="15481300" y="1012698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27305</xdr:rowOff>
    </xdr:from>
    <xdr:to>
      <xdr:col>76</xdr:col>
      <xdr:colOff>165100</xdr:colOff>
      <xdr:row>59</xdr:row>
      <xdr:rowOff>128905</xdr:rowOff>
    </xdr:to>
    <xdr:sp macro="" textlink="">
      <xdr:nvSpPr>
        <xdr:cNvPr id="391" name="楕円 390"/>
        <xdr:cNvSpPr/>
      </xdr:nvSpPr>
      <xdr:spPr>
        <a:xfrm>
          <a:off x="14541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43815</xdr:rowOff>
    </xdr:from>
    <xdr:to>
      <xdr:col>81</xdr:col>
      <xdr:colOff>50800</xdr:colOff>
      <xdr:row>59</xdr:row>
      <xdr:rowOff>78105</xdr:rowOff>
    </xdr:to>
    <xdr:cxnSp macro="">
      <xdr:nvCxnSpPr>
        <xdr:cNvPr id="392" name="直線コネクタ 391"/>
        <xdr:cNvCxnSpPr/>
      </xdr:nvCxnSpPr>
      <xdr:spPr>
        <a:xfrm flipV="1">
          <a:off x="14592300" y="101593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17162</xdr:rowOff>
    </xdr:from>
    <xdr:ext cx="405111" cy="259045"/>
    <xdr:sp macro="" textlink="">
      <xdr:nvSpPr>
        <xdr:cNvPr id="393" name="n_1aveValue【学校施設】&#10;有形固定資産減価償却率"/>
        <xdr:cNvSpPr txBox="1"/>
      </xdr:nvSpPr>
      <xdr:spPr>
        <a:xfrm>
          <a:off x="15266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36212</xdr:rowOff>
    </xdr:from>
    <xdr:ext cx="405111" cy="259045"/>
    <xdr:sp macro="" textlink="">
      <xdr:nvSpPr>
        <xdr:cNvPr id="394" name="n_2aveValue【学校施設】&#10;有形固定資産減価償却率"/>
        <xdr:cNvSpPr txBox="1"/>
      </xdr:nvSpPr>
      <xdr:spPr>
        <a:xfrm>
          <a:off x="14389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111142</xdr:rowOff>
    </xdr:from>
    <xdr:ext cx="405111" cy="259045"/>
    <xdr:sp macro="" textlink="">
      <xdr:nvSpPr>
        <xdr:cNvPr id="395" name="n_1mainValue【学校施設】&#10;有形固定資産減価償却率"/>
        <xdr:cNvSpPr txBox="1"/>
      </xdr:nvSpPr>
      <xdr:spPr>
        <a:xfrm>
          <a:off x="152660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145432</xdr:rowOff>
    </xdr:from>
    <xdr:ext cx="405111" cy="259045"/>
    <xdr:sp macro="" textlink="">
      <xdr:nvSpPr>
        <xdr:cNvPr id="396" name="n_2mainValue【学校施設】&#10;有形固定資産減価償却率"/>
        <xdr:cNvSpPr txBox="1"/>
      </xdr:nvSpPr>
      <xdr:spPr>
        <a:xfrm>
          <a:off x="14389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7" name="テキスト ボックス 4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08" name="直線コネクタ 40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9" name="テキスト ボックス 40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0" name="直線コネクタ 40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1" name="テキスト ボックス 41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2" name="直線コネクタ 41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3" name="テキスト ボックス 41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4" name="直線コネクタ 41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5" name="テキスト ボックス 41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19" name="直線コネクタ 418"/>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20"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21" name="直線コネクタ 420"/>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22"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23" name="直線コネクタ 422"/>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24"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25" name="フローチャート: 判断 424"/>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26" name="フローチャート: 判断 425"/>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52527</xdr:rowOff>
    </xdr:from>
    <xdr:to>
      <xdr:col>107</xdr:col>
      <xdr:colOff>101600</xdr:colOff>
      <xdr:row>60</xdr:row>
      <xdr:rowOff>154127</xdr:rowOff>
    </xdr:to>
    <xdr:sp macro="" textlink="">
      <xdr:nvSpPr>
        <xdr:cNvPr id="427" name="フローチャート: 判断 426"/>
        <xdr:cNvSpPr/>
      </xdr:nvSpPr>
      <xdr:spPr>
        <a:xfrm>
          <a:off x="20383500" y="1033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155854</xdr:rowOff>
    </xdr:from>
    <xdr:to>
      <xdr:col>116</xdr:col>
      <xdr:colOff>114300</xdr:colOff>
      <xdr:row>61</xdr:row>
      <xdr:rowOff>86004</xdr:rowOff>
    </xdr:to>
    <xdr:sp macro="" textlink="">
      <xdr:nvSpPr>
        <xdr:cNvPr id="433" name="楕円 432"/>
        <xdr:cNvSpPr/>
      </xdr:nvSpPr>
      <xdr:spPr>
        <a:xfrm>
          <a:off x="22110700" y="104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7281</xdr:rowOff>
    </xdr:from>
    <xdr:ext cx="469744" cy="259045"/>
    <xdr:sp macro="" textlink="">
      <xdr:nvSpPr>
        <xdr:cNvPr id="434" name="【学校施設】&#10;一人当たり面積該当値テキスト"/>
        <xdr:cNvSpPr txBox="1"/>
      </xdr:nvSpPr>
      <xdr:spPr>
        <a:xfrm>
          <a:off x="22199600" y="1029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150368</xdr:rowOff>
    </xdr:from>
    <xdr:to>
      <xdr:col>112</xdr:col>
      <xdr:colOff>38100</xdr:colOff>
      <xdr:row>61</xdr:row>
      <xdr:rowOff>80518</xdr:rowOff>
    </xdr:to>
    <xdr:sp macro="" textlink="">
      <xdr:nvSpPr>
        <xdr:cNvPr id="435" name="楕円 434"/>
        <xdr:cNvSpPr/>
      </xdr:nvSpPr>
      <xdr:spPr>
        <a:xfrm>
          <a:off x="21272500" y="1043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29718</xdr:rowOff>
    </xdr:from>
    <xdr:to>
      <xdr:col>116</xdr:col>
      <xdr:colOff>63500</xdr:colOff>
      <xdr:row>61</xdr:row>
      <xdr:rowOff>35204</xdr:rowOff>
    </xdr:to>
    <xdr:cxnSp macro="">
      <xdr:nvCxnSpPr>
        <xdr:cNvPr id="436" name="直線コネクタ 435"/>
        <xdr:cNvCxnSpPr/>
      </xdr:nvCxnSpPr>
      <xdr:spPr>
        <a:xfrm>
          <a:off x="21323300" y="10488168"/>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135737</xdr:rowOff>
    </xdr:from>
    <xdr:to>
      <xdr:col>107</xdr:col>
      <xdr:colOff>101600</xdr:colOff>
      <xdr:row>61</xdr:row>
      <xdr:rowOff>65887</xdr:rowOff>
    </xdr:to>
    <xdr:sp macro="" textlink="">
      <xdr:nvSpPr>
        <xdr:cNvPr id="437" name="楕円 436"/>
        <xdr:cNvSpPr/>
      </xdr:nvSpPr>
      <xdr:spPr>
        <a:xfrm>
          <a:off x="20383500" y="104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15087</xdr:rowOff>
    </xdr:from>
    <xdr:to>
      <xdr:col>111</xdr:col>
      <xdr:colOff>177800</xdr:colOff>
      <xdr:row>61</xdr:row>
      <xdr:rowOff>29718</xdr:rowOff>
    </xdr:to>
    <xdr:cxnSp macro="">
      <xdr:nvCxnSpPr>
        <xdr:cNvPr id="438" name="直線コネクタ 437"/>
        <xdr:cNvCxnSpPr/>
      </xdr:nvCxnSpPr>
      <xdr:spPr>
        <a:xfrm>
          <a:off x="20434300" y="10473537"/>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127423</xdr:rowOff>
    </xdr:from>
    <xdr:ext cx="469744" cy="259045"/>
    <xdr:sp macro="" textlink="">
      <xdr:nvSpPr>
        <xdr:cNvPr id="439" name="n_1aveValue【学校施設】&#10;一人当たり面積"/>
        <xdr:cNvSpPr txBox="1"/>
      </xdr:nvSpPr>
      <xdr:spPr>
        <a:xfrm>
          <a:off x="21075727" y="1058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170654</xdr:rowOff>
    </xdr:from>
    <xdr:ext cx="469744" cy="259045"/>
    <xdr:sp macro="" textlink="">
      <xdr:nvSpPr>
        <xdr:cNvPr id="440" name="n_2aveValue【学校施設】&#10;一人当たり面積"/>
        <xdr:cNvSpPr txBox="1"/>
      </xdr:nvSpPr>
      <xdr:spPr>
        <a:xfrm>
          <a:off x="20199427" y="101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97045</xdr:rowOff>
    </xdr:from>
    <xdr:ext cx="469744" cy="259045"/>
    <xdr:sp macro="" textlink="">
      <xdr:nvSpPr>
        <xdr:cNvPr id="441" name="n_1mainValue【学校施設】&#10;一人当たり面積"/>
        <xdr:cNvSpPr txBox="1"/>
      </xdr:nvSpPr>
      <xdr:spPr>
        <a:xfrm>
          <a:off x="21075727" y="1021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57014</xdr:rowOff>
    </xdr:from>
    <xdr:ext cx="469744" cy="259045"/>
    <xdr:sp macro="" textlink="">
      <xdr:nvSpPr>
        <xdr:cNvPr id="442" name="n_2mainValue【学校施設】&#10;一人当たり面積"/>
        <xdr:cNvSpPr txBox="1"/>
      </xdr:nvSpPr>
      <xdr:spPr>
        <a:xfrm>
          <a:off x="20199427" y="105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3" name="直線コネクタ 4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4" name="テキスト ボックス 4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5" name="直線コネクタ 4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6" name="テキスト ボックス 4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7" name="直線コネクタ 4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8" name="テキスト ボックス 4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9" name="直線コネクタ 4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0" name="テキスト ボックス 4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1" name="直線コネクタ 4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2" name="テキスト ボックス 4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3" name="直線コネクタ 4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4" name="テキスト ボックス 4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5" name="直線コネクタ 4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6" name="テキスト ボックス 4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468" name="直線コネクタ 467"/>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469"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470" name="直線コネクタ 469"/>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7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72" name="直線コネクタ 47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49003</xdr:rowOff>
    </xdr:from>
    <xdr:ext cx="405111" cy="259045"/>
    <xdr:sp macro="" textlink="">
      <xdr:nvSpPr>
        <xdr:cNvPr id="473" name="【児童館】&#10;有形固定資産減価償却率平均値テキスト"/>
        <xdr:cNvSpPr txBox="1"/>
      </xdr:nvSpPr>
      <xdr:spPr>
        <a:xfrm>
          <a:off x="16357600" y="1410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70576</xdr:rowOff>
    </xdr:from>
    <xdr:to>
      <xdr:col>85</xdr:col>
      <xdr:colOff>177800</xdr:colOff>
      <xdr:row>83</xdr:row>
      <xdr:rowOff>726</xdr:rowOff>
    </xdr:to>
    <xdr:sp macro="" textlink="">
      <xdr:nvSpPr>
        <xdr:cNvPr id="474" name="フローチャート: 判断 473"/>
        <xdr:cNvSpPr/>
      </xdr:nvSpPr>
      <xdr:spPr>
        <a:xfrm>
          <a:off x="16268700" y="1412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475" name="フローチャート: 判断 474"/>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132624</xdr:rowOff>
    </xdr:from>
    <xdr:to>
      <xdr:col>76</xdr:col>
      <xdr:colOff>165100</xdr:colOff>
      <xdr:row>82</xdr:row>
      <xdr:rowOff>62774</xdr:rowOff>
    </xdr:to>
    <xdr:sp macro="" textlink="">
      <xdr:nvSpPr>
        <xdr:cNvPr id="476" name="フローチャート: 判断 475"/>
        <xdr:cNvSpPr/>
      </xdr:nvSpPr>
      <xdr:spPr>
        <a:xfrm>
          <a:off x="14541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482" name="楕円 481"/>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44466</xdr:rowOff>
    </xdr:from>
    <xdr:ext cx="405111" cy="259045"/>
    <xdr:sp macro="" textlink="">
      <xdr:nvSpPr>
        <xdr:cNvPr id="483" name="【児童館】&#10;有形固定資産減価償却率該当値テキスト"/>
        <xdr:cNvSpPr txBox="1"/>
      </xdr:nvSpPr>
      <xdr:spPr>
        <a:xfrm>
          <a:off x="163576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49349</xdr:rowOff>
    </xdr:from>
    <xdr:to>
      <xdr:col>81</xdr:col>
      <xdr:colOff>101600</xdr:colOff>
      <xdr:row>82</xdr:row>
      <xdr:rowOff>150949</xdr:rowOff>
    </xdr:to>
    <xdr:sp macro="" textlink="">
      <xdr:nvSpPr>
        <xdr:cNvPr id="484" name="楕円 483"/>
        <xdr:cNvSpPr/>
      </xdr:nvSpPr>
      <xdr:spPr>
        <a:xfrm>
          <a:off x="15430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82</xdr:row>
      <xdr:rowOff>100149</xdr:rowOff>
    </xdr:to>
    <xdr:cxnSp macro="">
      <xdr:nvCxnSpPr>
        <xdr:cNvPr id="485" name="直線コネクタ 484"/>
        <xdr:cNvCxnSpPr/>
      </xdr:nvCxnSpPr>
      <xdr:spPr>
        <a:xfrm flipV="1">
          <a:off x="15481300" y="14131289"/>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83638</xdr:rowOff>
    </xdr:from>
    <xdr:to>
      <xdr:col>76</xdr:col>
      <xdr:colOff>165100</xdr:colOff>
      <xdr:row>83</xdr:row>
      <xdr:rowOff>13788</xdr:rowOff>
    </xdr:to>
    <xdr:sp macro="" textlink="">
      <xdr:nvSpPr>
        <xdr:cNvPr id="486" name="楕円 485"/>
        <xdr:cNvSpPr/>
      </xdr:nvSpPr>
      <xdr:spPr>
        <a:xfrm>
          <a:off x="14541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100149</xdr:rowOff>
    </xdr:from>
    <xdr:to>
      <xdr:col>81</xdr:col>
      <xdr:colOff>50800</xdr:colOff>
      <xdr:row>82</xdr:row>
      <xdr:rowOff>134438</xdr:rowOff>
    </xdr:to>
    <xdr:cxnSp macro="">
      <xdr:nvCxnSpPr>
        <xdr:cNvPr id="487" name="直線コネクタ 486"/>
        <xdr:cNvCxnSpPr/>
      </xdr:nvCxnSpPr>
      <xdr:spPr>
        <a:xfrm flipV="1">
          <a:off x="14592300" y="141590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488" name="n_1aveValue【児童館】&#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79301</xdr:rowOff>
    </xdr:from>
    <xdr:ext cx="405111" cy="259045"/>
    <xdr:sp macro="" textlink="">
      <xdr:nvSpPr>
        <xdr:cNvPr id="489" name="n_2aveValue【児童館】&#10;有形固定資産減価償却率"/>
        <xdr:cNvSpPr txBox="1"/>
      </xdr:nvSpPr>
      <xdr:spPr>
        <a:xfrm>
          <a:off x="14389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167476</xdr:rowOff>
    </xdr:from>
    <xdr:ext cx="405111" cy="259045"/>
    <xdr:sp macro="" textlink="">
      <xdr:nvSpPr>
        <xdr:cNvPr id="490" name="n_1mainValue【児童館】&#10;有形固定資産減価償却率"/>
        <xdr:cNvSpPr txBox="1"/>
      </xdr:nvSpPr>
      <xdr:spPr>
        <a:xfrm>
          <a:off x="152660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4915</xdr:rowOff>
    </xdr:from>
    <xdr:ext cx="405111" cy="259045"/>
    <xdr:sp macro="" textlink="">
      <xdr:nvSpPr>
        <xdr:cNvPr id="491" name="n_2mainValue【児童館】&#10;有形固定資産減価償却率"/>
        <xdr:cNvSpPr txBox="1"/>
      </xdr:nvSpPr>
      <xdr:spPr>
        <a:xfrm>
          <a:off x="14389744" y="1423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0" name="テキスト ボックス 4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1" name="直線コネクタ 5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2" name="直線コネクタ 5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3" name="テキスト ボックス 5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4" name="直線コネクタ 5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5" name="テキスト ボックス 5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6" name="直線コネクタ 5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7" name="テキスト ボックス 5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8" name="直線コネクタ 5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9" name="テキスト ボックス 5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0" name="直線コネクタ 5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11" name="テキスト ボックス 5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2" name="直線コネクタ 5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3" name="テキスト ボックス 5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107950</xdr:rowOff>
    </xdr:from>
    <xdr:to>
      <xdr:col>116</xdr:col>
      <xdr:colOff>62864</xdr:colOff>
      <xdr:row>86</xdr:row>
      <xdr:rowOff>76200</xdr:rowOff>
    </xdr:to>
    <xdr:cxnSp macro="">
      <xdr:nvCxnSpPr>
        <xdr:cNvPr id="515" name="直線コネクタ 514"/>
        <xdr:cNvCxnSpPr/>
      </xdr:nvCxnSpPr>
      <xdr:spPr>
        <a:xfrm flipV="1">
          <a:off x="22160864" y="133096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16"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17" name="直線コネクタ 516"/>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54627</xdr:rowOff>
    </xdr:from>
    <xdr:ext cx="469744" cy="259045"/>
    <xdr:sp macro="" textlink="">
      <xdr:nvSpPr>
        <xdr:cNvPr id="518" name="【児童館】&#10;一人当たり面積最大値テキスト"/>
        <xdr:cNvSpPr txBox="1"/>
      </xdr:nvSpPr>
      <xdr:spPr>
        <a:xfrm>
          <a:off x="22199600" y="1308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519" name="直線コネクタ 518"/>
        <xdr:cNvCxnSpPr/>
      </xdr:nvCxnSpPr>
      <xdr:spPr>
        <a:xfrm>
          <a:off x="22072600" y="1330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149877</xdr:rowOff>
    </xdr:from>
    <xdr:ext cx="469744" cy="259045"/>
    <xdr:sp macro="" textlink="">
      <xdr:nvSpPr>
        <xdr:cNvPr id="520" name="【児童館】&#10;一人当たり面積平均値テキスト"/>
        <xdr:cNvSpPr txBox="1"/>
      </xdr:nvSpPr>
      <xdr:spPr>
        <a:xfrm>
          <a:off x="22199600" y="1438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0</xdr:rowOff>
    </xdr:from>
    <xdr:to>
      <xdr:col>116</xdr:col>
      <xdr:colOff>114300</xdr:colOff>
      <xdr:row>84</xdr:row>
      <xdr:rowOff>101600</xdr:rowOff>
    </xdr:to>
    <xdr:sp macro="" textlink="">
      <xdr:nvSpPr>
        <xdr:cNvPr id="521" name="フローチャート: 判断 520"/>
        <xdr:cNvSpPr/>
      </xdr:nvSpPr>
      <xdr:spPr>
        <a:xfrm>
          <a:off x="221107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522" name="フローチャート: 判断 521"/>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23" name="フローチャート: 判断 522"/>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529" name="楕円 528"/>
        <xdr:cNvSpPr/>
      </xdr:nvSpPr>
      <xdr:spPr>
        <a:xfrm>
          <a:off x="221107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3827</xdr:rowOff>
    </xdr:from>
    <xdr:ext cx="469744" cy="259045"/>
    <xdr:sp macro="" textlink="">
      <xdr:nvSpPr>
        <xdr:cNvPr id="530" name="【児童館】&#10;一人当たり面積該当値テキスト"/>
        <xdr:cNvSpPr txBox="1"/>
      </xdr:nvSpPr>
      <xdr:spPr>
        <a:xfrm>
          <a:off x="221996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152400</xdr:rowOff>
    </xdr:from>
    <xdr:to>
      <xdr:col>112</xdr:col>
      <xdr:colOff>38100</xdr:colOff>
      <xdr:row>83</xdr:row>
      <xdr:rowOff>82550</xdr:rowOff>
    </xdr:to>
    <xdr:sp macro="" textlink="">
      <xdr:nvSpPr>
        <xdr:cNvPr id="531" name="楕円 530"/>
        <xdr:cNvSpPr/>
      </xdr:nvSpPr>
      <xdr:spPr>
        <a:xfrm>
          <a:off x="21272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31750</xdr:rowOff>
    </xdr:from>
    <xdr:to>
      <xdr:col>116</xdr:col>
      <xdr:colOff>63500</xdr:colOff>
      <xdr:row>83</xdr:row>
      <xdr:rowOff>31750</xdr:rowOff>
    </xdr:to>
    <xdr:cxnSp macro="">
      <xdr:nvCxnSpPr>
        <xdr:cNvPr id="532" name="直線コネクタ 531"/>
        <xdr:cNvCxnSpPr/>
      </xdr:nvCxnSpPr>
      <xdr:spPr>
        <a:xfrm>
          <a:off x="21323300" y="1426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152400</xdr:rowOff>
    </xdr:from>
    <xdr:to>
      <xdr:col>107</xdr:col>
      <xdr:colOff>101600</xdr:colOff>
      <xdr:row>83</xdr:row>
      <xdr:rowOff>82550</xdr:rowOff>
    </xdr:to>
    <xdr:sp macro="" textlink="">
      <xdr:nvSpPr>
        <xdr:cNvPr id="533" name="楕円 532"/>
        <xdr:cNvSpPr/>
      </xdr:nvSpPr>
      <xdr:spPr>
        <a:xfrm>
          <a:off x="20383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31750</xdr:rowOff>
    </xdr:from>
    <xdr:to>
      <xdr:col>111</xdr:col>
      <xdr:colOff>177800</xdr:colOff>
      <xdr:row>83</xdr:row>
      <xdr:rowOff>31750</xdr:rowOff>
    </xdr:to>
    <xdr:cxnSp macro="">
      <xdr:nvCxnSpPr>
        <xdr:cNvPr id="534" name="直線コネクタ 533"/>
        <xdr:cNvCxnSpPr/>
      </xdr:nvCxnSpPr>
      <xdr:spPr>
        <a:xfrm>
          <a:off x="20434300" y="14262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105427</xdr:rowOff>
    </xdr:from>
    <xdr:ext cx="469744" cy="259045"/>
    <xdr:sp macro="" textlink="">
      <xdr:nvSpPr>
        <xdr:cNvPr id="535" name="n_1aveValue【児童館】&#10;一人当たり面積"/>
        <xdr:cNvSpPr txBox="1"/>
      </xdr:nvSpPr>
      <xdr:spPr>
        <a:xfrm>
          <a:off x="210757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111777</xdr:rowOff>
    </xdr:from>
    <xdr:ext cx="469744" cy="259045"/>
    <xdr:sp macro="" textlink="">
      <xdr:nvSpPr>
        <xdr:cNvPr id="536" name="n_2aveValue【児童館】&#10;一人当たり面積"/>
        <xdr:cNvSpPr txBox="1"/>
      </xdr:nvSpPr>
      <xdr:spPr>
        <a:xfrm>
          <a:off x="20199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99077</xdr:rowOff>
    </xdr:from>
    <xdr:ext cx="469744" cy="259045"/>
    <xdr:sp macro="" textlink="">
      <xdr:nvSpPr>
        <xdr:cNvPr id="537" name="n_1mainValue【児童館】&#10;一人当たり面積"/>
        <xdr:cNvSpPr txBox="1"/>
      </xdr:nvSpPr>
      <xdr:spPr>
        <a:xfrm>
          <a:off x="210757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99077</xdr:rowOff>
    </xdr:from>
    <xdr:ext cx="469744" cy="259045"/>
    <xdr:sp macro="" textlink="">
      <xdr:nvSpPr>
        <xdr:cNvPr id="538" name="n_2mainValue【児童館】&#10;一人当たり面積"/>
        <xdr:cNvSpPr txBox="1"/>
      </xdr:nvSpPr>
      <xdr:spPr>
        <a:xfrm>
          <a:off x="20199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9" name="正方形/長方形 5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0" name="正方形/長方形 5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1" name="正方形/長方形 5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2" name="正方形/長方形 5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3" name="正方形/長方形 5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4" name="正方形/長方形 5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5" name="正方形/長方形 5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6" name="正方形/長方形 5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7" name="テキスト ボックス 5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8" name="直線コネクタ 5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49" name="テキスト ボックス 5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0" name="直線コネクタ 54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1" name="テキスト ボックス 55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2" name="直線コネクタ 55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3" name="テキスト ボックス 55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4" name="直線コネクタ 55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55" name="テキスト ボックス 55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6" name="直線コネクタ 55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57" name="テキスト ボックス 55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112776</xdr:rowOff>
    </xdr:to>
    <xdr:cxnSp macro="">
      <xdr:nvCxnSpPr>
        <xdr:cNvPr id="561" name="直線コネクタ 560"/>
        <xdr:cNvCxnSpPr/>
      </xdr:nvCxnSpPr>
      <xdr:spPr>
        <a:xfrm flipV="1">
          <a:off x="16318864" y="17221200"/>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116603</xdr:rowOff>
    </xdr:from>
    <xdr:ext cx="405111" cy="259045"/>
    <xdr:sp macro="" textlink="">
      <xdr:nvSpPr>
        <xdr:cNvPr id="562" name="【公民館】&#10;有形固定資産減価償却率最小値テキスト"/>
        <xdr:cNvSpPr txBox="1"/>
      </xdr:nvSpPr>
      <xdr:spPr>
        <a:xfrm>
          <a:off x="16357600" y="1863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112776</xdr:rowOff>
    </xdr:from>
    <xdr:to>
      <xdr:col>86</xdr:col>
      <xdr:colOff>25400</xdr:colOff>
      <xdr:row>108</xdr:row>
      <xdr:rowOff>112776</xdr:rowOff>
    </xdr:to>
    <xdr:cxnSp macro="">
      <xdr:nvCxnSpPr>
        <xdr:cNvPr id="563" name="直線コネクタ 562"/>
        <xdr:cNvCxnSpPr/>
      </xdr:nvCxnSpPr>
      <xdr:spPr>
        <a:xfrm>
          <a:off x="16230600" y="1862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65" name="直線コネクタ 56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147845</xdr:rowOff>
    </xdr:from>
    <xdr:ext cx="405111" cy="259045"/>
    <xdr:sp macro="" textlink="">
      <xdr:nvSpPr>
        <xdr:cNvPr id="566" name="【公民館】&#10;有形固定資産減価償却率平均値テキスト"/>
        <xdr:cNvSpPr txBox="1"/>
      </xdr:nvSpPr>
      <xdr:spPr>
        <a:xfrm>
          <a:off x="16357600" y="1797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169418</xdr:rowOff>
    </xdr:from>
    <xdr:to>
      <xdr:col>85</xdr:col>
      <xdr:colOff>177800</xdr:colOff>
      <xdr:row>105</xdr:row>
      <xdr:rowOff>99568</xdr:rowOff>
    </xdr:to>
    <xdr:sp macro="" textlink="">
      <xdr:nvSpPr>
        <xdr:cNvPr id="567" name="フローチャート: 判断 566"/>
        <xdr:cNvSpPr/>
      </xdr:nvSpPr>
      <xdr:spPr>
        <a:xfrm>
          <a:off x="16268700" y="1800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39115</xdr:rowOff>
    </xdr:from>
    <xdr:to>
      <xdr:col>81</xdr:col>
      <xdr:colOff>101600</xdr:colOff>
      <xdr:row>105</xdr:row>
      <xdr:rowOff>140715</xdr:rowOff>
    </xdr:to>
    <xdr:sp macro="" textlink="">
      <xdr:nvSpPr>
        <xdr:cNvPr id="568" name="フローチャート: 判断 567"/>
        <xdr:cNvSpPr/>
      </xdr:nvSpPr>
      <xdr:spPr>
        <a:xfrm>
          <a:off x="154305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569" name="フローチャート: 判断 568"/>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0" name="テキスト ボックス 5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1" name="テキスト ボックス 5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2" name="テキスト ボックス 5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3" name="テキスト ボックス 5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4" name="テキスト ボックス 5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575" name="楕円 574"/>
        <xdr:cNvSpPr/>
      </xdr:nvSpPr>
      <xdr:spPr>
        <a:xfrm>
          <a:off x="162687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80281</xdr:rowOff>
    </xdr:from>
    <xdr:ext cx="405111" cy="259045"/>
    <xdr:sp macro="" textlink="">
      <xdr:nvSpPr>
        <xdr:cNvPr id="576" name="【公民館】&#10;有形固定資産減価償却率該当値テキスト"/>
        <xdr:cNvSpPr txBox="1"/>
      </xdr:nvSpPr>
      <xdr:spPr>
        <a:xfrm>
          <a:off x="16357600" y="1773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577" name="楕円 576"/>
        <xdr:cNvSpPr/>
      </xdr:nvSpPr>
      <xdr:spPr>
        <a:xfrm>
          <a:off x="15430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108204</xdr:rowOff>
    </xdr:from>
    <xdr:to>
      <xdr:col>85</xdr:col>
      <xdr:colOff>127000</xdr:colOff>
      <xdr:row>104</xdr:row>
      <xdr:rowOff>156211</xdr:rowOff>
    </xdr:to>
    <xdr:cxnSp macro="">
      <xdr:nvCxnSpPr>
        <xdr:cNvPr id="578" name="直線コネクタ 577"/>
        <xdr:cNvCxnSpPr/>
      </xdr:nvCxnSpPr>
      <xdr:spPr>
        <a:xfrm flipV="1">
          <a:off x="15481300" y="17939004"/>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119126</xdr:rowOff>
    </xdr:from>
    <xdr:to>
      <xdr:col>76</xdr:col>
      <xdr:colOff>165100</xdr:colOff>
      <xdr:row>105</xdr:row>
      <xdr:rowOff>49276</xdr:rowOff>
    </xdr:to>
    <xdr:sp macro="" textlink="">
      <xdr:nvSpPr>
        <xdr:cNvPr id="579" name="楕円 578"/>
        <xdr:cNvSpPr/>
      </xdr:nvSpPr>
      <xdr:spPr>
        <a:xfrm>
          <a:off x="14541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156211</xdr:rowOff>
    </xdr:from>
    <xdr:to>
      <xdr:col>81</xdr:col>
      <xdr:colOff>50800</xdr:colOff>
      <xdr:row>104</xdr:row>
      <xdr:rowOff>169926</xdr:rowOff>
    </xdr:to>
    <xdr:cxnSp macro="">
      <xdr:nvCxnSpPr>
        <xdr:cNvPr id="580" name="直線コネクタ 579"/>
        <xdr:cNvCxnSpPr/>
      </xdr:nvCxnSpPr>
      <xdr:spPr>
        <a:xfrm flipV="1">
          <a:off x="14592300" y="1798701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131842</xdr:rowOff>
    </xdr:from>
    <xdr:ext cx="405111" cy="259045"/>
    <xdr:sp macro="" textlink="">
      <xdr:nvSpPr>
        <xdr:cNvPr id="581" name="n_1aveValue【公民館】&#10;有形固定資産減価償却率"/>
        <xdr:cNvSpPr txBox="1"/>
      </xdr:nvSpPr>
      <xdr:spPr>
        <a:xfrm>
          <a:off x="15266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582" name="n_2aveValue【公民館】&#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52088</xdr:rowOff>
    </xdr:from>
    <xdr:ext cx="405111" cy="259045"/>
    <xdr:sp macro="" textlink="">
      <xdr:nvSpPr>
        <xdr:cNvPr id="583" name="n_1mainValue【公民館】&#10;有形固定資産減価償却率"/>
        <xdr:cNvSpPr txBox="1"/>
      </xdr:nvSpPr>
      <xdr:spPr>
        <a:xfrm>
          <a:off x="152660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65803</xdr:rowOff>
    </xdr:from>
    <xdr:ext cx="405111" cy="259045"/>
    <xdr:sp macro="" textlink="">
      <xdr:nvSpPr>
        <xdr:cNvPr id="584" name="n_2mainValue【公民館】&#10;有形固定資産減価償却率"/>
        <xdr:cNvSpPr txBox="1"/>
      </xdr:nvSpPr>
      <xdr:spPr>
        <a:xfrm>
          <a:off x="14389744" y="1772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5" name="直線コネクタ 59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6" name="テキスト ボックス 59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7" name="直線コネクタ 59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8" name="テキスト ボックス 59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99" name="直線コネクタ 59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0" name="テキスト ボックス 59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1" name="直線コネクタ 60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2" name="テキスト ボックス 60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4" name="テキスト ボックス 6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128778</xdr:rowOff>
    </xdr:from>
    <xdr:to>
      <xdr:col>116</xdr:col>
      <xdr:colOff>62864</xdr:colOff>
      <xdr:row>108</xdr:row>
      <xdr:rowOff>44196</xdr:rowOff>
    </xdr:to>
    <xdr:cxnSp macro="">
      <xdr:nvCxnSpPr>
        <xdr:cNvPr id="606" name="直線コネクタ 605"/>
        <xdr:cNvCxnSpPr/>
      </xdr:nvCxnSpPr>
      <xdr:spPr>
        <a:xfrm flipV="1">
          <a:off x="22160864" y="17273778"/>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48023</xdr:rowOff>
    </xdr:from>
    <xdr:ext cx="469744" cy="259045"/>
    <xdr:sp macro="" textlink="">
      <xdr:nvSpPr>
        <xdr:cNvPr id="607" name="【公民館】&#10;一人当たり面積最小値テキスト"/>
        <xdr:cNvSpPr txBox="1"/>
      </xdr:nvSpPr>
      <xdr:spPr>
        <a:xfrm>
          <a:off x="22199600" y="1856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44196</xdr:rowOff>
    </xdr:from>
    <xdr:to>
      <xdr:col>116</xdr:col>
      <xdr:colOff>152400</xdr:colOff>
      <xdr:row>108</xdr:row>
      <xdr:rowOff>44196</xdr:rowOff>
    </xdr:to>
    <xdr:cxnSp macro="">
      <xdr:nvCxnSpPr>
        <xdr:cNvPr id="608" name="直線コネクタ 607"/>
        <xdr:cNvCxnSpPr/>
      </xdr:nvCxnSpPr>
      <xdr:spPr>
        <a:xfrm>
          <a:off x="22072600" y="1856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75455</xdr:rowOff>
    </xdr:from>
    <xdr:ext cx="469744" cy="259045"/>
    <xdr:sp macro="" textlink="">
      <xdr:nvSpPr>
        <xdr:cNvPr id="609" name="【公民館】&#10;一人当たり面積最大値テキスト"/>
        <xdr:cNvSpPr txBox="1"/>
      </xdr:nvSpPr>
      <xdr:spPr>
        <a:xfrm>
          <a:off x="22199600" y="1704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128778</xdr:rowOff>
    </xdr:from>
    <xdr:to>
      <xdr:col>116</xdr:col>
      <xdr:colOff>152400</xdr:colOff>
      <xdr:row>100</xdr:row>
      <xdr:rowOff>128778</xdr:rowOff>
    </xdr:to>
    <xdr:cxnSp macro="">
      <xdr:nvCxnSpPr>
        <xdr:cNvPr id="610" name="直線コネクタ 609"/>
        <xdr:cNvCxnSpPr/>
      </xdr:nvCxnSpPr>
      <xdr:spPr>
        <a:xfrm>
          <a:off x="22072600" y="1727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39133</xdr:rowOff>
    </xdr:from>
    <xdr:ext cx="469744" cy="259045"/>
    <xdr:sp macro="" textlink="">
      <xdr:nvSpPr>
        <xdr:cNvPr id="611" name="【公民館】&#10;一人当たり面積平均値テキスト"/>
        <xdr:cNvSpPr txBox="1"/>
      </xdr:nvSpPr>
      <xdr:spPr>
        <a:xfrm>
          <a:off x="22199600" y="18041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16256</xdr:rowOff>
    </xdr:from>
    <xdr:to>
      <xdr:col>116</xdr:col>
      <xdr:colOff>114300</xdr:colOff>
      <xdr:row>106</xdr:row>
      <xdr:rowOff>117856</xdr:rowOff>
    </xdr:to>
    <xdr:sp macro="" textlink="">
      <xdr:nvSpPr>
        <xdr:cNvPr id="612" name="フローチャート: 判断 611"/>
        <xdr:cNvSpPr/>
      </xdr:nvSpPr>
      <xdr:spPr>
        <a:xfrm>
          <a:off x="22110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77978</xdr:rowOff>
    </xdr:from>
    <xdr:to>
      <xdr:col>112</xdr:col>
      <xdr:colOff>38100</xdr:colOff>
      <xdr:row>107</xdr:row>
      <xdr:rowOff>8128</xdr:rowOff>
    </xdr:to>
    <xdr:sp macro="" textlink="">
      <xdr:nvSpPr>
        <xdr:cNvPr id="613" name="フローチャート: 判断 612"/>
        <xdr:cNvSpPr/>
      </xdr:nvSpPr>
      <xdr:spPr>
        <a:xfrm>
          <a:off x="21272500" y="1825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64263</xdr:rowOff>
    </xdr:from>
    <xdr:to>
      <xdr:col>107</xdr:col>
      <xdr:colOff>101600</xdr:colOff>
      <xdr:row>105</xdr:row>
      <xdr:rowOff>165863</xdr:rowOff>
    </xdr:to>
    <xdr:sp macro="" textlink="">
      <xdr:nvSpPr>
        <xdr:cNvPr id="614" name="フローチャート: 判断 613"/>
        <xdr:cNvSpPr/>
      </xdr:nvSpPr>
      <xdr:spPr>
        <a:xfrm>
          <a:off x="20383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5" name="テキスト ボックス 6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6" name="テキスト ボックス 6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7" name="テキスト ボックス 6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8" name="テキスト ボックス 6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9" name="テキスト ボックス 6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20" name="楕円 619"/>
        <xdr:cNvSpPr/>
      </xdr:nvSpPr>
      <xdr:spPr>
        <a:xfrm>
          <a:off x="221107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129557</xdr:rowOff>
    </xdr:from>
    <xdr:ext cx="469744" cy="259045"/>
    <xdr:sp macro="" textlink="">
      <xdr:nvSpPr>
        <xdr:cNvPr id="621" name="【公民館】&#10;一人当たり面積該当値テキスト"/>
        <xdr:cNvSpPr txBox="1"/>
      </xdr:nvSpPr>
      <xdr:spPr>
        <a:xfrm>
          <a:off x="22199600"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151130</xdr:rowOff>
    </xdr:from>
    <xdr:to>
      <xdr:col>112</xdr:col>
      <xdr:colOff>38100</xdr:colOff>
      <xdr:row>107</xdr:row>
      <xdr:rowOff>81280</xdr:rowOff>
    </xdr:to>
    <xdr:sp macro="" textlink="">
      <xdr:nvSpPr>
        <xdr:cNvPr id="622" name="楕円 621"/>
        <xdr:cNvSpPr/>
      </xdr:nvSpPr>
      <xdr:spPr>
        <a:xfrm>
          <a:off x="21272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30480</xdr:rowOff>
    </xdr:from>
    <xdr:to>
      <xdr:col>116</xdr:col>
      <xdr:colOff>63500</xdr:colOff>
      <xdr:row>107</xdr:row>
      <xdr:rowOff>30480</xdr:rowOff>
    </xdr:to>
    <xdr:cxnSp macro="">
      <xdr:nvCxnSpPr>
        <xdr:cNvPr id="623" name="直線コネクタ 622"/>
        <xdr:cNvCxnSpPr/>
      </xdr:nvCxnSpPr>
      <xdr:spPr>
        <a:xfrm>
          <a:off x="21323300" y="1837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148844</xdr:rowOff>
    </xdr:from>
    <xdr:to>
      <xdr:col>107</xdr:col>
      <xdr:colOff>101600</xdr:colOff>
      <xdr:row>107</xdr:row>
      <xdr:rowOff>78994</xdr:rowOff>
    </xdr:to>
    <xdr:sp macro="" textlink="">
      <xdr:nvSpPr>
        <xdr:cNvPr id="624" name="楕円 623"/>
        <xdr:cNvSpPr/>
      </xdr:nvSpPr>
      <xdr:spPr>
        <a:xfrm>
          <a:off x="20383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28194</xdr:rowOff>
    </xdr:from>
    <xdr:to>
      <xdr:col>111</xdr:col>
      <xdr:colOff>177800</xdr:colOff>
      <xdr:row>107</xdr:row>
      <xdr:rowOff>30480</xdr:rowOff>
    </xdr:to>
    <xdr:cxnSp macro="">
      <xdr:nvCxnSpPr>
        <xdr:cNvPr id="625" name="直線コネクタ 624"/>
        <xdr:cNvCxnSpPr/>
      </xdr:nvCxnSpPr>
      <xdr:spPr>
        <a:xfrm>
          <a:off x="20434300" y="1837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24655</xdr:rowOff>
    </xdr:from>
    <xdr:ext cx="469744" cy="259045"/>
    <xdr:sp macro="" textlink="">
      <xdr:nvSpPr>
        <xdr:cNvPr id="626" name="n_1aveValue【公民館】&#10;一人当たり面積"/>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10940</xdr:rowOff>
    </xdr:from>
    <xdr:ext cx="469744" cy="259045"/>
    <xdr:sp macro="" textlink="">
      <xdr:nvSpPr>
        <xdr:cNvPr id="627" name="n_2aveValue【公民館】&#10;一人当たり面積"/>
        <xdr:cNvSpPr txBox="1"/>
      </xdr:nvSpPr>
      <xdr:spPr>
        <a:xfrm>
          <a:off x="201994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72407</xdr:rowOff>
    </xdr:from>
    <xdr:ext cx="469744" cy="259045"/>
    <xdr:sp macro="" textlink="">
      <xdr:nvSpPr>
        <xdr:cNvPr id="628" name="n_1mainValue【公民館】&#10;一人当たり面積"/>
        <xdr:cNvSpPr txBox="1"/>
      </xdr:nvSpPr>
      <xdr:spPr>
        <a:xfrm>
          <a:off x="210757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70121</xdr:rowOff>
    </xdr:from>
    <xdr:ext cx="469744" cy="259045"/>
    <xdr:sp macro="" textlink="">
      <xdr:nvSpPr>
        <xdr:cNvPr id="629" name="n_2mainValue【公民館】&#10;一人当たり面積"/>
        <xdr:cNvSpPr txBox="1"/>
      </xdr:nvSpPr>
      <xdr:spPr>
        <a:xfrm>
          <a:off x="20199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0" name="正方形/長方形 6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1" name="正方形/長方形 6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2" name="テキスト ボックス 6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保育所及び児童館の減価償却率は、類似団体と比べて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、住民一人当たり面積は、大きくなっている。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小中学校校舎については、多くの校舎が建築から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年以上経過し、減価償却率が約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橋りょうについては、減価償却率が約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％となっているものの、平成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年度から長寿命化修繕工事に着手している。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今後、公共施設等総合管理計画に基づき長寿命化計画を策定し、計画的な維持管理に努める。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43,401
42,370
18.03
12,279,827
11,925,123
334,111
8,024,646
8,562,884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57404</xdr:rowOff>
    </xdr:from>
    <xdr:to>
      <xdr:col>15</xdr:col>
      <xdr:colOff>101600</xdr:colOff>
      <xdr:row>38</xdr:row>
      <xdr:rowOff>159004</xdr:rowOff>
    </xdr:to>
    <xdr:sp macro="" textlink="">
      <xdr:nvSpPr>
        <xdr:cNvPr id="62" name="フローチャート: 判断 61"/>
        <xdr:cNvSpPr/>
      </xdr:nvSpPr>
      <xdr:spPr>
        <a:xfrm>
          <a:off x="28575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254</xdr:rowOff>
    </xdr:from>
    <xdr:to>
      <xdr:col>24</xdr:col>
      <xdr:colOff>114300</xdr:colOff>
      <xdr:row>35</xdr:row>
      <xdr:rowOff>101854</xdr:rowOff>
    </xdr:to>
    <xdr:sp macro="" textlink="">
      <xdr:nvSpPr>
        <xdr:cNvPr id="68" name="楕円 67"/>
        <xdr:cNvSpPr/>
      </xdr:nvSpPr>
      <xdr:spPr>
        <a:xfrm>
          <a:off x="4584700" y="600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23131</xdr:rowOff>
    </xdr:from>
    <xdr:ext cx="405111" cy="259045"/>
    <xdr:sp macro="" textlink="">
      <xdr:nvSpPr>
        <xdr:cNvPr id="69" name="【図書館】&#10;有形固定資産減価償却率該当値テキスト"/>
        <xdr:cNvSpPr txBox="1"/>
      </xdr:nvSpPr>
      <xdr:spPr>
        <a:xfrm>
          <a:off x="4673600" y="585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48260</xdr:rowOff>
    </xdr:from>
    <xdr:to>
      <xdr:col>20</xdr:col>
      <xdr:colOff>38100</xdr:colOff>
      <xdr:row>35</xdr:row>
      <xdr:rowOff>149860</xdr:rowOff>
    </xdr:to>
    <xdr:sp macro="" textlink="">
      <xdr:nvSpPr>
        <xdr:cNvPr id="70" name="楕円 69"/>
        <xdr:cNvSpPr/>
      </xdr:nvSpPr>
      <xdr:spPr>
        <a:xfrm>
          <a:off x="3746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51054</xdr:rowOff>
    </xdr:from>
    <xdr:to>
      <xdr:col>24</xdr:col>
      <xdr:colOff>63500</xdr:colOff>
      <xdr:row>35</xdr:row>
      <xdr:rowOff>99060</xdr:rowOff>
    </xdr:to>
    <xdr:cxnSp macro="">
      <xdr:nvCxnSpPr>
        <xdr:cNvPr id="71" name="直線コネクタ 70"/>
        <xdr:cNvCxnSpPr/>
      </xdr:nvCxnSpPr>
      <xdr:spPr>
        <a:xfrm flipV="1">
          <a:off x="3797300" y="605180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2" name="楕円 71"/>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99060</xdr:rowOff>
    </xdr:from>
    <xdr:to>
      <xdr:col>19</xdr:col>
      <xdr:colOff>177800</xdr:colOff>
      <xdr:row>35</xdr:row>
      <xdr:rowOff>110490</xdr:rowOff>
    </xdr:to>
    <xdr:cxnSp macro="">
      <xdr:nvCxnSpPr>
        <xdr:cNvPr id="73" name="直線コネクタ 72"/>
        <xdr:cNvCxnSpPr/>
      </xdr:nvCxnSpPr>
      <xdr:spPr>
        <a:xfrm flipV="1">
          <a:off x="2908300" y="6099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19829</xdr:rowOff>
    </xdr:from>
    <xdr:ext cx="405111" cy="259045"/>
    <xdr:sp macro="" textlink="">
      <xdr:nvSpPr>
        <xdr:cNvPr id="74" name="n_1aveValue【図書館】&#10;有形固定資産減価償却率"/>
        <xdr:cNvSpPr txBox="1"/>
      </xdr:nvSpPr>
      <xdr:spPr>
        <a:xfrm>
          <a:off x="3582044" y="670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150131</xdr:rowOff>
    </xdr:from>
    <xdr:ext cx="405111" cy="259045"/>
    <xdr:sp macro="" textlink="">
      <xdr:nvSpPr>
        <xdr:cNvPr id="75" name="n_2aveValue【図書館】&#10;有形固定資産減価償却率"/>
        <xdr:cNvSpPr txBox="1"/>
      </xdr:nvSpPr>
      <xdr:spPr>
        <a:xfrm>
          <a:off x="270574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166387</xdr:rowOff>
    </xdr:from>
    <xdr:ext cx="405111" cy="259045"/>
    <xdr:sp macro="" textlink="">
      <xdr:nvSpPr>
        <xdr:cNvPr id="76" name="n_1mainValue【図書館】&#10;有形固定資産減価償却率"/>
        <xdr:cNvSpPr txBox="1"/>
      </xdr:nvSpPr>
      <xdr:spPr>
        <a:xfrm>
          <a:off x="3582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77" name="n_2mainValue【図書館】&#10;有形固定資産減価償却率"/>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9" name="直線コネクタ 98"/>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100"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101" name="直線コネクタ 100"/>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102"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3" name="直線コネクタ 102"/>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164863</xdr:rowOff>
    </xdr:from>
    <xdr:ext cx="469744" cy="259045"/>
    <xdr:sp macro="" textlink="">
      <xdr:nvSpPr>
        <xdr:cNvPr id="104" name="【図書館】&#10;一人当たり面積平均値テキスト"/>
        <xdr:cNvSpPr txBox="1"/>
      </xdr:nvSpPr>
      <xdr:spPr>
        <a:xfrm>
          <a:off x="10515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5" name="フローチャート: 判断 104"/>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6" name="フローチャート: 判断 105"/>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146558</xdr:rowOff>
    </xdr:from>
    <xdr:to>
      <xdr:col>46</xdr:col>
      <xdr:colOff>38100</xdr:colOff>
      <xdr:row>40</xdr:row>
      <xdr:rowOff>76708</xdr:rowOff>
    </xdr:to>
    <xdr:sp macro="" textlink="">
      <xdr:nvSpPr>
        <xdr:cNvPr id="107" name="フローチャート: 判断 106"/>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153416</xdr:rowOff>
    </xdr:from>
    <xdr:to>
      <xdr:col>55</xdr:col>
      <xdr:colOff>50800</xdr:colOff>
      <xdr:row>41</xdr:row>
      <xdr:rowOff>83566</xdr:rowOff>
    </xdr:to>
    <xdr:sp macro="" textlink="">
      <xdr:nvSpPr>
        <xdr:cNvPr id="113" name="楕円 112"/>
        <xdr:cNvSpPr/>
      </xdr:nvSpPr>
      <xdr:spPr>
        <a:xfrm>
          <a:off x="104267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68343</xdr:rowOff>
    </xdr:from>
    <xdr:ext cx="469744" cy="259045"/>
    <xdr:sp macro="" textlink="">
      <xdr:nvSpPr>
        <xdr:cNvPr id="114" name="【図書館】&#10;一人当たり面積該当値テキスト"/>
        <xdr:cNvSpPr txBox="1"/>
      </xdr:nvSpPr>
      <xdr:spPr>
        <a:xfrm>
          <a:off x="10515600" y="6926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153416</xdr:rowOff>
    </xdr:from>
    <xdr:to>
      <xdr:col>50</xdr:col>
      <xdr:colOff>165100</xdr:colOff>
      <xdr:row>41</xdr:row>
      <xdr:rowOff>83566</xdr:rowOff>
    </xdr:to>
    <xdr:sp macro="" textlink="">
      <xdr:nvSpPr>
        <xdr:cNvPr id="115" name="楕円 114"/>
        <xdr:cNvSpPr/>
      </xdr:nvSpPr>
      <xdr:spPr>
        <a:xfrm>
          <a:off x="9588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32766</xdr:rowOff>
    </xdr:from>
    <xdr:to>
      <xdr:col>55</xdr:col>
      <xdr:colOff>0</xdr:colOff>
      <xdr:row>41</xdr:row>
      <xdr:rowOff>32766</xdr:rowOff>
    </xdr:to>
    <xdr:cxnSp macro="">
      <xdr:nvCxnSpPr>
        <xdr:cNvPr id="116" name="直線コネクタ 115"/>
        <xdr:cNvCxnSpPr/>
      </xdr:nvCxnSpPr>
      <xdr:spPr>
        <a:xfrm>
          <a:off x="9639300" y="7062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153416</xdr:rowOff>
    </xdr:from>
    <xdr:to>
      <xdr:col>46</xdr:col>
      <xdr:colOff>38100</xdr:colOff>
      <xdr:row>41</xdr:row>
      <xdr:rowOff>83566</xdr:rowOff>
    </xdr:to>
    <xdr:sp macro="" textlink="">
      <xdr:nvSpPr>
        <xdr:cNvPr id="117" name="楕円 116"/>
        <xdr:cNvSpPr/>
      </xdr:nvSpPr>
      <xdr:spPr>
        <a:xfrm>
          <a:off x="8699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32766</xdr:rowOff>
    </xdr:from>
    <xdr:to>
      <xdr:col>50</xdr:col>
      <xdr:colOff>114300</xdr:colOff>
      <xdr:row>41</xdr:row>
      <xdr:rowOff>32766</xdr:rowOff>
    </xdr:to>
    <xdr:cxnSp macro="">
      <xdr:nvCxnSpPr>
        <xdr:cNvPr id="118" name="直線コネクタ 117"/>
        <xdr:cNvCxnSpPr/>
      </xdr:nvCxnSpPr>
      <xdr:spPr>
        <a:xfrm>
          <a:off x="8750300" y="706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93235</xdr:rowOff>
    </xdr:from>
    <xdr:ext cx="469744" cy="259045"/>
    <xdr:sp macro="" textlink="">
      <xdr:nvSpPr>
        <xdr:cNvPr id="119"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93235</xdr:rowOff>
    </xdr:from>
    <xdr:ext cx="469744" cy="259045"/>
    <xdr:sp macro="" textlink="">
      <xdr:nvSpPr>
        <xdr:cNvPr id="120" name="n_2aveValue【図書館】&#10;一人当たり面積"/>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74693</xdr:rowOff>
    </xdr:from>
    <xdr:ext cx="469744" cy="259045"/>
    <xdr:sp macro="" textlink="">
      <xdr:nvSpPr>
        <xdr:cNvPr id="121" name="n_1mainValue【図書館】&#10;一人当たり面積"/>
        <xdr:cNvSpPr txBox="1"/>
      </xdr:nvSpPr>
      <xdr:spPr>
        <a:xfrm>
          <a:off x="93917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74693</xdr:rowOff>
    </xdr:from>
    <xdr:ext cx="469744" cy="259045"/>
    <xdr:sp macro="" textlink="">
      <xdr:nvSpPr>
        <xdr:cNvPr id="122" name="n_2mainValue【図書館】&#10;一人当たり面積"/>
        <xdr:cNvSpPr txBox="1"/>
      </xdr:nvSpPr>
      <xdr:spPr>
        <a:xfrm>
          <a:off x="85154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8" name="直線コネクタ 147"/>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9"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50" name="直線コネクタ 149"/>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1"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2" name="直線コネクタ 151"/>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153324</xdr:rowOff>
    </xdr:from>
    <xdr:ext cx="405111" cy="259045"/>
    <xdr:sp macro="" textlink="">
      <xdr:nvSpPr>
        <xdr:cNvPr id="153" name="【体育館・プール】&#10;有形固定資産減価償却率平均値テキスト"/>
        <xdr:cNvSpPr txBox="1"/>
      </xdr:nvSpPr>
      <xdr:spPr>
        <a:xfrm>
          <a:off x="4673600" y="9925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54" name="フローチャート: 判断 153"/>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55" name="フローチャート: 判断 154"/>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135346</xdr:rowOff>
    </xdr:from>
    <xdr:to>
      <xdr:col>15</xdr:col>
      <xdr:colOff>101600</xdr:colOff>
      <xdr:row>59</xdr:row>
      <xdr:rowOff>65496</xdr:rowOff>
    </xdr:to>
    <xdr:sp macro="" textlink="">
      <xdr:nvSpPr>
        <xdr:cNvPr id="156" name="フローチャート: 判断 155"/>
        <xdr:cNvSpPr/>
      </xdr:nvSpPr>
      <xdr:spPr>
        <a:xfrm>
          <a:off x="2857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140244</xdr:rowOff>
    </xdr:from>
    <xdr:to>
      <xdr:col>24</xdr:col>
      <xdr:colOff>114300</xdr:colOff>
      <xdr:row>59</xdr:row>
      <xdr:rowOff>70394</xdr:rowOff>
    </xdr:to>
    <xdr:sp macro="" textlink="">
      <xdr:nvSpPr>
        <xdr:cNvPr id="162" name="楕円 161"/>
        <xdr:cNvSpPr/>
      </xdr:nvSpPr>
      <xdr:spPr>
        <a:xfrm>
          <a:off x="45847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118671</xdr:rowOff>
    </xdr:from>
    <xdr:ext cx="405111" cy="259045"/>
    <xdr:sp macro="" textlink="">
      <xdr:nvSpPr>
        <xdr:cNvPr id="163" name="【体育館・プール】&#10;有形固定資産減価償却率該当値テキスト"/>
        <xdr:cNvSpPr txBox="1"/>
      </xdr:nvSpPr>
      <xdr:spPr>
        <a:xfrm>
          <a:off x="4673600" y="1006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4717</xdr:rowOff>
    </xdr:from>
    <xdr:to>
      <xdr:col>20</xdr:col>
      <xdr:colOff>38100</xdr:colOff>
      <xdr:row>59</xdr:row>
      <xdr:rowOff>106317</xdr:rowOff>
    </xdr:to>
    <xdr:sp macro="" textlink="">
      <xdr:nvSpPr>
        <xdr:cNvPr id="164" name="楕円 163"/>
        <xdr:cNvSpPr/>
      </xdr:nvSpPr>
      <xdr:spPr>
        <a:xfrm>
          <a:off x="37465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19594</xdr:rowOff>
    </xdr:from>
    <xdr:to>
      <xdr:col>24</xdr:col>
      <xdr:colOff>63500</xdr:colOff>
      <xdr:row>59</xdr:row>
      <xdr:rowOff>55517</xdr:rowOff>
    </xdr:to>
    <xdr:cxnSp macro="">
      <xdr:nvCxnSpPr>
        <xdr:cNvPr id="165" name="直線コネクタ 164"/>
        <xdr:cNvCxnSpPr/>
      </xdr:nvCxnSpPr>
      <xdr:spPr>
        <a:xfrm flipV="1">
          <a:off x="3797300" y="1013514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42273</xdr:rowOff>
    </xdr:from>
    <xdr:to>
      <xdr:col>15</xdr:col>
      <xdr:colOff>101600</xdr:colOff>
      <xdr:row>59</xdr:row>
      <xdr:rowOff>143873</xdr:rowOff>
    </xdr:to>
    <xdr:sp macro="" textlink="">
      <xdr:nvSpPr>
        <xdr:cNvPr id="166" name="楕円 165"/>
        <xdr:cNvSpPr/>
      </xdr:nvSpPr>
      <xdr:spPr>
        <a:xfrm>
          <a:off x="28575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55517</xdr:rowOff>
    </xdr:from>
    <xdr:to>
      <xdr:col>19</xdr:col>
      <xdr:colOff>177800</xdr:colOff>
      <xdr:row>59</xdr:row>
      <xdr:rowOff>93073</xdr:rowOff>
    </xdr:to>
    <xdr:cxnSp macro="">
      <xdr:nvCxnSpPr>
        <xdr:cNvPr id="167" name="直線コネクタ 166"/>
        <xdr:cNvCxnSpPr/>
      </xdr:nvCxnSpPr>
      <xdr:spPr>
        <a:xfrm flipV="1">
          <a:off x="2908300" y="101710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101617</xdr:rowOff>
    </xdr:from>
    <xdr:ext cx="405111" cy="259045"/>
    <xdr:sp macro="" textlink="">
      <xdr:nvSpPr>
        <xdr:cNvPr id="168" name="n_1aveValue【体育館・プール】&#10;有形固定資産減価償却率"/>
        <xdr:cNvSpPr txBox="1"/>
      </xdr:nvSpPr>
      <xdr:spPr>
        <a:xfrm>
          <a:off x="35820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82023</xdr:rowOff>
    </xdr:from>
    <xdr:ext cx="405111" cy="259045"/>
    <xdr:sp macro="" textlink="">
      <xdr:nvSpPr>
        <xdr:cNvPr id="169" name="n_2aveValue【体育館・プール】&#10;有形固定資産減価償却率"/>
        <xdr:cNvSpPr txBox="1"/>
      </xdr:nvSpPr>
      <xdr:spPr>
        <a:xfrm>
          <a:off x="2705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97444</xdr:rowOff>
    </xdr:from>
    <xdr:ext cx="405111" cy="259045"/>
    <xdr:sp macro="" textlink="">
      <xdr:nvSpPr>
        <xdr:cNvPr id="170" name="n_1mainValue【体育館・プール】&#10;有形固定資産減価償却率"/>
        <xdr:cNvSpPr txBox="1"/>
      </xdr:nvSpPr>
      <xdr:spPr>
        <a:xfrm>
          <a:off x="35820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135000</xdr:rowOff>
    </xdr:from>
    <xdr:ext cx="405111" cy="259045"/>
    <xdr:sp macro="" textlink="">
      <xdr:nvSpPr>
        <xdr:cNvPr id="171" name="n_2mainValue【体育館・プール】&#10;有形固定資産減価償却率"/>
        <xdr:cNvSpPr txBox="1"/>
      </xdr:nvSpPr>
      <xdr:spPr>
        <a:xfrm>
          <a:off x="2705744" y="1025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95" name="直線コネクタ 194"/>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96"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97" name="直線コネクタ 196"/>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98"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9" name="直線コネクタ 198"/>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124477</xdr:rowOff>
    </xdr:from>
    <xdr:ext cx="469744" cy="259045"/>
    <xdr:sp macro="" textlink="">
      <xdr:nvSpPr>
        <xdr:cNvPr id="200" name="【体育館・プール】&#10;一人当たり面積平均値テキスト"/>
        <xdr:cNvSpPr txBox="1"/>
      </xdr:nvSpPr>
      <xdr:spPr>
        <a:xfrm>
          <a:off x="10515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201" name="フローチャート: 判断 200"/>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202" name="フローチャート: 判断 201"/>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17780</xdr:rowOff>
    </xdr:from>
    <xdr:to>
      <xdr:col>46</xdr:col>
      <xdr:colOff>38100</xdr:colOff>
      <xdr:row>59</xdr:row>
      <xdr:rowOff>119380</xdr:rowOff>
    </xdr:to>
    <xdr:sp macro="" textlink="">
      <xdr:nvSpPr>
        <xdr:cNvPr id="203" name="フローチャート: 判断 202"/>
        <xdr:cNvSpPr/>
      </xdr:nvSpPr>
      <xdr:spPr>
        <a:xfrm>
          <a:off x="8699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55880</xdr:rowOff>
    </xdr:from>
    <xdr:to>
      <xdr:col>55</xdr:col>
      <xdr:colOff>50800</xdr:colOff>
      <xdr:row>61</xdr:row>
      <xdr:rowOff>157480</xdr:rowOff>
    </xdr:to>
    <xdr:sp macro="" textlink="">
      <xdr:nvSpPr>
        <xdr:cNvPr id="209" name="楕円 208"/>
        <xdr:cNvSpPr/>
      </xdr:nvSpPr>
      <xdr:spPr>
        <a:xfrm>
          <a:off x="104267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34307</xdr:rowOff>
    </xdr:from>
    <xdr:ext cx="469744" cy="259045"/>
    <xdr:sp macro="" textlink="">
      <xdr:nvSpPr>
        <xdr:cNvPr id="210" name="【体育館・プール】&#10;一人当たり面積該当値テキスト"/>
        <xdr:cNvSpPr txBox="1"/>
      </xdr:nvSpPr>
      <xdr:spPr>
        <a:xfrm>
          <a:off x="10515600"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55880</xdr:rowOff>
    </xdr:from>
    <xdr:to>
      <xdr:col>50</xdr:col>
      <xdr:colOff>165100</xdr:colOff>
      <xdr:row>61</xdr:row>
      <xdr:rowOff>157480</xdr:rowOff>
    </xdr:to>
    <xdr:sp macro="" textlink="">
      <xdr:nvSpPr>
        <xdr:cNvPr id="211" name="楕円 210"/>
        <xdr:cNvSpPr/>
      </xdr:nvSpPr>
      <xdr:spPr>
        <a:xfrm>
          <a:off x="9588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106680</xdr:rowOff>
    </xdr:from>
    <xdr:to>
      <xdr:col>55</xdr:col>
      <xdr:colOff>0</xdr:colOff>
      <xdr:row>61</xdr:row>
      <xdr:rowOff>106680</xdr:rowOff>
    </xdr:to>
    <xdr:cxnSp macro="">
      <xdr:nvCxnSpPr>
        <xdr:cNvPr id="212" name="直線コネクタ 211"/>
        <xdr:cNvCxnSpPr/>
      </xdr:nvCxnSpPr>
      <xdr:spPr>
        <a:xfrm>
          <a:off x="9639300" y="10565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13" name="楕円 212"/>
        <xdr:cNvSpPr/>
      </xdr:nvSpPr>
      <xdr:spPr>
        <a:xfrm>
          <a:off x="869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102870</xdr:rowOff>
    </xdr:from>
    <xdr:to>
      <xdr:col>50</xdr:col>
      <xdr:colOff>114300</xdr:colOff>
      <xdr:row>61</xdr:row>
      <xdr:rowOff>106680</xdr:rowOff>
    </xdr:to>
    <xdr:cxnSp macro="">
      <xdr:nvCxnSpPr>
        <xdr:cNvPr id="214" name="直線コネクタ 213"/>
        <xdr:cNvCxnSpPr/>
      </xdr:nvCxnSpPr>
      <xdr:spPr>
        <a:xfrm>
          <a:off x="8750300" y="10561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10177</xdr:rowOff>
    </xdr:from>
    <xdr:ext cx="469744" cy="259045"/>
    <xdr:sp macro="" textlink="">
      <xdr:nvSpPr>
        <xdr:cNvPr id="215"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135907</xdr:rowOff>
    </xdr:from>
    <xdr:ext cx="469744" cy="259045"/>
    <xdr:sp macro="" textlink="">
      <xdr:nvSpPr>
        <xdr:cNvPr id="216" name="n_2aveValue【体育館・プール】&#10;一人当たり面積"/>
        <xdr:cNvSpPr txBox="1"/>
      </xdr:nvSpPr>
      <xdr:spPr>
        <a:xfrm>
          <a:off x="85154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148607</xdr:rowOff>
    </xdr:from>
    <xdr:ext cx="469744" cy="259045"/>
    <xdr:sp macro="" textlink="">
      <xdr:nvSpPr>
        <xdr:cNvPr id="217" name="n_1mainValue【体育館・プール】&#10;一人当たり面積"/>
        <xdr:cNvSpPr txBox="1"/>
      </xdr:nvSpPr>
      <xdr:spPr>
        <a:xfrm>
          <a:off x="9391727" y="1060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18" name="n_2mainValue【体育館・プール】&#10;一人当たり面積"/>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5" name="テキスト ボックス 24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46" name="直線コネクタ 24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7" name="テキスト ボックス 24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8" name="直線コネクタ 24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9" name="テキスト ボックス 24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0" name="直線コネクタ 24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1" name="テキスト ボックス 25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2" name="直線コネクタ 25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3" name="テキスト ボックス 25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4" name="直線コネクタ 25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55" name="テキスト ボックス 25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6" name="直線コネクタ 2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7" name="テキスト ボックス 2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259" name="直線コネクタ 258"/>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260"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261" name="直線コネクタ 260"/>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3" name="直線コネクタ 26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8272</xdr:rowOff>
    </xdr:from>
    <xdr:ext cx="405111" cy="259045"/>
    <xdr:sp macro="" textlink="">
      <xdr:nvSpPr>
        <xdr:cNvPr id="264" name="【市民会館】&#10;有形固定資産減価償却率平均値テキスト"/>
        <xdr:cNvSpPr txBox="1"/>
      </xdr:nvSpPr>
      <xdr:spPr>
        <a:xfrm>
          <a:off x="4673600" y="17839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265" name="フローチャート: 判断 264"/>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266" name="フローチャート: 判断 265"/>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42545</xdr:rowOff>
    </xdr:from>
    <xdr:to>
      <xdr:col>15</xdr:col>
      <xdr:colOff>101600</xdr:colOff>
      <xdr:row>105</xdr:row>
      <xdr:rowOff>144145</xdr:rowOff>
    </xdr:to>
    <xdr:sp macro="" textlink="">
      <xdr:nvSpPr>
        <xdr:cNvPr id="267" name="フローチャート: 判断 266"/>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8" name="テキスト ボックス 2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9" name="テキスト ボックス 2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0" name="テキスト ボックス 2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1" name="テキスト ボックス 2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2" name="テキスト ボックス 2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76836</xdr:rowOff>
    </xdr:from>
    <xdr:to>
      <xdr:col>24</xdr:col>
      <xdr:colOff>114300</xdr:colOff>
      <xdr:row>107</xdr:row>
      <xdr:rowOff>6986</xdr:rowOff>
    </xdr:to>
    <xdr:sp macro="" textlink="">
      <xdr:nvSpPr>
        <xdr:cNvPr id="273" name="楕円 272"/>
        <xdr:cNvSpPr/>
      </xdr:nvSpPr>
      <xdr:spPr>
        <a:xfrm>
          <a:off x="45847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55263</xdr:rowOff>
    </xdr:from>
    <xdr:ext cx="405111" cy="259045"/>
    <xdr:sp macro="" textlink="">
      <xdr:nvSpPr>
        <xdr:cNvPr id="274" name="【市民会館】&#10;有形固定資産減価償却率該当値テキスト"/>
        <xdr:cNvSpPr txBox="1"/>
      </xdr:nvSpPr>
      <xdr:spPr>
        <a:xfrm>
          <a:off x="4673600" y="1822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132080</xdr:rowOff>
    </xdr:from>
    <xdr:to>
      <xdr:col>20</xdr:col>
      <xdr:colOff>38100</xdr:colOff>
      <xdr:row>107</xdr:row>
      <xdr:rowOff>62230</xdr:rowOff>
    </xdr:to>
    <xdr:sp macro="" textlink="">
      <xdr:nvSpPr>
        <xdr:cNvPr id="275" name="楕円 274"/>
        <xdr:cNvSpPr/>
      </xdr:nvSpPr>
      <xdr:spPr>
        <a:xfrm>
          <a:off x="3746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127636</xdr:rowOff>
    </xdr:from>
    <xdr:to>
      <xdr:col>24</xdr:col>
      <xdr:colOff>63500</xdr:colOff>
      <xdr:row>107</xdr:row>
      <xdr:rowOff>11430</xdr:rowOff>
    </xdr:to>
    <xdr:cxnSp macro="">
      <xdr:nvCxnSpPr>
        <xdr:cNvPr id="276" name="直線コネクタ 275"/>
        <xdr:cNvCxnSpPr/>
      </xdr:nvCxnSpPr>
      <xdr:spPr>
        <a:xfrm flipV="1">
          <a:off x="3797300" y="18301336"/>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21589</xdr:rowOff>
    </xdr:from>
    <xdr:to>
      <xdr:col>15</xdr:col>
      <xdr:colOff>101600</xdr:colOff>
      <xdr:row>107</xdr:row>
      <xdr:rowOff>123189</xdr:rowOff>
    </xdr:to>
    <xdr:sp macro="" textlink="">
      <xdr:nvSpPr>
        <xdr:cNvPr id="277" name="楕円 276"/>
        <xdr:cNvSpPr/>
      </xdr:nvSpPr>
      <xdr:spPr>
        <a:xfrm>
          <a:off x="2857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11430</xdr:rowOff>
    </xdr:from>
    <xdr:to>
      <xdr:col>19</xdr:col>
      <xdr:colOff>177800</xdr:colOff>
      <xdr:row>107</xdr:row>
      <xdr:rowOff>72389</xdr:rowOff>
    </xdr:to>
    <xdr:cxnSp macro="">
      <xdr:nvCxnSpPr>
        <xdr:cNvPr id="278" name="直線コネクタ 277"/>
        <xdr:cNvCxnSpPr/>
      </xdr:nvCxnSpPr>
      <xdr:spPr>
        <a:xfrm flipV="1">
          <a:off x="2908300" y="183565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279"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160672</xdr:rowOff>
    </xdr:from>
    <xdr:ext cx="405111" cy="259045"/>
    <xdr:sp macro="" textlink="">
      <xdr:nvSpPr>
        <xdr:cNvPr id="280" name="n_2aveValue【市民会館】&#10;有形固定資産減価償却率"/>
        <xdr:cNvSpPr txBox="1"/>
      </xdr:nvSpPr>
      <xdr:spPr>
        <a:xfrm>
          <a:off x="2705744" y="1782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53357</xdr:rowOff>
    </xdr:from>
    <xdr:ext cx="405111" cy="259045"/>
    <xdr:sp macro="" textlink="">
      <xdr:nvSpPr>
        <xdr:cNvPr id="281" name="n_1mainValue【市民会館】&#10;有形固定資産減価償却率"/>
        <xdr:cNvSpPr txBox="1"/>
      </xdr:nvSpPr>
      <xdr:spPr>
        <a:xfrm>
          <a:off x="3582044" y="183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114316</xdr:rowOff>
    </xdr:from>
    <xdr:ext cx="405111" cy="259045"/>
    <xdr:sp macro="" textlink="">
      <xdr:nvSpPr>
        <xdr:cNvPr id="282" name="n_2mainValue【市民会館】&#10;有形固定資産減価償却率"/>
        <xdr:cNvSpPr txBox="1"/>
      </xdr:nvSpPr>
      <xdr:spPr>
        <a:xfrm>
          <a:off x="2705744" y="1845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1" name="テキスト ボックス 29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2" name="直線コネクタ 29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3" name="直線コネクタ 29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4" name="テキスト ボックス 29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5" name="直線コネクタ 29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6" name="テキスト ボックス 29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7" name="直線コネクタ 29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8" name="テキスト ボックス 29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99" name="直線コネクタ 29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0" name="テキスト ボックス 29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1" name="直線コネクタ 30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2" name="テキスト ボックス 30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3" name="直線コネクタ 30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4" name="テキスト ボックス 30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5" name="直線コネクタ 30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6" name="テキスト ボックス 30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08" name="直線コネクタ 307"/>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09"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10" name="直線コネクタ 309"/>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11"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12" name="直線コネクタ 311"/>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13"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14" name="フローチャート: 判断 313"/>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15" name="フローチャート: 判断 314"/>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115207</xdr:rowOff>
    </xdr:from>
    <xdr:to>
      <xdr:col>46</xdr:col>
      <xdr:colOff>38100</xdr:colOff>
      <xdr:row>106</xdr:row>
      <xdr:rowOff>45357</xdr:rowOff>
    </xdr:to>
    <xdr:sp macro="" textlink="">
      <xdr:nvSpPr>
        <xdr:cNvPr id="316" name="フローチャート: 判断 315"/>
        <xdr:cNvSpPr/>
      </xdr:nvSpPr>
      <xdr:spPr>
        <a:xfrm>
          <a:off x="8699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322" name="楕円 321"/>
        <xdr:cNvSpPr/>
      </xdr:nvSpPr>
      <xdr:spPr>
        <a:xfrm>
          <a:off x="10426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160945</xdr:rowOff>
    </xdr:from>
    <xdr:ext cx="469744" cy="259045"/>
    <xdr:sp macro="" textlink="">
      <xdr:nvSpPr>
        <xdr:cNvPr id="323" name="【市民会館】&#10;一人当たり面積該当値テキスト"/>
        <xdr:cNvSpPr txBox="1"/>
      </xdr:nvSpPr>
      <xdr:spPr>
        <a:xfrm>
          <a:off x="10515600" y="1799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134801</xdr:rowOff>
    </xdr:from>
    <xdr:to>
      <xdr:col>50</xdr:col>
      <xdr:colOff>165100</xdr:colOff>
      <xdr:row>106</xdr:row>
      <xdr:rowOff>64951</xdr:rowOff>
    </xdr:to>
    <xdr:sp macro="" textlink="">
      <xdr:nvSpPr>
        <xdr:cNvPr id="324" name="楕円 323"/>
        <xdr:cNvSpPr/>
      </xdr:nvSpPr>
      <xdr:spPr>
        <a:xfrm>
          <a:off x="9588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14151</xdr:rowOff>
    </xdr:from>
    <xdr:to>
      <xdr:col>55</xdr:col>
      <xdr:colOff>0</xdr:colOff>
      <xdr:row>106</xdr:row>
      <xdr:rowOff>17418</xdr:rowOff>
    </xdr:to>
    <xdr:cxnSp macro="">
      <xdr:nvCxnSpPr>
        <xdr:cNvPr id="325" name="直線コネクタ 324"/>
        <xdr:cNvCxnSpPr/>
      </xdr:nvCxnSpPr>
      <xdr:spPr>
        <a:xfrm>
          <a:off x="9639300" y="1818785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326" name="楕円 325"/>
        <xdr:cNvSpPr/>
      </xdr:nvSpPr>
      <xdr:spPr>
        <a:xfrm>
          <a:off x="8699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7620</xdr:rowOff>
    </xdr:from>
    <xdr:to>
      <xdr:col>50</xdr:col>
      <xdr:colOff>114300</xdr:colOff>
      <xdr:row>106</xdr:row>
      <xdr:rowOff>14151</xdr:rowOff>
    </xdr:to>
    <xdr:cxnSp macro="">
      <xdr:nvCxnSpPr>
        <xdr:cNvPr id="327" name="直線コネクタ 326"/>
        <xdr:cNvCxnSpPr/>
      </xdr:nvCxnSpPr>
      <xdr:spPr>
        <a:xfrm>
          <a:off x="8750300" y="181813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111596</xdr:rowOff>
    </xdr:from>
    <xdr:ext cx="469744" cy="259045"/>
    <xdr:sp macro="" textlink="">
      <xdr:nvSpPr>
        <xdr:cNvPr id="328" name="n_1aveValue【市民会館】&#10;一人当たり面積"/>
        <xdr:cNvSpPr txBox="1"/>
      </xdr:nvSpPr>
      <xdr:spPr>
        <a:xfrm>
          <a:off x="9391727" y="1828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61884</xdr:rowOff>
    </xdr:from>
    <xdr:ext cx="469744" cy="259045"/>
    <xdr:sp macro="" textlink="">
      <xdr:nvSpPr>
        <xdr:cNvPr id="329" name="n_2aveValue【市民会館】&#10;一人当たり面積"/>
        <xdr:cNvSpPr txBox="1"/>
      </xdr:nvSpPr>
      <xdr:spPr>
        <a:xfrm>
          <a:off x="8515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81478</xdr:rowOff>
    </xdr:from>
    <xdr:ext cx="469744" cy="259045"/>
    <xdr:sp macro="" textlink="">
      <xdr:nvSpPr>
        <xdr:cNvPr id="330" name="n_1mainValue【市民会館】&#10;一人当たり面積"/>
        <xdr:cNvSpPr txBox="1"/>
      </xdr:nvSpPr>
      <xdr:spPr>
        <a:xfrm>
          <a:off x="9391727" y="179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49547</xdr:rowOff>
    </xdr:from>
    <xdr:ext cx="469744" cy="259045"/>
    <xdr:sp macro="" textlink="">
      <xdr:nvSpPr>
        <xdr:cNvPr id="331" name="n_2mainValue【市民会館】&#10;一人当たり面積"/>
        <xdr:cNvSpPr txBox="1"/>
      </xdr:nvSpPr>
      <xdr:spPr>
        <a:xfrm>
          <a:off x="8515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8" name="正方形/長方形 3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9" name="正方形/長方形 3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0" name="正方形/長方形 3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1" name="正方形/長方形 3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2" name="正方形/長方形 3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3" name="正方形/長方形 3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4" name="正方形/長方形 3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5" name="正方形/長方形 3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6" name="テキスト ボックス 3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7" name="直線コネクタ 3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8" name="テキスト ボックス 35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9" name="直線コネクタ 35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0" name="テキスト ボックス 35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1" name="直線コネクタ 36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2" name="テキスト ボックス 36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3" name="直線コネクタ 36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4" name="テキスト ボックス 36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5" name="直線コネクタ 36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6" name="テキスト ボックス 36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7" name="直線コネクタ 36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8" name="テキスト ボックス 36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9" name="直線コネクタ 3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0" name="テキスト ボックス 3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32385</xdr:rowOff>
    </xdr:from>
    <xdr:to>
      <xdr:col>85</xdr:col>
      <xdr:colOff>126364</xdr:colOff>
      <xdr:row>63</xdr:row>
      <xdr:rowOff>156210</xdr:rowOff>
    </xdr:to>
    <xdr:cxnSp macro="">
      <xdr:nvCxnSpPr>
        <xdr:cNvPr id="372" name="直線コネクタ 371"/>
        <xdr:cNvCxnSpPr/>
      </xdr:nvCxnSpPr>
      <xdr:spPr>
        <a:xfrm flipV="1">
          <a:off x="16318864" y="963358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160037</xdr:rowOff>
    </xdr:from>
    <xdr:ext cx="405111" cy="259045"/>
    <xdr:sp macro="" textlink="">
      <xdr:nvSpPr>
        <xdr:cNvPr id="373" name="【保健センター・保健所】&#10;有形固定資産減価償却率最小値テキスト"/>
        <xdr:cNvSpPr txBox="1"/>
      </xdr:nvSpPr>
      <xdr:spPr>
        <a:xfrm>
          <a:off x="163576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156210</xdr:rowOff>
    </xdr:from>
    <xdr:to>
      <xdr:col>86</xdr:col>
      <xdr:colOff>25400</xdr:colOff>
      <xdr:row>63</xdr:row>
      <xdr:rowOff>156210</xdr:rowOff>
    </xdr:to>
    <xdr:cxnSp macro="">
      <xdr:nvCxnSpPr>
        <xdr:cNvPr id="374" name="直線コネクタ 373"/>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150512</xdr:rowOff>
    </xdr:from>
    <xdr:ext cx="405111" cy="259045"/>
    <xdr:sp macro="" textlink="">
      <xdr:nvSpPr>
        <xdr:cNvPr id="375" name="【保健センター・保健所】&#10;有形固定資産減価償却率最大値テキスト"/>
        <xdr:cNvSpPr txBox="1"/>
      </xdr:nvSpPr>
      <xdr:spPr>
        <a:xfrm>
          <a:off x="16357600" y="9408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32385</xdr:rowOff>
    </xdr:from>
    <xdr:to>
      <xdr:col>86</xdr:col>
      <xdr:colOff>25400</xdr:colOff>
      <xdr:row>56</xdr:row>
      <xdr:rowOff>32385</xdr:rowOff>
    </xdr:to>
    <xdr:cxnSp macro="">
      <xdr:nvCxnSpPr>
        <xdr:cNvPr id="376" name="直線コネクタ 375"/>
        <xdr:cNvCxnSpPr/>
      </xdr:nvCxnSpPr>
      <xdr:spPr>
        <a:xfrm>
          <a:off x="16230600" y="963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164482</xdr:rowOff>
    </xdr:from>
    <xdr:ext cx="405111" cy="259045"/>
    <xdr:sp macro="" textlink="">
      <xdr:nvSpPr>
        <xdr:cNvPr id="377" name="【保健センター・保健所】&#10;有形固定資産減価償却率平均値テキスト"/>
        <xdr:cNvSpPr txBox="1"/>
      </xdr:nvSpPr>
      <xdr:spPr>
        <a:xfrm>
          <a:off x="16357600" y="1028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141605</xdr:rowOff>
    </xdr:from>
    <xdr:to>
      <xdr:col>85</xdr:col>
      <xdr:colOff>177800</xdr:colOff>
      <xdr:row>61</xdr:row>
      <xdr:rowOff>71755</xdr:rowOff>
    </xdr:to>
    <xdr:sp macro="" textlink="">
      <xdr:nvSpPr>
        <xdr:cNvPr id="378" name="フローチャート: 判断 377"/>
        <xdr:cNvSpPr/>
      </xdr:nvSpPr>
      <xdr:spPr>
        <a:xfrm>
          <a:off x="16268700"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74930</xdr:rowOff>
    </xdr:from>
    <xdr:to>
      <xdr:col>81</xdr:col>
      <xdr:colOff>101600</xdr:colOff>
      <xdr:row>62</xdr:row>
      <xdr:rowOff>5080</xdr:rowOff>
    </xdr:to>
    <xdr:sp macro="" textlink="">
      <xdr:nvSpPr>
        <xdr:cNvPr id="379" name="フローチャート: 判断 378"/>
        <xdr:cNvSpPr/>
      </xdr:nvSpPr>
      <xdr:spPr>
        <a:xfrm>
          <a:off x="1543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380" name="フローチャート: 判断 379"/>
        <xdr:cNvSpPr/>
      </xdr:nvSpPr>
      <xdr:spPr>
        <a:xfrm>
          <a:off x="14541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1" name="テキスト ボックス 3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2" name="テキスト ボックス 3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3" name="テキスト ボックス 3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4" name="テキスト ボックス 3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5" name="テキスト ボックス 3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8255</xdr:rowOff>
    </xdr:from>
    <xdr:to>
      <xdr:col>85</xdr:col>
      <xdr:colOff>177800</xdr:colOff>
      <xdr:row>62</xdr:row>
      <xdr:rowOff>109855</xdr:rowOff>
    </xdr:to>
    <xdr:sp macro="" textlink="">
      <xdr:nvSpPr>
        <xdr:cNvPr id="386" name="楕円 385"/>
        <xdr:cNvSpPr/>
      </xdr:nvSpPr>
      <xdr:spPr>
        <a:xfrm>
          <a:off x="16268700" y="106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158132</xdr:rowOff>
    </xdr:from>
    <xdr:ext cx="405111" cy="259045"/>
    <xdr:sp macro="" textlink="">
      <xdr:nvSpPr>
        <xdr:cNvPr id="387" name="【保健センター・保健所】&#10;有形固定資産減価償却率該当値テキスト"/>
        <xdr:cNvSpPr txBox="1"/>
      </xdr:nvSpPr>
      <xdr:spPr>
        <a:xfrm>
          <a:off x="16357600"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388" name="楕円 387"/>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59055</xdr:rowOff>
    </xdr:from>
    <xdr:to>
      <xdr:col>85</xdr:col>
      <xdr:colOff>127000</xdr:colOff>
      <xdr:row>62</xdr:row>
      <xdr:rowOff>114300</xdr:rowOff>
    </xdr:to>
    <xdr:cxnSp macro="">
      <xdr:nvCxnSpPr>
        <xdr:cNvPr id="389" name="直線コネクタ 388"/>
        <xdr:cNvCxnSpPr/>
      </xdr:nvCxnSpPr>
      <xdr:spPr>
        <a:xfrm flipV="1">
          <a:off x="15481300" y="1068895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120650</xdr:rowOff>
    </xdr:from>
    <xdr:to>
      <xdr:col>76</xdr:col>
      <xdr:colOff>165100</xdr:colOff>
      <xdr:row>63</xdr:row>
      <xdr:rowOff>50800</xdr:rowOff>
    </xdr:to>
    <xdr:sp macro="" textlink="">
      <xdr:nvSpPr>
        <xdr:cNvPr id="390" name="楕円 389"/>
        <xdr:cNvSpPr/>
      </xdr:nvSpPr>
      <xdr:spPr>
        <a:xfrm>
          <a:off x="14541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63</xdr:row>
      <xdr:rowOff>0</xdr:rowOff>
    </xdr:to>
    <xdr:cxnSp macro="">
      <xdr:nvCxnSpPr>
        <xdr:cNvPr id="391" name="直線コネクタ 390"/>
        <xdr:cNvCxnSpPr/>
      </xdr:nvCxnSpPr>
      <xdr:spPr>
        <a:xfrm flipV="1">
          <a:off x="14592300" y="10744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21607</xdr:rowOff>
    </xdr:from>
    <xdr:ext cx="405111" cy="259045"/>
    <xdr:sp macro="" textlink="">
      <xdr:nvSpPr>
        <xdr:cNvPr id="392" name="n_1aveValue【保健センター・保健所】&#10;有形固定資産減価償却率"/>
        <xdr:cNvSpPr txBox="1"/>
      </xdr:nvSpPr>
      <xdr:spPr>
        <a:xfrm>
          <a:off x="152660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116857</xdr:rowOff>
    </xdr:from>
    <xdr:ext cx="405111" cy="259045"/>
    <xdr:sp macro="" textlink="">
      <xdr:nvSpPr>
        <xdr:cNvPr id="393" name="n_2aveValue【保健センター・保健所】&#10;有形固定資産減価償却率"/>
        <xdr:cNvSpPr txBox="1"/>
      </xdr:nvSpPr>
      <xdr:spPr>
        <a:xfrm>
          <a:off x="143897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394" name="n_1mainValue【保健センター・保健所】&#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41927</xdr:rowOff>
    </xdr:from>
    <xdr:ext cx="405111" cy="259045"/>
    <xdr:sp macro="" textlink="">
      <xdr:nvSpPr>
        <xdr:cNvPr id="395" name="n_2mainValue【保健センター・保健所】&#10;有形固定資産減価償却率"/>
        <xdr:cNvSpPr txBox="1"/>
      </xdr:nvSpPr>
      <xdr:spPr>
        <a:xfrm>
          <a:off x="14389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06" name="直線コネクタ 40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07" name="テキスト ボックス 40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08" name="直線コネクタ 40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09" name="テキスト ボックス 40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10" name="直線コネクタ 40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1" name="テキスト ボックス 41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2" name="直線コネクタ 41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3" name="テキスト ボックス 41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4" name="直線コネクタ 41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5" name="テキスト ボックス 41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16" name="直線コネクタ 41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17" name="テキスト ボックス 41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88174</xdr:rowOff>
    </xdr:to>
    <xdr:cxnSp macro="">
      <xdr:nvCxnSpPr>
        <xdr:cNvPr id="421" name="直線コネクタ 420"/>
        <xdr:cNvCxnSpPr/>
      </xdr:nvCxnSpPr>
      <xdr:spPr>
        <a:xfrm flipV="1">
          <a:off x="22160864" y="9692640"/>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422"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423" name="直線コネクタ 422"/>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24" name="【保健センター・保健所】&#10;一人当たり面積最大値テキスト"/>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25" name="直線コネクタ 424"/>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78212</xdr:rowOff>
    </xdr:from>
    <xdr:ext cx="469744" cy="259045"/>
    <xdr:sp macro="" textlink="">
      <xdr:nvSpPr>
        <xdr:cNvPr id="426" name="【保健センター・保健所】&#10;一人当たり面積平均値テキスト"/>
        <xdr:cNvSpPr txBox="1"/>
      </xdr:nvSpPr>
      <xdr:spPr>
        <a:xfrm>
          <a:off x="22199600" y="1070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55335</xdr:rowOff>
    </xdr:from>
    <xdr:to>
      <xdr:col>116</xdr:col>
      <xdr:colOff>114300</xdr:colOff>
      <xdr:row>63</xdr:row>
      <xdr:rowOff>156935</xdr:rowOff>
    </xdr:to>
    <xdr:sp macro="" textlink="">
      <xdr:nvSpPr>
        <xdr:cNvPr id="427" name="フローチャート: 判断 426"/>
        <xdr:cNvSpPr/>
      </xdr:nvSpPr>
      <xdr:spPr>
        <a:xfrm>
          <a:off x="221107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428" name="フローチャート: 判断 427"/>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35741</xdr:rowOff>
    </xdr:from>
    <xdr:to>
      <xdr:col>107</xdr:col>
      <xdr:colOff>101600</xdr:colOff>
      <xdr:row>63</xdr:row>
      <xdr:rowOff>137341</xdr:rowOff>
    </xdr:to>
    <xdr:sp macro="" textlink="">
      <xdr:nvSpPr>
        <xdr:cNvPr id="429" name="フローチャート: 判断 428"/>
        <xdr:cNvSpPr/>
      </xdr:nvSpPr>
      <xdr:spPr>
        <a:xfrm>
          <a:off x="20383500" y="1083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7983</xdr:rowOff>
    </xdr:from>
    <xdr:to>
      <xdr:col>116</xdr:col>
      <xdr:colOff>114300</xdr:colOff>
      <xdr:row>64</xdr:row>
      <xdr:rowOff>109583</xdr:rowOff>
    </xdr:to>
    <xdr:sp macro="" textlink="">
      <xdr:nvSpPr>
        <xdr:cNvPr id="435" name="楕円 434"/>
        <xdr:cNvSpPr/>
      </xdr:nvSpPr>
      <xdr:spPr>
        <a:xfrm>
          <a:off x="221107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94360</xdr:rowOff>
    </xdr:from>
    <xdr:ext cx="469744" cy="259045"/>
    <xdr:sp macro="" textlink="">
      <xdr:nvSpPr>
        <xdr:cNvPr id="436" name="【保健センター・保健所】&#10;一人当たり面積該当値テキスト"/>
        <xdr:cNvSpPr txBox="1"/>
      </xdr:nvSpPr>
      <xdr:spPr>
        <a:xfrm>
          <a:off x="22199600" y="10895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7983</xdr:rowOff>
    </xdr:from>
    <xdr:to>
      <xdr:col>112</xdr:col>
      <xdr:colOff>38100</xdr:colOff>
      <xdr:row>64</xdr:row>
      <xdr:rowOff>109583</xdr:rowOff>
    </xdr:to>
    <xdr:sp macro="" textlink="">
      <xdr:nvSpPr>
        <xdr:cNvPr id="437" name="楕円 436"/>
        <xdr:cNvSpPr/>
      </xdr:nvSpPr>
      <xdr:spPr>
        <a:xfrm>
          <a:off x="21272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58783</xdr:rowOff>
    </xdr:from>
    <xdr:to>
      <xdr:col>116</xdr:col>
      <xdr:colOff>63500</xdr:colOff>
      <xdr:row>64</xdr:row>
      <xdr:rowOff>58783</xdr:rowOff>
    </xdr:to>
    <xdr:cxnSp macro="">
      <xdr:nvCxnSpPr>
        <xdr:cNvPr id="438" name="直線コネクタ 437"/>
        <xdr:cNvCxnSpPr/>
      </xdr:nvCxnSpPr>
      <xdr:spPr>
        <a:xfrm>
          <a:off x="21323300" y="110315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7983</xdr:rowOff>
    </xdr:from>
    <xdr:to>
      <xdr:col>107</xdr:col>
      <xdr:colOff>101600</xdr:colOff>
      <xdr:row>64</xdr:row>
      <xdr:rowOff>109583</xdr:rowOff>
    </xdr:to>
    <xdr:sp macro="" textlink="">
      <xdr:nvSpPr>
        <xdr:cNvPr id="439" name="楕円 438"/>
        <xdr:cNvSpPr/>
      </xdr:nvSpPr>
      <xdr:spPr>
        <a:xfrm>
          <a:off x="20383500" y="1098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58783</xdr:rowOff>
    </xdr:from>
    <xdr:to>
      <xdr:col>111</xdr:col>
      <xdr:colOff>177800</xdr:colOff>
      <xdr:row>64</xdr:row>
      <xdr:rowOff>58783</xdr:rowOff>
    </xdr:to>
    <xdr:cxnSp macro="">
      <xdr:nvCxnSpPr>
        <xdr:cNvPr id="440" name="直線コネクタ 439"/>
        <xdr:cNvCxnSpPr/>
      </xdr:nvCxnSpPr>
      <xdr:spPr>
        <a:xfrm>
          <a:off x="20434300" y="110315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441"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153868</xdr:rowOff>
    </xdr:from>
    <xdr:ext cx="469744" cy="259045"/>
    <xdr:sp macro="" textlink="">
      <xdr:nvSpPr>
        <xdr:cNvPr id="442" name="n_2aveValue【保健センター・保健所】&#10;一人当たり面積"/>
        <xdr:cNvSpPr txBox="1"/>
      </xdr:nvSpPr>
      <xdr:spPr>
        <a:xfrm>
          <a:off x="20199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100710</xdr:rowOff>
    </xdr:from>
    <xdr:ext cx="469744" cy="259045"/>
    <xdr:sp macro="" textlink="">
      <xdr:nvSpPr>
        <xdr:cNvPr id="443" name="n_1mainValue【保健センター・保健所】&#10;一人当たり面積"/>
        <xdr:cNvSpPr txBox="1"/>
      </xdr:nvSpPr>
      <xdr:spPr>
        <a:xfrm>
          <a:off x="210757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100710</xdr:rowOff>
    </xdr:from>
    <xdr:ext cx="469744" cy="259045"/>
    <xdr:sp macro="" textlink="">
      <xdr:nvSpPr>
        <xdr:cNvPr id="444" name="n_2mainValue【保健センター・保健所】&#10;一人当たり面積"/>
        <xdr:cNvSpPr txBox="1"/>
      </xdr:nvSpPr>
      <xdr:spPr>
        <a:xfrm>
          <a:off x="20199427" y="1107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71" name="直線コネクタ 4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72" name="テキスト ボックス 47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73" name="直線コネクタ 4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74" name="テキスト ボックス 4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75" name="直線コネクタ 4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76" name="テキスト ボックス 4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77" name="直線コネクタ 4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8" name="テキスト ボックス 4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9" name="直線コネクタ 4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80" name="テキスト ボックス 4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81" name="直線コネクタ 4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82" name="テキスト ボックス 48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486" name="直線コネクタ 485"/>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487"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88" name="直線コネクタ 48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89"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90" name="直線コネクタ 489"/>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491"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492" name="フローチャート: 判断 491"/>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493" name="フローチャート: 判断 492"/>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494" name="フローチャート: 判断 493"/>
        <xdr:cNvSpPr/>
      </xdr:nvSpPr>
      <xdr:spPr>
        <a:xfrm>
          <a:off x="14541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5" name="テキスト ボックス 4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6" name="テキスト ボックス 4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97" name="テキスト ボックス 4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8" name="テキスト ボックス 4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9" name="テキスト ボックス 4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103777</xdr:rowOff>
    </xdr:from>
    <xdr:to>
      <xdr:col>85</xdr:col>
      <xdr:colOff>177800</xdr:colOff>
      <xdr:row>103</xdr:row>
      <xdr:rowOff>33927</xdr:rowOff>
    </xdr:to>
    <xdr:sp macro="" textlink="">
      <xdr:nvSpPr>
        <xdr:cNvPr id="500" name="楕円 499"/>
        <xdr:cNvSpPr/>
      </xdr:nvSpPr>
      <xdr:spPr>
        <a:xfrm>
          <a:off x="16268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126654</xdr:rowOff>
    </xdr:from>
    <xdr:ext cx="405111" cy="259045"/>
    <xdr:sp macro="" textlink="">
      <xdr:nvSpPr>
        <xdr:cNvPr id="501" name="【庁舎】&#10;有形固定資産減価償却率該当値テキスト"/>
        <xdr:cNvSpPr txBox="1"/>
      </xdr:nvSpPr>
      <xdr:spPr>
        <a:xfrm>
          <a:off x="16357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502" name="楕円 501"/>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154577</xdr:rowOff>
    </xdr:from>
    <xdr:to>
      <xdr:col>85</xdr:col>
      <xdr:colOff>127000</xdr:colOff>
      <xdr:row>103</xdr:row>
      <xdr:rowOff>19050</xdr:rowOff>
    </xdr:to>
    <xdr:cxnSp macro="">
      <xdr:nvCxnSpPr>
        <xdr:cNvPr id="503" name="直線コネクタ 502"/>
        <xdr:cNvCxnSpPr/>
      </xdr:nvCxnSpPr>
      <xdr:spPr>
        <a:xfrm flipV="1">
          <a:off x="15481300" y="176424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43362</xdr:rowOff>
    </xdr:from>
    <xdr:to>
      <xdr:col>76</xdr:col>
      <xdr:colOff>165100</xdr:colOff>
      <xdr:row>102</xdr:row>
      <xdr:rowOff>144962</xdr:rowOff>
    </xdr:to>
    <xdr:sp macro="" textlink="">
      <xdr:nvSpPr>
        <xdr:cNvPr id="504" name="楕円 503"/>
        <xdr:cNvSpPr/>
      </xdr:nvSpPr>
      <xdr:spPr>
        <a:xfrm>
          <a:off x="14541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94162</xdr:rowOff>
    </xdr:from>
    <xdr:to>
      <xdr:col>81</xdr:col>
      <xdr:colOff>50800</xdr:colOff>
      <xdr:row>103</xdr:row>
      <xdr:rowOff>19050</xdr:rowOff>
    </xdr:to>
    <xdr:cxnSp macro="">
      <xdr:nvCxnSpPr>
        <xdr:cNvPr id="505" name="直線コネクタ 504"/>
        <xdr:cNvCxnSpPr/>
      </xdr:nvCxnSpPr>
      <xdr:spPr>
        <a:xfrm>
          <a:off x="14592300" y="17582062"/>
          <a:ext cx="8890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101798</xdr:rowOff>
    </xdr:from>
    <xdr:ext cx="405111" cy="259045"/>
    <xdr:sp macro="" textlink="">
      <xdr:nvSpPr>
        <xdr:cNvPr id="506"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507" name="n_2aveValue【庁舎】&#10;有形固定資産減価償却率"/>
        <xdr:cNvSpPr txBox="1"/>
      </xdr:nvSpPr>
      <xdr:spPr>
        <a:xfrm>
          <a:off x="14389744" y="1793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508" name="n_1mainValue【庁舎】&#10;有形固定資産減価償却率"/>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161489</xdr:rowOff>
    </xdr:from>
    <xdr:ext cx="405111" cy="259045"/>
    <xdr:sp macro="" textlink="">
      <xdr:nvSpPr>
        <xdr:cNvPr id="509" name="n_2mainValue【庁舎】&#10;有形固定資産減価償却率"/>
        <xdr:cNvSpPr txBox="1"/>
      </xdr:nvSpPr>
      <xdr:spPr>
        <a:xfrm>
          <a:off x="14389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0" name="正方形/長方形 5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1" name="正方形/長方形 5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2" name="正方形/長方形 5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3" name="正方形/長方形 5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4" name="正方形/長方形 5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5" name="正方形/長方形 5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6" name="正方形/長方形 5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17" name="正方形/長方形 5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8" name="テキスト ボックス 5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9" name="直線コネクタ 5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0" name="直線コネクタ 51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1" name="テキスト ボックス 52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2" name="直線コネクタ 52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3" name="テキスト ボックス 52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4" name="直線コネクタ 52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5" name="テキスト ボックス 52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6" name="直線コネクタ 52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27" name="テキスト ボックス 52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8" name="直線コネクタ 52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9" name="テキスト ボックス 52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0" name="直線コネクタ 52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1" name="テキスト ボックス 53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2" name="直線コネクタ 53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3" name="テキスト ボックス 53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535" name="直線コネクタ 534"/>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536"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537" name="直線コネクタ 536"/>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538"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539" name="直線コネクタ 538"/>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110870</xdr:rowOff>
    </xdr:from>
    <xdr:ext cx="469744" cy="259045"/>
    <xdr:sp macro="" textlink="">
      <xdr:nvSpPr>
        <xdr:cNvPr id="540" name="【庁舎】&#10;一人当たり面積平均値テキスト"/>
        <xdr:cNvSpPr txBox="1"/>
      </xdr:nvSpPr>
      <xdr:spPr>
        <a:xfrm>
          <a:off x="22199600" y="18284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541" name="フローチャート: 判断 540"/>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542" name="フローチャート: 判断 541"/>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76019</xdr:rowOff>
    </xdr:from>
    <xdr:to>
      <xdr:col>107</xdr:col>
      <xdr:colOff>101600</xdr:colOff>
      <xdr:row>108</xdr:row>
      <xdr:rowOff>6169</xdr:rowOff>
    </xdr:to>
    <xdr:sp macro="" textlink="">
      <xdr:nvSpPr>
        <xdr:cNvPr id="543" name="フローチャート: 判断 542"/>
        <xdr:cNvSpPr/>
      </xdr:nvSpPr>
      <xdr:spPr>
        <a:xfrm>
          <a:off x="20383500" y="1842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4" name="テキスト ボックス 54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5" name="テキスト ボックス 54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6" name="テキスト ボックス 54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47" name="テキスト ボックス 54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8" name="テキスト ボックス 54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120650</xdr:rowOff>
    </xdr:from>
    <xdr:to>
      <xdr:col>116</xdr:col>
      <xdr:colOff>114300</xdr:colOff>
      <xdr:row>108</xdr:row>
      <xdr:rowOff>50800</xdr:rowOff>
    </xdr:to>
    <xdr:sp macro="" textlink="">
      <xdr:nvSpPr>
        <xdr:cNvPr id="549" name="楕円 548"/>
        <xdr:cNvSpPr/>
      </xdr:nvSpPr>
      <xdr:spPr>
        <a:xfrm>
          <a:off x="22110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99077</xdr:rowOff>
    </xdr:from>
    <xdr:ext cx="469744" cy="259045"/>
    <xdr:sp macro="" textlink="">
      <xdr:nvSpPr>
        <xdr:cNvPr id="550" name="【庁舎】&#10;一人当たり面積該当値テキスト"/>
        <xdr:cNvSpPr txBox="1"/>
      </xdr:nvSpPr>
      <xdr:spPr>
        <a:xfrm>
          <a:off x="221996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120650</xdr:rowOff>
    </xdr:from>
    <xdr:to>
      <xdr:col>112</xdr:col>
      <xdr:colOff>38100</xdr:colOff>
      <xdr:row>108</xdr:row>
      <xdr:rowOff>50800</xdr:rowOff>
    </xdr:to>
    <xdr:sp macro="" textlink="">
      <xdr:nvSpPr>
        <xdr:cNvPr id="551" name="楕円 550"/>
        <xdr:cNvSpPr/>
      </xdr:nvSpPr>
      <xdr:spPr>
        <a:xfrm>
          <a:off x="21272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0</xdr:rowOff>
    </xdr:from>
    <xdr:to>
      <xdr:col>116</xdr:col>
      <xdr:colOff>63500</xdr:colOff>
      <xdr:row>108</xdr:row>
      <xdr:rowOff>0</xdr:rowOff>
    </xdr:to>
    <xdr:cxnSp macro="">
      <xdr:nvCxnSpPr>
        <xdr:cNvPr id="552" name="直線コネクタ 551"/>
        <xdr:cNvCxnSpPr/>
      </xdr:nvCxnSpPr>
      <xdr:spPr>
        <a:xfrm>
          <a:off x="21323300" y="1851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118473</xdr:rowOff>
    </xdr:from>
    <xdr:to>
      <xdr:col>107</xdr:col>
      <xdr:colOff>101600</xdr:colOff>
      <xdr:row>108</xdr:row>
      <xdr:rowOff>48623</xdr:rowOff>
    </xdr:to>
    <xdr:sp macro="" textlink="">
      <xdr:nvSpPr>
        <xdr:cNvPr id="553" name="楕円 552"/>
        <xdr:cNvSpPr/>
      </xdr:nvSpPr>
      <xdr:spPr>
        <a:xfrm>
          <a:off x="20383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169273</xdr:rowOff>
    </xdr:from>
    <xdr:to>
      <xdr:col>111</xdr:col>
      <xdr:colOff>177800</xdr:colOff>
      <xdr:row>108</xdr:row>
      <xdr:rowOff>0</xdr:rowOff>
    </xdr:to>
    <xdr:cxnSp macro="">
      <xdr:nvCxnSpPr>
        <xdr:cNvPr id="554" name="直線コネクタ 553"/>
        <xdr:cNvCxnSpPr/>
      </xdr:nvCxnSpPr>
      <xdr:spPr>
        <a:xfrm>
          <a:off x="20434300" y="1851442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49909</xdr:rowOff>
    </xdr:from>
    <xdr:ext cx="469744" cy="259045"/>
    <xdr:sp macro="" textlink="">
      <xdr:nvSpPr>
        <xdr:cNvPr id="555"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22696</xdr:rowOff>
    </xdr:from>
    <xdr:ext cx="469744" cy="259045"/>
    <xdr:sp macro="" textlink="">
      <xdr:nvSpPr>
        <xdr:cNvPr id="556" name="n_2aveValue【庁舎】&#10;一人当たり面積"/>
        <xdr:cNvSpPr txBox="1"/>
      </xdr:nvSpPr>
      <xdr:spPr>
        <a:xfrm>
          <a:off x="20199427" y="1819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41927</xdr:rowOff>
    </xdr:from>
    <xdr:ext cx="469744" cy="259045"/>
    <xdr:sp macro="" textlink="">
      <xdr:nvSpPr>
        <xdr:cNvPr id="557" name="n_1mainValue【庁舎】&#10;一人当たり面積"/>
        <xdr:cNvSpPr txBox="1"/>
      </xdr:nvSpPr>
      <xdr:spPr>
        <a:xfrm>
          <a:off x="21075727"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39750</xdr:rowOff>
    </xdr:from>
    <xdr:ext cx="469744" cy="259045"/>
    <xdr:sp macro="" textlink="">
      <xdr:nvSpPr>
        <xdr:cNvPr id="558" name="n_2mainValue【庁舎】&#10;一人当たり面積"/>
        <xdr:cNvSpPr txBox="1"/>
      </xdr:nvSpPr>
      <xdr:spPr>
        <a:xfrm>
          <a:off x="201994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9" name="正方形/長方形 5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0" name="正方形/長方形 5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1" name="テキスト ボックス 5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図書館は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の中にあり、体育館等スポーツ施設と合わせて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長寿命化計画を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年度に策定し、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計画に基づい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維持管理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本町</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年建築と平成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年建築の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棟で構成されており、昭和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年建築の棟の減価償却率が全体を押し上げる要因となっている。長寿命化計画は平成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年度に策定しており、計画に基づい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た維持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管理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保健センターと市民会館は一体の施設で、平成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年に建築していることから、減価償却率は低くなっている。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43,401
42,370
18.03
12,279,827
11,925,123
334,111
8,024,646
8,562,884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基準財政収入額について、平成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年度は高額所得者死亡による退職所得割の大幅な増額が要因で増えたものの、一時的な要因であるため、平成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年度は減少した。一方、基準財政需要額について、同様の要因で基準財政需要額から控除される臨時財政対策債発行可能額が、平成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年度は前年度と比較して増加したことから、基準財政需要額も減少し、財政力指数は横ばいとなった。</a:t>
          </a:r>
        </a:p>
        <a:p>
          <a:r>
            <a:rPr kumimoji="1" lang="ja-JP" altLang="en-US" sz="1300">
              <a:latin typeface="ＭＳ Ｐゴシック" panose="020B0600070205080204" pitchFamily="50" charset="-128"/>
              <a:ea typeface="ＭＳ Ｐゴシック" panose="020B0600070205080204" pitchFamily="50" charset="-128"/>
            </a:rPr>
            <a:t>　今後、区画整理事業に伴う人口増等により、税収の伸びが見込まれるものの、扶助費の増等が見込まれることから、悪化が懸念される。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140405</xdr:rowOff>
    </xdr:to>
    <xdr:cxnSp macro="">
      <xdr:nvCxnSpPr>
        <xdr:cNvPr id="78" name="直線コネクタ 77"/>
        <xdr:cNvCxnSpPr/>
      </xdr:nvCxnSpPr>
      <xdr:spPr>
        <a:xfrm flipV="1">
          <a:off x="1447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96" name="楕円 95"/>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29932</xdr:rowOff>
    </xdr:from>
    <xdr:ext cx="762000" cy="259045"/>
    <xdr:sp macro="" textlink="">
      <xdr:nvSpPr>
        <xdr:cNvPr id="97" name="テキスト ボックス 96"/>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年度は、高額所得者死亡に伴う退職所得割の大幅な増額により、普通交付税が減少したことが要因で経常収支比率は</a:t>
          </a:r>
          <a:r>
            <a:rPr kumimoji="1" lang="en-US" altLang="ja-JP" sz="1200">
              <a:latin typeface="ＭＳ Ｐゴシック" panose="020B0600070205080204" pitchFamily="50" charset="-128"/>
              <a:ea typeface="ＭＳ Ｐゴシック" panose="020B0600070205080204" pitchFamily="50" charset="-128"/>
            </a:rPr>
            <a:t>93.6</a:t>
          </a:r>
          <a:r>
            <a:rPr kumimoji="1" lang="ja-JP" altLang="en-US" sz="1200">
              <a:latin typeface="ＭＳ Ｐゴシック" panose="020B0600070205080204" pitchFamily="50" charset="-128"/>
              <a:ea typeface="ＭＳ Ｐゴシック" panose="020B0600070205080204" pitchFamily="50" charset="-128"/>
            </a:rPr>
            <a:t>％という高い水準となった。</a:t>
          </a:r>
        </a:p>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年度は、その単年度要因が解消されたことで、前年度と比較し</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ポイント減となったが、民間保育所開園による私立保育給付費の増、平成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年度借入分の元金償還開始にによる公債費の増等により、依然高い水準となっている。</a:t>
          </a:r>
        </a:p>
        <a:p>
          <a:r>
            <a:rPr kumimoji="1" lang="ja-JP" altLang="en-US" sz="1200">
              <a:latin typeface="ＭＳ Ｐゴシック" panose="020B0600070205080204" pitchFamily="50" charset="-128"/>
              <a:ea typeface="ＭＳ Ｐゴシック" panose="020B0600070205080204" pitchFamily="50" charset="-128"/>
            </a:rPr>
            <a:t>　今後、扶助費の増加に加えて、東郷中央土地区画整理事業に係る建設事業債及び臨時財政対策債の影響により公債費も増加することが見込まれるため、引き続き経常的な事務事業の見直しを進めていく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98213</xdr:rowOff>
    </xdr:from>
    <xdr:to>
      <xdr:col>23</xdr:col>
      <xdr:colOff>133350</xdr:colOff>
      <xdr:row>63</xdr:row>
      <xdr:rowOff>138430</xdr:rowOff>
    </xdr:to>
    <xdr:cxnSp macro="">
      <xdr:nvCxnSpPr>
        <xdr:cNvPr id="132" name="直線コネクタ 131"/>
        <xdr:cNvCxnSpPr/>
      </xdr:nvCxnSpPr>
      <xdr:spPr>
        <a:xfrm flipV="1">
          <a:off x="4114800" y="1089956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158979</xdr:rowOff>
    </xdr:from>
    <xdr:ext cx="762000" cy="259045"/>
    <xdr:sp macro="" textlink="">
      <xdr:nvSpPr>
        <xdr:cNvPr id="133" name="財政構造の弾力性平均値テキスト"/>
        <xdr:cNvSpPr txBox="1"/>
      </xdr:nvSpPr>
      <xdr:spPr>
        <a:xfrm>
          <a:off x="5041900" y="10617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138430</xdr:rowOff>
    </xdr:to>
    <xdr:cxnSp macro="">
      <xdr:nvCxnSpPr>
        <xdr:cNvPr id="135" name="直線コネクタ 134"/>
        <xdr:cNvCxnSpPr/>
      </xdr:nvCxnSpPr>
      <xdr:spPr>
        <a:xfrm>
          <a:off x="3225800" y="1084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37888</xdr:rowOff>
    </xdr:from>
    <xdr:to>
      <xdr:col>15</xdr:col>
      <xdr:colOff>82550</xdr:colOff>
      <xdr:row>63</xdr:row>
      <xdr:rowOff>41910</xdr:rowOff>
    </xdr:to>
    <xdr:cxnSp macro="">
      <xdr:nvCxnSpPr>
        <xdr:cNvPr id="138" name="直線コネクタ 137"/>
        <xdr:cNvCxnSpPr/>
      </xdr:nvCxnSpPr>
      <xdr:spPr>
        <a:xfrm>
          <a:off x="2336800" y="108392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72602</xdr:rowOff>
    </xdr:from>
    <xdr:to>
      <xdr:col>15</xdr:col>
      <xdr:colOff>133350</xdr:colOff>
      <xdr:row>62</xdr:row>
      <xdr:rowOff>2752</xdr:rowOff>
    </xdr:to>
    <xdr:sp macro="" textlink="">
      <xdr:nvSpPr>
        <xdr:cNvPr id="139" name="フローチャート: 判断 138"/>
        <xdr:cNvSpPr/>
      </xdr:nvSpPr>
      <xdr:spPr>
        <a:xfrm>
          <a:off x="3175000" y="105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12929</xdr:rowOff>
    </xdr:from>
    <xdr:ext cx="762000" cy="259045"/>
    <xdr:sp macro="" textlink="">
      <xdr:nvSpPr>
        <xdr:cNvPr id="140" name="テキスト ボックス 139"/>
        <xdr:cNvSpPr txBox="1"/>
      </xdr:nvSpPr>
      <xdr:spPr>
        <a:xfrm>
          <a:off x="2844800" y="102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17780</xdr:rowOff>
    </xdr:from>
    <xdr:to>
      <xdr:col>11</xdr:col>
      <xdr:colOff>31750</xdr:colOff>
      <xdr:row>63</xdr:row>
      <xdr:rowOff>37888</xdr:rowOff>
    </xdr:to>
    <xdr:cxnSp macro="">
      <xdr:nvCxnSpPr>
        <xdr:cNvPr id="141" name="直線コネクタ 140"/>
        <xdr:cNvCxnSpPr/>
      </xdr:nvCxnSpPr>
      <xdr:spPr>
        <a:xfrm>
          <a:off x="1447800" y="1081913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47413</xdr:rowOff>
    </xdr:from>
    <xdr:to>
      <xdr:col>23</xdr:col>
      <xdr:colOff>184150</xdr:colOff>
      <xdr:row>63</xdr:row>
      <xdr:rowOff>149013</xdr:rowOff>
    </xdr:to>
    <xdr:sp macro="" textlink="">
      <xdr:nvSpPr>
        <xdr:cNvPr id="151" name="楕円 150"/>
        <xdr:cNvSpPr/>
      </xdr:nvSpPr>
      <xdr:spPr>
        <a:xfrm>
          <a:off x="49022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19490</xdr:rowOff>
    </xdr:from>
    <xdr:ext cx="762000" cy="259045"/>
    <xdr:sp macro="" textlink="">
      <xdr:nvSpPr>
        <xdr:cNvPr id="152" name="財政構造の弾力性該当値テキスト"/>
        <xdr:cNvSpPr txBox="1"/>
      </xdr:nvSpPr>
      <xdr:spPr>
        <a:xfrm>
          <a:off x="5041900" y="1082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87630</xdr:rowOff>
    </xdr:from>
    <xdr:to>
      <xdr:col>19</xdr:col>
      <xdr:colOff>184150</xdr:colOff>
      <xdr:row>64</xdr:row>
      <xdr:rowOff>17780</xdr:rowOff>
    </xdr:to>
    <xdr:sp macro="" textlink="">
      <xdr:nvSpPr>
        <xdr:cNvPr id="153" name="楕円 152"/>
        <xdr:cNvSpPr/>
      </xdr:nvSpPr>
      <xdr:spPr>
        <a:xfrm>
          <a:off x="4064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54" name="テキスト ボックス 153"/>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5" name="楕円 154"/>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6" name="テキスト ボックス 155"/>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158538</xdr:rowOff>
    </xdr:from>
    <xdr:to>
      <xdr:col>11</xdr:col>
      <xdr:colOff>82550</xdr:colOff>
      <xdr:row>63</xdr:row>
      <xdr:rowOff>88688</xdr:rowOff>
    </xdr:to>
    <xdr:sp macro="" textlink="">
      <xdr:nvSpPr>
        <xdr:cNvPr id="157" name="楕円 156"/>
        <xdr:cNvSpPr/>
      </xdr:nvSpPr>
      <xdr:spPr>
        <a:xfrm>
          <a:off x="2286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73465</xdr:rowOff>
    </xdr:from>
    <xdr:ext cx="762000" cy="259045"/>
    <xdr:sp macro="" textlink="">
      <xdr:nvSpPr>
        <xdr:cNvPr id="158" name="テキスト ボックス 157"/>
        <xdr:cNvSpPr txBox="1"/>
      </xdr:nvSpPr>
      <xdr:spPr>
        <a:xfrm>
          <a:off x="1955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59" name="楕円 158"/>
        <xdr:cNvSpPr/>
      </xdr:nvSpPr>
      <xdr:spPr>
        <a:xfrm>
          <a:off x="1397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60" name="テキスト ボックス 159"/>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準じて改定したことによる基本給及び期末手当の増により、人件費は前年度と比較して増加したものの、町巡回バスの運行主体を、町から事業者に移管したこと等により物件費の減少が、前年度を下回る要因となった。</a:t>
          </a:r>
        </a:p>
        <a:p>
          <a:r>
            <a:rPr kumimoji="1" lang="ja-JP" altLang="en-US" sz="1300">
              <a:latin typeface="ＭＳ Ｐゴシック" panose="020B0600070205080204" pitchFamily="50" charset="-128"/>
              <a:ea typeface="ＭＳ Ｐゴシック" panose="020B0600070205080204" pitchFamily="50" charset="-128"/>
            </a:rPr>
            <a:t>　今後は、物件費において、委託事業に係る人件費の上昇、臨時職員の充実等により、金額が上昇する見込みである。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156490</xdr:rowOff>
    </xdr:from>
    <xdr:to>
      <xdr:col>23</xdr:col>
      <xdr:colOff>133350</xdr:colOff>
      <xdr:row>82</xdr:row>
      <xdr:rowOff>156835</xdr:rowOff>
    </xdr:to>
    <xdr:cxnSp macro="">
      <xdr:nvCxnSpPr>
        <xdr:cNvPr id="195" name="直線コネクタ 194"/>
        <xdr:cNvCxnSpPr/>
      </xdr:nvCxnSpPr>
      <xdr:spPr>
        <a:xfrm flipV="1">
          <a:off x="4114800" y="14215390"/>
          <a:ext cx="8382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6407</xdr:rowOff>
    </xdr:from>
    <xdr:ext cx="762000" cy="259045"/>
    <xdr:sp macro="" textlink="">
      <xdr:nvSpPr>
        <xdr:cNvPr id="196" name="人件費・物件費等の状況平均値テキスト"/>
        <xdr:cNvSpPr txBox="1"/>
      </xdr:nvSpPr>
      <xdr:spPr>
        <a:xfrm>
          <a:off x="5041900" y="142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156835</xdr:rowOff>
    </xdr:from>
    <xdr:to>
      <xdr:col>19</xdr:col>
      <xdr:colOff>133350</xdr:colOff>
      <xdr:row>83</xdr:row>
      <xdr:rowOff>1817</xdr:rowOff>
    </xdr:to>
    <xdr:cxnSp macro="">
      <xdr:nvCxnSpPr>
        <xdr:cNvPr id="198" name="直線コネクタ 197"/>
        <xdr:cNvCxnSpPr/>
      </xdr:nvCxnSpPr>
      <xdr:spPr>
        <a:xfrm flipV="1">
          <a:off x="3225800" y="14215735"/>
          <a:ext cx="889000" cy="1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117555</xdr:rowOff>
    </xdr:from>
    <xdr:ext cx="736600" cy="259045"/>
    <xdr:sp macro="" textlink="">
      <xdr:nvSpPr>
        <xdr:cNvPr id="200" name="テキスト ボックス 199"/>
        <xdr:cNvSpPr txBox="1"/>
      </xdr:nvSpPr>
      <xdr:spPr>
        <a:xfrm>
          <a:off x="3733800" y="1434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155660</xdr:rowOff>
    </xdr:from>
    <xdr:to>
      <xdr:col>15</xdr:col>
      <xdr:colOff>82550</xdr:colOff>
      <xdr:row>83</xdr:row>
      <xdr:rowOff>1817</xdr:rowOff>
    </xdr:to>
    <xdr:cxnSp macro="">
      <xdr:nvCxnSpPr>
        <xdr:cNvPr id="201" name="直線コネクタ 200"/>
        <xdr:cNvCxnSpPr/>
      </xdr:nvCxnSpPr>
      <xdr:spPr>
        <a:xfrm>
          <a:off x="2336800" y="14214560"/>
          <a:ext cx="889000" cy="1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11730</xdr:rowOff>
    </xdr:from>
    <xdr:to>
      <xdr:col>15</xdr:col>
      <xdr:colOff>133350</xdr:colOff>
      <xdr:row>84</xdr:row>
      <xdr:rowOff>113330</xdr:rowOff>
    </xdr:to>
    <xdr:sp macro="" textlink="">
      <xdr:nvSpPr>
        <xdr:cNvPr id="202" name="フローチャート: 判断 201"/>
        <xdr:cNvSpPr/>
      </xdr:nvSpPr>
      <xdr:spPr>
        <a:xfrm>
          <a:off x="3175000" y="1441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98107</xdr:rowOff>
    </xdr:from>
    <xdr:ext cx="762000" cy="259045"/>
    <xdr:sp macro="" textlink="">
      <xdr:nvSpPr>
        <xdr:cNvPr id="203" name="テキスト ボックス 202"/>
        <xdr:cNvSpPr txBox="1"/>
      </xdr:nvSpPr>
      <xdr:spPr>
        <a:xfrm>
          <a:off x="2844800" y="1449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110714</xdr:rowOff>
    </xdr:from>
    <xdr:to>
      <xdr:col>11</xdr:col>
      <xdr:colOff>31750</xdr:colOff>
      <xdr:row>82</xdr:row>
      <xdr:rowOff>155660</xdr:rowOff>
    </xdr:to>
    <xdr:cxnSp macro="">
      <xdr:nvCxnSpPr>
        <xdr:cNvPr id="204" name="直線コネクタ 203"/>
        <xdr:cNvCxnSpPr/>
      </xdr:nvCxnSpPr>
      <xdr:spPr>
        <a:xfrm>
          <a:off x="1447800" y="14169614"/>
          <a:ext cx="889000" cy="44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112881</xdr:rowOff>
    </xdr:from>
    <xdr:ext cx="762000" cy="259045"/>
    <xdr:sp macro="" textlink="">
      <xdr:nvSpPr>
        <xdr:cNvPr id="206" name="テキスト ボックス 205"/>
        <xdr:cNvSpPr txBox="1"/>
      </xdr:nvSpPr>
      <xdr:spPr>
        <a:xfrm>
          <a:off x="1955800" y="1434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77072</xdr:rowOff>
    </xdr:from>
    <xdr:ext cx="762000" cy="259045"/>
    <xdr:sp macro="" textlink="">
      <xdr:nvSpPr>
        <xdr:cNvPr id="208" name="テキスト ボックス 207"/>
        <xdr:cNvSpPr txBox="1"/>
      </xdr:nvSpPr>
      <xdr:spPr>
        <a:xfrm>
          <a:off x="1066800" y="1430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105690</xdr:rowOff>
    </xdr:from>
    <xdr:to>
      <xdr:col>23</xdr:col>
      <xdr:colOff>184150</xdr:colOff>
      <xdr:row>83</xdr:row>
      <xdr:rowOff>35840</xdr:rowOff>
    </xdr:to>
    <xdr:sp macro="" textlink="">
      <xdr:nvSpPr>
        <xdr:cNvPr id="214" name="楕円 213"/>
        <xdr:cNvSpPr/>
      </xdr:nvSpPr>
      <xdr:spPr>
        <a:xfrm>
          <a:off x="4902200" y="141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122217</xdr:rowOff>
    </xdr:from>
    <xdr:ext cx="762000" cy="259045"/>
    <xdr:sp macro="" textlink="">
      <xdr:nvSpPr>
        <xdr:cNvPr id="215" name="人件費・物件費等の状況該当値テキスト"/>
        <xdr:cNvSpPr txBox="1"/>
      </xdr:nvSpPr>
      <xdr:spPr>
        <a:xfrm>
          <a:off x="5041900" y="1400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106035</xdr:rowOff>
    </xdr:from>
    <xdr:to>
      <xdr:col>19</xdr:col>
      <xdr:colOff>184150</xdr:colOff>
      <xdr:row>83</xdr:row>
      <xdr:rowOff>36185</xdr:rowOff>
    </xdr:to>
    <xdr:sp macro="" textlink="">
      <xdr:nvSpPr>
        <xdr:cNvPr id="216" name="楕円 215"/>
        <xdr:cNvSpPr/>
      </xdr:nvSpPr>
      <xdr:spPr>
        <a:xfrm>
          <a:off x="4064000" y="1416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46362</xdr:rowOff>
    </xdr:from>
    <xdr:ext cx="736600" cy="259045"/>
    <xdr:sp macro="" textlink="">
      <xdr:nvSpPr>
        <xdr:cNvPr id="217" name="テキスト ボックス 216"/>
        <xdr:cNvSpPr txBox="1"/>
      </xdr:nvSpPr>
      <xdr:spPr>
        <a:xfrm>
          <a:off x="3733800" y="1393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122467</xdr:rowOff>
    </xdr:from>
    <xdr:to>
      <xdr:col>15</xdr:col>
      <xdr:colOff>133350</xdr:colOff>
      <xdr:row>83</xdr:row>
      <xdr:rowOff>52617</xdr:rowOff>
    </xdr:to>
    <xdr:sp macro="" textlink="">
      <xdr:nvSpPr>
        <xdr:cNvPr id="218" name="楕円 217"/>
        <xdr:cNvSpPr/>
      </xdr:nvSpPr>
      <xdr:spPr>
        <a:xfrm>
          <a:off x="3175000" y="1418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62794</xdr:rowOff>
    </xdr:from>
    <xdr:ext cx="762000" cy="259045"/>
    <xdr:sp macro="" textlink="">
      <xdr:nvSpPr>
        <xdr:cNvPr id="219" name="テキスト ボックス 218"/>
        <xdr:cNvSpPr txBox="1"/>
      </xdr:nvSpPr>
      <xdr:spPr>
        <a:xfrm>
          <a:off x="2844800" y="13950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104860</xdr:rowOff>
    </xdr:from>
    <xdr:to>
      <xdr:col>11</xdr:col>
      <xdr:colOff>82550</xdr:colOff>
      <xdr:row>83</xdr:row>
      <xdr:rowOff>35010</xdr:rowOff>
    </xdr:to>
    <xdr:sp macro="" textlink="">
      <xdr:nvSpPr>
        <xdr:cNvPr id="220" name="楕円 219"/>
        <xdr:cNvSpPr/>
      </xdr:nvSpPr>
      <xdr:spPr>
        <a:xfrm>
          <a:off x="2286000" y="141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45187</xdr:rowOff>
    </xdr:from>
    <xdr:ext cx="762000" cy="259045"/>
    <xdr:sp macro="" textlink="">
      <xdr:nvSpPr>
        <xdr:cNvPr id="221" name="テキスト ボックス 220"/>
        <xdr:cNvSpPr txBox="1"/>
      </xdr:nvSpPr>
      <xdr:spPr>
        <a:xfrm>
          <a:off x="1955800" y="1393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59914</xdr:rowOff>
    </xdr:from>
    <xdr:to>
      <xdr:col>7</xdr:col>
      <xdr:colOff>31750</xdr:colOff>
      <xdr:row>82</xdr:row>
      <xdr:rowOff>161514</xdr:rowOff>
    </xdr:to>
    <xdr:sp macro="" textlink="">
      <xdr:nvSpPr>
        <xdr:cNvPr id="222" name="楕円 221"/>
        <xdr:cNvSpPr/>
      </xdr:nvSpPr>
      <xdr:spPr>
        <a:xfrm>
          <a:off x="1397000" y="1411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241</xdr:rowOff>
    </xdr:from>
    <xdr:ext cx="762000" cy="259045"/>
    <xdr:sp macro="" textlink="">
      <xdr:nvSpPr>
        <xdr:cNvPr id="223" name="テキスト ボックス 222"/>
        <xdr:cNvSpPr txBox="1"/>
      </xdr:nvSpPr>
      <xdr:spPr>
        <a:xfrm>
          <a:off x="1066800" y="1388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と比較するラスパイレス指数では、特に高校卒などの学歴が数値に影響するが、本町では学歴に関係なく人事評価等による職員配置を行っているため、人事異動等により数値が大きく変動する場合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0</xdr:rowOff>
    </xdr:to>
    <xdr:cxnSp macro="">
      <xdr:nvCxnSpPr>
        <xdr:cNvPr id="257" name="直線コネクタ 256"/>
        <xdr:cNvCxnSpPr/>
      </xdr:nvCxnSpPr>
      <xdr:spPr>
        <a:xfrm>
          <a:off x="16179800" y="1508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0</xdr:rowOff>
    </xdr:from>
    <xdr:to>
      <xdr:col>77</xdr:col>
      <xdr:colOff>44450</xdr:colOff>
      <xdr:row>88</xdr:row>
      <xdr:rowOff>13405</xdr:rowOff>
    </xdr:to>
    <xdr:cxnSp macro="">
      <xdr:nvCxnSpPr>
        <xdr:cNvPr id="260" name="直線コネクタ 259"/>
        <xdr:cNvCxnSpPr/>
      </xdr:nvCxnSpPr>
      <xdr:spPr>
        <a:xfrm flipV="1">
          <a:off x="15290800" y="150876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13405</xdr:rowOff>
    </xdr:from>
    <xdr:to>
      <xdr:col>72</xdr:col>
      <xdr:colOff>203200</xdr:colOff>
      <xdr:row>89</xdr:row>
      <xdr:rowOff>29634</xdr:rowOff>
    </xdr:to>
    <xdr:cxnSp macro="">
      <xdr:nvCxnSpPr>
        <xdr:cNvPr id="263" name="直線コネクタ 262"/>
        <xdr:cNvCxnSpPr/>
      </xdr:nvCxnSpPr>
      <xdr:spPr>
        <a:xfrm flipV="1">
          <a:off x="14401800" y="15101005"/>
          <a:ext cx="889000" cy="18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4" name="フローチャート: 判断 263"/>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95549</xdr:rowOff>
    </xdr:from>
    <xdr:ext cx="762000" cy="259045"/>
    <xdr:sp macro="" textlink="">
      <xdr:nvSpPr>
        <xdr:cNvPr id="265" name="テキスト ボックス 264"/>
        <xdr:cNvSpPr txBox="1"/>
      </xdr:nvSpPr>
      <xdr:spPr>
        <a:xfrm>
          <a:off x="14909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40216</xdr:rowOff>
    </xdr:from>
    <xdr:to>
      <xdr:col>68</xdr:col>
      <xdr:colOff>152400</xdr:colOff>
      <xdr:row>89</xdr:row>
      <xdr:rowOff>29634</xdr:rowOff>
    </xdr:to>
    <xdr:cxnSp macro="">
      <xdr:nvCxnSpPr>
        <xdr:cNvPr id="266" name="直線コネクタ 265"/>
        <xdr:cNvCxnSpPr/>
      </xdr:nvCxnSpPr>
      <xdr:spPr>
        <a:xfrm>
          <a:off x="13512800" y="1512781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6" name="楕円 275"/>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7" name="給与水準   （国との比較）該当値テキスト"/>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8" name="楕円 277"/>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9" name="テキスト ボックス 278"/>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134055</xdr:rowOff>
    </xdr:from>
    <xdr:to>
      <xdr:col>73</xdr:col>
      <xdr:colOff>44450</xdr:colOff>
      <xdr:row>88</xdr:row>
      <xdr:rowOff>64205</xdr:rowOff>
    </xdr:to>
    <xdr:sp macro="" textlink="">
      <xdr:nvSpPr>
        <xdr:cNvPr id="280" name="楕円 279"/>
        <xdr:cNvSpPr/>
      </xdr:nvSpPr>
      <xdr:spPr>
        <a:xfrm>
          <a:off x="15240000" y="150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48982</xdr:rowOff>
    </xdr:from>
    <xdr:ext cx="762000" cy="259045"/>
    <xdr:sp macro="" textlink="">
      <xdr:nvSpPr>
        <xdr:cNvPr id="281" name="テキスト ボックス 280"/>
        <xdr:cNvSpPr txBox="1"/>
      </xdr:nvSpPr>
      <xdr:spPr>
        <a:xfrm>
          <a:off x="14909800" y="1513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150284</xdr:rowOff>
    </xdr:from>
    <xdr:to>
      <xdr:col>68</xdr:col>
      <xdr:colOff>203200</xdr:colOff>
      <xdr:row>89</xdr:row>
      <xdr:rowOff>80434</xdr:rowOff>
    </xdr:to>
    <xdr:sp macro="" textlink="">
      <xdr:nvSpPr>
        <xdr:cNvPr id="282" name="楕円 281"/>
        <xdr:cNvSpPr/>
      </xdr:nvSpPr>
      <xdr:spPr>
        <a:xfrm>
          <a:off x="14351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65211</xdr:rowOff>
    </xdr:from>
    <xdr:ext cx="762000" cy="259045"/>
    <xdr:sp macro="" textlink="">
      <xdr:nvSpPr>
        <xdr:cNvPr id="283" name="テキスト ボックス 282"/>
        <xdr:cNvSpPr txBox="1"/>
      </xdr:nvSpPr>
      <xdr:spPr>
        <a:xfrm>
          <a:off x="14020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4" name="楕円 283"/>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5" name="テキスト ボックス 284"/>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抑制的な定員管理により、ほぼ一定に保つようにしている。</a:t>
          </a:r>
        </a:p>
        <a:p>
          <a:r>
            <a:rPr kumimoji="1" lang="ja-JP" altLang="en-US" sz="1300">
              <a:latin typeface="ＭＳ Ｐゴシック" panose="020B0600070205080204" pitchFamily="50" charset="-128"/>
              <a:ea typeface="ＭＳ Ｐゴシック" panose="020B0600070205080204" pitchFamily="50" charset="-128"/>
            </a:rPr>
            <a:t>　今後の職員採用は退職補充を原則としているが、重点施策の推進に伴う職員の一時的な増加に対応しつつ、人口増加の動きに注視しながら定員管理を進める必要がある。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97790</xdr:rowOff>
    </xdr:from>
    <xdr:to>
      <xdr:col>81</xdr:col>
      <xdr:colOff>44450</xdr:colOff>
      <xdr:row>60</xdr:row>
      <xdr:rowOff>101812</xdr:rowOff>
    </xdr:to>
    <xdr:cxnSp macro="">
      <xdr:nvCxnSpPr>
        <xdr:cNvPr id="320" name="直線コネクタ 319"/>
        <xdr:cNvCxnSpPr/>
      </xdr:nvCxnSpPr>
      <xdr:spPr>
        <a:xfrm flipV="1">
          <a:off x="16179800" y="1038479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83414</xdr:rowOff>
    </xdr:from>
    <xdr:ext cx="762000" cy="259045"/>
    <xdr:sp macro="" textlink="">
      <xdr:nvSpPr>
        <xdr:cNvPr id="321" name="定員管理の状況平均値テキスト"/>
        <xdr:cNvSpPr txBox="1"/>
      </xdr:nvSpPr>
      <xdr:spPr>
        <a:xfrm>
          <a:off x="17106900" y="1037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100471</xdr:rowOff>
    </xdr:from>
    <xdr:to>
      <xdr:col>77</xdr:col>
      <xdr:colOff>44450</xdr:colOff>
      <xdr:row>60</xdr:row>
      <xdr:rowOff>101812</xdr:rowOff>
    </xdr:to>
    <xdr:cxnSp macro="">
      <xdr:nvCxnSpPr>
        <xdr:cNvPr id="323" name="直線コネクタ 322"/>
        <xdr:cNvCxnSpPr/>
      </xdr:nvCxnSpPr>
      <xdr:spPr>
        <a:xfrm>
          <a:off x="15290800" y="10387471"/>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26264</xdr:rowOff>
    </xdr:from>
    <xdr:ext cx="736600" cy="259045"/>
    <xdr:sp macro="" textlink="">
      <xdr:nvSpPr>
        <xdr:cNvPr id="325" name="テキスト ボックス 324"/>
        <xdr:cNvSpPr txBox="1"/>
      </xdr:nvSpPr>
      <xdr:spPr>
        <a:xfrm>
          <a:off x="15798800" y="10484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88406</xdr:rowOff>
    </xdr:from>
    <xdr:to>
      <xdr:col>72</xdr:col>
      <xdr:colOff>203200</xdr:colOff>
      <xdr:row>60</xdr:row>
      <xdr:rowOff>100471</xdr:rowOff>
    </xdr:to>
    <xdr:cxnSp macro="">
      <xdr:nvCxnSpPr>
        <xdr:cNvPr id="326" name="直線コネクタ 325"/>
        <xdr:cNvCxnSpPr/>
      </xdr:nvCxnSpPr>
      <xdr:spPr>
        <a:xfrm>
          <a:off x="14401800" y="1037540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83326</xdr:rowOff>
    </xdr:from>
    <xdr:to>
      <xdr:col>73</xdr:col>
      <xdr:colOff>44450</xdr:colOff>
      <xdr:row>62</xdr:row>
      <xdr:rowOff>13476</xdr:rowOff>
    </xdr:to>
    <xdr:sp macro="" textlink="">
      <xdr:nvSpPr>
        <xdr:cNvPr id="327" name="フローチャート: 判断 326"/>
        <xdr:cNvSpPr/>
      </xdr:nvSpPr>
      <xdr:spPr>
        <a:xfrm>
          <a:off x="15240000" y="105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169703</xdr:rowOff>
    </xdr:from>
    <xdr:ext cx="762000" cy="259045"/>
    <xdr:sp macro="" textlink="">
      <xdr:nvSpPr>
        <xdr:cNvPr id="328" name="テキスト ボックス 327"/>
        <xdr:cNvSpPr txBox="1"/>
      </xdr:nvSpPr>
      <xdr:spPr>
        <a:xfrm>
          <a:off x="14909800" y="1062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88406</xdr:rowOff>
    </xdr:from>
    <xdr:to>
      <xdr:col>68</xdr:col>
      <xdr:colOff>152400</xdr:colOff>
      <xdr:row>60</xdr:row>
      <xdr:rowOff>97790</xdr:rowOff>
    </xdr:to>
    <xdr:cxnSp macro="">
      <xdr:nvCxnSpPr>
        <xdr:cNvPr id="329" name="直線コネクタ 328"/>
        <xdr:cNvCxnSpPr/>
      </xdr:nvCxnSpPr>
      <xdr:spPr>
        <a:xfrm flipV="1">
          <a:off x="13512800" y="10375406"/>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67821</xdr:rowOff>
    </xdr:from>
    <xdr:ext cx="762000" cy="259045"/>
    <xdr:sp macro="" textlink="">
      <xdr:nvSpPr>
        <xdr:cNvPr id="331" name="テキスト ボックス 330"/>
        <xdr:cNvSpPr txBox="1"/>
      </xdr:nvSpPr>
      <xdr:spPr>
        <a:xfrm>
          <a:off x="14020800" y="1052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69162</xdr:rowOff>
    </xdr:from>
    <xdr:ext cx="762000" cy="259045"/>
    <xdr:sp macro="" textlink="">
      <xdr:nvSpPr>
        <xdr:cNvPr id="333" name="テキスト ボックス 332"/>
        <xdr:cNvSpPr txBox="1"/>
      </xdr:nvSpPr>
      <xdr:spPr>
        <a:xfrm>
          <a:off x="13131800" y="10527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46990</xdr:rowOff>
    </xdr:from>
    <xdr:to>
      <xdr:col>81</xdr:col>
      <xdr:colOff>95250</xdr:colOff>
      <xdr:row>60</xdr:row>
      <xdr:rowOff>148590</xdr:rowOff>
    </xdr:to>
    <xdr:sp macro="" textlink="">
      <xdr:nvSpPr>
        <xdr:cNvPr id="339" name="楕円 338"/>
        <xdr:cNvSpPr/>
      </xdr:nvSpPr>
      <xdr:spPr>
        <a:xfrm>
          <a:off x="169672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63517</xdr:rowOff>
    </xdr:from>
    <xdr:ext cx="762000" cy="259045"/>
    <xdr:sp macro="" textlink="">
      <xdr:nvSpPr>
        <xdr:cNvPr id="340" name="定員管理の状況該当値テキスト"/>
        <xdr:cNvSpPr txBox="1"/>
      </xdr:nvSpPr>
      <xdr:spPr>
        <a:xfrm>
          <a:off x="17106900" y="1017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51012</xdr:rowOff>
    </xdr:from>
    <xdr:to>
      <xdr:col>77</xdr:col>
      <xdr:colOff>95250</xdr:colOff>
      <xdr:row>60</xdr:row>
      <xdr:rowOff>152612</xdr:rowOff>
    </xdr:to>
    <xdr:sp macro="" textlink="">
      <xdr:nvSpPr>
        <xdr:cNvPr id="341" name="楕円 340"/>
        <xdr:cNvSpPr/>
      </xdr:nvSpPr>
      <xdr:spPr>
        <a:xfrm>
          <a:off x="16129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162789</xdr:rowOff>
    </xdr:from>
    <xdr:ext cx="736600" cy="259045"/>
    <xdr:sp macro="" textlink="">
      <xdr:nvSpPr>
        <xdr:cNvPr id="342" name="テキスト ボックス 341"/>
        <xdr:cNvSpPr txBox="1"/>
      </xdr:nvSpPr>
      <xdr:spPr>
        <a:xfrm>
          <a:off x="15798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49671</xdr:rowOff>
    </xdr:from>
    <xdr:to>
      <xdr:col>73</xdr:col>
      <xdr:colOff>44450</xdr:colOff>
      <xdr:row>60</xdr:row>
      <xdr:rowOff>151271</xdr:rowOff>
    </xdr:to>
    <xdr:sp macro="" textlink="">
      <xdr:nvSpPr>
        <xdr:cNvPr id="343" name="楕円 342"/>
        <xdr:cNvSpPr/>
      </xdr:nvSpPr>
      <xdr:spPr>
        <a:xfrm>
          <a:off x="15240000" y="1033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161448</xdr:rowOff>
    </xdr:from>
    <xdr:ext cx="762000" cy="259045"/>
    <xdr:sp macro="" textlink="">
      <xdr:nvSpPr>
        <xdr:cNvPr id="344" name="テキスト ボックス 343"/>
        <xdr:cNvSpPr txBox="1"/>
      </xdr:nvSpPr>
      <xdr:spPr>
        <a:xfrm>
          <a:off x="14909800" y="1010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37606</xdr:rowOff>
    </xdr:from>
    <xdr:to>
      <xdr:col>68</xdr:col>
      <xdr:colOff>203200</xdr:colOff>
      <xdr:row>60</xdr:row>
      <xdr:rowOff>139206</xdr:rowOff>
    </xdr:to>
    <xdr:sp macro="" textlink="">
      <xdr:nvSpPr>
        <xdr:cNvPr id="345" name="楕円 344"/>
        <xdr:cNvSpPr/>
      </xdr:nvSpPr>
      <xdr:spPr>
        <a:xfrm>
          <a:off x="14351000" y="1032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149383</xdr:rowOff>
    </xdr:from>
    <xdr:ext cx="762000" cy="259045"/>
    <xdr:sp macro="" textlink="">
      <xdr:nvSpPr>
        <xdr:cNvPr id="346" name="テキスト ボックス 345"/>
        <xdr:cNvSpPr txBox="1"/>
      </xdr:nvSpPr>
      <xdr:spPr>
        <a:xfrm>
          <a:off x="14020800" y="1009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7" name="楕円 346"/>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48" name="テキスト ボックス 347"/>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これまで、投資的経費を抑制してきたこと及び起債の償還が進んでいることから、実質公債費比率は減少傾向にあったものの、</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から、新規借入の元金償還開始にによる増額が償還終了による減額を上回ったことで、増加に転じた。</a:t>
          </a:r>
        </a:p>
        <a:p>
          <a:r>
            <a:rPr kumimoji="1" lang="ja-JP" altLang="en-US" sz="1300">
              <a:latin typeface="ＭＳ Ｐゴシック" panose="020B0600070205080204" pitchFamily="50" charset="-128"/>
              <a:ea typeface="ＭＳ Ｐゴシック" panose="020B0600070205080204" pitchFamily="50" charset="-128"/>
            </a:rPr>
            <a:t>　今後、東郷中央土地区画整理事業に伴う周辺地域のインフラ整備、公共施設の老朽化対策等により地方債残高は一層増加する見込みであるため、留意する必要がある。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16256</xdr:rowOff>
    </xdr:from>
    <xdr:to>
      <xdr:col>81</xdr:col>
      <xdr:colOff>44450</xdr:colOff>
      <xdr:row>38</xdr:row>
      <xdr:rowOff>35560</xdr:rowOff>
    </xdr:to>
    <xdr:cxnSp macro="">
      <xdr:nvCxnSpPr>
        <xdr:cNvPr id="380" name="直線コネクタ 379"/>
        <xdr:cNvCxnSpPr/>
      </xdr:nvCxnSpPr>
      <xdr:spPr>
        <a:xfrm>
          <a:off x="16179800" y="653135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16256</xdr:rowOff>
    </xdr:from>
    <xdr:to>
      <xdr:col>77</xdr:col>
      <xdr:colOff>44450</xdr:colOff>
      <xdr:row>38</xdr:row>
      <xdr:rowOff>35560</xdr:rowOff>
    </xdr:to>
    <xdr:cxnSp macro="">
      <xdr:nvCxnSpPr>
        <xdr:cNvPr id="383" name="直線コネクタ 382"/>
        <xdr:cNvCxnSpPr/>
      </xdr:nvCxnSpPr>
      <xdr:spPr>
        <a:xfrm flipV="1">
          <a:off x="15290800" y="65313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122428</xdr:rowOff>
    </xdr:to>
    <xdr:cxnSp macro="">
      <xdr:nvCxnSpPr>
        <xdr:cNvPr id="386" name="直線コネクタ 385"/>
        <xdr:cNvCxnSpPr/>
      </xdr:nvCxnSpPr>
      <xdr:spPr>
        <a:xfrm flipV="1">
          <a:off x="14401800" y="65506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37592</xdr:rowOff>
    </xdr:from>
    <xdr:to>
      <xdr:col>73</xdr:col>
      <xdr:colOff>44450</xdr:colOff>
      <xdr:row>40</xdr:row>
      <xdr:rowOff>139192</xdr:rowOff>
    </xdr:to>
    <xdr:sp macro="" textlink="">
      <xdr:nvSpPr>
        <xdr:cNvPr id="387" name="フローチャート: 判断 386"/>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123969</xdr:rowOff>
    </xdr:from>
    <xdr:ext cx="762000" cy="259045"/>
    <xdr:sp macro="" textlink="">
      <xdr:nvSpPr>
        <xdr:cNvPr id="388" name="テキスト ボックス 387"/>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122428</xdr:rowOff>
    </xdr:from>
    <xdr:to>
      <xdr:col>68</xdr:col>
      <xdr:colOff>152400</xdr:colOff>
      <xdr:row>39</xdr:row>
      <xdr:rowOff>76454</xdr:rowOff>
    </xdr:to>
    <xdr:cxnSp macro="">
      <xdr:nvCxnSpPr>
        <xdr:cNvPr id="389" name="直線コネクタ 388"/>
        <xdr:cNvCxnSpPr/>
      </xdr:nvCxnSpPr>
      <xdr:spPr>
        <a:xfrm flipV="1">
          <a:off x="13512800" y="663752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10431</xdr:rowOff>
    </xdr:from>
    <xdr:ext cx="762000" cy="259045"/>
    <xdr:sp macro="" textlink="">
      <xdr:nvSpPr>
        <xdr:cNvPr id="391" name="テキスト ボックス 390"/>
        <xdr:cNvSpPr txBox="1"/>
      </xdr:nvSpPr>
      <xdr:spPr>
        <a:xfrm>
          <a:off x="14020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3" name="テキスト ボックス 392"/>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399" name="楕円 398"/>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400"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136906</xdr:rowOff>
    </xdr:from>
    <xdr:to>
      <xdr:col>77</xdr:col>
      <xdr:colOff>95250</xdr:colOff>
      <xdr:row>38</xdr:row>
      <xdr:rowOff>67056</xdr:rowOff>
    </xdr:to>
    <xdr:sp macro="" textlink="">
      <xdr:nvSpPr>
        <xdr:cNvPr id="401" name="楕円 400"/>
        <xdr:cNvSpPr/>
      </xdr:nvSpPr>
      <xdr:spPr>
        <a:xfrm>
          <a:off x="161290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77233</xdr:rowOff>
    </xdr:from>
    <xdr:ext cx="736600" cy="259045"/>
    <xdr:sp macro="" textlink="">
      <xdr:nvSpPr>
        <xdr:cNvPr id="402" name="テキスト ボックス 401"/>
        <xdr:cNvSpPr txBox="1"/>
      </xdr:nvSpPr>
      <xdr:spPr>
        <a:xfrm>
          <a:off x="15798800" y="624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156210</xdr:rowOff>
    </xdr:from>
    <xdr:to>
      <xdr:col>73</xdr:col>
      <xdr:colOff>44450</xdr:colOff>
      <xdr:row>38</xdr:row>
      <xdr:rowOff>86360</xdr:rowOff>
    </xdr:to>
    <xdr:sp macro="" textlink="">
      <xdr:nvSpPr>
        <xdr:cNvPr id="403" name="楕円 402"/>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96537</xdr:rowOff>
    </xdr:from>
    <xdr:ext cx="762000" cy="259045"/>
    <xdr:sp macro="" textlink="">
      <xdr:nvSpPr>
        <xdr:cNvPr id="404" name="テキスト ボックス 403"/>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71628</xdr:rowOff>
    </xdr:from>
    <xdr:to>
      <xdr:col>68</xdr:col>
      <xdr:colOff>203200</xdr:colOff>
      <xdr:row>39</xdr:row>
      <xdr:rowOff>1778</xdr:rowOff>
    </xdr:to>
    <xdr:sp macro="" textlink="">
      <xdr:nvSpPr>
        <xdr:cNvPr id="405" name="楕円 404"/>
        <xdr:cNvSpPr/>
      </xdr:nvSpPr>
      <xdr:spPr>
        <a:xfrm>
          <a:off x="14351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11955</xdr:rowOff>
    </xdr:from>
    <xdr:ext cx="762000" cy="259045"/>
    <xdr:sp macro="" textlink="">
      <xdr:nvSpPr>
        <xdr:cNvPr id="406" name="テキスト ボックス 405"/>
        <xdr:cNvSpPr txBox="1"/>
      </xdr:nvSpPr>
      <xdr:spPr>
        <a:xfrm>
          <a:off x="14020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25654</xdr:rowOff>
    </xdr:from>
    <xdr:to>
      <xdr:col>64</xdr:col>
      <xdr:colOff>152400</xdr:colOff>
      <xdr:row>39</xdr:row>
      <xdr:rowOff>127254</xdr:rowOff>
    </xdr:to>
    <xdr:sp macro="" textlink="">
      <xdr:nvSpPr>
        <xdr:cNvPr id="407" name="楕円 406"/>
        <xdr:cNvSpPr/>
      </xdr:nvSpPr>
      <xdr:spPr>
        <a:xfrm>
          <a:off x="13462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137431</xdr:rowOff>
    </xdr:from>
    <xdr:ext cx="762000" cy="259045"/>
    <xdr:sp macro="" textlink="">
      <xdr:nvSpPr>
        <xdr:cNvPr id="408" name="テキスト ボックス 407"/>
        <xdr:cNvSpPr txBox="1"/>
      </xdr:nvSpPr>
      <xdr:spPr>
        <a:xfrm>
          <a:off x="1313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たな債務負担行為が無く償還が進んだこと、地方債の償還額が借入額を上回ったこと、下水道事業債の償還が進んだことによる公営企業債等繰入見込額が減少したこと等により、将来負担額が減少し、将来負担比率が低下した。</a:t>
          </a:r>
        </a:p>
        <a:p>
          <a:r>
            <a:rPr kumimoji="1" lang="ja-JP" altLang="en-US" sz="1300">
              <a:latin typeface="ＭＳ Ｐゴシック" panose="020B0600070205080204" pitchFamily="50" charset="-128"/>
              <a:ea typeface="ＭＳ Ｐゴシック" panose="020B0600070205080204" pitchFamily="50" charset="-128"/>
            </a:rPr>
            <a:t>　しかし、今後、東郷中央土地区画整理事業に伴う周辺地域のインフラ整備、公共施設の老朽化対策等により地方債残高は一層増加する見込みであるため、留意する必要がある。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8" name="フローチャート: 判断 447"/>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49" name="テキスト ボックス 448"/>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43,401
42,370
18.03
12,279,827
11,925,123
334,111
8,024,646
8,562,884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人事院勧告による基本給及び期末手当の増額により、決算額は前年度と比較して増えているが、他の性質の歳出の伸びが人件費の伸びを上回ったため、割合は低下した。</a:t>
          </a:r>
        </a:p>
        <a:p>
          <a:r>
            <a:rPr kumimoji="1" lang="ja-JP" altLang="en-US" sz="1300">
              <a:latin typeface="ＭＳ Ｐゴシック" panose="020B0600070205080204" pitchFamily="50" charset="-128"/>
              <a:ea typeface="ＭＳ Ｐゴシック" panose="020B0600070205080204" pitchFamily="50" charset="-128"/>
            </a:rPr>
            <a:t>　計画的な人事管理を行っているため、大きな変動はないと見込まれるものの、人事院勧告による影響があるため、制度改正等の動向については常に留意していく。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154432</xdr:rowOff>
    </xdr:from>
    <xdr:to>
      <xdr:col>24</xdr:col>
      <xdr:colOff>25400</xdr:colOff>
      <xdr:row>37</xdr:row>
      <xdr:rowOff>1270</xdr:rowOff>
    </xdr:to>
    <xdr:cxnSp macro="">
      <xdr:nvCxnSpPr>
        <xdr:cNvPr id="64" name="直線コネクタ 63"/>
        <xdr:cNvCxnSpPr/>
      </xdr:nvCxnSpPr>
      <xdr:spPr>
        <a:xfrm flipV="1">
          <a:off x="3987800" y="632663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1270</xdr:rowOff>
    </xdr:to>
    <xdr:cxnSp macro="">
      <xdr:nvCxnSpPr>
        <xdr:cNvPr id="67" name="直線コネクタ 66"/>
        <xdr:cNvCxnSpPr/>
      </xdr:nvCxnSpPr>
      <xdr:spPr>
        <a:xfrm>
          <a:off x="3098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145288</xdr:rowOff>
    </xdr:to>
    <xdr:cxnSp macro="">
      <xdr:nvCxnSpPr>
        <xdr:cNvPr id="70" name="直線コネクタ 69"/>
        <xdr:cNvCxnSpPr/>
      </xdr:nvCxnSpPr>
      <xdr:spPr>
        <a:xfrm>
          <a:off x="2209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108712</xdr:rowOff>
    </xdr:from>
    <xdr:to>
      <xdr:col>11</xdr:col>
      <xdr:colOff>9525</xdr:colOff>
      <xdr:row>36</xdr:row>
      <xdr:rowOff>131572</xdr:rowOff>
    </xdr:to>
    <xdr:cxnSp macro="">
      <xdr:nvCxnSpPr>
        <xdr:cNvPr id="73" name="直線コネクタ 72"/>
        <xdr:cNvCxnSpPr/>
      </xdr:nvCxnSpPr>
      <xdr:spPr>
        <a:xfrm>
          <a:off x="1320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75709</xdr:rowOff>
    </xdr:from>
    <xdr:ext cx="762000" cy="259045"/>
    <xdr:sp macro="" textlink="">
      <xdr:nvSpPr>
        <xdr:cNvPr id="84" name="人件費該当値テキスト"/>
        <xdr:cNvSpPr txBox="1"/>
      </xdr:nvSpPr>
      <xdr:spPr>
        <a:xfrm>
          <a:off x="4914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6" name="テキスト ボックス 85"/>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9415</xdr:rowOff>
    </xdr:from>
    <xdr:ext cx="762000" cy="259045"/>
    <xdr:sp macro="" textlink="">
      <xdr:nvSpPr>
        <xdr:cNvPr id="88" name="テキスト ボックス 87"/>
        <xdr:cNvSpPr txBox="1"/>
      </xdr:nvSpPr>
      <xdr:spPr>
        <a:xfrm>
          <a:off x="2717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80772</xdr:rowOff>
    </xdr:from>
    <xdr:to>
      <xdr:col>11</xdr:col>
      <xdr:colOff>60325</xdr:colOff>
      <xdr:row>37</xdr:row>
      <xdr:rowOff>10922</xdr:rowOff>
    </xdr:to>
    <xdr:sp macro="" textlink="">
      <xdr:nvSpPr>
        <xdr:cNvPr id="89" name="楕円 88"/>
        <xdr:cNvSpPr/>
      </xdr:nvSpPr>
      <xdr:spPr>
        <a:xfrm>
          <a:off x="2159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90" name="テキスト ボックス 89"/>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91" name="楕円 90"/>
        <xdr:cNvSpPr/>
      </xdr:nvSpPr>
      <xdr:spPr>
        <a:xfrm>
          <a:off x="1270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169689</xdr:rowOff>
    </xdr:from>
    <xdr:ext cx="762000" cy="259045"/>
    <xdr:sp macro="" textlink="">
      <xdr:nvSpPr>
        <xdr:cNvPr id="92" name="テキスト ボックス 91"/>
        <xdr:cNvSpPr txBox="1"/>
      </xdr:nvSpPr>
      <xdr:spPr>
        <a:xfrm>
          <a:off x="939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町巡回バスの運行主体を町から事業者に移管したことで、性質が補助費になったこと、構成市町から負担金を徴収し、一括して委託料を支払う事務を負う成年後見センターの幹事が他市に移管されたこと等により、物件費は減少した。</a:t>
          </a:r>
        </a:p>
        <a:p>
          <a:r>
            <a:rPr kumimoji="1" lang="ja-JP" altLang="en-US" sz="1200">
              <a:latin typeface="ＭＳ Ｐゴシック" panose="020B0600070205080204" pitchFamily="50" charset="-128"/>
              <a:ea typeface="ＭＳ Ｐゴシック" panose="020B0600070205080204" pitchFamily="50" charset="-128"/>
            </a:rPr>
            <a:t>　しかしながら、本町は、過去から全国平均と比較し数値が大きく、これは、定員管理の適正化を進めるため、指定管理者制度の活用、外部委託や臨時職員の雇用を積極的に行ったことが要因として挙げられる。</a:t>
          </a:r>
        </a:p>
        <a:p>
          <a:r>
            <a:rPr kumimoji="1" lang="ja-JP" altLang="en-US" sz="1200">
              <a:latin typeface="ＭＳ Ｐゴシック" panose="020B0600070205080204" pitchFamily="50" charset="-128"/>
              <a:ea typeface="ＭＳ Ｐゴシック" panose="020B0600070205080204" pitchFamily="50" charset="-128"/>
            </a:rPr>
            <a:t>　数値の改善に向けて引き続き経常的経費について見直しを行っていくとともに、数値について留意していく。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119380</xdr:rowOff>
    </xdr:to>
    <xdr:cxnSp macro="">
      <xdr:nvCxnSpPr>
        <xdr:cNvPr id="125" name="直線コネクタ 124"/>
        <xdr:cNvCxnSpPr/>
      </xdr:nvCxnSpPr>
      <xdr:spPr>
        <a:xfrm flipV="1">
          <a:off x="15671800" y="31292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119380</xdr:rowOff>
    </xdr:to>
    <xdr:cxnSp macro="">
      <xdr:nvCxnSpPr>
        <xdr:cNvPr id="128" name="直線コネクタ 127"/>
        <xdr:cNvCxnSpPr/>
      </xdr:nvCxnSpPr>
      <xdr:spPr>
        <a:xfrm>
          <a:off x="14782800" y="3136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66040</xdr:rowOff>
    </xdr:to>
    <xdr:cxnSp macro="">
      <xdr:nvCxnSpPr>
        <xdr:cNvPr id="131" name="直線コネクタ 130"/>
        <xdr:cNvCxnSpPr/>
      </xdr:nvCxnSpPr>
      <xdr:spPr>
        <a:xfrm flipV="1">
          <a:off x="13893800" y="3136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160020</xdr:rowOff>
    </xdr:from>
    <xdr:to>
      <xdr:col>74</xdr:col>
      <xdr:colOff>31750</xdr:colOff>
      <xdr:row>15</xdr:row>
      <xdr:rowOff>90170</xdr:rowOff>
    </xdr:to>
    <xdr:sp macro="" textlink="">
      <xdr:nvSpPr>
        <xdr:cNvPr id="132" name="フローチャート: 判断 131"/>
        <xdr:cNvSpPr/>
      </xdr:nvSpPr>
      <xdr:spPr>
        <a:xfrm>
          <a:off x="14732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33" name="テキスト ボックス 132"/>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20320</xdr:rowOff>
    </xdr:from>
    <xdr:to>
      <xdr:col>69</xdr:col>
      <xdr:colOff>92075</xdr:colOff>
      <xdr:row>18</xdr:row>
      <xdr:rowOff>66040</xdr:rowOff>
    </xdr:to>
    <xdr:cxnSp macro="">
      <xdr:nvCxnSpPr>
        <xdr:cNvPr id="134" name="直線コネクタ 133"/>
        <xdr:cNvCxnSpPr/>
      </xdr:nvCxnSpPr>
      <xdr:spPr>
        <a:xfrm>
          <a:off x="13004800" y="3106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4" name="楕円 143"/>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5"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68580</xdr:rowOff>
    </xdr:from>
    <xdr:to>
      <xdr:col>78</xdr:col>
      <xdr:colOff>120650</xdr:colOff>
      <xdr:row>18</xdr:row>
      <xdr:rowOff>170180</xdr:rowOff>
    </xdr:to>
    <xdr:sp macro="" textlink="">
      <xdr:nvSpPr>
        <xdr:cNvPr id="146" name="楕円 145"/>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154957</xdr:rowOff>
    </xdr:from>
    <xdr:ext cx="736600" cy="259045"/>
    <xdr:sp macro="" textlink="">
      <xdr:nvSpPr>
        <xdr:cNvPr id="147" name="テキスト ボックス 146"/>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48" name="楕円 147"/>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49" name="テキスト ボックス 148"/>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xdr:rowOff>
    </xdr:from>
    <xdr:to>
      <xdr:col>69</xdr:col>
      <xdr:colOff>142875</xdr:colOff>
      <xdr:row>18</xdr:row>
      <xdr:rowOff>116840</xdr:rowOff>
    </xdr:to>
    <xdr:sp macro="" textlink="">
      <xdr:nvSpPr>
        <xdr:cNvPr id="150" name="楕円 149"/>
        <xdr:cNvSpPr/>
      </xdr:nvSpPr>
      <xdr:spPr>
        <a:xfrm>
          <a:off x="13843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101617</xdr:rowOff>
    </xdr:from>
    <xdr:ext cx="762000" cy="259045"/>
    <xdr:sp macro="" textlink="">
      <xdr:nvSpPr>
        <xdr:cNvPr id="151" name="テキスト ボックス 150"/>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140970</xdr:rowOff>
    </xdr:from>
    <xdr:to>
      <xdr:col>65</xdr:col>
      <xdr:colOff>53975</xdr:colOff>
      <xdr:row>18</xdr:row>
      <xdr:rowOff>71120</xdr:rowOff>
    </xdr:to>
    <xdr:sp macro="" textlink="">
      <xdr:nvSpPr>
        <xdr:cNvPr id="152" name="楕円 151"/>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55897</xdr:rowOff>
    </xdr:from>
    <xdr:ext cx="762000" cy="259045"/>
    <xdr:sp macro="" textlink="">
      <xdr:nvSpPr>
        <xdr:cNvPr id="153" name="テキスト ボックス 152"/>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年１月から本町が独自に実施している</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歳から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歳までの入院・通院に係る医療費の無料化の影響及び民間保育所開園に伴う私立保育園給付費の増により増加した。</a:t>
          </a:r>
        </a:p>
        <a:p>
          <a:r>
            <a:rPr kumimoji="1" lang="ja-JP" altLang="en-US" sz="1300">
              <a:latin typeface="ＭＳ Ｐゴシック" panose="020B0600070205080204" pitchFamily="50" charset="-128"/>
              <a:ea typeface="ＭＳ Ｐゴシック" panose="020B0600070205080204" pitchFamily="50" charset="-128"/>
            </a:rPr>
            <a:t>　本町は、現在、転入人口増に向けて、子育て支援等の各種施策を展開していることから、今後も扶助費は増加が見込まれる。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29028</xdr:rowOff>
    </xdr:from>
    <xdr:to>
      <xdr:col>24</xdr:col>
      <xdr:colOff>25400</xdr:colOff>
      <xdr:row>58</xdr:row>
      <xdr:rowOff>94343</xdr:rowOff>
    </xdr:to>
    <xdr:cxnSp macro="">
      <xdr:nvCxnSpPr>
        <xdr:cNvPr id="188" name="直線コネクタ 187"/>
        <xdr:cNvCxnSpPr/>
      </xdr:nvCxnSpPr>
      <xdr:spPr>
        <a:xfrm>
          <a:off x="3987800" y="99731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39915</xdr:rowOff>
    </xdr:to>
    <xdr:cxnSp macro="">
      <xdr:nvCxnSpPr>
        <xdr:cNvPr id="191" name="直線コネクタ 190"/>
        <xdr:cNvCxnSpPr/>
      </xdr:nvCxnSpPr>
      <xdr:spPr>
        <a:xfrm flipV="1">
          <a:off x="3098800" y="9973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7257</xdr:rowOff>
    </xdr:from>
    <xdr:to>
      <xdr:col>15</xdr:col>
      <xdr:colOff>98425</xdr:colOff>
      <xdr:row>58</xdr:row>
      <xdr:rowOff>39915</xdr:rowOff>
    </xdr:to>
    <xdr:cxnSp macro="">
      <xdr:nvCxnSpPr>
        <xdr:cNvPr id="194" name="直線コネクタ 193"/>
        <xdr:cNvCxnSpPr/>
      </xdr:nvCxnSpPr>
      <xdr:spPr>
        <a:xfrm>
          <a:off x="2209800" y="9951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5" name="フローチャート: 判断 194"/>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114499</xdr:rowOff>
    </xdr:from>
    <xdr:ext cx="762000" cy="259045"/>
    <xdr:sp macro="" textlink="">
      <xdr:nvSpPr>
        <xdr:cNvPr id="196" name="テキスト ボックス 195"/>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7257</xdr:rowOff>
    </xdr:from>
    <xdr:to>
      <xdr:col>11</xdr:col>
      <xdr:colOff>9525</xdr:colOff>
      <xdr:row>58</xdr:row>
      <xdr:rowOff>39915</xdr:rowOff>
    </xdr:to>
    <xdr:cxnSp macro="">
      <xdr:nvCxnSpPr>
        <xdr:cNvPr id="197" name="直線コネクタ 196"/>
        <xdr:cNvCxnSpPr/>
      </xdr:nvCxnSpPr>
      <xdr:spPr>
        <a:xfrm flipV="1">
          <a:off x="1320800" y="9951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07" name="楕円 206"/>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08"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09" name="楕円 208"/>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0" name="テキスト ボックス 209"/>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160565</xdr:rowOff>
    </xdr:from>
    <xdr:to>
      <xdr:col>15</xdr:col>
      <xdr:colOff>149225</xdr:colOff>
      <xdr:row>58</xdr:row>
      <xdr:rowOff>90715</xdr:rowOff>
    </xdr:to>
    <xdr:sp macro="" textlink="">
      <xdr:nvSpPr>
        <xdr:cNvPr id="211" name="楕円 210"/>
        <xdr:cNvSpPr/>
      </xdr:nvSpPr>
      <xdr:spPr>
        <a:xfrm>
          <a:off x="3048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75492</xdr:rowOff>
    </xdr:from>
    <xdr:ext cx="762000" cy="259045"/>
    <xdr:sp macro="" textlink="">
      <xdr:nvSpPr>
        <xdr:cNvPr id="212" name="テキスト ボックス 211"/>
        <xdr:cNvSpPr txBox="1"/>
      </xdr:nvSpPr>
      <xdr:spPr>
        <a:xfrm>
          <a:off x="2717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127907</xdr:rowOff>
    </xdr:from>
    <xdr:to>
      <xdr:col>11</xdr:col>
      <xdr:colOff>60325</xdr:colOff>
      <xdr:row>58</xdr:row>
      <xdr:rowOff>58057</xdr:rowOff>
    </xdr:to>
    <xdr:sp macro="" textlink="">
      <xdr:nvSpPr>
        <xdr:cNvPr id="213" name="楕円 212"/>
        <xdr:cNvSpPr/>
      </xdr:nvSpPr>
      <xdr:spPr>
        <a:xfrm>
          <a:off x="2159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42834</xdr:rowOff>
    </xdr:from>
    <xdr:ext cx="762000" cy="259045"/>
    <xdr:sp macro="" textlink="">
      <xdr:nvSpPr>
        <xdr:cNvPr id="214" name="テキスト ボックス 213"/>
        <xdr:cNvSpPr txBox="1"/>
      </xdr:nvSpPr>
      <xdr:spPr>
        <a:xfrm>
          <a:off x="1828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160565</xdr:rowOff>
    </xdr:from>
    <xdr:to>
      <xdr:col>6</xdr:col>
      <xdr:colOff>171450</xdr:colOff>
      <xdr:row>58</xdr:row>
      <xdr:rowOff>90715</xdr:rowOff>
    </xdr:to>
    <xdr:sp macro="" textlink="">
      <xdr:nvSpPr>
        <xdr:cNvPr id="215" name="楕円 214"/>
        <xdr:cNvSpPr/>
      </xdr:nvSpPr>
      <xdr:spPr>
        <a:xfrm>
          <a:off x="1270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75492</xdr:rowOff>
    </xdr:from>
    <xdr:ext cx="762000" cy="259045"/>
    <xdr:sp macro="" textlink="">
      <xdr:nvSpPr>
        <xdr:cNvPr id="216" name="テキスト ボックス 215"/>
        <xdr:cNvSpPr txBox="1"/>
      </xdr:nvSpPr>
      <xdr:spPr>
        <a:xfrm>
          <a:off x="939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全特別会計において、一般会計からの繰出金は前年度より増加した。　　</a:t>
          </a:r>
        </a:p>
        <a:p>
          <a:r>
            <a:rPr kumimoji="1" lang="ja-JP" altLang="en-US" sz="1300">
              <a:latin typeface="ＭＳ Ｐゴシック" panose="020B0600070205080204" pitchFamily="50" charset="-128"/>
              <a:ea typeface="ＭＳ Ｐゴシック" panose="020B0600070205080204" pitchFamily="50" charset="-128"/>
            </a:rPr>
            <a:t>　なお、国民健康保険特別会計及び下水道事業特別会計に対する法定外・基準外繰出しが常態化しているが、前者は平成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年度から広域化されることに伴い、保険税が見直しされること、後者は平成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年度から公営企業法適用に移行し、健全な運営に一層努めることから、一般会計からの繰出しは減少が見込まれる。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58420</xdr:rowOff>
    </xdr:to>
    <xdr:cxnSp macro="">
      <xdr:nvCxnSpPr>
        <xdr:cNvPr id="249" name="直線コネクタ 248"/>
        <xdr:cNvCxnSpPr/>
      </xdr:nvCxnSpPr>
      <xdr:spPr>
        <a:xfrm>
          <a:off x="15671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50"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43180</xdr:rowOff>
    </xdr:from>
    <xdr:to>
      <xdr:col>78</xdr:col>
      <xdr:colOff>69850</xdr:colOff>
      <xdr:row>56</xdr:row>
      <xdr:rowOff>58420</xdr:rowOff>
    </xdr:to>
    <xdr:cxnSp macro="">
      <xdr:nvCxnSpPr>
        <xdr:cNvPr id="252" name="直線コネクタ 251"/>
        <xdr:cNvCxnSpPr/>
      </xdr:nvCxnSpPr>
      <xdr:spPr>
        <a:xfrm>
          <a:off x="14782800" y="9644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4" name="テキスト ボックス 253"/>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xdr:rowOff>
    </xdr:from>
    <xdr:to>
      <xdr:col>73</xdr:col>
      <xdr:colOff>180975</xdr:colOff>
      <xdr:row>56</xdr:row>
      <xdr:rowOff>43180</xdr:rowOff>
    </xdr:to>
    <xdr:cxnSp macro="">
      <xdr:nvCxnSpPr>
        <xdr:cNvPr id="255" name="直線コネクタ 254"/>
        <xdr:cNvCxnSpPr/>
      </xdr:nvCxnSpPr>
      <xdr:spPr>
        <a:xfrm>
          <a:off x="13893800" y="9606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56" name="フローチャート: 判断 255"/>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6367</xdr:rowOff>
    </xdr:from>
    <xdr:ext cx="762000" cy="259045"/>
    <xdr:sp macro="" textlink="">
      <xdr:nvSpPr>
        <xdr:cNvPr id="257" name="テキスト ボックス 256"/>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5080</xdr:rowOff>
    </xdr:to>
    <xdr:cxnSp macro="">
      <xdr:nvCxnSpPr>
        <xdr:cNvPr id="258" name="直線コネクタ 257"/>
        <xdr:cNvCxnSpPr/>
      </xdr:nvCxnSpPr>
      <xdr:spPr>
        <a:xfrm>
          <a:off x="13004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0" name="テキスト ボックス 259"/>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8" name="楕円 267"/>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9"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0" name="楕円 269"/>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1" name="テキスト ボックス 270"/>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2" name="楕円 271"/>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3" name="テキスト ボックス 272"/>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125730</xdr:rowOff>
    </xdr:from>
    <xdr:to>
      <xdr:col>69</xdr:col>
      <xdr:colOff>142875</xdr:colOff>
      <xdr:row>56</xdr:row>
      <xdr:rowOff>55880</xdr:rowOff>
    </xdr:to>
    <xdr:sp macro="" textlink="">
      <xdr:nvSpPr>
        <xdr:cNvPr id="274" name="楕円 273"/>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66057</xdr:rowOff>
    </xdr:from>
    <xdr:ext cx="762000" cy="259045"/>
    <xdr:sp macro="" textlink="">
      <xdr:nvSpPr>
        <xdr:cNvPr id="275" name="テキスト ボックス 274"/>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6" name="楕円 275"/>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7" name="テキスト ボックス 276"/>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廃棄物処理一部事務組合の業務見直しにより、負担金は減少したものの、町巡回バスの運行主体を町から事業者に移管したことによる影響等により、決算額は前年度より増えているが、他の性質の歳出の伸びが補助費等の伸びを上回ったため、割合は低下した。</a:t>
          </a:r>
        </a:p>
        <a:p>
          <a:r>
            <a:rPr kumimoji="1" lang="ja-JP" altLang="en-US" sz="1200">
              <a:latin typeface="ＭＳ Ｐゴシック" panose="020B0600070205080204" pitchFamily="50" charset="-128"/>
              <a:ea typeface="ＭＳ Ｐゴシック" panose="020B0600070205080204" pitchFamily="50" charset="-128"/>
            </a:rPr>
            <a:t>　近年、私立幼稚園就園奨励費補助金が増加傾向にあり、今後も増加が見込まれるものの、し尿処理一部事務組合が平成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年度末で解散されることに伴い、補助費等全体としては、減少が見込まれる。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136144</xdr:rowOff>
    </xdr:to>
    <xdr:cxnSp macro="">
      <xdr:nvCxnSpPr>
        <xdr:cNvPr id="307" name="直線コネクタ 306"/>
        <xdr:cNvCxnSpPr/>
      </xdr:nvCxnSpPr>
      <xdr:spPr>
        <a:xfrm flipV="1">
          <a:off x="15671800" y="6290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136144</xdr:rowOff>
    </xdr:to>
    <xdr:cxnSp macro="">
      <xdr:nvCxnSpPr>
        <xdr:cNvPr id="310" name="直線コネクタ 309"/>
        <xdr:cNvCxnSpPr/>
      </xdr:nvCxnSpPr>
      <xdr:spPr>
        <a:xfrm>
          <a:off x="14782800" y="6303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159004</xdr:rowOff>
    </xdr:to>
    <xdr:cxnSp macro="">
      <xdr:nvCxnSpPr>
        <xdr:cNvPr id="313" name="直線コネクタ 312"/>
        <xdr:cNvCxnSpPr/>
      </xdr:nvCxnSpPr>
      <xdr:spPr>
        <a:xfrm flipV="1">
          <a:off x="13893800" y="6303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14" name="フローチャート: 判断 313"/>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15" name="テキスト ボックス 314"/>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159004</xdr:rowOff>
    </xdr:to>
    <xdr:cxnSp macro="">
      <xdr:nvCxnSpPr>
        <xdr:cNvPr id="316" name="直線コネクタ 315"/>
        <xdr:cNvCxnSpPr/>
      </xdr:nvCxnSpPr>
      <xdr:spPr>
        <a:xfrm>
          <a:off x="13004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8" name="テキスト ボックス 317"/>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6" name="楕円 325"/>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7"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28" name="楕円 327"/>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29" name="テキスト ボックス 328"/>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30" name="楕円 329"/>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1" name="テキスト ボックス 330"/>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2" name="楕円 331"/>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3" name="テキスト ボックス 332"/>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4" name="楕円 333"/>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35" name="テキスト ボックス 334"/>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年度に借り入れた臨時財政対策債の元金の償還が開始したこと等に伴い、増加した。</a:t>
          </a:r>
        </a:p>
        <a:p>
          <a:r>
            <a:rPr kumimoji="1" lang="ja-JP" altLang="en-US" sz="1300">
              <a:latin typeface="ＭＳ Ｐゴシック" panose="020B0600070205080204" pitchFamily="50" charset="-128"/>
              <a:ea typeface="ＭＳ Ｐゴシック" panose="020B0600070205080204" pitchFamily="50" charset="-128"/>
            </a:rPr>
            <a:t>　東郷中央土地区画整理事業に関連する事業の借入れにより、例年と比較して借入全体の額が増えていることから、留意が必要。</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62230</xdr:rowOff>
    </xdr:to>
    <xdr:cxnSp macro="">
      <xdr:nvCxnSpPr>
        <xdr:cNvPr id="368" name="直線コネクタ 367"/>
        <xdr:cNvCxnSpPr/>
      </xdr:nvCxnSpPr>
      <xdr:spPr>
        <a:xfrm>
          <a:off x="3987800" y="12905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165100</xdr:rowOff>
    </xdr:from>
    <xdr:to>
      <xdr:col>19</xdr:col>
      <xdr:colOff>187325</xdr:colOff>
      <xdr:row>75</xdr:row>
      <xdr:rowOff>46990</xdr:rowOff>
    </xdr:to>
    <xdr:cxnSp macro="">
      <xdr:nvCxnSpPr>
        <xdr:cNvPr id="371" name="直線コネクタ 370"/>
        <xdr:cNvCxnSpPr/>
      </xdr:nvCxnSpPr>
      <xdr:spPr>
        <a:xfrm>
          <a:off x="3098800" y="12852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73" name="テキスト ボックス 372"/>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165100</xdr:rowOff>
    </xdr:from>
    <xdr:to>
      <xdr:col>15</xdr:col>
      <xdr:colOff>98425</xdr:colOff>
      <xdr:row>75</xdr:row>
      <xdr:rowOff>8890</xdr:rowOff>
    </xdr:to>
    <xdr:cxnSp macro="">
      <xdr:nvCxnSpPr>
        <xdr:cNvPr id="374" name="直線コネクタ 373"/>
        <xdr:cNvCxnSpPr/>
      </xdr:nvCxnSpPr>
      <xdr:spPr>
        <a:xfrm flipV="1">
          <a:off x="2209800" y="12852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5" name="フローチャート: 判断 374"/>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6" name="テキスト ボックス 375"/>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62230</xdr:rowOff>
    </xdr:to>
    <xdr:cxnSp macro="">
      <xdr:nvCxnSpPr>
        <xdr:cNvPr id="377" name="直線コネクタ 376"/>
        <xdr:cNvCxnSpPr/>
      </xdr:nvCxnSpPr>
      <xdr:spPr>
        <a:xfrm flipV="1">
          <a:off x="1320800" y="128676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9" name="テキスト ボックス 378"/>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74947</xdr:rowOff>
    </xdr:from>
    <xdr:ext cx="762000" cy="259045"/>
    <xdr:sp macro="" textlink="">
      <xdr:nvSpPr>
        <xdr:cNvPr id="381" name="テキスト ボックス 380"/>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87" name="楕円 386"/>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88"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89" name="楕円 388"/>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0" name="テキスト ボックス 389"/>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1" name="楕円 390"/>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2" name="テキスト ボックス 391"/>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3" name="楕円 392"/>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4" name="テキスト ボックス 393"/>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xdr:rowOff>
    </xdr:from>
    <xdr:to>
      <xdr:col>6</xdr:col>
      <xdr:colOff>171450</xdr:colOff>
      <xdr:row>75</xdr:row>
      <xdr:rowOff>113030</xdr:rowOff>
    </xdr:to>
    <xdr:sp macro="" textlink="">
      <xdr:nvSpPr>
        <xdr:cNvPr id="395" name="楕円 394"/>
        <xdr:cNvSpPr/>
      </xdr:nvSpPr>
      <xdr:spPr>
        <a:xfrm>
          <a:off x="1270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123207</xdr:rowOff>
    </xdr:from>
    <xdr:ext cx="762000" cy="259045"/>
    <xdr:sp macro="" textlink="">
      <xdr:nvSpPr>
        <xdr:cNvPr id="396" name="テキスト ボックス 395"/>
        <xdr:cNvSpPr txBox="1"/>
      </xdr:nvSpPr>
      <xdr:spPr>
        <a:xfrm>
          <a:off x="939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扶助費・物件費の歳出割合が高く、主な要因は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歳までの医療費無料化事業、子育て支援拡充に伴う関連施設における臨時職員の充実等である。</a:t>
          </a:r>
        </a:p>
        <a:p>
          <a:r>
            <a:rPr kumimoji="1" lang="ja-JP" altLang="en-US" sz="1300">
              <a:latin typeface="ＭＳ Ｐゴシック" panose="020B0600070205080204" pitchFamily="50" charset="-128"/>
              <a:ea typeface="ＭＳ Ｐゴシック" panose="020B0600070205080204" pitchFamily="50" charset="-128"/>
            </a:rPr>
            <a:t>　これらは、本町の掲げる「子育てするなら東郷町」を実現するためには必要な事業であり、高い水準となることはやむをえないと解しているが、数値については今後も注視していく。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110998</xdr:rowOff>
    </xdr:to>
    <xdr:cxnSp macro="">
      <xdr:nvCxnSpPr>
        <xdr:cNvPr id="427" name="直線コネクタ 426"/>
        <xdr:cNvCxnSpPr/>
      </xdr:nvCxnSpPr>
      <xdr:spPr>
        <a:xfrm flipV="1">
          <a:off x="15671800" y="13600685"/>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127016</xdr:rowOff>
    </xdr:from>
    <xdr:ext cx="762000" cy="259045"/>
    <xdr:sp macro="" textlink="">
      <xdr:nvSpPr>
        <xdr:cNvPr id="428" name="公債費以外平均値テキスト"/>
        <xdr:cNvSpPr txBox="1"/>
      </xdr:nvSpPr>
      <xdr:spPr>
        <a:xfrm>
          <a:off x="16598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33274</xdr:rowOff>
    </xdr:from>
    <xdr:to>
      <xdr:col>78</xdr:col>
      <xdr:colOff>69850</xdr:colOff>
      <xdr:row>79</xdr:row>
      <xdr:rowOff>110998</xdr:rowOff>
    </xdr:to>
    <xdr:cxnSp macro="">
      <xdr:nvCxnSpPr>
        <xdr:cNvPr id="430" name="直線コネクタ 429"/>
        <xdr:cNvCxnSpPr/>
      </xdr:nvCxnSpPr>
      <xdr:spPr>
        <a:xfrm>
          <a:off x="14782800" y="135778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19558</xdr:rowOff>
    </xdr:from>
    <xdr:to>
      <xdr:col>73</xdr:col>
      <xdr:colOff>180975</xdr:colOff>
      <xdr:row>79</xdr:row>
      <xdr:rowOff>33274</xdr:rowOff>
    </xdr:to>
    <xdr:cxnSp macro="">
      <xdr:nvCxnSpPr>
        <xdr:cNvPr id="433" name="直線コネクタ 432"/>
        <xdr:cNvCxnSpPr/>
      </xdr:nvCxnSpPr>
      <xdr:spPr>
        <a:xfrm>
          <a:off x="13893800" y="13564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34" name="フローチャート: 判断 43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35" name="テキスト ボックス 434"/>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136144</xdr:rowOff>
    </xdr:from>
    <xdr:to>
      <xdr:col>69</xdr:col>
      <xdr:colOff>92075</xdr:colOff>
      <xdr:row>79</xdr:row>
      <xdr:rowOff>19558</xdr:rowOff>
    </xdr:to>
    <xdr:cxnSp macro="">
      <xdr:nvCxnSpPr>
        <xdr:cNvPr id="436" name="直線コネクタ 435"/>
        <xdr:cNvCxnSpPr/>
      </xdr:nvCxnSpPr>
      <xdr:spPr>
        <a:xfrm>
          <a:off x="13004800" y="135092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6" name="楕円 445"/>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47"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60198</xdr:rowOff>
    </xdr:from>
    <xdr:to>
      <xdr:col>78</xdr:col>
      <xdr:colOff>120650</xdr:colOff>
      <xdr:row>79</xdr:row>
      <xdr:rowOff>161798</xdr:rowOff>
    </xdr:to>
    <xdr:sp macro="" textlink="">
      <xdr:nvSpPr>
        <xdr:cNvPr id="448" name="楕円 447"/>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49" name="テキスト ボックス 448"/>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153924</xdr:rowOff>
    </xdr:from>
    <xdr:to>
      <xdr:col>74</xdr:col>
      <xdr:colOff>31750</xdr:colOff>
      <xdr:row>79</xdr:row>
      <xdr:rowOff>84074</xdr:rowOff>
    </xdr:to>
    <xdr:sp macro="" textlink="">
      <xdr:nvSpPr>
        <xdr:cNvPr id="450" name="楕円 449"/>
        <xdr:cNvSpPr/>
      </xdr:nvSpPr>
      <xdr:spPr>
        <a:xfrm>
          <a:off x="14732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68851</xdr:rowOff>
    </xdr:from>
    <xdr:ext cx="762000" cy="259045"/>
    <xdr:sp macro="" textlink="">
      <xdr:nvSpPr>
        <xdr:cNvPr id="451" name="テキスト ボックス 450"/>
        <xdr:cNvSpPr txBox="1"/>
      </xdr:nvSpPr>
      <xdr:spPr>
        <a:xfrm>
          <a:off x="14401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140208</xdr:rowOff>
    </xdr:from>
    <xdr:to>
      <xdr:col>69</xdr:col>
      <xdr:colOff>142875</xdr:colOff>
      <xdr:row>79</xdr:row>
      <xdr:rowOff>70358</xdr:rowOff>
    </xdr:to>
    <xdr:sp macro="" textlink="">
      <xdr:nvSpPr>
        <xdr:cNvPr id="452" name="楕円 451"/>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55135</xdr:rowOff>
    </xdr:from>
    <xdr:ext cx="762000" cy="259045"/>
    <xdr:sp macro="" textlink="">
      <xdr:nvSpPr>
        <xdr:cNvPr id="453" name="テキスト ボックス 452"/>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85344</xdr:rowOff>
    </xdr:from>
    <xdr:to>
      <xdr:col>65</xdr:col>
      <xdr:colOff>53975</xdr:colOff>
      <xdr:row>79</xdr:row>
      <xdr:rowOff>15494</xdr:rowOff>
    </xdr:to>
    <xdr:sp macro="" textlink="">
      <xdr:nvSpPr>
        <xdr:cNvPr id="454" name="楕円 453"/>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271</xdr:rowOff>
    </xdr:from>
    <xdr:ext cx="762000" cy="259045"/>
    <xdr:sp macro="" textlink="">
      <xdr:nvSpPr>
        <xdr:cNvPr id="455" name="テキスト ボックス 454"/>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51703</xdr:rowOff>
    </xdr:from>
    <xdr:to>
      <xdr:col>29</xdr:col>
      <xdr:colOff>127000</xdr:colOff>
      <xdr:row>18</xdr:row>
      <xdr:rowOff>63313</xdr:rowOff>
    </xdr:to>
    <xdr:cxnSp macro="">
      <xdr:nvCxnSpPr>
        <xdr:cNvPr id="52" name="直線コネクタ 51"/>
        <xdr:cNvCxnSpPr/>
      </xdr:nvCxnSpPr>
      <xdr:spPr bwMode="auto">
        <a:xfrm flipV="1">
          <a:off x="5003800" y="3185428"/>
          <a:ext cx="647700" cy="11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136400</xdr:rowOff>
    </xdr:from>
    <xdr:ext cx="762000" cy="259045"/>
    <xdr:sp macro="" textlink="">
      <xdr:nvSpPr>
        <xdr:cNvPr id="53" name="人口1人当たり決算額の推移平均値テキスト130"/>
        <xdr:cNvSpPr txBox="1"/>
      </xdr:nvSpPr>
      <xdr:spPr>
        <a:xfrm>
          <a:off x="5740400" y="2927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63313</xdr:rowOff>
    </xdr:from>
    <xdr:to>
      <xdr:col>26</xdr:col>
      <xdr:colOff>50800</xdr:colOff>
      <xdr:row>18</xdr:row>
      <xdr:rowOff>80246</xdr:rowOff>
    </xdr:to>
    <xdr:cxnSp macro="">
      <xdr:nvCxnSpPr>
        <xdr:cNvPr id="55" name="直線コネクタ 54"/>
        <xdr:cNvCxnSpPr/>
      </xdr:nvCxnSpPr>
      <xdr:spPr bwMode="auto">
        <a:xfrm flipV="1">
          <a:off x="4305300" y="3197038"/>
          <a:ext cx="698500" cy="16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70912</xdr:rowOff>
    </xdr:from>
    <xdr:ext cx="736600" cy="259045"/>
    <xdr:sp macro="" textlink="">
      <xdr:nvSpPr>
        <xdr:cNvPr id="57" name="テキスト ボックス 56"/>
        <xdr:cNvSpPr txBox="1"/>
      </xdr:nvSpPr>
      <xdr:spPr>
        <a:xfrm>
          <a:off x="4622800" y="286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80246</xdr:rowOff>
    </xdr:from>
    <xdr:to>
      <xdr:col>22</xdr:col>
      <xdr:colOff>114300</xdr:colOff>
      <xdr:row>18</xdr:row>
      <xdr:rowOff>101489</xdr:rowOff>
    </xdr:to>
    <xdr:cxnSp macro="">
      <xdr:nvCxnSpPr>
        <xdr:cNvPr id="58" name="直線コネクタ 57"/>
        <xdr:cNvCxnSpPr/>
      </xdr:nvCxnSpPr>
      <xdr:spPr bwMode="auto">
        <a:xfrm flipV="1">
          <a:off x="3606800" y="3213971"/>
          <a:ext cx="698500" cy="21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148089</xdr:rowOff>
    </xdr:from>
    <xdr:to>
      <xdr:col>22</xdr:col>
      <xdr:colOff>165100</xdr:colOff>
      <xdr:row>17</xdr:row>
      <xdr:rowOff>78239</xdr:rowOff>
    </xdr:to>
    <xdr:sp macro="" textlink="">
      <xdr:nvSpPr>
        <xdr:cNvPr id="59" name="フローチャート: 判断 58"/>
        <xdr:cNvSpPr/>
      </xdr:nvSpPr>
      <xdr:spPr bwMode="auto">
        <a:xfrm>
          <a:off x="4254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88416</xdr:rowOff>
    </xdr:from>
    <xdr:ext cx="762000" cy="259045"/>
    <xdr:sp macro="" textlink="">
      <xdr:nvSpPr>
        <xdr:cNvPr id="60" name="テキスト ボックス 59"/>
        <xdr:cNvSpPr txBox="1"/>
      </xdr:nvSpPr>
      <xdr:spPr>
        <a:xfrm>
          <a:off x="3924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101489</xdr:rowOff>
    </xdr:from>
    <xdr:to>
      <xdr:col>18</xdr:col>
      <xdr:colOff>177800</xdr:colOff>
      <xdr:row>18</xdr:row>
      <xdr:rowOff>109213</xdr:rowOff>
    </xdr:to>
    <xdr:cxnSp macro="">
      <xdr:nvCxnSpPr>
        <xdr:cNvPr id="61" name="直線コネクタ 60"/>
        <xdr:cNvCxnSpPr/>
      </xdr:nvCxnSpPr>
      <xdr:spPr bwMode="auto">
        <a:xfrm flipV="1">
          <a:off x="2908300" y="3235214"/>
          <a:ext cx="698500" cy="7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903</xdr:rowOff>
    </xdr:from>
    <xdr:to>
      <xdr:col>29</xdr:col>
      <xdr:colOff>177800</xdr:colOff>
      <xdr:row>18</xdr:row>
      <xdr:rowOff>102503</xdr:rowOff>
    </xdr:to>
    <xdr:sp macro="" textlink="">
      <xdr:nvSpPr>
        <xdr:cNvPr id="71" name="楕円 70"/>
        <xdr:cNvSpPr/>
      </xdr:nvSpPr>
      <xdr:spPr bwMode="auto">
        <a:xfrm>
          <a:off x="5600700" y="313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144430</xdr:rowOff>
    </xdr:from>
    <xdr:ext cx="762000" cy="259045"/>
    <xdr:sp macro="" textlink="">
      <xdr:nvSpPr>
        <xdr:cNvPr id="72" name="人口1人当たり決算額の推移該当値テキスト130"/>
        <xdr:cNvSpPr txBox="1"/>
      </xdr:nvSpPr>
      <xdr:spPr>
        <a:xfrm>
          <a:off x="5740400" y="310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12513</xdr:rowOff>
    </xdr:from>
    <xdr:to>
      <xdr:col>26</xdr:col>
      <xdr:colOff>101600</xdr:colOff>
      <xdr:row>18</xdr:row>
      <xdr:rowOff>114113</xdr:rowOff>
    </xdr:to>
    <xdr:sp macro="" textlink="">
      <xdr:nvSpPr>
        <xdr:cNvPr id="73" name="楕円 72"/>
        <xdr:cNvSpPr/>
      </xdr:nvSpPr>
      <xdr:spPr bwMode="auto">
        <a:xfrm>
          <a:off x="4953000" y="3146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98890</xdr:rowOff>
    </xdr:from>
    <xdr:ext cx="736600" cy="259045"/>
    <xdr:sp macro="" textlink="">
      <xdr:nvSpPr>
        <xdr:cNvPr id="74" name="テキスト ボックス 73"/>
        <xdr:cNvSpPr txBox="1"/>
      </xdr:nvSpPr>
      <xdr:spPr>
        <a:xfrm>
          <a:off x="4622800" y="323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29446</xdr:rowOff>
    </xdr:from>
    <xdr:to>
      <xdr:col>22</xdr:col>
      <xdr:colOff>165100</xdr:colOff>
      <xdr:row>18</xdr:row>
      <xdr:rowOff>131046</xdr:rowOff>
    </xdr:to>
    <xdr:sp macro="" textlink="">
      <xdr:nvSpPr>
        <xdr:cNvPr id="75" name="楕円 74"/>
        <xdr:cNvSpPr/>
      </xdr:nvSpPr>
      <xdr:spPr bwMode="auto">
        <a:xfrm>
          <a:off x="4254500" y="316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115823</xdr:rowOff>
    </xdr:from>
    <xdr:ext cx="762000" cy="259045"/>
    <xdr:sp macro="" textlink="">
      <xdr:nvSpPr>
        <xdr:cNvPr id="76" name="テキスト ボックス 75"/>
        <xdr:cNvSpPr txBox="1"/>
      </xdr:nvSpPr>
      <xdr:spPr>
        <a:xfrm>
          <a:off x="3924300" y="324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50689</xdr:rowOff>
    </xdr:from>
    <xdr:to>
      <xdr:col>19</xdr:col>
      <xdr:colOff>38100</xdr:colOff>
      <xdr:row>18</xdr:row>
      <xdr:rowOff>152289</xdr:rowOff>
    </xdr:to>
    <xdr:sp macro="" textlink="">
      <xdr:nvSpPr>
        <xdr:cNvPr id="77" name="楕円 76"/>
        <xdr:cNvSpPr/>
      </xdr:nvSpPr>
      <xdr:spPr bwMode="auto">
        <a:xfrm>
          <a:off x="3556000" y="318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137066</xdr:rowOff>
    </xdr:from>
    <xdr:ext cx="762000" cy="259045"/>
    <xdr:sp macro="" textlink="">
      <xdr:nvSpPr>
        <xdr:cNvPr id="78" name="テキスト ボックス 77"/>
        <xdr:cNvSpPr txBox="1"/>
      </xdr:nvSpPr>
      <xdr:spPr>
        <a:xfrm>
          <a:off x="3225800" y="327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58413</xdr:rowOff>
    </xdr:from>
    <xdr:to>
      <xdr:col>15</xdr:col>
      <xdr:colOff>101600</xdr:colOff>
      <xdr:row>18</xdr:row>
      <xdr:rowOff>160013</xdr:rowOff>
    </xdr:to>
    <xdr:sp macro="" textlink="">
      <xdr:nvSpPr>
        <xdr:cNvPr id="79" name="楕円 78"/>
        <xdr:cNvSpPr/>
      </xdr:nvSpPr>
      <xdr:spPr bwMode="auto">
        <a:xfrm>
          <a:off x="2857500" y="3192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144790</xdr:rowOff>
    </xdr:from>
    <xdr:ext cx="762000" cy="259045"/>
    <xdr:sp macro="" textlink="">
      <xdr:nvSpPr>
        <xdr:cNvPr id="80" name="テキスト ボックス 79"/>
        <xdr:cNvSpPr txBox="1"/>
      </xdr:nvSpPr>
      <xdr:spPr>
        <a:xfrm>
          <a:off x="2527300" y="327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152212</xdr:rowOff>
    </xdr:from>
    <xdr:to>
      <xdr:col>29</xdr:col>
      <xdr:colOff>127000</xdr:colOff>
      <xdr:row>36</xdr:row>
      <xdr:rowOff>161780</xdr:rowOff>
    </xdr:to>
    <xdr:cxnSp macro="">
      <xdr:nvCxnSpPr>
        <xdr:cNvPr id="115" name="直線コネクタ 114"/>
        <xdr:cNvCxnSpPr/>
      </xdr:nvCxnSpPr>
      <xdr:spPr bwMode="auto">
        <a:xfrm flipV="1">
          <a:off x="5003800" y="7105462"/>
          <a:ext cx="647700" cy="9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161780</xdr:rowOff>
    </xdr:from>
    <xdr:to>
      <xdr:col>26</xdr:col>
      <xdr:colOff>50800</xdr:colOff>
      <xdr:row>36</xdr:row>
      <xdr:rowOff>169552</xdr:rowOff>
    </xdr:to>
    <xdr:cxnSp macro="">
      <xdr:nvCxnSpPr>
        <xdr:cNvPr id="118" name="直線コネクタ 117"/>
        <xdr:cNvCxnSpPr/>
      </xdr:nvCxnSpPr>
      <xdr:spPr bwMode="auto">
        <a:xfrm flipV="1">
          <a:off x="4305300" y="7115030"/>
          <a:ext cx="698500" cy="7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169552</xdr:rowOff>
    </xdr:from>
    <xdr:to>
      <xdr:col>22</xdr:col>
      <xdr:colOff>114300</xdr:colOff>
      <xdr:row>37</xdr:row>
      <xdr:rowOff>27722</xdr:rowOff>
    </xdr:to>
    <xdr:cxnSp macro="">
      <xdr:nvCxnSpPr>
        <xdr:cNvPr id="121" name="直線コネクタ 120"/>
        <xdr:cNvCxnSpPr/>
      </xdr:nvCxnSpPr>
      <xdr:spPr bwMode="auto">
        <a:xfrm flipV="1">
          <a:off x="3606800" y="7122802"/>
          <a:ext cx="698500" cy="29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149581</xdr:rowOff>
    </xdr:from>
    <xdr:to>
      <xdr:col>22</xdr:col>
      <xdr:colOff>165100</xdr:colOff>
      <xdr:row>35</xdr:row>
      <xdr:rowOff>251181</xdr:rowOff>
    </xdr:to>
    <xdr:sp macro="" textlink="">
      <xdr:nvSpPr>
        <xdr:cNvPr id="122" name="フローチャート: 判断 121"/>
        <xdr:cNvSpPr/>
      </xdr:nvSpPr>
      <xdr:spPr bwMode="auto">
        <a:xfrm>
          <a:off x="4254500" y="6759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261358</xdr:rowOff>
    </xdr:from>
    <xdr:ext cx="762000" cy="259045"/>
    <xdr:sp macro="" textlink="">
      <xdr:nvSpPr>
        <xdr:cNvPr id="123" name="テキスト ボックス 122"/>
        <xdr:cNvSpPr txBox="1"/>
      </xdr:nvSpPr>
      <xdr:spPr>
        <a:xfrm>
          <a:off x="39243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137320</xdr:rowOff>
    </xdr:from>
    <xdr:to>
      <xdr:col>18</xdr:col>
      <xdr:colOff>177800</xdr:colOff>
      <xdr:row>37</xdr:row>
      <xdr:rowOff>27722</xdr:rowOff>
    </xdr:to>
    <xdr:cxnSp macro="">
      <xdr:nvCxnSpPr>
        <xdr:cNvPr id="124" name="直線コネクタ 123"/>
        <xdr:cNvCxnSpPr/>
      </xdr:nvCxnSpPr>
      <xdr:spPr bwMode="auto">
        <a:xfrm>
          <a:off x="2908300" y="7090570"/>
          <a:ext cx="698500" cy="61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101412</xdr:rowOff>
    </xdr:from>
    <xdr:to>
      <xdr:col>29</xdr:col>
      <xdr:colOff>177800</xdr:colOff>
      <xdr:row>37</xdr:row>
      <xdr:rowOff>31562</xdr:rowOff>
    </xdr:to>
    <xdr:sp macro="" textlink="">
      <xdr:nvSpPr>
        <xdr:cNvPr id="134" name="楕円 133"/>
        <xdr:cNvSpPr/>
      </xdr:nvSpPr>
      <xdr:spPr bwMode="auto">
        <a:xfrm>
          <a:off x="5600700" y="7054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73489</xdr:rowOff>
    </xdr:from>
    <xdr:ext cx="762000" cy="259045"/>
    <xdr:sp macro="" textlink="">
      <xdr:nvSpPr>
        <xdr:cNvPr id="135" name="人口1人当たり決算額の推移該当値テキスト445"/>
        <xdr:cNvSpPr txBox="1"/>
      </xdr:nvSpPr>
      <xdr:spPr>
        <a:xfrm>
          <a:off x="5740400" y="702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110980</xdr:rowOff>
    </xdr:from>
    <xdr:to>
      <xdr:col>26</xdr:col>
      <xdr:colOff>101600</xdr:colOff>
      <xdr:row>37</xdr:row>
      <xdr:rowOff>41130</xdr:rowOff>
    </xdr:to>
    <xdr:sp macro="" textlink="">
      <xdr:nvSpPr>
        <xdr:cNvPr id="136" name="楕円 135"/>
        <xdr:cNvSpPr/>
      </xdr:nvSpPr>
      <xdr:spPr bwMode="auto">
        <a:xfrm>
          <a:off x="4953000" y="7064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25907</xdr:rowOff>
    </xdr:from>
    <xdr:ext cx="736600" cy="259045"/>
    <xdr:sp macro="" textlink="">
      <xdr:nvSpPr>
        <xdr:cNvPr id="137" name="テキスト ボックス 136"/>
        <xdr:cNvSpPr txBox="1"/>
      </xdr:nvSpPr>
      <xdr:spPr>
        <a:xfrm>
          <a:off x="4622800" y="715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118752</xdr:rowOff>
    </xdr:from>
    <xdr:to>
      <xdr:col>22</xdr:col>
      <xdr:colOff>165100</xdr:colOff>
      <xdr:row>37</xdr:row>
      <xdr:rowOff>48902</xdr:rowOff>
    </xdr:to>
    <xdr:sp macro="" textlink="">
      <xdr:nvSpPr>
        <xdr:cNvPr id="138" name="楕円 137"/>
        <xdr:cNvSpPr/>
      </xdr:nvSpPr>
      <xdr:spPr bwMode="auto">
        <a:xfrm>
          <a:off x="4254500" y="707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33679</xdr:rowOff>
    </xdr:from>
    <xdr:ext cx="762000" cy="259045"/>
    <xdr:sp macro="" textlink="">
      <xdr:nvSpPr>
        <xdr:cNvPr id="139" name="テキスト ボックス 138"/>
        <xdr:cNvSpPr txBox="1"/>
      </xdr:nvSpPr>
      <xdr:spPr>
        <a:xfrm>
          <a:off x="3924300" y="715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148372</xdr:rowOff>
    </xdr:from>
    <xdr:to>
      <xdr:col>19</xdr:col>
      <xdr:colOff>38100</xdr:colOff>
      <xdr:row>37</xdr:row>
      <xdr:rowOff>78522</xdr:rowOff>
    </xdr:to>
    <xdr:sp macro="" textlink="">
      <xdr:nvSpPr>
        <xdr:cNvPr id="140" name="楕円 139"/>
        <xdr:cNvSpPr/>
      </xdr:nvSpPr>
      <xdr:spPr bwMode="auto">
        <a:xfrm>
          <a:off x="3556000" y="7101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63299</xdr:rowOff>
    </xdr:from>
    <xdr:ext cx="762000" cy="259045"/>
    <xdr:sp macro="" textlink="">
      <xdr:nvSpPr>
        <xdr:cNvPr id="141" name="テキスト ボックス 140"/>
        <xdr:cNvSpPr txBox="1"/>
      </xdr:nvSpPr>
      <xdr:spPr>
        <a:xfrm>
          <a:off x="3225800" y="718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86520</xdr:rowOff>
    </xdr:from>
    <xdr:to>
      <xdr:col>15</xdr:col>
      <xdr:colOff>101600</xdr:colOff>
      <xdr:row>37</xdr:row>
      <xdr:rowOff>16670</xdr:rowOff>
    </xdr:to>
    <xdr:sp macro="" textlink="">
      <xdr:nvSpPr>
        <xdr:cNvPr id="142" name="楕円 141"/>
        <xdr:cNvSpPr/>
      </xdr:nvSpPr>
      <xdr:spPr bwMode="auto">
        <a:xfrm>
          <a:off x="2857500" y="703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1447</xdr:rowOff>
    </xdr:from>
    <xdr:ext cx="762000" cy="259045"/>
    <xdr:sp macro="" textlink="">
      <xdr:nvSpPr>
        <xdr:cNvPr id="143" name="テキスト ボックス 142"/>
        <xdr:cNvSpPr txBox="1"/>
      </xdr:nvSpPr>
      <xdr:spPr>
        <a:xfrm>
          <a:off x="2527300" y="712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43,401
42,370
18.03
12,279,827
11,925,123
334,111
8,024,646
8,562,884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158266</xdr:rowOff>
    </xdr:from>
    <xdr:to>
      <xdr:col>24</xdr:col>
      <xdr:colOff>63500</xdr:colOff>
      <xdr:row>37</xdr:row>
      <xdr:rowOff>1103</xdr:rowOff>
    </xdr:to>
    <xdr:cxnSp macro="">
      <xdr:nvCxnSpPr>
        <xdr:cNvPr id="63" name="直線コネクタ 62"/>
        <xdr:cNvCxnSpPr/>
      </xdr:nvCxnSpPr>
      <xdr:spPr>
        <a:xfrm flipV="1">
          <a:off x="3797300" y="6330466"/>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169009</xdr:rowOff>
    </xdr:from>
    <xdr:ext cx="534377" cy="259045"/>
    <xdr:sp macro="" textlink="">
      <xdr:nvSpPr>
        <xdr:cNvPr id="64" name="人件費平均値テキスト"/>
        <xdr:cNvSpPr txBox="1"/>
      </xdr:nvSpPr>
      <xdr:spPr>
        <a:xfrm>
          <a:off x="4686300" y="5998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164650</xdr:rowOff>
    </xdr:from>
    <xdr:to>
      <xdr:col>19</xdr:col>
      <xdr:colOff>177800</xdr:colOff>
      <xdr:row>37</xdr:row>
      <xdr:rowOff>1103</xdr:rowOff>
    </xdr:to>
    <xdr:cxnSp macro="">
      <xdr:nvCxnSpPr>
        <xdr:cNvPr id="66" name="直線コネクタ 65"/>
        <xdr:cNvCxnSpPr/>
      </xdr:nvCxnSpPr>
      <xdr:spPr>
        <a:xfrm>
          <a:off x="2908300" y="6336850"/>
          <a:ext cx="889000" cy="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95258</xdr:rowOff>
    </xdr:from>
    <xdr:ext cx="534377" cy="259045"/>
    <xdr:sp macro="" textlink="">
      <xdr:nvSpPr>
        <xdr:cNvPr id="68" name="テキスト ボックス 67"/>
        <xdr:cNvSpPr txBox="1"/>
      </xdr:nvSpPr>
      <xdr:spPr>
        <a:xfrm>
          <a:off x="3530111" y="59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164650</xdr:rowOff>
    </xdr:from>
    <xdr:to>
      <xdr:col>15</xdr:col>
      <xdr:colOff>50800</xdr:colOff>
      <xdr:row>37</xdr:row>
      <xdr:rowOff>6753</xdr:rowOff>
    </xdr:to>
    <xdr:cxnSp macro="">
      <xdr:nvCxnSpPr>
        <xdr:cNvPr id="69" name="直線コネクタ 68"/>
        <xdr:cNvCxnSpPr/>
      </xdr:nvCxnSpPr>
      <xdr:spPr>
        <a:xfrm flipV="1">
          <a:off x="2019300" y="6336850"/>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12841</xdr:rowOff>
    </xdr:from>
    <xdr:to>
      <xdr:col>15</xdr:col>
      <xdr:colOff>101600</xdr:colOff>
      <xdr:row>35</xdr:row>
      <xdr:rowOff>114441</xdr:rowOff>
    </xdr:to>
    <xdr:sp macro="" textlink="">
      <xdr:nvSpPr>
        <xdr:cNvPr id="70" name="フローチャート: 判断 69"/>
        <xdr:cNvSpPr/>
      </xdr:nvSpPr>
      <xdr:spPr>
        <a:xfrm>
          <a:off x="2857500" y="601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130968</xdr:rowOff>
    </xdr:from>
    <xdr:ext cx="534377" cy="259045"/>
    <xdr:sp macro="" textlink="">
      <xdr:nvSpPr>
        <xdr:cNvPr id="71" name="テキスト ボックス 70"/>
        <xdr:cNvSpPr txBox="1"/>
      </xdr:nvSpPr>
      <xdr:spPr>
        <a:xfrm>
          <a:off x="2641111" y="578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6753</xdr:rowOff>
    </xdr:from>
    <xdr:to>
      <xdr:col>10</xdr:col>
      <xdr:colOff>114300</xdr:colOff>
      <xdr:row>37</xdr:row>
      <xdr:rowOff>43149</xdr:rowOff>
    </xdr:to>
    <xdr:cxnSp macro="">
      <xdr:nvCxnSpPr>
        <xdr:cNvPr id="72" name="直線コネクタ 71"/>
        <xdr:cNvCxnSpPr/>
      </xdr:nvCxnSpPr>
      <xdr:spPr>
        <a:xfrm flipV="1">
          <a:off x="1130300" y="6350403"/>
          <a:ext cx="889000" cy="3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38630</xdr:rowOff>
    </xdr:from>
    <xdr:ext cx="534377" cy="259045"/>
    <xdr:sp macro="" textlink="">
      <xdr:nvSpPr>
        <xdr:cNvPr id="74" name="テキスト ボックス 73"/>
        <xdr:cNvSpPr txBox="1"/>
      </xdr:nvSpPr>
      <xdr:spPr>
        <a:xfrm>
          <a:off x="1752111" y="58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48003</xdr:rowOff>
    </xdr:from>
    <xdr:ext cx="534377" cy="259045"/>
    <xdr:sp macro="" textlink="">
      <xdr:nvSpPr>
        <xdr:cNvPr id="76" name="テキスト ボックス 75"/>
        <xdr:cNvSpPr txBox="1"/>
      </xdr:nvSpPr>
      <xdr:spPr>
        <a:xfrm>
          <a:off x="863111" y="587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107466</xdr:rowOff>
    </xdr:from>
    <xdr:to>
      <xdr:col>24</xdr:col>
      <xdr:colOff>114300</xdr:colOff>
      <xdr:row>37</xdr:row>
      <xdr:rowOff>37616</xdr:rowOff>
    </xdr:to>
    <xdr:sp macro="" textlink="">
      <xdr:nvSpPr>
        <xdr:cNvPr id="82" name="楕円 81"/>
        <xdr:cNvSpPr/>
      </xdr:nvSpPr>
      <xdr:spPr>
        <a:xfrm>
          <a:off x="4584700" y="62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85893</xdr:rowOff>
    </xdr:from>
    <xdr:ext cx="534377" cy="259045"/>
    <xdr:sp macro="" textlink="">
      <xdr:nvSpPr>
        <xdr:cNvPr id="83" name="人件費該当値テキスト"/>
        <xdr:cNvSpPr txBox="1"/>
      </xdr:nvSpPr>
      <xdr:spPr>
        <a:xfrm>
          <a:off x="4686300" y="625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121753</xdr:rowOff>
    </xdr:from>
    <xdr:to>
      <xdr:col>20</xdr:col>
      <xdr:colOff>38100</xdr:colOff>
      <xdr:row>37</xdr:row>
      <xdr:rowOff>51903</xdr:rowOff>
    </xdr:to>
    <xdr:sp macro="" textlink="">
      <xdr:nvSpPr>
        <xdr:cNvPr id="84" name="楕円 83"/>
        <xdr:cNvSpPr/>
      </xdr:nvSpPr>
      <xdr:spPr>
        <a:xfrm>
          <a:off x="3746500" y="62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43030</xdr:rowOff>
    </xdr:from>
    <xdr:ext cx="534377" cy="259045"/>
    <xdr:sp macro="" textlink="">
      <xdr:nvSpPr>
        <xdr:cNvPr id="85" name="テキスト ボックス 84"/>
        <xdr:cNvSpPr txBox="1"/>
      </xdr:nvSpPr>
      <xdr:spPr>
        <a:xfrm>
          <a:off x="3530111" y="63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113850</xdr:rowOff>
    </xdr:from>
    <xdr:to>
      <xdr:col>15</xdr:col>
      <xdr:colOff>101600</xdr:colOff>
      <xdr:row>37</xdr:row>
      <xdr:rowOff>44000</xdr:rowOff>
    </xdr:to>
    <xdr:sp macro="" textlink="">
      <xdr:nvSpPr>
        <xdr:cNvPr id="86" name="楕円 85"/>
        <xdr:cNvSpPr/>
      </xdr:nvSpPr>
      <xdr:spPr>
        <a:xfrm>
          <a:off x="2857500" y="628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35127</xdr:rowOff>
    </xdr:from>
    <xdr:ext cx="534377" cy="259045"/>
    <xdr:sp macro="" textlink="">
      <xdr:nvSpPr>
        <xdr:cNvPr id="87" name="テキスト ボックス 86"/>
        <xdr:cNvSpPr txBox="1"/>
      </xdr:nvSpPr>
      <xdr:spPr>
        <a:xfrm>
          <a:off x="2641111" y="63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127403</xdr:rowOff>
    </xdr:from>
    <xdr:to>
      <xdr:col>10</xdr:col>
      <xdr:colOff>165100</xdr:colOff>
      <xdr:row>37</xdr:row>
      <xdr:rowOff>57553</xdr:rowOff>
    </xdr:to>
    <xdr:sp macro="" textlink="">
      <xdr:nvSpPr>
        <xdr:cNvPr id="88" name="楕円 87"/>
        <xdr:cNvSpPr/>
      </xdr:nvSpPr>
      <xdr:spPr>
        <a:xfrm>
          <a:off x="1968500" y="629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48680</xdr:rowOff>
    </xdr:from>
    <xdr:ext cx="534377" cy="259045"/>
    <xdr:sp macro="" textlink="">
      <xdr:nvSpPr>
        <xdr:cNvPr id="89" name="テキスト ボックス 88"/>
        <xdr:cNvSpPr txBox="1"/>
      </xdr:nvSpPr>
      <xdr:spPr>
        <a:xfrm>
          <a:off x="1752111" y="639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163799</xdr:rowOff>
    </xdr:from>
    <xdr:to>
      <xdr:col>6</xdr:col>
      <xdr:colOff>38100</xdr:colOff>
      <xdr:row>37</xdr:row>
      <xdr:rowOff>93949</xdr:rowOff>
    </xdr:to>
    <xdr:sp macro="" textlink="">
      <xdr:nvSpPr>
        <xdr:cNvPr id="90" name="楕円 89"/>
        <xdr:cNvSpPr/>
      </xdr:nvSpPr>
      <xdr:spPr>
        <a:xfrm>
          <a:off x="1079500" y="633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85076</xdr:rowOff>
    </xdr:from>
    <xdr:ext cx="534377" cy="259045"/>
    <xdr:sp macro="" textlink="">
      <xdr:nvSpPr>
        <xdr:cNvPr id="91" name="テキスト ボックス 90"/>
        <xdr:cNvSpPr txBox="1"/>
      </xdr:nvSpPr>
      <xdr:spPr>
        <a:xfrm>
          <a:off x="863111" y="642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149258</xdr:rowOff>
    </xdr:from>
    <xdr:to>
      <xdr:col>24</xdr:col>
      <xdr:colOff>63500</xdr:colOff>
      <xdr:row>57</xdr:row>
      <xdr:rowOff>158859</xdr:rowOff>
    </xdr:to>
    <xdr:cxnSp macro="">
      <xdr:nvCxnSpPr>
        <xdr:cNvPr id="123" name="直線コネクタ 122"/>
        <xdr:cNvCxnSpPr/>
      </xdr:nvCxnSpPr>
      <xdr:spPr>
        <a:xfrm>
          <a:off x="3797300" y="9921908"/>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108587</xdr:rowOff>
    </xdr:from>
    <xdr:ext cx="534377" cy="259045"/>
    <xdr:sp macro="" textlink="">
      <xdr:nvSpPr>
        <xdr:cNvPr id="124" name="物件費平均値テキスト"/>
        <xdr:cNvSpPr txBox="1"/>
      </xdr:nvSpPr>
      <xdr:spPr>
        <a:xfrm>
          <a:off x="4686300" y="9709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133691</xdr:rowOff>
    </xdr:from>
    <xdr:to>
      <xdr:col>19</xdr:col>
      <xdr:colOff>177800</xdr:colOff>
      <xdr:row>57</xdr:row>
      <xdr:rowOff>149258</xdr:rowOff>
    </xdr:to>
    <xdr:cxnSp macro="">
      <xdr:nvCxnSpPr>
        <xdr:cNvPr id="126" name="直線コネクタ 125"/>
        <xdr:cNvCxnSpPr/>
      </xdr:nvCxnSpPr>
      <xdr:spPr>
        <a:xfrm>
          <a:off x="2908300" y="9906341"/>
          <a:ext cx="889000" cy="1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29274</xdr:rowOff>
    </xdr:from>
    <xdr:ext cx="534377" cy="259045"/>
    <xdr:sp macro="" textlink="">
      <xdr:nvSpPr>
        <xdr:cNvPr id="128" name="テキスト ボックス 127"/>
        <xdr:cNvSpPr txBox="1"/>
      </xdr:nvSpPr>
      <xdr:spPr>
        <a:xfrm>
          <a:off x="3530111" y="963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133691</xdr:rowOff>
    </xdr:from>
    <xdr:to>
      <xdr:col>15</xdr:col>
      <xdr:colOff>50800</xdr:colOff>
      <xdr:row>57</xdr:row>
      <xdr:rowOff>147004</xdr:rowOff>
    </xdr:to>
    <xdr:cxnSp macro="">
      <xdr:nvCxnSpPr>
        <xdr:cNvPr id="129" name="直線コネクタ 128"/>
        <xdr:cNvCxnSpPr/>
      </xdr:nvCxnSpPr>
      <xdr:spPr>
        <a:xfrm flipV="1">
          <a:off x="2019300" y="9906341"/>
          <a:ext cx="889000" cy="1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131213</xdr:rowOff>
    </xdr:from>
    <xdr:to>
      <xdr:col>15</xdr:col>
      <xdr:colOff>101600</xdr:colOff>
      <xdr:row>57</xdr:row>
      <xdr:rowOff>61363</xdr:rowOff>
    </xdr:to>
    <xdr:sp macro="" textlink="">
      <xdr:nvSpPr>
        <xdr:cNvPr id="130" name="フローチャート: 判断 129"/>
        <xdr:cNvSpPr/>
      </xdr:nvSpPr>
      <xdr:spPr>
        <a:xfrm>
          <a:off x="2857500" y="973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77890</xdr:rowOff>
    </xdr:from>
    <xdr:ext cx="534377" cy="259045"/>
    <xdr:sp macro="" textlink="">
      <xdr:nvSpPr>
        <xdr:cNvPr id="131" name="テキスト ボックス 130"/>
        <xdr:cNvSpPr txBox="1"/>
      </xdr:nvSpPr>
      <xdr:spPr>
        <a:xfrm>
          <a:off x="2641111" y="950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147004</xdr:rowOff>
    </xdr:from>
    <xdr:to>
      <xdr:col>10</xdr:col>
      <xdr:colOff>114300</xdr:colOff>
      <xdr:row>58</xdr:row>
      <xdr:rowOff>22287</xdr:rowOff>
    </xdr:to>
    <xdr:cxnSp macro="">
      <xdr:nvCxnSpPr>
        <xdr:cNvPr id="132" name="直線コネクタ 131"/>
        <xdr:cNvCxnSpPr/>
      </xdr:nvCxnSpPr>
      <xdr:spPr>
        <a:xfrm flipV="1">
          <a:off x="1130300" y="9919654"/>
          <a:ext cx="889000" cy="4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108059</xdr:rowOff>
    </xdr:from>
    <xdr:to>
      <xdr:col>24</xdr:col>
      <xdr:colOff>114300</xdr:colOff>
      <xdr:row>58</xdr:row>
      <xdr:rowOff>38209</xdr:rowOff>
    </xdr:to>
    <xdr:sp macro="" textlink="">
      <xdr:nvSpPr>
        <xdr:cNvPr id="142" name="楕円 141"/>
        <xdr:cNvSpPr/>
      </xdr:nvSpPr>
      <xdr:spPr>
        <a:xfrm>
          <a:off x="4584700" y="988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86486</xdr:rowOff>
    </xdr:from>
    <xdr:ext cx="534377" cy="259045"/>
    <xdr:sp macro="" textlink="">
      <xdr:nvSpPr>
        <xdr:cNvPr id="143" name="物件費該当値テキスト"/>
        <xdr:cNvSpPr txBox="1"/>
      </xdr:nvSpPr>
      <xdr:spPr>
        <a:xfrm>
          <a:off x="4686300" y="98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98458</xdr:rowOff>
    </xdr:from>
    <xdr:to>
      <xdr:col>20</xdr:col>
      <xdr:colOff>38100</xdr:colOff>
      <xdr:row>58</xdr:row>
      <xdr:rowOff>28608</xdr:rowOff>
    </xdr:to>
    <xdr:sp macro="" textlink="">
      <xdr:nvSpPr>
        <xdr:cNvPr id="144" name="楕円 143"/>
        <xdr:cNvSpPr/>
      </xdr:nvSpPr>
      <xdr:spPr>
        <a:xfrm>
          <a:off x="3746500" y="98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19735</xdr:rowOff>
    </xdr:from>
    <xdr:ext cx="534377" cy="259045"/>
    <xdr:sp macro="" textlink="">
      <xdr:nvSpPr>
        <xdr:cNvPr id="145" name="テキスト ボックス 144"/>
        <xdr:cNvSpPr txBox="1"/>
      </xdr:nvSpPr>
      <xdr:spPr>
        <a:xfrm>
          <a:off x="3530111" y="99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82891</xdr:rowOff>
    </xdr:from>
    <xdr:to>
      <xdr:col>15</xdr:col>
      <xdr:colOff>101600</xdr:colOff>
      <xdr:row>58</xdr:row>
      <xdr:rowOff>13041</xdr:rowOff>
    </xdr:to>
    <xdr:sp macro="" textlink="">
      <xdr:nvSpPr>
        <xdr:cNvPr id="146" name="楕円 145"/>
        <xdr:cNvSpPr/>
      </xdr:nvSpPr>
      <xdr:spPr>
        <a:xfrm>
          <a:off x="2857500" y="98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4168</xdr:rowOff>
    </xdr:from>
    <xdr:ext cx="534377" cy="259045"/>
    <xdr:sp macro="" textlink="">
      <xdr:nvSpPr>
        <xdr:cNvPr id="147" name="テキスト ボックス 146"/>
        <xdr:cNvSpPr txBox="1"/>
      </xdr:nvSpPr>
      <xdr:spPr>
        <a:xfrm>
          <a:off x="2641111" y="994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96204</xdr:rowOff>
    </xdr:from>
    <xdr:to>
      <xdr:col>10</xdr:col>
      <xdr:colOff>165100</xdr:colOff>
      <xdr:row>58</xdr:row>
      <xdr:rowOff>26354</xdr:rowOff>
    </xdr:to>
    <xdr:sp macro="" textlink="">
      <xdr:nvSpPr>
        <xdr:cNvPr id="148" name="楕円 147"/>
        <xdr:cNvSpPr/>
      </xdr:nvSpPr>
      <xdr:spPr>
        <a:xfrm>
          <a:off x="1968500" y="98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42881</xdr:rowOff>
    </xdr:from>
    <xdr:ext cx="534377" cy="259045"/>
    <xdr:sp macro="" textlink="">
      <xdr:nvSpPr>
        <xdr:cNvPr id="149" name="テキスト ボックス 148"/>
        <xdr:cNvSpPr txBox="1"/>
      </xdr:nvSpPr>
      <xdr:spPr>
        <a:xfrm>
          <a:off x="1752111" y="964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142937</xdr:rowOff>
    </xdr:from>
    <xdr:to>
      <xdr:col>6</xdr:col>
      <xdr:colOff>38100</xdr:colOff>
      <xdr:row>58</xdr:row>
      <xdr:rowOff>73087</xdr:rowOff>
    </xdr:to>
    <xdr:sp macro="" textlink="">
      <xdr:nvSpPr>
        <xdr:cNvPr id="150" name="楕円 149"/>
        <xdr:cNvSpPr/>
      </xdr:nvSpPr>
      <xdr:spPr>
        <a:xfrm>
          <a:off x="1079500" y="991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89614</xdr:rowOff>
    </xdr:from>
    <xdr:ext cx="534377" cy="259045"/>
    <xdr:sp macro="" textlink="">
      <xdr:nvSpPr>
        <xdr:cNvPr id="151" name="テキスト ボックス 150"/>
        <xdr:cNvSpPr txBox="1"/>
      </xdr:nvSpPr>
      <xdr:spPr>
        <a:xfrm>
          <a:off x="863111" y="96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15647</xdr:rowOff>
    </xdr:from>
    <xdr:to>
      <xdr:col>24</xdr:col>
      <xdr:colOff>63500</xdr:colOff>
      <xdr:row>79</xdr:row>
      <xdr:rowOff>18542</xdr:rowOff>
    </xdr:to>
    <xdr:cxnSp macro="">
      <xdr:nvCxnSpPr>
        <xdr:cNvPr id="180" name="直線コネクタ 179"/>
        <xdr:cNvCxnSpPr/>
      </xdr:nvCxnSpPr>
      <xdr:spPr>
        <a:xfrm>
          <a:off x="3797300" y="13560197"/>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171399</xdr:rowOff>
    </xdr:from>
    <xdr:to>
      <xdr:col>19</xdr:col>
      <xdr:colOff>177800</xdr:colOff>
      <xdr:row>79</xdr:row>
      <xdr:rowOff>15647</xdr:rowOff>
    </xdr:to>
    <xdr:cxnSp macro="">
      <xdr:nvCxnSpPr>
        <xdr:cNvPr id="183" name="直線コネクタ 182"/>
        <xdr:cNvCxnSpPr/>
      </xdr:nvCxnSpPr>
      <xdr:spPr>
        <a:xfrm>
          <a:off x="2908300" y="13544499"/>
          <a:ext cx="8890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171399</xdr:rowOff>
    </xdr:from>
    <xdr:to>
      <xdr:col>15</xdr:col>
      <xdr:colOff>50800</xdr:colOff>
      <xdr:row>79</xdr:row>
      <xdr:rowOff>7189</xdr:rowOff>
    </xdr:to>
    <xdr:cxnSp macro="">
      <xdr:nvCxnSpPr>
        <xdr:cNvPr id="186" name="直線コネクタ 185"/>
        <xdr:cNvCxnSpPr/>
      </xdr:nvCxnSpPr>
      <xdr:spPr>
        <a:xfrm flipV="1">
          <a:off x="2019300" y="13544499"/>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64212</xdr:rowOff>
    </xdr:from>
    <xdr:to>
      <xdr:col>15</xdr:col>
      <xdr:colOff>101600</xdr:colOff>
      <xdr:row>77</xdr:row>
      <xdr:rowOff>165812</xdr:rowOff>
    </xdr:to>
    <xdr:sp macro="" textlink="">
      <xdr:nvSpPr>
        <xdr:cNvPr id="187" name="フローチャート: 判断 186"/>
        <xdr:cNvSpPr/>
      </xdr:nvSpPr>
      <xdr:spPr>
        <a:xfrm>
          <a:off x="2857500" y="132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10889</xdr:rowOff>
    </xdr:from>
    <xdr:ext cx="469744" cy="259045"/>
    <xdr:sp macro="" textlink="">
      <xdr:nvSpPr>
        <xdr:cNvPr id="188" name="テキスト ボックス 187"/>
        <xdr:cNvSpPr txBox="1"/>
      </xdr:nvSpPr>
      <xdr:spPr>
        <a:xfrm>
          <a:off x="2673428" y="1304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4217</xdr:rowOff>
    </xdr:from>
    <xdr:to>
      <xdr:col>10</xdr:col>
      <xdr:colOff>114300</xdr:colOff>
      <xdr:row>79</xdr:row>
      <xdr:rowOff>7189</xdr:rowOff>
    </xdr:to>
    <xdr:cxnSp macro="">
      <xdr:nvCxnSpPr>
        <xdr:cNvPr id="189" name="直線コネクタ 188"/>
        <xdr:cNvCxnSpPr/>
      </xdr:nvCxnSpPr>
      <xdr:spPr>
        <a:xfrm>
          <a:off x="1130300" y="13548767"/>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139192</xdr:rowOff>
    </xdr:from>
    <xdr:to>
      <xdr:col>24</xdr:col>
      <xdr:colOff>114300</xdr:colOff>
      <xdr:row>79</xdr:row>
      <xdr:rowOff>69342</xdr:rowOff>
    </xdr:to>
    <xdr:sp macro="" textlink="">
      <xdr:nvSpPr>
        <xdr:cNvPr id="199" name="楕円 198"/>
        <xdr:cNvSpPr/>
      </xdr:nvSpPr>
      <xdr:spPr>
        <a:xfrm>
          <a:off x="45847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54119</xdr:rowOff>
    </xdr:from>
    <xdr:ext cx="378565" cy="259045"/>
    <xdr:sp macro="" textlink="">
      <xdr:nvSpPr>
        <xdr:cNvPr id="200" name="維持補修費該当値テキスト"/>
        <xdr:cNvSpPr txBox="1"/>
      </xdr:nvSpPr>
      <xdr:spPr>
        <a:xfrm>
          <a:off x="4686300" y="13427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136297</xdr:rowOff>
    </xdr:from>
    <xdr:to>
      <xdr:col>20</xdr:col>
      <xdr:colOff>38100</xdr:colOff>
      <xdr:row>79</xdr:row>
      <xdr:rowOff>66447</xdr:rowOff>
    </xdr:to>
    <xdr:sp macro="" textlink="">
      <xdr:nvSpPr>
        <xdr:cNvPr id="201" name="楕円 200"/>
        <xdr:cNvSpPr/>
      </xdr:nvSpPr>
      <xdr:spPr>
        <a:xfrm>
          <a:off x="3746500" y="135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57574</xdr:rowOff>
    </xdr:from>
    <xdr:ext cx="378565" cy="259045"/>
    <xdr:sp macro="" textlink="">
      <xdr:nvSpPr>
        <xdr:cNvPr id="202" name="テキスト ボックス 201"/>
        <xdr:cNvSpPr txBox="1"/>
      </xdr:nvSpPr>
      <xdr:spPr>
        <a:xfrm>
          <a:off x="3608017" y="13602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120599</xdr:rowOff>
    </xdr:from>
    <xdr:to>
      <xdr:col>15</xdr:col>
      <xdr:colOff>101600</xdr:colOff>
      <xdr:row>79</xdr:row>
      <xdr:rowOff>50749</xdr:rowOff>
    </xdr:to>
    <xdr:sp macro="" textlink="">
      <xdr:nvSpPr>
        <xdr:cNvPr id="203" name="楕円 202"/>
        <xdr:cNvSpPr/>
      </xdr:nvSpPr>
      <xdr:spPr>
        <a:xfrm>
          <a:off x="2857500" y="134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41876</xdr:rowOff>
    </xdr:from>
    <xdr:ext cx="378565" cy="259045"/>
    <xdr:sp macro="" textlink="">
      <xdr:nvSpPr>
        <xdr:cNvPr id="204" name="テキスト ボックス 203"/>
        <xdr:cNvSpPr txBox="1"/>
      </xdr:nvSpPr>
      <xdr:spPr>
        <a:xfrm>
          <a:off x="2719017" y="1358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127839</xdr:rowOff>
    </xdr:from>
    <xdr:to>
      <xdr:col>10</xdr:col>
      <xdr:colOff>165100</xdr:colOff>
      <xdr:row>79</xdr:row>
      <xdr:rowOff>57989</xdr:rowOff>
    </xdr:to>
    <xdr:sp macro="" textlink="">
      <xdr:nvSpPr>
        <xdr:cNvPr id="205" name="楕円 204"/>
        <xdr:cNvSpPr/>
      </xdr:nvSpPr>
      <xdr:spPr>
        <a:xfrm>
          <a:off x="1968500" y="135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49116</xdr:rowOff>
    </xdr:from>
    <xdr:ext cx="378565" cy="259045"/>
    <xdr:sp macro="" textlink="">
      <xdr:nvSpPr>
        <xdr:cNvPr id="206" name="テキスト ボックス 205"/>
        <xdr:cNvSpPr txBox="1"/>
      </xdr:nvSpPr>
      <xdr:spPr>
        <a:xfrm>
          <a:off x="1830017" y="13593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124867</xdr:rowOff>
    </xdr:from>
    <xdr:to>
      <xdr:col>6</xdr:col>
      <xdr:colOff>38100</xdr:colOff>
      <xdr:row>79</xdr:row>
      <xdr:rowOff>55017</xdr:rowOff>
    </xdr:to>
    <xdr:sp macro="" textlink="">
      <xdr:nvSpPr>
        <xdr:cNvPr id="207" name="楕円 206"/>
        <xdr:cNvSpPr/>
      </xdr:nvSpPr>
      <xdr:spPr>
        <a:xfrm>
          <a:off x="1079500" y="134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46144</xdr:rowOff>
    </xdr:from>
    <xdr:ext cx="378565" cy="259045"/>
    <xdr:sp macro="" textlink="">
      <xdr:nvSpPr>
        <xdr:cNvPr id="208" name="テキスト ボックス 207"/>
        <xdr:cNvSpPr txBox="1"/>
      </xdr:nvSpPr>
      <xdr:spPr>
        <a:xfrm>
          <a:off x="941017" y="13590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146509</xdr:rowOff>
    </xdr:from>
    <xdr:to>
      <xdr:col>24</xdr:col>
      <xdr:colOff>63500</xdr:colOff>
      <xdr:row>98</xdr:row>
      <xdr:rowOff>24927</xdr:rowOff>
    </xdr:to>
    <xdr:cxnSp macro="">
      <xdr:nvCxnSpPr>
        <xdr:cNvPr id="240" name="直線コネクタ 239"/>
        <xdr:cNvCxnSpPr/>
      </xdr:nvCxnSpPr>
      <xdr:spPr>
        <a:xfrm flipV="1">
          <a:off x="3797300" y="16777159"/>
          <a:ext cx="8382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132204</xdr:rowOff>
    </xdr:from>
    <xdr:ext cx="534377" cy="259045"/>
    <xdr:sp macro="" textlink="">
      <xdr:nvSpPr>
        <xdr:cNvPr id="241" name="扶助費平均値テキスト"/>
        <xdr:cNvSpPr txBox="1"/>
      </xdr:nvSpPr>
      <xdr:spPr>
        <a:xfrm>
          <a:off x="4686300" y="16419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24927</xdr:rowOff>
    </xdr:from>
    <xdr:to>
      <xdr:col>19</xdr:col>
      <xdr:colOff>177800</xdr:colOff>
      <xdr:row>98</xdr:row>
      <xdr:rowOff>76443</xdr:rowOff>
    </xdr:to>
    <xdr:cxnSp macro="">
      <xdr:nvCxnSpPr>
        <xdr:cNvPr id="243" name="直線コネクタ 242"/>
        <xdr:cNvCxnSpPr/>
      </xdr:nvCxnSpPr>
      <xdr:spPr>
        <a:xfrm flipV="1">
          <a:off x="2908300" y="16827027"/>
          <a:ext cx="889000" cy="5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94947</xdr:rowOff>
    </xdr:from>
    <xdr:ext cx="534377" cy="259045"/>
    <xdr:sp macro="" textlink="">
      <xdr:nvSpPr>
        <xdr:cNvPr id="245" name="テキスト ボックス 244"/>
        <xdr:cNvSpPr txBox="1"/>
      </xdr:nvSpPr>
      <xdr:spPr>
        <a:xfrm>
          <a:off x="3530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45124</xdr:rowOff>
    </xdr:from>
    <xdr:to>
      <xdr:col>15</xdr:col>
      <xdr:colOff>50800</xdr:colOff>
      <xdr:row>98</xdr:row>
      <xdr:rowOff>76443</xdr:rowOff>
    </xdr:to>
    <xdr:cxnSp macro="">
      <xdr:nvCxnSpPr>
        <xdr:cNvPr id="246" name="直線コネクタ 245"/>
        <xdr:cNvCxnSpPr/>
      </xdr:nvCxnSpPr>
      <xdr:spPr>
        <a:xfrm>
          <a:off x="2019300" y="16847224"/>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116870</xdr:rowOff>
    </xdr:from>
    <xdr:to>
      <xdr:col>15</xdr:col>
      <xdr:colOff>101600</xdr:colOff>
      <xdr:row>98</xdr:row>
      <xdr:rowOff>47020</xdr:rowOff>
    </xdr:to>
    <xdr:sp macro="" textlink="">
      <xdr:nvSpPr>
        <xdr:cNvPr id="247" name="フローチャート: 判断 246"/>
        <xdr:cNvSpPr/>
      </xdr:nvSpPr>
      <xdr:spPr>
        <a:xfrm>
          <a:off x="2857500" y="1674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63547</xdr:rowOff>
    </xdr:from>
    <xdr:ext cx="534377" cy="259045"/>
    <xdr:sp macro="" textlink="">
      <xdr:nvSpPr>
        <xdr:cNvPr id="248" name="テキスト ボックス 247"/>
        <xdr:cNvSpPr txBox="1"/>
      </xdr:nvSpPr>
      <xdr:spPr>
        <a:xfrm>
          <a:off x="2641111" y="165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45124</xdr:rowOff>
    </xdr:from>
    <xdr:to>
      <xdr:col>10</xdr:col>
      <xdr:colOff>114300</xdr:colOff>
      <xdr:row>98</xdr:row>
      <xdr:rowOff>124335</xdr:rowOff>
    </xdr:to>
    <xdr:cxnSp macro="">
      <xdr:nvCxnSpPr>
        <xdr:cNvPr id="249" name="直線コネクタ 248"/>
        <xdr:cNvCxnSpPr/>
      </xdr:nvCxnSpPr>
      <xdr:spPr>
        <a:xfrm flipV="1">
          <a:off x="1130300" y="16847224"/>
          <a:ext cx="889000" cy="7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69001</xdr:rowOff>
    </xdr:from>
    <xdr:ext cx="534377" cy="259045"/>
    <xdr:sp macro="" textlink="">
      <xdr:nvSpPr>
        <xdr:cNvPr id="251" name="テキスト ボックス 250"/>
        <xdr:cNvSpPr txBox="1"/>
      </xdr:nvSpPr>
      <xdr:spPr>
        <a:xfrm>
          <a:off x="1752111" y="1652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161275</xdr:rowOff>
    </xdr:from>
    <xdr:ext cx="534377" cy="259045"/>
    <xdr:sp macro="" textlink="">
      <xdr:nvSpPr>
        <xdr:cNvPr id="253" name="テキスト ボックス 252"/>
        <xdr:cNvSpPr txBox="1"/>
      </xdr:nvSpPr>
      <xdr:spPr>
        <a:xfrm>
          <a:off x="863111" y="166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95709</xdr:rowOff>
    </xdr:from>
    <xdr:to>
      <xdr:col>24</xdr:col>
      <xdr:colOff>114300</xdr:colOff>
      <xdr:row>98</xdr:row>
      <xdr:rowOff>25859</xdr:rowOff>
    </xdr:to>
    <xdr:sp macro="" textlink="">
      <xdr:nvSpPr>
        <xdr:cNvPr id="259" name="楕円 258"/>
        <xdr:cNvSpPr/>
      </xdr:nvSpPr>
      <xdr:spPr>
        <a:xfrm>
          <a:off x="4584700" y="167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74136</xdr:rowOff>
    </xdr:from>
    <xdr:ext cx="534377" cy="259045"/>
    <xdr:sp macro="" textlink="">
      <xdr:nvSpPr>
        <xdr:cNvPr id="260" name="扶助費該当値テキスト"/>
        <xdr:cNvSpPr txBox="1"/>
      </xdr:nvSpPr>
      <xdr:spPr>
        <a:xfrm>
          <a:off x="4686300" y="1670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145577</xdr:rowOff>
    </xdr:from>
    <xdr:to>
      <xdr:col>20</xdr:col>
      <xdr:colOff>38100</xdr:colOff>
      <xdr:row>98</xdr:row>
      <xdr:rowOff>75727</xdr:rowOff>
    </xdr:to>
    <xdr:sp macro="" textlink="">
      <xdr:nvSpPr>
        <xdr:cNvPr id="261" name="楕円 260"/>
        <xdr:cNvSpPr/>
      </xdr:nvSpPr>
      <xdr:spPr>
        <a:xfrm>
          <a:off x="3746500" y="167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66854</xdr:rowOff>
    </xdr:from>
    <xdr:ext cx="534377" cy="259045"/>
    <xdr:sp macro="" textlink="">
      <xdr:nvSpPr>
        <xdr:cNvPr id="262" name="テキスト ボックス 261"/>
        <xdr:cNvSpPr txBox="1"/>
      </xdr:nvSpPr>
      <xdr:spPr>
        <a:xfrm>
          <a:off x="3530111" y="1686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25643</xdr:rowOff>
    </xdr:from>
    <xdr:to>
      <xdr:col>15</xdr:col>
      <xdr:colOff>101600</xdr:colOff>
      <xdr:row>98</xdr:row>
      <xdr:rowOff>127243</xdr:rowOff>
    </xdr:to>
    <xdr:sp macro="" textlink="">
      <xdr:nvSpPr>
        <xdr:cNvPr id="263" name="楕円 262"/>
        <xdr:cNvSpPr/>
      </xdr:nvSpPr>
      <xdr:spPr>
        <a:xfrm>
          <a:off x="2857500" y="168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118370</xdr:rowOff>
    </xdr:from>
    <xdr:ext cx="534377" cy="259045"/>
    <xdr:sp macro="" textlink="">
      <xdr:nvSpPr>
        <xdr:cNvPr id="264" name="テキスト ボックス 263"/>
        <xdr:cNvSpPr txBox="1"/>
      </xdr:nvSpPr>
      <xdr:spPr>
        <a:xfrm>
          <a:off x="2641111" y="169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165774</xdr:rowOff>
    </xdr:from>
    <xdr:to>
      <xdr:col>10</xdr:col>
      <xdr:colOff>165100</xdr:colOff>
      <xdr:row>98</xdr:row>
      <xdr:rowOff>95924</xdr:rowOff>
    </xdr:to>
    <xdr:sp macro="" textlink="">
      <xdr:nvSpPr>
        <xdr:cNvPr id="265" name="楕円 264"/>
        <xdr:cNvSpPr/>
      </xdr:nvSpPr>
      <xdr:spPr>
        <a:xfrm>
          <a:off x="1968500" y="167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87051</xdr:rowOff>
    </xdr:from>
    <xdr:ext cx="534377" cy="259045"/>
    <xdr:sp macro="" textlink="">
      <xdr:nvSpPr>
        <xdr:cNvPr id="266" name="テキスト ボックス 265"/>
        <xdr:cNvSpPr txBox="1"/>
      </xdr:nvSpPr>
      <xdr:spPr>
        <a:xfrm>
          <a:off x="1752111" y="168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73535</xdr:rowOff>
    </xdr:from>
    <xdr:to>
      <xdr:col>6</xdr:col>
      <xdr:colOff>38100</xdr:colOff>
      <xdr:row>99</xdr:row>
      <xdr:rowOff>3685</xdr:rowOff>
    </xdr:to>
    <xdr:sp macro="" textlink="">
      <xdr:nvSpPr>
        <xdr:cNvPr id="267" name="楕円 266"/>
        <xdr:cNvSpPr/>
      </xdr:nvSpPr>
      <xdr:spPr>
        <a:xfrm>
          <a:off x="1079500" y="1687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166262</xdr:rowOff>
    </xdr:from>
    <xdr:ext cx="534377" cy="259045"/>
    <xdr:sp macro="" textlink="">
      <xdr:nvSpPr>
        <xdr:cNvPr id="268" name="テキスト ボックス 267"/>
        <xdr:cNvSpPr txBox="1"/>
      </xdr:nvSpPr>
      <xdr:spPr>
        <a:xfrm>
          <a:off x="863111" y="1696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34332</xdr:rowOff>
    </xdr:from>
    <xdr:to>
      <xdr:col>55</xdr:col>
      <xdr:colOff>0</xdr:colOff>
      <xdr:row>37</xdr:row>
      <xdr:rowOff>36356</xdr:rowOff>
    </xdr:to>
    <xdr:cxnSp macro="">
      <xdr:nvCxnSpPr>
        <xdr:cNvPr id="293" name="直線コネクタ 292"/>
        <xdr:cNvCxnSpPr/>
      </xdr:nvCxnSpPr>
      <xdr:spPr>
        <a:xfrm flipV="1">
          <a:off x="9639300" y="6377982"/>
          <a:ext cx="8382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27212</xdr:rowOff>
    </xdr:from>
    <xdr:to>
      <xdr:col>50</xdr:col>
      <xdr:colOff>114300</xdr:colOff>
      <xdr:row>37</xdr:row>
      <xdr:rowOff>36356</xdr:rowOff>
    </xdr:to>
    <xdr:cxnSp macro="">
      <xdr:nvCxnSpPr>
        <xdr:cNvPr id="296" name="直線コネクタ 295"/>
        <xdr:cNvCxnSpPr/>
      </xdr:nvCxnSpPr>
      <xdr:spPr>
        <a:xfrm>
          <a:off x="8750300" y="637086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27212</xdr:rowOff>
    </xdr:from>
    <xdr:to>
      <xdr:col>45</xdr:col>
      <xdr:colOff>177800</xdr:colOff>
      <xdr:row>37</xdr:row>
      <xdr:rowOff>32064</xdr:rowOff>
    </xdr:to>
    <xdr:cxnSp macro="">
      <xdr:nvCxnSpPr>
        <xdr:cNvPr id="299" name="直線コネクタ 298"/>
        <xdr:cNvCxnSpPr/>
      </xdr:nvCxnSpPr>
      <xdr:spPr>
        <a:xfrm flipV="1">
          <a:off x="7861300" y="6370862"/>
          <a:ext cx="8890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18691</xdr:rowOff>
    </xdr:from>
    <xdr:to>
      <xdr:col>46</xdr:col>
      <xdr:colOff>38100</xdr:colOff>
      <xdr:row>36</xdr:row>
      <xdr:rowOff>120291</xdr:rowOff>
    </xdr:to>
    <xdr:sp macro="" textlink="">
      <xdr:nvSpPr>
        <xdr:cNvPr id="300" name="フローチャート: 判断 299"/>
        <xdr:cNvSpPr/>
      </xdr:nvSpPr>
      <xdr:spPr>
        <a:xfrm>
          <a:off x="8699500" y="619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136818</xdr:rowOff>
    </xdr:from>
    <xdr:ext cx="534377" cy="259045"/>
    <xdr:sp macro="" textlink="">
      <xdr:nvSpPr>
        <xdr:cNvPr id="301" name="テキスト ボックス 300"/>
        <xdr:cNvSpPr txBox="1"/>
      </xdr:nvSpPr>
      <xdr:spPr>
        <a:xfrm>
          <a:off x="8483111" y="596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32064</xdr:rowOff>
    </xdr:from>
    <xdr:to>
      <xdr:col>41</xdr:col>
      <xdr:colOff>50800</xdr:colOff>
      <xdr:row>37</xdr:row>
      <xdr:rowOff>34384</xdr:rowOff>
    </xdr:to>
    <xdr:cxnSp macro="">
      <xdr:nvCxnSpPr>
        <xdr:cNvPr id="302" name="直線コネクタ 301"/>
        <xdr:cNvCxnSpPr/>
      </xdr:nvCxnSpPr>
      <xdr:spPr>
        <a:xfrm flipV="1">
          <a:off x="6972300" y="6375714"/>
          <a:ext cx="889000" cy="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154982</xdr:rowOff>
    </xdr:from>
    <xdr:to>
      <xdr:col>55</xdr:col>
      <xdr:colOff>50800</xdr:colOff>
      <xdr:row>37</xdr:row>
      <xdr:rowOff>85132</xdr:rowOff>
    </xdr:to>
    <xdr:sp macro="" textlink="">
      <xdr:nvSpPr>
        <xdr:cNvPr id="312" name="楕円 311"/>
        <xdr:cNvSpPr/>
      </xdr:nvSpPr>
      <xdr:spPr>
        <a:xfrm>
          <a:off x="10426700" y="632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69909</xdr:rowOff>
    </xdr:from>
    <xdr:ext cx="534377" cy="259045"/>
    <xdr:sp macro="" textlink="">
      <xdr:nvSpPr>
        <xdr:cNvPr id="313" name="補助費等該当値テキスト"/>
        <xdr:cNvSpPr txBox="1"/>
      </xdr:nvSpPr>
      <xdr:spPr>
        <a:xfrm>
          <a:off x="10528300" y="624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157006</xdr:rowOff>
    </xdr:from>
    <xdr:to>
      <xdr:col>50</xdr:col>
      <xdr:colOff>165100</xdr:colOff>
      <xdr:row>37</xdr:row>
      <xdr:rowOff>87156</xdr:rowOff>
    </xdr:to>
    <xdr:sp macro="" textlink="">
      <xdr:nvSpPr>
        <xdr:cNvPr id="314" name="楕円 313"/>
        <xdr:cNvSpPr/>
      </xdr:nvSpPr>
      <xdr:spPr>
        <a:xfrm>
          <a:off x="9588500" y="632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78283</xdr:rowOff>
    </xdr:from>
    <xdr:ext cx="534377" cy="259045"/>
    <xdr:sp macro="" textlink="">
      <xdr:nvSpPr>
        <xdr:cNvPr id="315" name="テキスト ボックス 314"/>
        <xdr:cNvSpPr txBox="1"/>
      </xdr:nvSpPr>
      <xdr:spPr>
        <a:xfrm>
          <a:off x="9372111" y="64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147862</xdr:rowOff>
    </xdr:from>
    <xdr:to>
      <xdr:col>46</xdr:col>
      <xdr:colOff>38100</xdr:colOff>
      <xdr:row>37</xdr:row>
      <xdr:rowOff>78012</xdr:rowOff>
    </xdr:to>
    <xdr:sp macro="" textlink="">
      <xdr:nvSpPr>
        <xdr:cNvPr id="316" name="楕円 315"/>
        <xdr:cNvSpPr/>
      </xdr:nvSpPr>
      <xdr:spPr>
        <a:xfrm>
          <a:off x="8699500" y="63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69139</xdr:rowOff>
    </xdr:from>
    <xdr:ext cx="534377" cy="259045"/>
    <xdr:sp macro="" textlink="">
      <xdr:nvSpPr>
        <xdr:cNvPr id="317" name="テキスト ボックス 316"/>
        <xdr:cNvSpPr txBox="1"/>
      </xdr:nvSpPr>
      <xdr:spPr>
        <a:xfrm>
          <a:off x="8483111" y="641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152714</xdr:rowOff>
    </xdr:from>
    <xdr:to>
      <xdr:col>41</xdr:col>
      <xdr:colOff>101600</xdr:colOff>
      <xdr:row>37</xdr:row>
      <xdr:rowOff>82864</xdr:rowOff>
    </xdr:to>
    <xdr:sp macro="" textlink="">
      <xdr:nvSpPr>
        <xdr:cNvPr id="318" name="楕円 317"/>
        <xdr:cNvSpPr/>
      </xdr:nvSpPr>
      <xdr:spPr>
        <a:xfrm>
          <a:off x="7810500" y="632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73991</xdr:rowOff>
    </xdr:from>
    <xdr:ext cx="534377" cy="259045"/>
    <xdr:sp macro="" textlink="">
      <xdr:nvSpPr>
        <xdr:cNvPr id="319" name="テキスト ボックス 318"/>
        <xdr:cNvSpPr txBox="1"/>
      </xdr:nvSpPr>
      <xdr:spPr>
        <a:xfrm>
          <a:off x="7594111" y="6417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155034</xdr:rowOff>
    </xdr:from>
    <xdr:to>
      <xdr:col>36</xdr:col>
      <xdr:colOff>165100</xdr:colOff>
      <xdr:row>37</xdr:row>
      <xdr:rowOff>85184</xdr:rowOff>
    </xdr:to>
    <xdr:sp macro="" textlink="">
      <xdr:nvSpPr>
        <xdr:cNvPr id="320" name="楕円 319"/>
        <xdr:cNvSpPr/>
      </xdr:nvSpPr>
      <xdr:spPr>
        <a:xfrm>
          <a:off x="6921500" y="63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76311</xdr:rowOff>
    </xdr:from>
    <xdr:ext cx="534377" cy="259045"/>
    <xdr:sp macro="" textlink="">
      <xdr:nvSpPr>
        <xdr:cNvPr id="321" name="テキスト ボックス 320"/>
        <xdr:cNvSpPr txBox="1"/>
      </xdr:nvSpPr>
      <xdr:spPr>
        <a:xfrm>
          <a:off x="6705111" y="641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1070</xdr:rowOff>
    </xdr:from>
    <xdr:to>
      <xdr:col>55</xdr:col>
      <xdr:colOff>0</xdr:colOff>
      <xdr:row>58</xdr:row>
      <xdr:rowOff>14435</xdr:rowOff>
    </xdr:to>
    <xdr:cxnSp macro="">
      <xdr:nvCxnSpPr>
        <xdr:cNvPr id="350" name="直線コネクタ 349"/>
        <xdr:cNvCxnSpPr/>
      </xdr:nvCxnSpPr>
      <xdr:spPr>
        <a:xfrm flipV="1">
          <a:off x="9639300" y="9945170"/>
          <a:ext cx="838200" cy="1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133182</xdr:rowOff>
    </xdr:from>
    <xdr:ext cx="534377" cy="259045"/>
    <xdr:sp macro="" textlink="">
      <xdr:nvSpPr>
        <xdr:cNvPr id="351" name="普通建設事業費平均値テキスト"/>
        <xdr:cNvSpPr txBox="1"/>
      </xdr:nvSpPr>
      <xdr:spPr>
        <a:xfrm>
          <a:off x="10528300" y="9562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14435</xdr:rowOff>
    </xdr:from>
    <xdr:to>
      <xdr:col>50</xdr:col>
      <xdr:colOff>114300</xdr:colOff>
      <xdr:row>58</xdr:row>
      <xdr:rowOff>29370</xdr:rowOff>
    </xdr:to>
    <xdr:cxnSp macro="">
      <xdr:nvCxnSpPr>
        <xdr:cNvPr id="353" name="直線コネクタ 352"/>
        <xdr:cNvCxnSpPr/>
      </xdr:nvCxnSpPr>
      <xdr:spPr>
        <a:xfrm flipV="1">
          <a:off x="8750300" y="9958535"/>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29370</xdr:rowOff>
    </xdr:from>
    <xdr:to>
      <xdr:col>45</xdr:col>
      <xdr:colOff>177800</xdr:colOff>
      <xdr:row>58</xdr:row>
      <xdr:rowOff>40716</xdr:rowOff>
    </xdr:to>
    <xdr:cxnSp macro="">
      <xdr:nvCxnSpPr>
        <xdr:cNvPr id="356" name="直線コネクタ 355"/>
        <xdr:cNvCxnSpPr/>
      </xdr:nvCxnSpPr>
      <xdr:spPr>
        <a:xfrm flipV="1">
          <a:off x="7861300" y="9973470"/>
          <a:ext cx="889000" cy="1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74468</xdr:rowOff>
    </xdr:from>
    <xdr:to>
      <xdr:col>46</xdr:col>
      <xdr:colOff>38100</xdr:colOff>
      <xdr:row>57</xdr:row>
      <xdr:rowOff>4618</xdr:rowOff>
    </xdr:to>
    <xdr:sp macro="" textlink="">
      <xdr:nvSpPr>
        <xdr:cNvPr id="357" name="フローチャート: 判断 356"/>
        <xdr:cNvSpPr/>
      </xdr:nvSpPr>
      <xdr:spPr>
        <a:xfrm>
          <a:off x="8699500" y="967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21145</xdr:rowOff>
    </xdr:from>
    <xdr:ext cx="534377" cy="259045"/>
    <xdr:sp macro="" textlink="">
      <xdr:nvSpPr>
        <xdr:cNvPr id="358" name="テキスト ボックス 357"/>
        <xdr:cNvSpPr txBox="1"/>
      </xdr:nvSpPr>
      <xdr:spPr>
        <a:xfrm>
          <a:off x="8483111" y="945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40716</xdr:rowOff>
    </xdr:from>
    <xdr:to>
      <xdr:col>41</xdr:col>
      <xdr:colOff>50800</xdr:colOff>
      <xdr:row>58</xdr:row>
      <xdr:rowOff>74656</xdr:rowOff>
    </xdr:to>
    <xdr:cxnSp macro="">
      <xdr:nvCxnSpPr>
        <xdr:cNvPr id="359" name="直線コネクタ 358"/>
        <xdr:cNvCxnSpPr/>
      </xdr:nvCxnSpPr>
      <xdr:spPr>
        <a:xfrm flipV="1">
          <a:off x="6972300" y="9984816"/>
          <a:ext cx="889000" cy="3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121720</xdr:rowOff>
    </xdr:from>
    <xdr:to>
      <xdr:col>55</xdr:col>
      <xdr:colOff>50800</xdr:colOff>
      <xdr:row>58</xdr:row>
      <xdr:rowOff>51870</xdr:rowOff>
    </xdr:to>
    <xdr:sp macro="" textlink="">
      <xdr:nvSpPr>
        <xdr:cNvPr id="369" name="楕円 368"/>
        <xdr:cNvSpPr/>
      </xdr:nvSpPr>
      <xdr:spPr>
        <a:xfrm>
          <a:off x="10426700" y="989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100147</xdr:rowOff>
    </xdr:from>
    <xdr:ext cx="534377" cy="259045"/>
    <xdr:sp macro="" textlink="">
      <xdr:nvSpPr>
        <xdr:cNvPr id="370" name="普通建設事業費該当値テキスト"/>
        <xdr:cNvSpPr txBox="1"/>
      </xdr:nvSpPr>
      <xdr:spPr>
        <a:xfrm>
          <a:off x="10528300" y="987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135085</xdr:rowOff>
    </xdr:from>
    <xdr:to>
      <xdr:col>50</xdr:col>
      <xdr:colOff>165100</xdr:colOff>
      <xdr:row>58</xdr:row>
      <xdr:rowOff>65235</xdr:rowOff>
    </xdr:to>
    <xdr:sp macro="" textlink="">
      <xdr:nvSpPr>
        <xdr:cNvPr id="371" name="楕円 370"/>
        <xdr:cNvSpPr/>
      </xdr:nvSpPr>
      <xdr:spPr>
        <a:xfrm>
          <a:off x="9588500" y="99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56362</xdr:rowOff>
    </xdr:from>
    <xdr:ext cx="534377" cy="259045"/>
    <xdr:sp macro="" textlink="">
      <xdr:nvSpPr>
        <xdr:cNvPr id="372" name="テキスト ボックス 371"/>
        <xdr:cNvSpPr txBox="1"/>
      </xdr:nvSpPr>
      <xdr:spPr>
        <a:xfrm>
          <a:off x="9372111" y="1000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150020</xdr:rowOff>
    </xdr:from>
    <xdr:to>
      <xdr:col>46</xdr:col>
      <xdr:colOff>38100</xdr:colOff>
      <xdr:row>58</xdr:row>
      <xdr:rowOff>80170</xdr:rowOff>
    </xdr:to>
    <xdr:sp macro="" textlink="">
      <xdr:nvSpPr>
        <xdr:cNvPr id="373" name="楕円 372"/>
        <xdr:cNvSpPr/>
      </xdr:nvSpPr>
      <xdr:spPr>
        <a:xfrm>
          <a:off x="8699500" y="99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71297</xdr:rowOff>
    </xdr:from>
    <xdr:ext cx="534377" cy="259045"/>
    <xdr:sp macro="" textlink="">
      <xdr:nvSpPr>
        <xdr:cNvPr id="374" name="テキスト ボックス 373"/>
        <xdr:cNvSpPr txBox="1"/>
      </xdr:nvSpPr>
      <xdr:spPr>
        <a:xfrm>
          <a:off x="8483111" y="1001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161366</xdr:rowOff>
    </xdr:from>
    <xdr:to>
      <xdr:col>41</xdr:col>
      <xdr:colOff>101600</xdr:colOff>
      <xdr:row>58</xdr:row>
      <xdr:rowOff>91516</xdr:rowOff>
    </xdr:to>
    <xdr:sp macro="" textlink="">
      <xdr:nvSpPr>
        <xdr:cNvPr id="375" name="楕円 374"/>
        <xdr:cNvSpPr/>
      </xdr:nvSpPr>
      <xdr:spPr>
        <a:xfrm>
          <a:off x="7810500" y="99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82643</xdr:rowOff>
    </xdr:from>
    <xdr:ext cx="534377" cy="259045"/>
    <xdr:sp macro="" textlink="">
      <xdr:nvSpPr>
        <xdr:cNvPr id="376" name="テキスト ボックス 375"/>
        <xdr:cNvSpPr txBox="1"/>
      </xdr:nvSpPr>
      <xdr:spPr>
        <a:xfrm>
          <a:off x="7594111" y="1002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23856</xdr:rowOff>
    </xdr:from>
    <xdr:to>
      <xdr:col>36</xdr:col>
      <xdr:colOff>165100</xdr:colOff>
      <xdr:row>58</xdr:row>
      <xdr:rowOff>125456</xdr:rowOff>
    </xdr:to>
    <xdr:sp macro="" textlink="">
      <xdr:nvSpPr>
        <xdr:cNvPr id="377" name="楕円 376"/>
        <xdr:cNvSpPr/>
      </xdr:nvSpPr>
      <xdr:spPr>
        <a:xfrm>
          <a:off x="6921500" y="996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116583</xdr:rowOff>
    </xdr:from>
    <xdr:ext cx="534377" cy="259045"/>
    <xdr:sp macro="" textlink="">
      <xdr:nvSpPr>
        <xdr:cNvPr id="378" name="テキスト ボックス 377"/>
        <xdr:cNvSpPr txBox="1"/>
      </xdr:nvSpPr>
      <xdr:spPr>
        <a:xfrm>
          <a:off x="6705111" y="1006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91629</xdr:rowOff>
    </xdr:from>
    <xdr:to>
      <xdr:col>55</xdr:col>
      <xdr:colOff>0</xdr:colOff>
      <xdr:row>79</xdr:row>
      <xdr:rowOff>94143</xdr:rowOff>
    </xdr:to>
    <xdr:cxnSp macro="">
      <xdr:nvCxnSpPr>
        <xdr:cNvPr id="409" name="直線コネクタ 408"/>
        <xdr:cNvCxnSpPr/>
      </xdr:nvCxnSpPr>
      <xdr:spPr>
        <a:xfrm>
          <a:off x="9639300" y="13636179"/>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68083</xdr:rowOff>
    </xdr:from>
    <xdr:to>
      <xdr:col>50</xdr:col>
      <xdr:colOff>114300</xdr:colOff>
      <xdr:row>79</xdr:row>
      <xdr:rowOff>91629</xdr:rowOff>
    </xdr:to>
    <xdr:cxnSp macro="">
      <xdr:nvCxnSpPr>
        <xdr:cNvPr id="412" name="直線コネクタ 411"/>
        <xdr:cNvCxnSpPr/>
      </xdr:nvCxnSpPr>
      <xdr:spPr>
        <a:xfrm>
          <a:off x="8750300" y="13612633"/>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68083</xdr:rowOff>
    </xdr:from>
    <xdr:to>
      <xdr:col>45</xdr:col>
      <xdr:colOff>177800</xdr:colOff>
      <xdr:row>79</xdr:row>
      <xdr:rowOff>82648</xdr:rowOff>
    </xdr:to>
    <xdr:cxnSp macro="">
      <xdr:nvCxnSpPr>
        <xdr:cNvPr id="415" name="直線コネクタ 414"/>
        <xdr:cNvCxnSpPr/>
      </xdr:nvCxnSpPr>
      <xdr:spPr>
        <a:xfrm flipV="1">
          <a:off x="7861300" y="13612633"/>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134392</xdr:rowOff>
    </xdr:from>
    <xdr:to>
      <xdr:col>46</xdr:col>
      <xdr:colOff>38100</xdr:colOff>
      <xdr:row>77</xdr:row>
      <xdr:rowOff>64542</xdr:rowOff>
    </xdr:to>
    <xdr:sp macro="" textlink="">
      <xdr:nvSpPr>
        <xdr:cNvPr id="416" name="フローチャート: 判断 415"/>
        <xdr:cNvSpPr/>
      </xdr:nvSpPr>
      <xdr:spPr>
        <a:xfrm>
          <a:off x="8699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81068</xdr:rowOff>
    </xdr:from>
    <xdr:ext cx="534377" cy="259045"/>
    <xdr:sp macro="" textlink="">
      <xdr:nvSpPr>
        <xdr:cNvPr id="417" name="テキスト ボックス 416"/>
        <xdr:cNvSpPr txBox="1"/>
      </xdr:nvSpPr>
      <xdr:spPr>
        <a:xfrm>
          <a:off x="8483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43343</xdr:rowOff>
    </xdr:from>
    <xdr:to>
      <xdr:col>55</xdr:col>
      <xdr:colOff>50800</xdr:colOff>
      <xdr:row>79</xdr:row>
      <xdr:rowOff>144943</xdr:rowOff>
    </xdr:to>
    <xdr:sp macro="" textlink="">
      <xdr:nvSpPr>
        <xdr:cNvPr id="425" name="楕円 424"/>
        <xdr:cNvSpPr/>
      </xdr:nvSpPr>
      <xdr:spPr>
        <a:xfrm>
          <a:off x="10426700" y="135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129720</xdr:rowOff>
    </xdr:from>
    <xdr:ext cx="378565" cy="259045"/>
    <xdr:sp macro="" textlink="">
      <xdr:nvSpPr>
        <xdr:cNvPr id="426" name="普通建設事業費 （ うち新規整備　）該当値テキスト"/>
        <xdr:cNvSpPr txBox="1"/>
      </xdr:nvSpPr>
      <xdr:spPr>
        <a:xfrm>
          <a:off x="10528300" y="13502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40829</xdr:rowOff>
    </xdr:from>
    <xdr:to>
      <xdr:col>50</xdr:col>
      <xdr:colOff>165100</xdr:colOff>
      <xdr:row>79</xdr:row>
      <xdr:rowOff>142429</xdr:rowOff>
    </xdr:to>
    <xdr:sp macro="" textlink="">
      <xdr:nvSpPr>
        <xdr:cNvPr id="427" name="楕円 426"/>
        <xdr:cNvSpPr/>
      </xdr:nvSpPr>
      <xdr:spPr>
        <a:xfrm>
          <a:off x="9588500" y="1358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133556</xdr:rowOff>
    </xdr:from>
    <xdr:ext cx="378565" cy="259045"/>
    <xdr:sp macro="" textlink="">
      <xdr:nvSpPr>
        <xdr:cNvPr id="428" name="テキスト ボックス 427"/>
        <xdr:cNvSpPr txBox="1"/>
      </xdr:nvSpPr>
      <xdr:spPr>
        <a:xfrm>
          <a:off x="9450017" y="1367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17283</xdr:rowOff>
    </xdr:from>
    <xdr:to>
      <xdr:col>46</xdr:col>
      <xdr:colOff>38100</xdr:colOff>
      <xdr:row>79</xdr:row>
      <xdr:rowOff>118883</xdr:rowOff>
    </xdr:to>
    <xdr:sp macro="" textlink="">
      <xdr:nvSpPr>
        <xdr:cNvPr id="429" name="楕円 428"/>
        <xdr:cNvSpPr/>
      </xdr:nvSpPr>
      <xdr:spPr>
        <a:xfrm>
          <a:off x="8699500" y="1356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110010</xdr:rowOff>
    </xdr:from>
    <xdr:ext cx="469744" cy="259045"/>
    <xdr:sp macro="" textlink="">
      <xdr:nvSpPr>
        <xdr:cNvPr id="430" name="テキスト ボックス 429"/>
        <xdr:cNvSpPr txBox="1"/>
      </xdr:nvSpPr>
      <xdr:spPr>
        <a:xfrm>
          <a:off x="8515428" y="1365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31848</xdr:rowOff>
    </xdr:from>
    <xdr:to>
      <xdr:col>41</xdr:col>
      <xdr:colOff>101600</xdr:colOff>
      <xdr:row>79</xdr:row>
      <xdr:rowOff>133448</xdr:rowOff>
    </xdr:to>
    <xdr:sp macro="" textlink="">
      <xdr:nvSpPr>
        <xdr:cNvPr id="431" name="楕円 430"/>
        <xdr:cNvSpPr/>
      </xdr:nvSpPr>
      <xdr:spPr>
        <a:xfrm>
          <a:off x="7810500" y="1357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124575</xdr:rowOff>
    </xdr:from>
    <xdr:ext cx="378565" cy="259045"/>
    <xdr:sp macro="" textlink="">
      <xdr:nvSpPr>
        <xdr:cNvPr id="432" name="テキスト ボックス 431"/>
        <xdr:cNvSpPr txBox="1"/>
      </xdr:nvSpPr>
      <xdr:spPr>
        <a:xfrm>
          <a:off x="7672017" y="1366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45479</xdr:rowOff>
    </xdr:from>
    <xdr:to>
      <xdr:col>55</xdr:col>
      <xdr:colOff>0</xdr:colOff>
      <xdr:row>98</xdr:row>
      <xdr:rowOff>77839</xdr:rowOff>
    </xdr:to>
    <xdr:cxnSp macro="">
      <xdr:nvCxnSpPr>
        <xdr:cNvPr id="461" name="直線コネクタ 460"/>
        <xdr:cNvCxnSpPr/>
      </xdr:nvCxnSpPr>
      <xdr:spPr>
        <a:xfrm flipV="1">
          <a:off x="9639300" y="16847579"/>
          <a:ext cx="838200" cy="3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17848</xdr:rowOff>
    </xdr:from>
    <xdr:ext cx="534377" cy="259045"/>
    <xdr:sp macro="" textlink="">
      <xdr:nvSpPr>
        <xdr:cNvPr id="462" name="普通建設事業費 （ うち更新整備　）平均値テキスト"/>
        <xdr:cNvSpPr txBox="1"/>
      </xdr:nvSpPr>
      <xdr:spPr>
        <a:xfrm>
          <a:off x="10528300" y="1647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129654</xdr:rowOff>
    </xdr:from>
    <xdr:to>
      <xdr:col>50</xdr:col>
      <xdr:colOff>114300</xdr:colOff>
      <xdr:row>98</xdr:row>
      <xdr:rowOff>77839</xdr:rowOff>
    </xdr:to>
    <xdr:cxnSp macro="">
      <xdr:nvCxnSpPr>
        <xdr:cNvPr id="464" name="直線コネクタ 463"/>
        <xdr:cNvCxnSpPr/>
      </xdr:nvCxnSpPr>
      <xdr:spPr>
        <a:xfrm>
          <a:off x="8750300" y="16760304"/>
          <a:ext cx="889000" cy="11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147527</xdr:rowOff>
    </xdr:from>
    <xdr:ext cx="534377" cy="259045"/>
    <xdr:sp macro="" textlink="">
      <xdr:nvSpPr>
        <xdr:cNvPr id="466" name="テキスト ボックス 465"/>
        <xdr:cNvSpPr txBox="1"/>
      </xdr:nvSpPr>
      <xdr:spPr>
        <a:xfrm>
          <a:off x="9372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121272</xdr:rowOff>
    </xdr:from>
    <xdr:to>
      <xdr:col>45</xdr:col>
      <xdr:colOff>177800</xdr:colOff>
      <xdr:row>97</xdr:row>
      <xdr:rowOff>129654</xdr:rowOff>
    </xdr:to>
    <xdr:cxnSp macro="">
      <xdr:nvCxnSpPr>
        <xdr:cNvPr id="467" name="直線コネクタ 466"/>
        <xdr:cNvCxnSpPr/>
      </xdr:nvCxnSpPr>
      <xdr:spPr>
        <a:xfrm>
          <a:off x="7861300" y="1675192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40424</xdr:rowOff>
    </xdr:from>
    <xdr:to>
      <xdr:col>46</xdr:col>
      <xdr:colOff>38100</xdr:colOff>
      <xdr:row>97</xdr:row>
      <xdr:rowOff>142024</xdr:rowOff>
    </xdr:to>
    <xdr:sp macro="" textlink="">
      <xdr:nvSpPr>
        <xdr:cNvPr id="468" name="フローチャート: 判断 467"/>
        <xdr:cNvSpPr/>
      </xdr:nvSpPr>
      <xdr:spPr>
        <a:xfrm>
          <a:off x="8699500" y="166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158551</xdr:rowOff>
    </xdr:from>
    <xdr:ext cx="534377" cy="259045"/>
    <xdr:sp macro="" textlink="">
      <xdr:nvSpPr>
        <xdr:cNvPr id="469" name="テキスト ボックス 468"/>
        <xdr:cNvSpPr txBox="1"/>
      </xdr:nvSpPr>
      <xdr:spPr>
        <a:xfrm>
          <a:off x="8483111" y="164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168660</xdr:rowOff>
    </xdr:from>
    <xdr:ext cx="534377" cy="259045"/>
    <xdr:sp macro="" textlink="">
      <xdr:nvSpPr>
        <xdr:cNvPr id="471" name="テキスト ボックス 470"/>
        <xdr:cNvSpPr txBox="1"/>
      </xdr:nvSpPr>
      <xdr:spPr>
        <a:xfrm>
          <a:off x="7594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166129</xdr:rowOff>
    </xdr:from>
    <xdr:to>
      <xdr:col>55</xdr:col>
      <xdr:colOff>50800</xdr:colOff>
      <xdr:row>98</xdr:row>
      <xdr:rowOff>96279</xdr:rowOff>
    </xdr:to>
    <xdr:sp macro="" textlink="">
      <xdr:nvSpPr>
        <xdr:cNvPr id="477" name="楕円 476"/>
        <xdr:cNvSpPr/>
      </xdr:nvSpPr>
      <xdr:spPr>
        <a:xfrm>
          <a:off x="10426700" y="167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81056</xdr:rowOff>
    </xdr:from>
    <xdr:ext cx="534377" cy="259045"/>
    <xdr:sp macro="" textlink="">
      <xdr:nvSpPr>
        <xdr:cNvPr id="478" name="普通建設事業費 （ うち更新整備　）該当値テキスト"/>
        <xdr:cNvSpPr txBox="1"/>
      </xdr:nvSpPr>
      <xdr:spPr>
        <a:xfrm>
          <a:off x="10528300" y="1671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27039</xdr:rowOff>
    </xdr:from>
    <xdr:to>
      <xdr:col>50</xdr:col>
      <xdr:colOff>165100</xdr:colOff>
      <xdr:row>98</xdr:row>
      <xdr:rowOff>128639</xdr:rowOff>
    </xdr:to>
    <xdr:sp macro="" textlink="">
      <xdr:nvSpPr>
        <xdr:cNvPr id="479" name="楕円 478"/>
        <xdr:cNvSpPr/>
      </xdr:nvSpPr>
      <xdr:spPr>
        <a:xfrm>
          <a:off x="9588500" y="1682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119766</xdr:rowOff>
    </xdr:from>
    <xdr:ext cx="534377" cy="259045"/>
    <xdr:sp macro="" textlink="">
      <xdr:nvSpPr>
        <xdr:cNvPr id="480" name="テキスト ボックス 479"/>
        <xdr:cNvSpPr txBox="1"/>
      </xdr:nvSpPr>
      <xdr:spPr>
        <a:xfrm>
          <a:off x="9372111" y="1692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78854</xdr:rowOff>
    </xdr:from>
    <xdr:to>
      <xdr:col>46</xdr:col>
      <xdr:colOff>38100</xdr:colOff>
      <xdr:row>98</xdr:row>
      <xdr:rowOff>9004</xdr:rowOff>
    </xdr:to>
    <xdr:sp macro="" textlink="">
      <xdr:nvSpPr>
        <xdr:cNvPr id="481" name="楕円 480"/>
        <xdr:cNvSpPr/>
      </xdr:nvSpPr>
      <xdr:spPr>
        <a:xfrm>
          <a:off x="8699500" y="1670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xdr:rowOff>
    </xdr:from>
    <xdr:ext cx="534377" cy="259045"/>
    <xdr:sp macro="" textlink="">
      <xdr:nvSpPr>
        <xdr:cNvPr id="482" name="テキスト ボックス 481"/>
        <xdr:cNvSpPr txBox="1"/>
      </xdr:nvSpPr>
      <xdr:spPr>
        <a:xfrm>
          <a:off x="8483111" y="1680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70472</xdr:rowOff>
    </xdr:from>
    <xdr:to>
      <xdr:col>41</xdr:col>
      <xdr:colOff>101600</xdr:colOff>
      <xdr:row>98</xdr:row>
      <xdr:rowOff>622</xdr:rowOff>
    </xdr:to>
    <xdr:sp macro="" textlink="">
      <xdr:nvSpPr>
        <xdr:cNvPr id="483" name="楕円 482"/>
        <xdr:cNvSpPr/>
      </xdr:nvSpPr>
      <xdr:spPr>
        <a:xfrm>
          <a:off x="7810500" y="1670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163199</xdr:rowOff>
    </xdr:from>
    <xdr:ext cx="534377" cy="259045"/>
    <xdr:sp macro="" textlink="">
      <xdr:nvSpPr>
        <xdr:cNvPr id="484" name="テキスト ボックス 483"/>
        <xdr:cNvSpPr txBox="1"/>
      </xdr:nvSpPr>
      <xdr:spPr>
        <a:xfrm>
          <a:off x="7594111" y="1679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138996</xdr:rowOff>
    </xdr:from>
    <xdr:to>
      <xdr:col>85</xdr:col>
      <xdr:colOff>127000</xdr:colOff>
      <xdr:row>38</xdr:row>
      <xdr:rowOff>139700</xdr:rowOff>
    </xdr:to>
    <xdr:cxnSp macro="">
      <xdr:nvCxnSpPr>
        <xdr:cNvPr id="511" name="直線コネクタ 510"/>
        <xdr:cNvCxnSpPr/>
      </xdr:nvCxnSpPr>
      <xdr:spPr>
        <a:xfrm flipV="1">
          <a:off x="15481300" y="6654096"/>
          <a:ext cx="8382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4" name="直線コネクタ 513"/>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7" name="直線コネクタ 51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83578</xdr:rowOff>
    </xdr:from>
    <xdr:to>
      <xdr:col>76</xdr:col>
      <xdr:colOff>165100</xdr:colOff>
      <xdr:row>39</xdr:row>
      <xdr:rowOff>13728</xdr:rowOff>
    </xdr:to>
    <xdr:sp macro="" textlink="">
      <xdr:nvSpPr>
        <xdr:cNvPr id="518" name="フローチャート: 判断 517"/>
        <xdr:cNvSpPr/>
      </xdr:nvSpPr>
      <xdr:spPr>
        <a:xfrm>
          <a:off x="14541500" y="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30255</xdr:rowOff>
    </xdr:from>
    <xdr:ext cx="378565" cy="259045"/>
    <xdr:sp macro="" textlink="">
      <xdr:nvSpPr>
        <xdr:cNvPr id="519" name="テキスト ボックス 518"/>
        <xdr:cNvSpPr txBox="1"/>
      </xdr:nvSpPr>
      <xdr:spPr>
        <a:xfrm>
          <a:off x="14403017" y="6373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0" name="直線コネクタ 519"/>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88196</xdr:rowOff>
    </xdr:from>
    <xdr:to>
      <xdr:col>85</xdr:col>
      <xdr:colOff>177800</xdr:colOff>
      <xdr:row>39</xdr:row>
      <xdr:rowOff>18346</xdr:rowOff>
    </xdr:to>
    <xdr:sp macro="" textlink="">
      <xdr:nvSpPr>
        <xdr:cNvPr id="530" name="楕円 529"/>
        <xdr:cNvSpPr/>
      </xdr:nvSpPr>
      <xdr:spPr>
        <a:xfrm>
          <a:off x="16268700" y="660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13932" cy="259045"/>
    <xdr:sp macro="" textlink="">
      <xdr:nvSpPr>
        <xdr:cNvPr id="531" name="災害復旧事業費該当値テキスト"/>
        <xdr:cNvSpPr txBox="1"/>
      </xdr:nvSpPr>
      <xdr:spPr>
        <a:xfrm>
          <a:off x="16370300" y="6576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2" name="楕円 531"/>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3" name="テキスト ボックス 532"/>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4" name="楕円 53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5" name="テキスト ボックス 534"/>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6" name="楕円 53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7" name="テキスト ボックス 536"/>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8" name="楕円 537"/>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9" name="テキスト ボックス 538"/>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125168</xdr:rowOff>
    </xdr:from>
    <xdr:to>
      <xdr:col>85</xdr:col>
      <xdr:colOff>127000</xdr:colOff>
      <xdr:row>77</xdr:row>
      <xdr:rowOff>140484</xdr:rowOff>
    </xdr:to>
    <xdr:cxnSp macro="">
      <xdr:nvCxnSpPr>
        <xdr:cNvPr id="619" name="直線コネクタ 618"/>
        <xdr:cNvCxnSpPr/>
      </xdr:nvCxnSpPr>
      <xdr:spPr>
        <a:xfrm flipV="1">
          <a:off x="15481300" y="13326818"/>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64163</xdr:rowOff>
    </xdr:from>
    <xdr:ext cx="534377" cy="259045"/>
    <xdr:sp macro="" textlink="">
      <xdr:nvSpPr>
        <xdr:cNvPr id="620" name="公債費平均値テキスト"/>
        <xdr:cNvSpPr txBox="1"/>
      </xdr:nvSpPr>
      <xdr:spPr>
        <a:xfrm>
          <a:off x="16370300" y="1292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140484</xdr:rowOff>
    </xdr:from>
    <xdr:to>
      <xdr:col>81</xdr:col>
      <xdr:colOff>50800</xdr:colOff>
      <xdr:row>77</xdr:row>
      <xdr:rowOff>152665</xdr:rowOff>
    </xdr:to>
    <xdr:cxnSp macro="">
      <xdr:nvCxnSpPr>
        <xdr:cNvPr id="622" name="直線コネクタ 621"/>
        <xdr:cNvCxnSpPr/>
      </xdr:nvCxnSpPr>
      <xdr:spPr>
        <a:xfrm flipV="1">
          <a:off x="14592300" y="13342134"/>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162189</xdr:rowOff>
    </xdr:from>
    <xdr:ext cx="534377" cy="259045"/>
    <xdr:sp macro="" textlink="">
      <xdr:nvSpPr>
        <xdr:cNvPr id="624" name="テキスト ボックス 623"/>
        <xdr:cNvSpPr txBox="1"/>
      </xdr:nvSpPr>
      <xdr:spPr>
        <a:xfrm>
          <a:off x="15214111" y="1284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150688</xdr:rowOff>
    </xdr:from>
    <xdr:to>
      <xdr:col>76</xdr:col>
      <xdr:colOff>114300</xdr:colOff>
      <xdr:row>77</xdr:row>
      <xdr:rowOff>152665</xdr:rowOff>
    </xdr:to>
    <xdr:cxnSp macro="">
      <xdr:nvCxnSpPr>
        <xdr:cNvPr id="625" name="直線コネクタ 624"/>
        <xdr:cNvCxnSpPr/>
      </xdr:nvCxnSpPr>
      <xdr:spPr>
        <a:xfrm>
          <a:off x="13703300" y="13352338"/>
          <a:ext cx="8890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148369</xdr:rowOff>
    </xdr:from>
    <xdr:to>
      <xdr:col>76</xdr:col>
      <xdr:colOff>165100</xdr:colOff>
      <xdr:row>76</xdr:row>
      <xdr:rowOff>78519</xdr:rowOff>
    </xdr:to>
    <xdr:sp macro="" textlink="">
      <xdr:nvSpPr>
        <xdr:cNvPr id="626" name="フローチャート: 判断 625"/>
        <xdr:cNvSpPr/>
      </xdr:nvSpPr>
      <xdr:spPr>
        <a:xfrm>
          <a:off x="14541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95045</xdr:rowOff>
    </xdr:from>
    <xdr:ext cx="534377" cy="259045"/>
    <xdr:sp macro="" textlink="">
      <xdr:nvSpPr>
        <xdr:cNvPr id="627" name="テキスト ボックス 626"/>
        <xdr:cNvSpPr txBox="1"/>
      </xdr:nvSpPr>
      <xdr:spPr>
        <a:xfrm>
          <a:off x="14325111" y="1278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135455</xdr:rowOff>
    </xdr:from>
    <xdr:to>
      <xdr:col>71</xdr:col>
      <xdr:colOff>177800</xdr:colOff>
      <xdr:row>77</xdr:row>
      <xdr:rowOff>150688</xdr:rowOff>
    </xdr:to>
    <xdr:cxnSp macro="">
      <xdr:nvCxnSpPr>
        <xdr:cNvPr id="628" name="直線コネクタ 627"/>
        <xdr:cNvCxnSpPr/>
      </xdr:nvCxnSpPr>
      <xdr:spPr>
        <a:xfrm>
          <a:off x="12814300" y="13337105"/>
          <a:ext cx="889000" cy="1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121694</xdr:rowOff>
    </xdr:from>
    <xdr:ext cx="534377" cy="259045"/>
    <xdr:sp macro="" textlink="">
      <xdr:nvSpPr>
        <xdr:cNvPr id="630" name="テキスト ボックス 629"/>
        <xdr:cNvSpPr txBox="1"/>
      </xdr:nvSpPr>
      <xdr:spPr>
        <a:xfrm>
          <a:off x="13436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117138</xdr:rowOff>
    </xdr:from>
    <xdr:ext cx="534377" cy="259045"/>
    <xdr:sp macro="" textlink="">
      <xdr:nvSpPr>
        <xdr:cNvPr id="632" name="テキスト ボックス 631"/>
        <xdr:cNvSpPr txBox="1"/>
      </xdr:nvSpPr>
      <xdr:spPr>
        <a:xfrm>
          <a:off x="12547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74368</xdr:rowOff>
    </xdr:from>
    <xdr:to>
      <xdr:col>85</xdr:col>
      <xdr:colOff>177800</xdr:colOff>
      <xdr:row>78</xdr:row>
      <xdr:rowOff>4518</xdr:rowOff>
    </xdr:to>
    <xdr:sp macro="" textlink="">
      <xdr:nvSpPr>
        <xdr:cNvPr id="638" name="楕円 637"/>
        <xdr:cNvSpPr/>
      </xdr:nvSpPr>
      <xdr:spPr>
        <a:xfrm>
          <a:off x="16268700" y="1327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160745</xdr:rowOff>
    </xdr:from>
    <xdr:ext cx="534377" cy="259045"/>
    <xdr:sp macro="" textlink="">
      <xdr:nvSpPr>
        <xdr:cNvPr id="639" name="公債費該当値テキスト"/>
        <xdr:cNvSpPr txBox="1"/>
      </xdr:nvSpPr>
      <xdr:spPr>
        <a:xfrm>
          <a:off x="16370300" y="1319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89684</xdr:rowOff>
    </xdr:from>
    <xdr:to>
      <xdr:col>81</xdr:col>
      <xdr:colOff>101600</xdr:colOff>
      <xdr:row>78</xdr:row>
      <xdr:rowOff>19834</xdr:rowOff>
    </xdr:to>
    <xdr:sp macro="" textlink="">
      <xdr:nvSpPr>
        <xdr:cNvPr id="640" name="楕円 639"/>
        <xdr:cNvSpPr/>
      </xdr:nvSpPr>
      <xdr:spPr>
        <a:xfrm>
          <a:off x="15430500" y="1329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10961</xdr:rowOff>
    </xdr:from>
    <xdr:ext cx="534377" cy="259045"/>
    <xdr:sp macro="" textlink="">
      <xdr:nvSpPr>
        <xdr:cNvPr id="641" name="テキスト ボックス 640"/>
        <xdr:cNvSpPr txBox="1"/>
      </xdr:nvSpPr>
      <xdr:spPr>
        <a:xfrm>
          <a:off x="15214111" y="1338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101865</xdr:rowOff>
    </xdr:from>
    <xdr:to>
      <xdr:col>76</xdr:col>
      <xdr:colOff>165100</xdr:colOff>
      <xdr:row>78</xdr:row>
      <xdr:rowOff>32015</xdr:rowOff>
    </xdr:to>
    <xdr:sp macro="" textlink="">
      <xdr:nvSpPr>
        <xdr:cNvPr id="642" name="楕円 641"/>
        <xdr:cNvSpPr/>
      </xdr:nvSpPr>
      <xdr:spPr>
        <a:xfrm>
          <a:off x="14541500" y="1330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23142</xdr:rowOff>
    </xdr:from>
    <xdr:ext cx="534377" cy="259045"/>
    <xdr:sp macro="" textlink="">
      <xdr:nvSpPr>
        <xdr:cNvPr id="643" name="テキスト ボックス 642"/>
        <xdr:cNvSpPr txBox="1"/>
      </xdr:nvSpPr>
      <xdr:spPr>
        <a:xfrm>
          <a:off x="14325111" y="1339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99888</xdr:rowOff>
    </xdr:from>
    <xdr:to>
      <xdr:col>72</xdr:col>
      <xdr:colOff>38100</xdr:colOff>
      <xdr:row>78</xdr:row>
      <xdr:rowOff>30038</xdr:rowOff>
    </xdr:to>
    <xdr:sp macro="" textlink="">
      <xdr:nvSpPr>
        <xdr:cNvPr id="644" name="楕円 643"/>
        <xdr:cNvSpPr/>
      </xdr:nvSpPr>
      <xdr:spPr>
        <a:xfrm>
          <a:off x="13652500" y="1330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21165</xdr:rowOff>
    </xdr:from>
    <xdr:ext cx="534377" cy="259045"/>
    <xdr:sp macro="" textlink="">
      <xdr:nvSpPr>
        <xdr:cNvPr id="645" name="テキスト ボックス 644"/>
        <xdr:cNvSpPr txBox="1"/>
      </xdr:nvSpPr>
      <xdr:spPr>
        <a:xfrm>
          <a:off x="13436111" y="1339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84655</xdr:rowOff>
    </xdr:from>
    <xdr:to>
      <xdr:col>67</xdr:col>
      <xdr:colOff>101600</xdr:colOff>
      <xdr:row>78</xdr:row>
      <xdr:rowOff>14805</xdr:rowOff>
    </xdr:to>
    <xdr:sp macro="" textlink="">
      <xdr:nvSpPr>
        <xdr:cNvPr id="646" name="楕円 645"/>
        <xdr:cNvSpPr/>
      </xdr:nvSpPr>
      <xdr:spPr>
        <a:xfrm>
          <a:off x="12763500" y="1328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5932</xdr:rowOff>
    </xdr:from>
    <xdr:ext cx="534377" cy="259045"/>
    <xdr:sp macro="" textlink="">
      <xdr:nvSpPr>
        <xdr:cNvPr id="647" name="テキスト ボックス 646"/>
        <xdr:cNvSpPr txBox="1"/>
      </xdr:nvSpPr>
      <xdr:spPr>
        <a:xfrm>
          <a:off x="12547111" y="1337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136723</xdr:rowOff>
    </xdr:from>
    <xdr:to>
      <xdr:col>85</xdr:col>
      <xdr:colOff>127000</xdr:colOff>
      <xdr:row>98</xdr:row>
      <xdr:rowOff>139285</xdr:rowOff>
    </xdr:to>
    <xdr:cxnSp macro="">
      <xdr:nvCxnSpPr>
        <xdr:cNvPr id="674" name="直線コネクタ 673"/>
        <xdr:cNvCxnSpPr/>
      </xdr:nvCxnSpPr>
      <xdr:spPr>
        <a:xfrm flipV="1">
          <a:off x="15481300" y="16938823"/>
          <a:ext cx="838200" cy="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129501</xdr:rowOff>
    </xdr:from>
    <xdr:to>
      <xdr:col>81</xdr:col>
      <xdr:colOff>50800</xdr:colOff>
      <xdr:row>98</xdr:row>
      <xdr:rowOff>139285</xdr:rowOff>
    </xdr:to>
    <xdr:cxnSp macro="">
      <xdr:nvCxnSpPr>
        <xdr:cNvPr id="677" name="直線コネクタ 676"/>
        <xdr:cNvCxnSpPr/>
      </xdr:nvCxnSpPr>
      <xdr:spPr>
        <a:xfrm>
          <a:off x="14592300" y="16931601"/>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129501</xdr:rowOff>
    </xdr:from>
    <xdr:to>
      <xdr:col>76</xdr:col>
      <xdr:colOff>114300</xdr:colOff>
      <xdr:row>98</xdr:row>
      <xdr:rowOff>134176</xdr:rowOff>
    </xdr:to>
    <xdr:cxnSp macro="">
      <xdr:nvCxnSpPr>
        <xdr:cNvPr id="680" name="直線コネクタ 679"/>
        <xdr:cNvCxnSpPr/>
      </xdr:nvCxnSpPr>
      <xdr:spPr>
        <a:xfrm flipV="1">
          <a:off x="13703300" y="16931601"/>
          <a:ext cx="889000" cy="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26432</xdr:rowOff>
    </xdr:from>
    <xdr:to>
      <xdr:col>76</xdr:col>
      <xdr:colOff>165100</xdr:colOff>
      <xdr:row>98</xdr:row>
      <xdr:rowOff>128032</xdr:rowOff>
    </xdr:to>
    <xdr:sp macro="" textlink="">
      <xdr:nvSpPr>
        <xdr:cNvPr id="681" name="フローチャート: 判断 680"/>
        <xdr:cNvSpPr/>
      </xdr:nvSpPr>
      <xdr:spPr>
        <a:xfrm>
          <a:off x="14541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144559</xdr:rowOff>
    </xdr:from>
    <xdr:ext cx="534377" cy="259045"/>
    <xdr:sp macro="" textlink="">
      <xdr:nvSpPr>
        <xdr:cNvPr id="682" name="テキスト ボックス 681"/>
        <xdr:cNvSpPr txBox="1"/>
      </xdr:nvSpPr>
      <xdr:spPr>
        <a:xfrm>
          <a:off x="14325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134176</xdr:rowOff>
    </xdr:from>
    <xdr:to>
      <xdr:col>71</xdr:col>
      <xdr:colOff>177800</xdr:colOff>
      <xdr:row>98</xdr:row>
      <xdr:rowOff>138557</xdr:rowOff>
    </xdr:to>
    <xdr:cxnSp macro="">
      <xdr:nvCxnSpPr>
        <xdr:cNvPr id="683" name="直線コネクタ 682"/>
        <xdr:cNvCxnSpPr/>
      </xdr:nvCxnSpPr>
      <xdr:spPr>
        <a:xfrm flipV="1">
          <a:off x="12814300" y="16936276"/>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130232</xdr:rowOff>
    </xdr:from>
    <xdr:ext cx="534377" cy="259045"/>
    <xdr:sp macro="" textlink="">
      <xdr:nvSpPr>
        <xdr:cNvPr id="687" name="テキスト ボックス 686"/>
        <xdr:cNvSpPr txBox="1"/>
      </xdr:nvSpPr>
      <xdr:spPr>
        <a:xfrm>
          <a:off x="12547111" y="1658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85923</xdr:rowOff>
    </xdr:from>
    <xdr:to>
      <xdr:col>85</xdr:col>
      <xdr:colOff>177800</xdr:colOff>
      <xdr:row>99</xdr:row>
      <xdr:rowOff>16073</xdr:rowOff>
    </xdr:to>
    <xdr:sp macro="" textlink="">
      <xdr:nvSpPr>
        <xdr:cNvPr id="693" name="楕円 692"/>
        <xdr:cNvSpPr/>
      </xdr:nvSpPr>
      <xdr:spPr>
        <a:xfrm>
          <a:off x="16268700" y="168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850</xdr:rowOff>
    </xdr:from>
    <xdr:ext cx="378565" cy="259045"/>
    <xdr:sp macro="" textlink="">
      <xdr:nvSpPr>
        <xdr:cNvPr id="694" name="積立金該当値テキスト"/>
        <xdr:cNvSpPr txBox="1"/>
      </xdr:nvSpPr>
      <xdr:spPr>
        <a:xfrm>
          <a:off x="16370300" y="16802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88485</xdr:rowOff>
    </xdr:from>
    <xdr:to>
      <xdr:col>81</xdr:col>
      <xdr:colOff>101600</xdr:colOff>
      <xdr:row>99</xdr:row>
      <xdr:rowOff>18635</xdr:rowOff>
    </xdr:to>
    <xdr:sp macro="" textlink="">
      <xdr:nvSpPr>
        <xdr:cNvPr id="695" name="楕円 694"/>
        <xdr:cNvSpPr/>
      </xdr:nvSpPr>
      <xdr:spPr>
        <a:xfrm>
          <a:off x="15430500" y="1689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9762</xdr:rowOff>
    </xdr:from>
    <xdr:ext cx="313932" cy="259045"/>
    <xdr:sp macro="" textlink="">
      <xdr:nvSpPr>
        <xdr:cNvPr id="696" name="テキスト ボックス 695"/>
        <xdr:cNvSpPr txBox="1"/>
      </xdr:nvSpPr>
      <xdr:spPr>
        <a:xfrm>
          <a:off x="15324333" y="16983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78701</xdr:rowOff>
    </xdr:from>
    <xdr:to>
      <xdr:col>76</xdr:col>
      <xdr:colOff>165100</xdr:colOff>
      <xdr:row>99</xdr:row>
      <xdr:rowOff>8851</xdr:rowOff>
    </xdr:to>
    <xdr:sp macro="" textlink="">
      <xdr:nvSpPr>
        <xdr:cNvPr id="697" name="楕円 696"/>
        <xdr:cNvSpPr/>
      </xdr:nvSpPr>
      <xdr:spPr>
        <a:xfrm>
          <a:off x="14541500" y="1688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171428</xdr:rowOff>
    </xdr:from>
    <xdr:ext cx="469744" cy="259045"/>
    <xdr:sp macro="" textlink="">
      <xdr:nvSpPr>
        <xdr:cNvPr id="698" name="テキスト ボックス 697"/>
        <xdr:cNvSpPr txBox="1"/>
      </xdr:nvSpPr>
      <xdr:spPr>
        <a:xfrm>
          <a:off x="14357428" y="1697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83376</xdr:rowOff>
    </xdr:from>
    <xdr:to>
      <xdr:col>72</xdr:col>
      <xdr:colOff>38100</xdr:colOff>
      <xdr:row>99</xdr:row>
      <xdr:rowOff>13526</xdr:rowOff>
    </xdr:to>
    <xdr:sp macro="" textlink="">
      <xdr:nvSpPr>
        <xdr:cNvPr id="699" name="楕円 698"/>
        <xdr:cNvSpPr/>
      </xdr:nvSpPr>
      <xdr:spPr>
        <a:xfrm>
          <a:off x="13652500" y="168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4653</xdr:rowOff>
    </xdr:from>
    <xdr:ext cx="469744" cy="259045"/>
    <xdr:sp macro="" textlink="">
      <xdr:nvSpPr>
        <xdr:cNvPr id="700" name="テキスト ボックス 699"/>
        <xdr:cNvSpPr txBox="1"/>
      </xdr:nvSpPr>
      <xdr:spPr>
        <a:xfrm>
          <a:off x="13468428" y="16978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87757</xdr:rowOff>
    </xdr:from>
    <xdr:to>
      <xdr:col>67</xdr:col>
      <xdr:colOff>101600</xdr:colOff>
      <xdr:row>99</xdr:row>
      <xdr:rowOff>17907</xdr:rowOff>
    </xdr:to>
    <xdr:sp macro="" textlink="">
      <xdr:nvSpPr>
        <xdr:cNvPr id="701" name="楕円 700"/>
        <xdr:cNvSpPr/>
      </xdr:nvSpPr>
      <xdr:spPr>
        <a:xfrm>
          <a:off x="12763500" y="1688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9034</xdr:rowOff>
    </xdr:from>
    <xdr:ext cx="378565" cy="259045"/>
    <xdr:sp macro="" textlink="">
      <xdr:nvSpPr>
        <xdr:cNvPr id="702" name="テキスト ボックス 701"/>
        <xdr:cNvSpPr txBox="1"/>
      </xdr:nvSpPr>
      <xdr:spPr>
        <a:xfrm>
          <a:off x="12625017" y="16982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133967</xdr:rowOff>
    </xdr:from>
    <xdr:to>
      <xdr:col>107</xdr:col>
      <xdr:colOff>101600</xdr:colOff>
      <xdr:row>39</xdr:row>
      <xdr:rowOff>64117</xdr:rowOff>
    </xdr:to>
    <xdr:sp macro="" textlink="">
      <xdr:nvSpPr>
        <xdr:cNvPr id="740" name="フローチャート: 判断 739"/>
        <xdr:cNvSpPr/>
      </xdr:nvSpPr>
      <xdr:spPr>
        <a:xfrm>
          <a:off x="20383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80644</xdr:rowOff>
    </xdr:from>
    <xdr:ext cx="378565" cy="259045"/>
    <xdr:sp macro="" textlink="">
      <xdr:nvSpPr>
        <xdr:cNvPr id="741" name="テキスト ボックス 740"/>
        <xdr:cNvSpPr txBox="1"/>
      </xdr:nvSpPr>
      <xdr:spPr>
        <a:xfrm>
          <a:off x="20245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86847</xdr:rowOff>
    </xdr:from>
    <xdr:to>
      <xdr:col>116</xdr:col>
      <xdr:colOff>63500</xdr:colOff>
      <xdr:row>58</xdr:row>
      <xdr:rowOff>87030</xdr:rowOff>
    </xdr:to>
    <xdr:cxnSp macro="">
      <xdr:nvCxnSpPr>
        <xdr:cNvPr id="788" name="直線コネクタ 787"/>
        <xdr:cNvCxnSpPr/>
      </xdr:nvCxnSpPr>
      <xdr:spPr>
        <a:xfrm>
          <a:off x="21323300" y="1003094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86299</xdr:rowOff>
    </xdr:from>
    <xdr:to>
      <xdr:col>111</xdr:col>
      <xdr:colOff>177800</xdr:colOff>
      <xdr:row>58</xdr:row>
      <xdr:rowOff>86847</xdr:rowOff>
    </xdr:to>
    <xdr:cxnSp macro="">
      <xdr:nvCxnSpPr>
        <xdr:cNvPr id="791" name="直線コネクタ 790"/>
        <xdr:cNvCxnSpPr/>
      </xdr:nvCxnSpPr>
      <xdr:spPr>
        <a:xfrm>
          <a:off x="20434300" y="10030399"/>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85979</xdr:rowOff>
    </xdr:from>
    <xdr:to>
      <xdr:col>107</xdr:col>
      <xdr:colOff>50800</xdr:colOff>
      <xdr:row>58</xdr:row>
      <xdr:rowOff>86299</xdr:rowOff>
    </xdr:to>
    <xdr:cxnSp macro="">
      <xdr:nvCxnSpPr>
        <xdr:cNvPr id="794" name="直線コネクタ 793"/>
        <xdr:cNvCxnSpPr/>
      </xdr:nvCxnSpPr>
      <xdr:spPr>
        <a:xfrm>
          <a:off x="19545300" y="10030079"/>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137957</xdr:rowOff>
    </xdr:from>
    <xdr:to>
      <xdr:col>107</xdr:col>
      <xdr:colOff>101600</xdr:colOff>
      <xdr:row>58</xdr:row>
      <xdr:rowOff>68107</xdr:rowOff>
    </xdr:to>
    <xdr:sp macro="" textlink="">
      <xdr:nvSpPr>
        <xdr:cNvPr id="795" name="フローチャート: 判断 794"/>
        <xdr:cNvSpPr/>
      </xdr:nvSpPr>
      <xdr:spPr>
        <a:xfrm>
          <a:off x="20383500" y="991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84634</xdr:rowOff>
    </xdr:from>
    <xdr:ext cx="469744" cy="259045"/>
    <xdr:sp macro="" textlink="">
      <xdr:nvSpPr>
        <xdr:cNvPr id="796" name="テキスト ボックス 795"/>
        <xdr:cNvSpPr txBox="1"/>
      </xdr:nvSpPr>
      <xdr:spPr>
        <a:xfrm>
          <a:off x="20199428" y="968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85659</xdr:rowOff>
    </xdr:from>
    <xdr:to>
      <xdr:col>102</xdr:col>
      <xdr:colOff>114300</xdr:colOff>
      <xdr:row>58</xdr:row>
      <xdr:rowOff>85979</xdr:rowOff>
    </xdr:to>
    <xdr:cxnSp macro="">
      <xdr:nvCxnSpPr>
        <xdr:cNvPr id="797" name="直線コネクタ 796"/>
        <xdr:cNvCxnSpPr/>
      </xdr:nvCxnSpPr>
      <xdr:spPr>
        <a:xfrm>
          <a:off x="18656300" y="10029759"/>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36230</xdr:rowOff>
    </xdr:from>
    <xdr:to>
      <xdr:col>116</xdr:col>
      <xdr:colOff>114300</xdr:colOff>
      <xdr:row>58</xdr:row>
      <xdr:rowOff>137830</xdr:rowOff>
    </xdr:to>
    <xdr:sp macro="" textlink="">
      <xdr:nvSpPr>
        <xdr:cNvPr id="807" name="楕円 806"/>
        <xdr:cNvSpPr/>
      </xdr:nvSpPr>
      <xdr:spPr>
        <a:xfrm>
          <a:off x="22110700" y="99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4827</xdr:rowOff>
    </xdr:from>
    <xdr:ext cx="469744" cy="259045"/>
    <xdr:sp macro="" textlink="">
      <xdr:nvSpPr>
        <xdr:cNvPr id="808" name="貸付金該当値テキスト"/>
        <xdr:cNvSpPr txBox="1"/>
      </xdr:nvSpPr>
      <xdr:spPr>
        <a:xfrm>
          <a:off x="22212300" y="9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36047</xdr:rowOff>
    </xdr:from>
    <xdr:to>
      <xdr:col>112</xdr:col>
      <xdr:colOff>38100</xdr:colOff>
      <xdr:row>58</xdr:row>
      <xdr:rowOff>137647</xdr:rowOff>
    </xdr:to>
    <xdr:sp macro="" textlink="">
      <xdr:nvSpPr>
        <xdr:cNvPr id="809" name="楕円 808"/>
        <xdr:cNvSpPr/>
      </xdr:nvSpPr>
      <xdr:spPr>
        <a:xfrm>
          <a:off x="21272500" y="99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128774</xdr:rowOff>
    </xdr:from>
    <xdr:ext cx="469744" cy="259045"/>
    <xdr:sp macro="" textlink="">
      <xdr:nvSpPr>
        <xdr:cNvPr id="810" name="テキスト ボックス 809"/>
        <xdr:cNvSpPr txBox="1"/>
      </xdr:nvSpPr>
      <xdr:spPr>
        <a:xfrm>
          <a:off x="21088428" y="10072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35499</xdr:rowOff>
    </xdr:from>
    <xdr:to>
      <xdr:col>107</xdr:col>
      <xdr:colOff>101600</xdr:colOff>
      <xdr:row>58</xdr:row>
      <xdr:rowOff>137099</xdr:rowOff>
    </xdr:to>
    <xdr:sp macro="" textlink="">
      <xdr:nvSpPr>
        <xdr:cNvPr id="811" name="楕円 810"/>
        <xdr:cNvSpPr/>
      </xdr:nvSpPr>
      <xdr:spPr>
        <a:xfrm>
          <a:off x="20383500" y="99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128226</xdr:rowOff>
    </xdr:from>
    <xdr:ext cx="469744" cy="259045"/>
    <xdr:sp macro="" textlink="">
      <xdr:nvSpPr>
        <xdr:cNvPr id="812" name="テキスト ボックス 811"/>
        <xdr:cNvSpPr txBox="1"/>
      </xdr:nvSpPr>
      <xdr:spPr>
        <a:xfrm>
          <a:off x="20199428" y="10072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35179</xdr:rowOff>
    </xdr:from>
    <xdr:to>
      <xdr:col>102</xdr:col>
      <xdr:colOff>165100</xdr:colOff>
      <xdr:row>58</xdr:row>
      <xdr:rowOff>136779</xdr:rowOff>
    </xdr:to>
    <xdr:sp macro="" textlink="">
      <xdr:nvSpPr>
        <xdr:cNvPr id="813" name="楕円 812"/>
        <xdr:cNvSpPr/>
      </xdr:nvSpPr>
      <xdr:spPr>
        <a:xfrm>
          <a:off x="19494500" y="997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127906</xdr:rowOff>
    </xdr:from>
    <xdr:ext cx="469744" cy="259045"/>
    <xdr:sp macro="" textlink="">
      <xdr:nvSpPr>
        <xdr:cNvPr id="814" name="テキスト ボックス 813"/>
        <xdr:cNvSpPr txBox="1"/>
      </xdr:nvSpPr>
      <xdr:spPr>
        <a:xfrm>
          <a:off x="19310428"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34859</xdr:rowOff>
    </xdr:from>
    <xdr:to>
      <xdr:col>98</xdr:col>
      <xdr:colOff>38100</xdr:colOff>
      <xdr:row>58</xdr:row>
      <xdr:rowOff>136459</xdr:rowOff>
    </xdr:to>
    <xdr:sp macro="" textlink="">
      <xdr:nvSpPr>
        <xdr:cNvPr id="815" name="楕円 814"/>
        <xdr:cNvSpPr/>
      </xdr:nvSpPr>
      <xdr:spPr>
        <a:xfrm>
          <a:off x="18605500" y="997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127586</xdr:rowOff>
    </xdr:from>
    <xdr:ext cx="469744" cy="259045"/>
    <xdr:sp macro="" textlink="">
      <xdr:nvSpPr>
        <xdr:cNvPr id="816" name="テキスト ボックス 815"/>
        <xdr:cNvSpPr txBox="1"/>
      </xdr:nvSpPr>
      <xdr:spPr>
        <a:xfrm>
          <a:off x="18421428" y="1007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149050</xdr:rowOff>
    </xdr:from>
    <xdr:to>
      <xdr:col>116</xdr:col>
      <xdr:colOff>63500</xdr:colOff>
      <xdr:row>77</xdr:row>
      <xdr:rowOff>7638</xdr:rowOff>
    </xdr:to>
    <xdr:cxnSp macro="">
      <xdr:nvCxnSpPr>
        <xdr:cNvPr id="844" name="直線コネクタ 843"/>
        <xdr:cNvCxnSpPr/>
      </xdr:nvCxnSpPr>
      <xdr:spPr>
        <a:xfrm flipV="1">
          <a:off x="21323300" y="13179250"/>
          <a:ext cx="8382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121493</xdr:rowOff>
    </xdr:from>
    <xdr:ext cx="534377" cy="259045"/>
    <xdr:sp macro="" textlink="">
      <xdr:nvSpPr>
        <xdr:cNvPr id="845" name="繰出金平均値テキスト"/>
        <xdr:cNvSpPr txBox="1"/>
      </xdr:nvSpPr>
      <xdr:spPr>
        <a:xfrm>
          <a:off x="22212300" y="12808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7638</xdr:rowOff>
    </xdr:from>
    <xdr:to>
      <xdr:col>111</xdr:col>
      <xdr:colOff>177800</xdr:colOff>
      <xdr:row>77</xdr:row>
      <xdr:rowOff>36052</xdr:rowOff>
    </xdr:to>
    <xdr:cxnSp macro="">
      <xdr:nvCxnSpPr>
        <xdr:cNvPr id="847" name="直線コネクタ 846"/>
        <xdr:cNvCxnSpPr/>
      </xdr:nvCxnSpPr>
      <xdr:spPr>
        <a:xfrm flipV="1">
          <a:off x="20434300" y="13209288"/>
          <a:ext cx="889000" cy="2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45841</xdr:rowOff>
    </xdr:from>
    <xdr:ext cx="534377" cy="259045"/>
    <xdr:sp macro="" textlink="">
      <xdr:nvSpPr>
        <xdr:cNvPr id="849" name="テキスト ボックス 848"/>
        <xdr:cNvSpPr txBox="1"/>
      </xdr:nvSpPr>
      <xdr:spPr>
        <a:xfrm>
          <a:off x="21056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36052</xdr:rowOff>
    </xdr:from>
    <xdr:to>
      <xdr:col>107</xdr:col>
      <xdr:colOff>50800</xdr:colOff>
      <xdr:row>77</xdr:row>
      <xdr:rowOff>42179</xdr:rowOff>
    </xdr:to>
    <xdr:cxnSp macro="">
      <xdr:nvCxnSpPr>
        <xdr:cNvPr id="850" name="直線コネクタ 849"/>
        <xdr:cNvCxnSpPr/>
      </xdr:nvCxnSpPr>
      <xdr:spPr>
        <a:xfrm flipV="1">
          <a:off x="19545300" y="13237702"/>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167493</xdr:rowOff>
    </xdr:from>
    <xdr:to>
      <xdr:col>107</xdr:col>
      <xdr:colOff>101600</xdr:colOff>
      <xdr:row>75</xdr:row>
      <xdr:rowOff>97643</xdr:rowOff>
    </xdr:to>
    <xdr:sp macro="" textlink="">
      <xdr:nvSpPr>
        <xdr:cNvPr id="851" name="フローチャート: 判断 850"/>
        <xdr:cNvSpPr/>
      </xdr:nvSpPr>
      <xdr:spPr>
        <a:xfrm>
          <a:off x="20383500" y="1285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114170</xdr:rowOff>
    </xdr:from>
    <xdr:ext cx="534377" cy="259045"/>
    <xdr:sp macro="" textlink="">
      <xdr:nvSpPr>
        <xdr:cNvPr id="852" name="テキスト ボックス 851"/>
        <xdr:cNvSpPr txBox="1"/>
      </xdr:nvSpPr>
      <xdr:spPr>
        <a:xfrm>
          <a:off x="20167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42179</xdr:rowOff>
    </xdr:from>
    <xdr:to>
      <xdr:col>102</xdr:col>
      <xdr:colOff>114300</xdr:colOff>
      <xdr:row>77</xdr:row>
      <xdr:rowOff>108885</xdr:rowOff>
    </xdr:to>
    <xdr:cxnSp macro="">
      <xdr:nvCxnSpPr>
        <xdr:cNvPr id="853" name="直線コネクタ 852"/>
        <xdr:cNvCxnSpPr/>
      </xdr:nvCxnSpPr>
      <xdr:spPr>
        <a:xfrm flipV="1">
          <a:off x="18656300" y="13243829"/>
          <a:ext cx="889000" cy="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56105</xdr:rowOff>
    </xdr:from>
    <xdr:ext cx="534377" cy="259045"/>
    <xdr:sp macro="" textlink="">
      <xdr:nvSpPr>
        <xdr:cNvPr id="855" name="テキスト ボックス 854"/>
        <xdr:cNvSpPr txBox="1"/>
      </xdr:nvSpPr>
      <xdr:spPr>
        <a:xfrm>
          <a:off x="19278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80200</xdr:rowOff>
    </xdr:from>
    <xdr:ext cx="534377" cy="259045"/>
    <xdr:sp macro="" textlink="">
      <xdr:nvSpPr>
        <xdr:cNvPr id="857" name="テキスト ボックス 856"/>
        <xdr:cNvSpPr txBox="1"/>
      </xdr:nvSpPr>
      <xdr:spPr>
        <a:xfrm>
          <a:off x="18389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98250</xdr:rowOff>
    </xdr:from>
    <xdr:to>
      <xdr:col>116</xdr:col>
      <xdr:colOff>114300</xdr:colOff>
      <xdr:row>77</xdr:row>
      <xdr:rowOff>28400</xdr:rowOff>
    </xdr:to>
    <xdr:sp macro="" textlink="">
      <xdr:nvSpPr>
        <xdr:cNvPr id="863" name="楕円 862"/>
        <xdr:cNvSpPr/>
      </xdr:nvSpPr>
      <xdr:spPr>
        <a:xfrm>
          <a:off x="22110700" y="1312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76677</xdr:rowOff>
    </xdr:from>
    <xdr:ext cx="534377" cy="259045"/>
    <xdr:sp macro="" textlink="">
      <xdr:nvSpPr>
        <xdr:cNvPr id="864" name="繰出金該当値テキスト"/>
        <xdr:cNvSpPr txBox="1"/>
      </xdr:nvSpPr>
      <xdr:spPr>
        <a:xfrm>
          <a:off x="22212300" y="1310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128288</xdr:rowOff>
    </xdr:from>
    <xdr:to>
      <xdr:col>112</xdr:col>
      <xdr:colOff>38100</xdr:colOff>
      <xdr:row>77</xdr:row>
      <xdr:rowOff>58438</xdr:rowOff>
    </xdr:to>
    <xdr:sp macro="" textlink="">
      <xdr:nvSpPr>
        <xdr:cNvPr id="865" name="楕円 864"/>
        <xdr:cNvSpPr/>
      </xdr:nvSpPr>
      <xdr:spPr>
        <a:xfrm>
          <a:off x="21272500" y="1315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49565</xdr:rowOff>
    </xdr:from>
    <xdr:ext cx="534377" cy="259045"/>
    <xdr:sp macro="" textlink="">
      <xdr:nvSpPr>
        <xdr:cNvPr id="866" name="テキスト ボックス 865"/>
        <xdr:cNvSpPr txBox="1"/>
      </xdr:nvSpPr>
      <xdr:spPr>
        <a:xfrm>
          <a:off x="21056111" y="1325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156702</xdr:rowOff>
    </xdr:from>
    <xdr:to>
      <xdr:col>107</xdr:col>
      <xdr:colOff>101600</xdr:colOff>
      <xdr:row>77</xdr:row>
      <xdr:rowOff>86852</xdr:rowOff>
    </xdr:to>
    <xdr:sp macro="" textlink="">
      <xdr:nvSpPr>
        <xdr:cNvPr id="867" name="楕円 866"/>
        <xdr:cNvSpPr/>
      </xdr:nvSpPr>
      <xdr:spPr>
        <a:xfrm>
          <a:off x="20383500" y="131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77979</xdr:rowOff>
    </xdr:from>
    <xdr:ext cx="534377" cy="259045"/>
    <xdr:sp macro="" textlink="">
      <xdr:nvSpPr>
        <xdr:cNvPr id="868" name="テキスト ボックス 867"/>
        <xdr:cNvSpPr txBox="1"/>
      </xdr:nvSpPr>
      <xdr:spPr>
        <a:xfrm>
          <a:off x="20167111" y="1327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162829</xdr:rowOff>
    </xdr:from>
    <xdr:to>
      <xdr:col>102</xdr:col>
      <xdr:colOff>165100</xdr:colOff>
      <xdr:row>77</xdr:row>
      <xdr:rowOff>92979</xdr:rowOff>
    </xdr:to>
    <xdr:sp macro="" textlink="">
      <xdr:nvSpPr>
        <xdr:cNvPr id="869" name="楕円 868"/>
        <xdr:cNvSpPr/>
      </xdr:nvSpPr>
      <xdr:spPr>
        <a:xfrm>
          <a:off x="19494500" y="1319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84106</xdr:rowOff>
    </xdr:from>
    <xdr:ext cx="534377" cy="259045"/>
    <xdr:sp macro="" textlink="">
      <xdr:nvSpPr>
        <xdr:cNvPr id="870" name="テキスト ボックス 869"/>
        <xdr:cNvSpPr txBox="1"/>
      </xdr:nvSpPr>
      <xdr:spPr>
        <a:xfrm>
          <a:off x="19278111" y="1328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58085</xdr:rowOff>
    </xdr:from>
    <xdr:to>
      <xdr:col>98</xdr:col>
      <xdr:colOff>38100</xdr:colOff>
      <xdr:row>77</xdr:row>
      <xdr:rowOff>159685</xdr:rowOff>
    </xdr:to>
    <xdr:sp macro="" textlink="">
      <xdr:nvSpPr>
        <xdr:cNvPr id="871" name="楕円 870"/>
        <xdr:cNvSpPr/>
      </xdr:nvSpPr>
      <xdr:spPr>
        <a:xfrm>
          <a:off x="18605500" y="132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150812</xdr:rowOff>
    </xdr:from>
    <xdr:ext cx="534377" cy="259045"/>
    <xdr:sp macro="" textlink="">
      <xdr:nvSpPr>
        <xdr:cNvPr id="872" name="テキスト ボックス 871"/>
        <xdr:cNvSpPr txBox="1"/>
      </xdr:nvSpPr>
      <xdr:spPr>
        <a:xfrm>
          <a:off x="18389111" y="1335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28,193</a:t>
          </a:r>
          <a:r>
            <a:rPr kumimoji="1" lang="ja-JP" altLang="en-US" sz="1300">
              <a:latin typeface="ＭＳ Ｐゴシック" panose="020B0600070205080204" pitchFamily="50" charset="-128"/>
              <a:ea typeface="ＭＳ Ｐゴシック" panose="020B0600070205080204" pitchFamily="50" charset="-128"/>
            </a:rPr>
            <a:t>円となっており、近年右肩上がりとなっているが、これはセントラル開発の本格化によるものである。</a:t>
          </a:r>
        </a:p>
        <a:p>
          <a:r>
            <a:rPr kumimoji="1" lang="ja-JP" altLang="en-US" sz="1300">
              <a:latin typeface="ＭＳ Ｐゴシック" panose="020B0600070205080204" pitchFamily="50" charset="-128"/>
              <a:ea typeface="ＭＳ Ｐゴシック" panose="020B0600070205080204" pitchFamily="50" charset="-128"/>
            </a:rPr>
            <a:t>普通建設事業費（うち更新整備）は、春木台小学校北校舎及び諸輪小学校北校舎トイレ改修事業等により、住民一人当たりの額は昨年度比</a:t>
          </a:r>
          <a:r>
            <a:rPr kumimoji="1" lang="en-US" altLang="ja-JP" sz="1300">
              <a:latin typeface="ＭＳ Ｐゴシック" panose="020B0600070205080204" pitchFamily="50" charset="-128"/>
              <a:ea typeface="ＭＳ Ｐゴシック" panose="020B0600070205080204" pitchFamily="50" charset="-128"/>
            </a:rPr>
            <a:t>2,548</a:t>
          </a:r>
          <a:r>
            <a:rPr kumimoji="1" lang="ja-JP" altLang="en-US" sz="1300">
              <a:latin typeface="ＭＳ Ｐゴシック" panose="020B0600070205080204" pitchFamily="50" charset="-128"/>
              <a:ea typeface="ＭＳ Ｐゴシック" panose="020B0600070205080204" pitchFamily="50" charset="-128"/>
            </a:rPr>
            <a:t>円増額となっている。町有施設の長寿命化を進めていく必要があることから今後も増加が見込まれるが、財政状況の厳しい中、いかにして財政負担の平準化を図り計画的に各施設の長寿命化を図るかが課題となる。</a:t>
          </a:r>
        </a:p>
        <a:p>
          <a:r>
            <a:rPr kumimoji="1" lang="ja-JP" altLang="en-US" sz="1300">
              <a:latin typeface="ＭＳ Ｐゴシック" panose="020B0600070205080204" pitchFamily="50" charset="-128"/>
              <a:ea typeface="ＭＳ Ｐゴシック" panose="020B0600070205080204" pitchFamily="50" charset="-128"/>
            </a:rPr>
            <a:t>扶助費の増は、本町が独自に実施している</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歳から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歳までの入院・通院に係る医療費の無料化事業の増及び町立保育園の民営化に伴う民間保育所保育給付費の増によるものである。</a:t>
          </a:r>
        </a:p>
        <a:p>
          <a:r>
            <a:rPr kumimoji="1" lang="ja-JP" altLang="en-US" sz="1300">
              <a:latin typeface="ＭＳ Ｐゴシック" panose="020B0600070205080204" pitchFamily="50" charset="-128"/>
              <a:ea typeface="ＭＳ Ｐゴシック" panose="020B0600070205080204" pitchFamily="50" charset="-128"/>
            </a:rPr>
            <a:t>まちの中心核を作るセントラル開発、１８歳以下医療費無料化等の子育て支援施策は、本町の魅力を将来に渡って高めていくために必要不可欠な事業であり、これらの主要素である普通建設事業、扶助費は今後も増加していく見込みである。</a:t>
          </a:r>
        </a:p>
        <a:p>
          <a:r>
            <a:rPr kumimoji="1" lang="ja-JP" altLang="en-US" sz="1300">
              <a:latin typeface="ＭＳ Ｐゴシック" panose="020B0600070205080204" pitchFamily="50" charset="-128"/>
              <a:ea typeface="ＭＳ Ｐゴシック" panose="020B0600070205080204" pitchFamily="50" charset="-128"/>
            </a:rPr>
            <a:t>これらの重要施策事業に財源を振り向けるため、経常的な支出について引き続き見直しを行っていく。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愛知県東郷町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43,401
42,370
18.03
12,279,827
11,925,123
334,111
8,024,646
8,562,884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96647</xdr:rowOff>
    </xdr:from>
    <xdr:to>
      <xdr:col>24</xdr:col>
      <xdr:colOff>63500</xdr:colOff>
      <xdr:row>36</xdr:row>
      <xdr:rowOff>107315</xdr:rowOff>
    </xdr:to>
    <xdr:cxnSp macro="">
      <xdr:nvCxnSpPr>
        <xdr:cNvPr id="61" name="直線コネクタ 60"/>
        <xdr:cNvCxnSpPr/>
      </xdr:nvCxnSpPr>
      <xdr:spPr>
        <a:xfrm>
          <a:off x="3797300" y="6268847"/>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7383</xdr:rowOff>
    </xdr:from>
    <xdr:ext cx="469744" cy="259045"/>
    <xdr:sp macro="" textlink="">
      <xdr:nvSpPr>
        <xdr:cNvPr id="62" name="議会費平均値テキスト"/>
        <xdr:cNvSpPr txBox="1"/>
      </xdr:nvSpPr>
      <xdr:spPr>
        <a:xfrm>
          <a:off x="4686300" y="583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45974</xdr:rowOff>
    </xdr:from>
    <xdr:to>
      <xdr:col>19</xdr:col>
      <xdr:colOff>177800</xdr:colOff>
      <xdr:row>36</xdr:row>
      <xdr:rowOff>96647</xdr:rowOff>
    </xdr:to>
    <xdr:cxnSp macro="">
      <xdr:nvCxnSpPr>
        <xdr:cNvPr id="64" name="直線コネクタ 63"/>
        <xdr:cNvCxnSpPr/>
      </xdr:nvCxnSpPr>
      <xdr:spPr>
        <a:xfrm>
          <a:off x="2908300" y="6218174"/>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95013</xdr:rowOff>
    </xdr:from>
    <xdr:ext cx="469744" cy="259045"/>
    <xdr:sp macro="" textlink="">
      <xdr:nvSpPr>
        <xdr:cNvPr id="66" name="テキスト ボックス 65"/>
        <xdr:cNvSpPr txBox="1"/>
      </xdr:nvSpPr>
      <xdr:spPr>
        <a:xfrm>
          <a:off x="3562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45974</xdr:rowOff>
    </xdr:from>
    <xdr:to>
      <xdr:col>15</xdr:col>
      <xdr:colOff>50800</xdr:colOff>
      <xdr:row>36</xdr:row>
      <xdr:rowOff>125222</xdr:rowOff>
    </xdr:to>
    <xdr:cxnSp macro="">
      <xdr:nvCxnSpPr>
        <xdr:cNvPr id="67" name="直線コネクタ 66"/>
        <xdr:cNvCxnSpPr/>
      </xdr:nvCxnSpPr>
      <xdr:spPr>
        <a:xfrm flipV="1">
          <a:off x="2019300" y="6218174"/>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96139</xdr:rowOff>
    </xdr:from>
    <xdr:to>
      <xdr:col>15</xdr:col>
      <xdr:colOff>101600</xdr:colOff>
      <xdr:row>34</xdr:row>
      <xdr:rowOff>26289</xdr:rowOff>
    </xdr:to>
    <xdr:sp macro="" textlink="">
      <xdr:nvSpPr>
        <xdr:cNvPr id="68" name="フローチャート: 判断 67"/>
        <xdr:cNvSpPr/>
      </xdr:nvSpPr>
      <xdr:spPr>
        <a:xfrm>
          <a:off x="2857500" y="57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42816</xdr:rowOff>
    </xdr:from>
    <xdr:ext cx="469744" cy="259045"/>
    <xdr:sp macro="" textlink="">
      <xdr:nvSpPr>
        <xdr:cNvPr id="69" name="テキスト ボックス 68"/>
        <xdr:cNvSpPr txBox="1"/>
      </xdr:nvSpPr>
      <xdr:spPr>
        <a:xfrm>
          <a:off x="2673428" y="552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125222</xdr:rowOff>
    </xdr:from>
    <xdr:to>
      <xdr:col>10</xdr:col>
      <xdr:colOff>114300</xdr:colOff>
      <xdr:row>36</xdr:row>
      <xdr:rowOff>160274</xdr:rowOff>
    </xdr:to>
    <xdr:cxnSp macro="">
      <xdr:nvCxnSpPr>
        <xdr:cNvPr id="70" name="直線コネクタ 69"/>
        <xdr:cNvCxnSpPr/>
      </xdr:nvCxnSpPr>
      <xdr:spPr>
        <a:xfrm flipV="1">
          <a:off x="1130300" y="629742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161307</xdr:rowOff>
    </xdr:from>
    <xdr:ext cx="469744" cy="259045"/>
    <xdr:sp macro="" textlink="">
      <xdr:nvSpPr>
        <xdr:cNvPr id="72" name="テキスト ボックス 71"/>
        <xdr:cNvSpPr txBox="1"/>
      </xdr:nvSpPr>
      <xdr:spPr>
        <a:xfrm>
          <a:off x="1784428"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19194</xdr:rowOff>
    </xdr:from>
    <xdr:ext cx="469744" cy="259045"/>
    <xdr:sp macro="" textlink="">
      <xdr:nvSpPr>
        <xdr:cNvPr id="74" name="テキスト ボックス 73"/>
        <xdr:cNvSpPr txBox="1"/>
      </xdr:nvSpPr>
      <xdr:spPr>
        <a:xfrm>
          <a:off x="895428"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56515</xdr:rowOff>
    </xdr:from>
    <xdr:to>
      <xdr:col>24</xdr:col>
      <xdr:colOff>114300</xdr:colOff>
      <xdr:row>36</xdr:row>
      <xdr:rowOff>158115</xdr:rowOff>
    </xdr:to>
    <xdr:sp macro="" textlink="">
      <xdr:nvSpPr>
        <xdr:cNvPr id="80" name="楕円 79"/>
        <xdr:cNvSpPr/>
      </xdr:nvSpPr>
      <xdr:spPr>
        <a:xfrm>
          <a:off x="45847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34942</xdr:rowOff>
    </xdr:from>
    <xdr:ext cx="469744" cy="259045"/>
    <xdr:sp macro="" textlink="">
      <xdr:nvSpPr>
        <xdr:cNvPr id="81" name="議会費該当値テキスト"/>
        <xdr:cNvSpPr txBox="1"/>
      </xdr:nvSpPr>
      <xdr:spPr>
        <a:xfrm>
          <a:off x="4686300"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45847</xdr:rowOff>
    </xdr:from>
    <xdr:to>
      <xdr:col>20</xdr:col>
      <xdr:colOff>38100</xdr:colOff>
      <xdr:row>36</xdr:row>
      <xdr:rowOff>147447</xdr:rowOff>
    </xdr:to>
    <xdr:sp macro="" textlink="">
      <xdr:nvSpPr>
        <xdr:cNvPr id="82" name="楕円 81"/>
        <xdr:cNvSpPr/>
      </xdr:nvSpPr>
      <xdr:spPr>
        <a:xfrm>
          <a:off x="3746500" y="621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138574</xdr:rowOff>
    </xdr:from>
    <xdr:ext cx="469744" cy="259045"/>
    <xdr:sp macro="" textlink="">
      <xdr:nvSpPr>
        <xdr:cNvPr id="83" name="テキスト ボックス 82"/>
        <xdr:cNvSpPr txBox="1"/>
      </xdr:nvSpPr>
      <xdr:spPr>
        <a:xfrm>
          <a:off x="3562428" y="631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166624</xdr:rowOff>
    </xdr:from>
    <xdr:to>
      <xdr:col>15</xdr:col>
      <xdr:colOff>101600</xdr:colOff>
      <xdr:row>36</xdr:row>
      <xdr:rowOff>96774</xdr:rowOff>
    </xdr:to>
    <xdr:sp macro="" textlink="">
      <xdr:nvSpPr>
        <xdr:cNvPr id="84" name="楕円 83"/>
        <xdr:cNvSpPr/>
      </xdr:nvSpPr>
      <xdr:spPr>
        <a:xfrm>
          <a:off x="2857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87901</xdr:rowOff>
    </xdr:from>
    <xdr:ext cx="469744" cy="259045"/>
    <xdr:sp macro="" textlink="">
      <xdr:nvSpPr>
        <xdr:cNvPr id="85" name="テキスト ボックス 84"/>
        <xdr:cNvSpPr txBox="1"/>
      </xdr:nvSpPr>
      <xdr:spPr>
        <a:xfrm>
          <a:off x="2673428"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74422</xdr:rowOff>
    </xdr:from>
    <xdr:to>
      <xdr:col>10</xdr:col>
      <xdr:colOff>165100</xdr:colOff>
      <xdr:row>37</xdr:row>
      <xdr:rowOff>4572</xdr:rowOff>
    </xdr:to>
    <xdr:sp macro="" textlink="">
      <xdr:nvSpPr>
        <xdr:cNvPr id="86" name="楕円 85"/>
        <xdr:cNvSpPr/>
      </xdr:nvSpPr>
      <xdr:spPr>
        <a:xfrm>
          <a:off x="1968500" y="624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167149</xdr:rowOff>
    </xdr:from>
    <xdr:ext cx="469744" cy="259045"/>
    <xdr:sp macro="" textlink="">
      <xdr:nvSpPr>
        <xdr:cNvPr id="87" name="テキスト ボックス 86"/>
        <xdr:cNvSpPr txBox="1"/>
      </xdr:nvSpPr>
      <xdr:spPr>
        <a:xfrm>
          <a:off x="1784428" y="63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88" name="楕円 87"/>
        <xdr:cNvSpPr/>
      </xdr:nvSpPr>
      <xdr:spPr>
        <a:xfrm>
          <a:off x="1079500" y="628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89" name="テキスト ボックス 88"/>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145719</xdr:rowOff>
    </xdr:from>
    <xdr:to>
      <xdr:col>24</xdr:col>
      <xdr:colOff>63500</xdr:colOff>
      <xdr:row>58</xdr:row>
      <xdr:rowOff>151917</xdr:rowOff>
    </xdr:to>
    <xdr:cxnSp macro="">
      <xdr:nvCxnSpPr>
        <xdr:cNvPr id="120" name="直線コネクタ 119"/>
        <xdr:cNvCxnSpPr/>
      </xdr:nvCxnSpPr>
      <xdr:spPr>
        <a:xfrm>
          <a:off x="3797300" y="10089819"/>
          <a:ext cx="838200" cy="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143759</xdr:rowOff>
    </xdr:from>
    <xdr:to>
      <xdr:col>19</xdr:col>
      <xdr:colOff>177800</xdr:colOff>
      <xdr:row>58</xdr:row>
      <xdr:rowOff>145719</xdr:rowOff>
    </xdr:to>
    <xdr:cxnSp macro="">
      <xdr:nvCxnSpPr>
        <xdr:cNvPr id="123" name="直線コネクタ 122"/>
        <xdr:cNvCxnSpPr/>
      </xdr:nvCxnSpPr>
      <xdr:spPr>
        <a:xfrm>
          <a:off x="2908300" y="10087859"/>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143759</xdr:rowOff>
    </xdr:from>
    <xdr:to>
      <xdr:col>15</xdr:col>
      <xdr:colOff>50800</xdr:colOff>
      <xdr:row>58</xdr:row>
      <xdr:rowOff>150562</xdr:rowOff>
    </xdr:to>
    <xdr:cxnSp macro="">
      <xdr:nvCxnSpPr>
        <xdr:cNvPr id="126" name="直線コネクタ 125"/>
        <xdr:cNvCxnSpPr/>
      </xdr:nvCxnSpPr>
      <xdr:spPr>
        <a:xfrm flipV="1">
          <a:off x="2019300" y="10087859"/>
          <a:ext cx="889000" cy="6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15663</xdr:rowOff>
    </xdr:from>
    <xdr:to>
      <xdr:col>15</xdr:col>
      <xdr:colOff>101600</xdr:colOff>
      <xdr:row>58</xdr:row>
      <xdr:rowOff>117263</xdr:rowOff>
    </xdr:to>
    <xdr:sp macro="" textlink="">
      <xdr:nvSpPr>
        <xdr:cNvPr id="127" name="フローチャート: 判断 126"/>
        <xdr:cNvSpPr/>
      </xdr:nvSpPr>
      <xdr:spPr>
        <a:xfrm>
          <a:off x="2857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133790</xdr:rowOff>
    </xdr:from>
    <xdr:ext cx="534377" cy="259045"/>
    <xdr:sp macro="" textlink="">
      <xdr:nvSpPr>
        <xdr:cNvPr id="128" name="テキスト ボックス 127"/>
        <xdr:cNvSpPr txBox="1"/>
      </xdr:nvSpPr>
      <xdr:spPr>
        <a:xfrm>
          <a:off x="2641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142976</xdr:rowOff>
    </xdr:from>
    <xdr:to>
      <xdr:col>10</xdr:col>
      <xdr:colOff>114300</xdr:colOff>
      <xdr:row>58</xdr:row>
      <xdr:rowOff>150562</xdr:rowOff>
    </xdr:to>
    <xdr:cxnSp macro="">
      <xdr:nvCxnSpPr>
        <xdr:cNvPr id="129" name="直線コネクタ 128"/>
        <xdr:cNvCxnSpPr/>
      </xdr:nvCxnSpPr>
      <xdr:spPr>
        <a:xfrm>
          <a:off x="1130300" y="10087076"/>
          <a:ext cx="889000" cy="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157195</xdr:rowOff>
    </xdr:from>
    <xdr:ext cx="534377" cy="259045"/>
    <xdr:sp macro="" textlink="">
      <xdr:nvSpPr>
        <xdr:cNvPr id="133" name="テキスト ボックス 132"/>
        <xdr:cNvSpPr txBox="1"/>
      </xdr:nvSpPr>
      <xdr:spPr>
        <a:xfrm>
          <a:off x="863111" y="975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101117</xdr:rowOff>
    </xdr:from>
    <xdr:to>
      <xdr:col>24</xdr:col>
      <xdr:colOff>114300</xdr:colOff>
      <xdr:row>59</xdr:row>
      <xdr:rowOff>31267</xdr:rowOff>
    </xdr:to>
    <xdr:sp macro="" textlink="">
      <xdr:nvSpPr>
        <xdr:cNvPr id="139" name="楕円 138"/>
        <xdr:cNvSpPr/>
      </xdr:nvSpPr>
      <xdr:spPr>
        <a:xfrm>
          <a:off x="4584700" y="100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16044</xdr:rowOff>
    </xdr:from>
    <xdr:ext cx="534377" cy="259045"/>
    <xdr:sp macro="" textlink="">
      <xdr:nvSpPr>
        <xdr:cNvPr id="140" name="総務費該当値テキスト"/>
        <xdr:cNvSpPr txBox="1"/>
      </xdr:nvSpPr>
      <xdr:spPr>
        <a:xfrm>
          <a:off x="4686300" y="99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94919</xdr:rowOff>
    </xdr:from>
    <xdr:to>
      <xdr:col>20</xdr:col>
      <xdr:colOff>38100</xdr:colOff>
      <xdr:row>59</xdr:row>
      <xdr:rowOff>25069</xdr:rowOff>
    </xdr:to>
    <xdr:sp macro="" textlink="">
      <xdr:nvSpPr>
        <xdr:cNvPr id="141" name="楕円 140"/>
        <xdr:cNvSpPr/>
      </xdr:nvSpPr>
      <xdr:spPr>
        <a:xfrm>
          <a:off x="3746500" y="100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16196</xdr:rowOff>
    </xdr:from>
    <xdr:ext cx="534377" cy="259045"/>
    <xdr:sp macro="" textlink="">
      <xdr:nvSpPr>
        <xdr:cNvPr id="142" name="テキスト ボックス 141"/>
        <xdr:cNvSpPr txBox="1"/>
      </xdr:nvSpPr>
      <xdr:spPr>
        <a:xfrm>
          <a:off x="3530111" y="101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92959</xdr:rowOff>
    </xdr:from>
    <xdr:to>
      <xdr:col>15</xdr:col>
      <xdr:colOff>101600</xdr:colOff>
      <xdr:row>59</xdr:row>
      <xdr:rowOff>23109</xdr:rowOff>
    </xdr:to>
    <xdr:sp macro="" textlink="">
      <xdr:nvSpPr>
        <xdr:cNvPr id="143" name="楕円 142"/>
        <xdr:cNvSpPr/>
      </xdr:nvSpPr>
      <xdr:spPr>
        <a:xfrm>
          <a:off x="2857500" y="1003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14236</xdr:rowOff>
    </xdr:from>
    <xdr:ext cx="534377" cy="259045"/>
    <xdr:sp macro="" textlink="">
      <xdr:nvSpPr>
        <xdr:cNvPr id="144" name="テキスト ボックス 143"/>
        <xdr:cNvSpPr txBox="1"/>
      </xdr:nvSpPr>
      <xdr:spPr>
        <a:xfrm>
          <a:off x="2641111" y="1012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99762</xdr:rowOff>
    </xdr:from>
    <xdr:to>
      <xdr:col>10</xdr:col>
      <xdr:colOff>165100</xdr:colOff>
      <xdr:row>59</xdr:row>
      <xdr:rowOff>29912</xdr:rowOff>
    </xdr:to>
    <xdr:sp macro="" textlink="">
      <xdr:nvSpPr>
        <xdr:cNvPr id="145" name="楕円 144"/>
        <xdr:cNvSpPr/>
      </xdr:nvSpPr>
      <xdr:spPr>
        <a:xfrm>
          <a:off x="1968500" y="1004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21039</xdr:rowOff>
    </xdr:from>
    <xdr:ext cx="534377" cy="259045"/>
    <xdr:sp macro="" textlink="">
      <xdr:nvSpPr>
        <xdr:cNvPr id="146" name="テキスト ボックス 145"/>
        <xdr:cNvSpPr txBox="1"/>
      </xdr:nvSpPr>
      <xdr:spPr>
        <a:xfrm>
          <a:off x="1752111" y="1013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92176</xdr:rowOff>
    </xdr:from>
    <xdr:to>
      <xdr:col>6</xdr:col>
      <xdr:colOff>38100</xdr:colOff>
      <xdr:row>59</xdr:row>
      <xdr:rowOff>22326</xdr:rowOff>
    </xdr:to>
    <xdr:sp macro="" textlink="">
      <xdr:nvSpPr>
        <xdr:cNvPr id="147" name="楕円 146"/>
        <xdr:cNvSpPr/>
      </xdr:nvSpPr>
      <xdr:spPr>
        <a:xfrm>
          <a:off x="1079500" y="100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13453</xdr:rowOff>
    </xdr:from>
    <xdr:ext cx="534377" cy="259045"/>
    <xdr:sp macro="" textlink="">
      <xdr:nvSpPr>
        <xdr:cNvPr id="148" name="テキスト ボックス 147"/>
        <xdr:cNvSpPr txBox="1"/>
      </xdr:nvSpPr>
      <xdr:spPr>
        <a:xfrm>
          <a:off x="863111" y="101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137885</xdr:rowOff>
    </xdr:from>
    <xdr:to>
      <xdr:col>24</xdr:col>
      <xdr:colOff>63500</xdr:colOff>
      <xdr:row>77</xdr:row>
      <xdr:rowOff>159220</xdr:rowOff>
    </xdr:to>
    <xdr:cxnSp macro="">
      <xdr:nvCxnSpPr>
        <xdr:cNvPr id="178" name="直線コネクタ 177"/>
        <xdr:cNvCxnSpPr/>
      </xdr:nvCxnSpPr>
      <xdr:spPr>
        <a:xfrm>
          <a:off x="3797300" y="13339535"/>
          <a:ext cx="8382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92409</xdr:rowOff>
    </xdr:from>
    <xdr:ext cx="599010" cy="259045"/>
    <xdr:sp macro="" textlink="">
      <xdr:nvSpPr>
        <xdr:cNvPr id="179" name="民生費平均値テキスト"/>
        <xdr:cNvSpPr txBox="1"/>
      </xdr:nvSpPr>
      <xdr:spPr>
        <a:xfrm>
          <a:off x="4686300" y="1295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137885</xdr:rowOff>
    </xdr:from>
    <xdr:to>
      <xdr:col>19</xdr:col>
      <xdr:colOff>177800</xdr:colOff>
      <xdr:row>78</xdr:row>
      <xdr:rowOff>107911</xdr:rowOff>
    </xdr:to>
    <xdr:cxnSp macro="">
      <xdr:nvCxnSpPr>
        <xdr:cNvPr id="181" name="直線コネクタ 180"/>
        <xdr:cNvCxnSpPr/>
      </xdr:nvCxnSpPr>
      <xdr:spPr>
        <a:xfrm flipV="1">
          <a:off x="2908300" y="13339535"/>
          <a:ext cx="889000" cy="14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48874</xdr:rowOff>
    </xdr:from>
    <xdr:ext cx="599010" cy="259045"/>
    <xdr:sp macro="" textlink="">
      <xdr:nvSpPr>
        <xdr:cNvPr id="183" name="テキスト ボックス 182"/>
        <xdr:cNvSpPr txBox="1"/>
      </xdr:nvSpPr>
      <xdr:spPr>
        <a:xfrm>
          <a:off x="3497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17056</xdr:rowOff>
    </xdr:from>
    <xdr:to>
      <xdr:col>15</xdr:col>
      <xdr:colOff>50800</xdr:colOff>
      <xdr:row>78</xdr:row>
      <xdr:rowOff>107911</xdr:rowOff>
    </xdr:to>
    <xdr:cxnSp macro="">
      <xdr:nvCxnSpPr>
        <xdr:cNvPr id="184" name="直線コネクタ 183"/>
        <xdr:cNvCxnSpPr/>
      </xdr:nvCxnSpPr>
      <xdr:spPr>
        <a:xfrm>
          <a:off x="2019300" y="13390156"/>
          <a:ext cx="889000" cy="9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22467</xdr:rowOff>
    </xdr:from>
    <xdr:to>
      <xdr:col>15</xdr:col>
      <xdr:colOff>101600</xdr:colOff>
      <xdr:row>76</xdr:row>
      <xdr:rowOff>124067</xdr:rowOff>
    </xdr:to>
    <xdr:sp macro="" textlink="">
      <xdr:nvSpPr>
        <xdr:cNvPr id="185" name="フローチャート: 判断 184"/>
        <xdr:cNvSpPr/>
      </xdr:nvSpPr>
      <xdr:spPr>
        <a:xfrm>
          <a:off x="2857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140593</xdr:rowOff>
    </xdr:from>
    <xdr:ext cx="599010" cy="259045"/>
    <xdr:sp macro="" textlink="">
      <xdr:nvSpPr>
        <xdr:cNvPr id="186" name="テキスト ボックス 185"/>
        <xdr:cNvSpPr txBox="1"/>
      </xdr:nvSpPr>
      <xdr:spPr>
        <a:xfrm>
          <a:off x="2608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17056</xdr:rowOff>
    </xdr:from>
    <xdr:to>
      <xdr:col>10</xdr:col>
      <xdr:colOff>114300</xdr:colOff>
      <xdr:row>79</xdr:row>
      <xdr:rowOff>55575</xdr:rowOff>
    </xdr:to>
    <xdr:cxnSp macro="">
      <xdr:nvCxnSpPr>
        <xdr:cNvPr id="187" name="直線コネクタ 186"/>
        <xdr:cNvCxnSpPr/>
      </xdr:nvCxnSpPr>
      <xdr:spPr>
        <a:xfrm flipV="1">
          <a:off x="1130300" y="13390156"/>
          <a:ext cx="889000" cy="20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7053</xdr:rowOff>
    </xdr:from>
    <xdr:ext cx="599010" cy="259045"/>
    <xdr:sp macro="" textlink="">
      <xdr:nvSpPr>
        <xdr:cNvPr id="189" name="テキスト ボックス 188"/>
        <xdr:cNvSpPr txBox="1"/>
      </xdr:nvSpPr>
      <xdr:spPr>
        <a:xfrm>
          <a:off x="1719795" y="1303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65512</xdr:rowOff>
    </xdr:from>
    <xdr:ext cx="599010" cy="259045"/>
    <xdr:sp macro="" textlink="">
      <xdr:nvSpPr>
        <xdr:cNvPr id="191" name="テキスト ボックス 190"/>
        <xdr:cNvSpPr txBox="1"/>
      </xdr:nvSpPr>
      <xdr:spPr>
        <a:xfrm>
          <a:off x="830795" y="130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108420</xdr:rowOff>
    </xdr:from>
    <xdr:to>
      <xdr:col>24</xdr:col>
      <xdr:colOff>114300</xdr:colOff>
      <xdr:row>78</xdr:row>
      <xdr:rowOff>38570</xdr:rowOff>
    </xdr:to>
    <xdr:sp macro="" textlink="">
      <xdr:nvSpPr>
        <xdr:cNvPr id="197" name="楕円 196"/>
        <xdr:cNvSpPr/>
      </xdr:nvSpPr>
      <xdr:spPr>
        <a:xfrm>
          <a:off x="4584700" y="133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86847</xdr:rowOff>
    </xdr:from>
    <xdr:ext cx="599010" cy="259045"/>
    <xdr:sp macro="" textlink="">
      <xdr:nvSpPr>
        <xdr:cNvPr id="198" name="民生費該当値テキスト"/>
        <xdr:cNvSpPr txBox="1"/>
      </xdr:nvSpPr>
      <xdr:spPr>
        <a:xfrm>
          <a:off x="4686300" y="1328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87085</xdr:rowOff>
    </xdr:from>
    <xdr:to>
      <xdr:col>20</xdr:col>
      <xdr:colOff>38100</xdr:colOff>
      <xdr:row>78</xdr:row>
      <xdr:rowOff>17235</xdr:rowOff>
    </xdr:to>
    <xdr:sp macro="" textlink="">
      <xdr:nvSpPr>
        <xdr:cNvPr id="199" name="楕円 198"/>
        <xdr:cNvSpPr/>
      </xdr:nvSpPr>
      <xdr:spPr>
        <a:xfrm>
          <a:off x="3746500" y="132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8362</xdr:rowOff>
    </xdr:from>
    <xdr:ext cx="599010" cy="259045"/>
    <xdr:sp macro="" textlink="">
      <xdr:nvSpPr>
        <xdr:cNvPr id="200" name="テキスト ボックス 199"/>
        <xdr:cNvSpPr txBox="1"/>
      </xdr:nvSpPr>
      <xdr:spPr>
        <a:xfrm>
          <a:off x="3497795" y="1338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57111</xdr:rowOff>
    </xdr:from>
    <xdr:to>
      <xdr:col>15</xdr:col>
      <xdr:colOff>101600</xdr:colOff>
      <xdr:row>78</xdr:row>
      <xdr:rowOff>158711</xdr:rowOff>
    </xdr:to>
    <xdr:sp macro="" textlink="">
      <xdr:nvSpPr>
        <xdr:cNvPr id="201" name="楕円 200"/>
        <xdr:cNvSpPr/>
      </xdr:nvSpPr>
      <xdr:spPr>
        <a:xfrm>
          <a:off x="2857500" y="134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149838</xdr:rowOff>
    </xdr:from>
    <xdr:ext cx="534377" cy="259045"/>
    <xdr:sp macro="" textlink="">
      <xdr:nvSpPr>
        <xdr:cNvPr id="202" name="テキスト ボックス 201"/>
        <xdr:cNvSpPr txBox="1"/>
      </xdr:nvSpPr>
      <xdr:spPr>
        <a:xfrm>
          <a:off x="2641111" y="1352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137706</xdr:rowOff>
    </xdr:from>
    <xdr:to>
      <xdr:col>10</xdr:col>
      <xdr:colOff>165100</xdr:colOff>
      <xdr:row>78</xdr:row>
      <xdr:rowOff>67856</xdr:rowOff>
    </xdr:to>
    <xdr:sp macro="" textlink="">
      <xdr:nvSpPr>
        <xdr:cNvPr id="203" name="楕円 202"/>
        <xdr:cNvSpPr/>
      </xdr:nvSpPr>
      <xdr:spPr>
        <a:xfrm>
          <a:off x="1968500" y="1333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58983</xdr:rowOff>
    </xdr:from>
    <xdr:ext cx="599010" cy="259045"/>
    <xdr:sp macro="" textlink="">
      <xdr:nvSpPr>
        <xdr:cNvPr id="204" name="テキスト ボックス 203"/>
        <xdr:cNvSpPr txBox="1"/>
      </xdr:nvSpPr>
      <xdr:spPr>
        <a:xfrm>
          <a:off x="1719795" y="1343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4775</xdr:rowOff>
    </xdr:from>
    <xdr:to>
      <xdr:col>6</xdr:col>
      <xdr:colOff>38100</xdr:colOff>
      <xdr:row>79</xdr:row>
      <xdr:rowOff>106375</xdr:rowOff>
    </xdr:to>
    <xdr:sp macro="" textlink="">
      <xdr:nvSpPr>
        <xdr:cNvPr id="205" name="楕円 204"/>
        <xdr:cNvSpPr/>
      </xdr:nvSpPr>
      <xdr:spPr>
        <a:xfrm>
          <a:off x="1079500" y="1354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97502</xdr:rowOff>
    </xdr:from>
    <xdr:ext cx="534377" cy="259045"/>
    <xdr:sp macro="" textlink="">
      <xdr:nvSpPr>
        <xdr:cNvPr id="206" name="テキスト ボックス 205"/>
        <xdr:cNvSpPr txBox="1"/>
      </xdr:nvSpPr>
      <xdr:spPr>
        <a:xfrm>
          <a:off x="863111" y="1364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73115</xdr:rowOff>
    </xdr:from>
    <xdr:to>
      <xdr:col>24</xdr:col>
      <xdr:colOff>63500</xdr:colOff>
      <xdr:row>97</xdr:row>
      <xdr:rowOff>75755</xdr:rowOff>
    </xdr:to>
    <xdr:cxnSp macro="">
      <xdr:nvCxnSpPr>
        <xdr:cNvPr id="231" name="直線コネクタ 230"/>
        <xdr:cNvCxnSpPr/>
      </xdr:nvCxnSpPr>
      <xdr:spPr>
        <a:xfrm>
          <a:off x="3797300" y="16703765"/>
          <a:ext cx="838200" cy="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68011</xdr:rowOff>
    </xdr:from>
    <xdr:to>
      <xdr:col>19</xdr:col>
      <xdr:colOff>177800</xdr:colOff>
      <xdr:row>97</xdr:row>
      <xdr:rowOff>73115</xdr:rowOff>
    </xdr:to>
    <xdr:cxnSp macro="">
      <xdr:nvCxnSpPr>
        <xdr:cNvPr id="234" name="直線コネクタ 233"/>
        <xdr:cNvCxnSpPr/>
      </xdr:nvCxnSpPr>
      <xdr:spPr>
        <a:xfrm>
          <a:off x="2908300" y="16698661"/>
          <a:ext cx="8890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68011</xdr:rowOff>
    </xdr:from>
    <xdr:to>
      <xdr:col>15</xdr:col>
      <xdr:colOff>50800</xdr:colOff>
      <xdr:row>97</xdr:row>
      <xdr:rowOff>71486</xdr:rowOff>
    </xdr:to>
    <xdr:cxnSp macro="">
      <xdr:nvCxnSpPr>
        <xdr:cNvPr id="237" name="直線コネクタ 236"/>
        <xdr:cNvCxnSpPr/>
      </xdr:nvCxnSpPr>
      <xdr:spPr>
        <a:xfrm flipV="1">
          <a:off x="2019300" y="16698661"/>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129014</xdr:rowOff>
    </xdr:from>
    <xdr:to>
      <xdr:col>15</xdr:col>
      <xdr:colOff>101600</xdr:colOff>
      <xdr:row>97</xdr:row>
      <xdr:rowOff>59164</xdr:rowOff>
    </xdr:to>
    <xdr:sp macro="" textlink="">
      <xdr:nvSpPr>
        <xdr:cNvPr id="238" name="フローチャート: 判断 237"/>
        <xdr:cNvSpPr/>
      </xdr:nvSpPr>
      <xdr:spPr>
        <a:xfrm>
          <a:off x="2857500" y="165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75691</xdr:rowOff>
    </xdr:from>
    <xdr:ext cx="534377" cy="259045"/>
    <xdr:sp macro="" textlink="">
      <xdr:nvSpPr>
        <xdr:cNvPr id="239" name="テキスト ボックス 238"/>
        <xdr:cNvSpPr txBox="1"/>
      </xdr:nvSpPr>
      <xdr:spPr>
        <a:xfrm>
          <a:off x="2641111" y="1636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71486</xdr:rowOff>
    </xdr:from>
    <xdr:to>
      <xdr:col>10</xdr:col>
      <xdr:colOff>114300</xdr:colOff>
      <xdr:row>97</xdr:row>
      <xdr:rowOff>76132</xdr:rowOff>
    </xdr:to>
    <xdr:cxnSp macro="">
      <xdr:nvCxnSpPr>
        <xdr:cNvPr id="240" name="直線コネクタ 239"/>
        <xdr:cNvCxnSpPr/>
      </xdr:nvCxnSpPr>
      <xdr:spPr>
        <a:xfrm flipV="1">
          <a:off x="1130300" y="16702136"/>
          <a:ext cx="889000" cy="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24955</xdr:rowOff>
    </xdr:from>
    <xdr:to>
      <xdr:col>24</xdr:col>
      <xdr:colOff>114300</xdr:colOff>
      <xdr:row>97</xdr:row>
      <xdr:rowOff>126555</xdr:rowOff>
    </xdr:to>
    <xdr:sp macro="" textlink="">
      <xdr:nvSpPr>
        <xdr:cNvPr id="250" name="楕円 249"/>
        <xdr:cNvSpPr/>
      </xdr:nvSpPr>
      <xdr:spPr>
        <a:xfrm>
          <a:off x="4584700" y="166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111332</xdr:rowOff>
    </xdr:from>
    <xdr:ext cx="534377" cy="259045"/>
    <xdr:sp macro="" textlink="">
      <xdr:nvSpPr>
        <xdr:cNvPr id="251" name="衛生費該当値テキスト"/>
        <xdr:cNvSpPr txBox="1"/>
      </xdr:nvSpPr>
      <xdr:spPr>
        <a:xfrm>
          <a:off x="4686300" y="1657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22315</xdr:rowOff>
    </xdr:from>
    <xdr:to>
      <xdr:col>20</xdr:col>
      <xdr:colOff>38100</xdr:colOff>
      <xdr:row>97</xdr:row>
      <xdr:rowOff>123915</xdr:rowOff>
    </xdr:to>
    <xdr:sp macro="" textlink="">
      <xdr:nvSpPr>
        <xdr:cNvPr id="252" name="楕円 251"/>
        <xdr:cNvSpPr/>
      </xdr:nvSpPr>
      <xdr:spPr>
        <a:xfrm>
          <a:off x="3746500" y="166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115042</xdr:rowOff>
    </xdr:from>
    <xdr:ext cx="534377" cy="259045"/>
    <xdr:sp macro="" textlink="">
      <xdr:nvSpPr>
        <xdr:cNvPr id="253" name="テキスト ボックス 252"/>
        <xdr:cNvSpPr txBox="1"/>
      </xdr:nvSpPr>
      <xdr:spPr>
        <a:xfrm>
          <a:off x="3530111" y="167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17211</xdr:rowOff>
    </xdr:from>
    <xdr:to>
      <xdr:col>15</xdr:col>
      <xdr:colOff>101600</xdr:colOff>
      <xdr:row>97</xdr:row>
      <xdr:rowOff>118811</xdr:rowOff>
    </xdr:to>
    <xdr:sp macro="" textlink="">
      <xdr:nvSpPr>
        <xdr:cNvPr id="254" name="楕円 253"/>
        <xdr:cNvSpPr/>
      </xdr:nvSpPr>
      <xdr:spPr>
        <a:xfrm>
          <a:off x="2857500" y="1664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109938</xdr:rowOff>
    </xdr:from>
    <xdr:ext cx="534377" cy="259045"/>
    <xdr:sp macro="" textlink="">
      <xdr:nvSpPr>
        <xdr:cNvPr id="255" name="テキスト ボックス 254"/>
        <xdr:cNvSpPr txBox="1"/>
      </xdr:nvSpPr>
      <xdr:spPr>
        <a:xfrm>
          <a:off x="2641111" y="1674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20686</xdr:rowOff>
    </xdr:from>
    <xdr:to>
      <xdr:col>10</xdr:col>
      <xdr:colOff>165100</xdr:colOff>
      <xdr:row>97</xdr:row>
      <xdr:rowOff>122286</xdr:rowOff>
    </xdr:to>
    <xdr:sp macro="" textlink="">
      <xdr:nvSpPr>
        <xdr:cNvPr id="256" name="楕円 255"/>
        <xdr:cNvSpPr/>
      </xdr:nvSpPr>
      <xdr:spPr>
        <a:xfrm>
          <a:off x="1968500" y="166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113413</xdr:rowOff>
    </xdr:from>
    <xdr:ext cx="534377" cy="259045"/>
    <xdr:sp macro="" textlink="">
      <xdr:nvSpPr>
        <xdr:cNvPr id="257" name="テキスト ボックス 256"/>
        <xdr:cNvSpPr txBox="1"/>
      </xdr:nvSpPr>
      <xdr:spPr>
        <a:xfrm>
          <a:off x="1752111" y="1674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25332</xdr:rowOff>
    </xdr:from>
    <xdr:to>
      <xdr:col>6</xdr:col>
      <xdr:colOff>38100</xdr:colOff>
      <xdr:row>97</xdr:row>
      <xdr:rowOff>126932</xdr:rowOff>
    </xdr:to>
    <xdr:sp macro="" textlink="">
      <xdr:nvSpPr>
        <xdr:cNvPr id="258" name="楕円 257"/>
        <xdr:cNvSpPr/>
      </xdr:nvSpPr>
      <xdr:spPr>
        <a:xfrm>
          <a:off x="1079500" y="1665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118059</xdr:rowOff>
    </xdr:from>
    <xdr:ext cx="534377" cy="259045"/>
    <xdr:sp macro="" textlink="">
      <xdr:nvSpPr>
        <xdr:cNvPr id="259" name="テキスト ボックス 258"/>
        <xdr:cNvSpPr txBox="1"/>
      </xdr:nvSpPr>
      <xdr:spPr>
        <a:xfrm>
          <a:off x="863111" y="167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65405</xdr:rowOff>
    </xdr:from>
    <xdr:to>
      <xdr:col>55</xdr:col>
      <xdr:colOff>0</xdr:colOff>
      <xdr:row>38</xdr:row>
      <xdr:rowOff>66167</xdr:rowOff>
    </xdr:to>
    <xdr:cxnSp macro="">
      <xdr:nvCxnSpPr>
        <xdr:cNvPr id="288" name="直線コネクタ 287"/>
        <xdr:cNvCxnSpPr/>
      </xdr:nvCxnSpPr>
      <xdr:spPr>
        <a:xfrm>
          <a:off x="9639300" y="6580505"/>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65405</xdr:rowOff>
    </xdr:from>
    <xdr:to>
      <xdr:col>50</xdr:col>
      <xdr:colOff>114300</xdr:colOff>
      <xdr:row>38</xdr:row>
      <xdr:rowOff>66548</xdr:rowOff>
    </xdr:to>
    <xdr:cxnSp macro="">
      <xdr:nvCxnSpPr>
        <xdr:cNvPr id="291" name="直線コネクタ 290"/>
        <xdr:cNvCxnSpPr/>
      </xdr:nvCxnSpPr>
      <xdr:spPr>
        <a:xfrm flipV="1">
          <a:off x="8750300" y="658050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66548</xdr:rowOff>
    </xdr:from>
    <xdr:to>
      <xdr:col>45</xdr:col>
      <xdr:colOff>177800</xdr:colOff>
      <xdr:row>39</xdr:row>
      <xdr:rowOff>33401</xdr:rowOff>
    </xdr:to>
    <xdr:cxnSp macro="">
      <xdr:nvCxnSpPr>
        <xdr:cNvPr id="294" name="直線コネクタ 293"/>
        <xdr:cNvCxnSpPr/>
      </xdr:nvCxnSpPr>
      <xdr:spPr>
        <a:xfrm flipV="1">
          <a:off x="7861300" y="6581648"/>
          <a:ext cx="889000" cy="1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150241</xdr:rowOff>
    </xdr:from>
    <xdr:to>
      <xdr:col>46</xdr:col>
      <xdr:colOff>38100</xdr:colOff>
      <xdr:row>37</xdr:row>
      <xdr:rowOff>80391</xdr:rowOff>
    </xdr:to>
    <xdr:sp macro="" textlink="">
      <xdr:nvSpPr>
        <xdr:cNvPr id="295" name="フローチャート: 判断 294"/>
        <xdr:cNvSpPr/>
      </xdr:nvSpPr>
      <xdr:spPr>
        <a:xfrm>
          <a:off x="8699500" y="632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96918</xdr:rowOff>
    </xdr:from>
    <xdr:ext cx="378565" cy="259045"/>
    <xdr:sp macro="" textlink="">
      <xdr:nvSpPr>
        <xdr:cNvPr id="296" name="テキスト ボックス 295"/>
        <xdr:cNvSpPr txBox="1"/>
      </xdr:nvSpPr>
      <xdr:spPr>
        <a:xfrm>
          <a:off x="8561017" y="609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33401</xdr:rowOff>
    </xdr:from>
    <xdr:to>
      <xdr:col>41</xdr:col>
      <xdr:colOff>50800</xdr:colOff>
      <xdr:row>39</xdr:row>
      <xdr:rowOff>44450</xdr:rowOff>
    </xdr:to>
    <xdr:cxnSp macro="">
      <xdr:nvCxnSpPr>
        <xdr:cNvPr id="297" name="直線コネクタ 296"/>
        <xdr:cNvCxnSpPr/>
      </xdr:nvCxnSpPr>
      <xdr:spPr>
        <a:xfrm flipV="1">
          <a:off x="6972300" y="671995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15367</xdr:rowOff>
    </xdr:from>
    <xdr:to>
      <xdr:col>55</xdr:col>
      <xdr:colOff>50800</xdr:colOff>
      <xdr:row>38</xdr:row>
      <xdr:rowOff>116967</xdr:rowOff>
    </xdr:to>
    <xdr:sp macro="" textlink="">
      <xdr:nvSpPr>
        <xdr:cNvPr id="307" name="楕円 306"/>
        <xdr:cNvSpPr/>
      </xdr:nvSpPr>
      <xdr:spPr>
        <a:xfrm>
          <a:off x="10426700" y="65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165244</xdr:rowOff>
    </xdr:from>
    <xdr:ext cx="378565" cy="259045"/>
    <xdr:sp macro="" textlink="">
      <xdr:nvSpPr>
        <xdr:cNvPr id="308" name="労働費該当値テキスト"/>
        <xdr:cNvSpPr txBox="1"/>
      </xdr:nvSpPr>
      <xdr:spPr>
        <a:xfrm>
          <a:off x="10528300"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14605</xdr:rowOff>
    </xdr:from>
    <xdr:to>
      <xdr:col>50</xdr:col>
      <xdr:colOff>165100</xdr:colOff>
      <xdr:row>38</xdr:row>
      <xdr:rowOff>116205</xdr:rowOff>
    </xdr:to>
    <xdr:sp macro="" textlink="">
      <xdr:nvSpPr>
        <xdr:cNvPr id="309" name="楕円 308"/>
        <xdr:cNvSpPr/>
      </xdr:nvSpPr>
      <xdr:spPr>
        <a:xfrm>
          <a:off x="9588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107332</xdr:rowOff>
    </xdr:from>
    <xdr:ext cx="378565" cy="259045"/>
    <xdr:sp macro="" textlink="">
      <xdr:nvSpPr>
        <xdr:cNvPr id="310" name="テキスト ボックス 309"/>
        <xdr:cNvSpPr txBox="1"/>
      </xdr:nvSpPr>
      <xdr:spPr>
        <a:xfrm>
          <a:off x="9450017" y="662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15748</xdr:rowOff>
    </xdr:from>
    <xdr:to>
      <xdr:col>46</xdr:col>
      <xdr:colOff>38100</xdr:colOff>
      <xdr:row>38</xdr:row>
      <xdr:rowOff>117348</xdr:rowOff>
    </xdr:to>
    <xdr:sp macro="" textlink="">
      <xdr:nvSpPr>
        <xdr:cNvPr id="311" name="楕円 310"/>
        <xdr:cNvSpPr/>
      </xdr:nvSpPr>
      <xdr:spPr>
        <a:xfrm>
          <a:off x="8699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108475</xdr:rowOff>
    </xdr:from>
    <xdr:ext cx="378565" cy="259045"/>
    <xdr:sp macro="" textlink="">
      <xdr:nvSpPr>
        <xdr:cNvPr id="312" name="テキスト ボックス 311"/>
        <xdr:cNvSpPr txBox="1"/>
      </xdr:nvSpPr>
      <xdr:spPr>
        <a:xfrm>
          <a:off x="8561017" y="6623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154051</xdr:rowOff>
    </xdr:from>
    <xdr:to>
      <xdr:col>41</xdr:col>
      <xdr:colOff>101600</xdr:colOff>
      <xdr:row>39</xdr:row>
      <xdr:rowOff>84201</xdr:rowOff>
    </xdr:to>
    <xdr:sp macro="" textlink="">
      <xdr:nvSpPr>
        <xdr:cNvPr id="313" name="楕円 312"/>
        <xdr:cNvSpPr/>
      </xdr:nvSpPr>
      <xdr:spPr>
        <a:xfrm>
          <a:off x="7810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75328</xdr:rowOff>
    </xdr:from>
    <xdr:ext cx="313932" cy="259045"/>
    <xdr:sp macro="" textlink="">
      <xdr:nvSpPr>
        <xdr:cNvPr id="314" name="テキスト ボックス 313"/>
        <xdr:cNvSpPr txBox="1"/>
      </xdr:nvSpPr>
      <xdr:spPr>
        <a:xfrm>
          <a:off x="7704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78974</xdr:rowOff>
    </xdr:from>
    <xdr:to>
      <xdr:col>55</xdr:col>
      <xdr:colOff>0</xdr:colOff>
      <xdr:row>59</xdr:row>
      <xdr:rowOff>79904</xdr:rowOff>
    </xdr:to>
    <xdr:cxnSp macro="">
      <xdr:nvCxnSpPr>
        <xdr:cNvPr id="347" name="直線コネクタ 346"/>
        <xdr:cNvCxnSpPr/>
      </xdr:nvCxnSpPr>
      <xdr:spPr>
        <a:xfrm flipV="1">
          <a:off x="9639300" y="10194524"/>
          <a:ext cx="838200" cy="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79252</xdr:rowOff>
    </xdr:from>
    <xdr:to>
      <xdr:col>50</xdr:col>
      <xdr:colOff>114300</xdr:colOff>
      <xdr:row>59</xdr:row>
      <xdr:rowOff>79904</xdr:rowOff>
    </xdr:to>
    <xdr:cxnSp macro="">
      <xdr:nvCxnSpPr>
        <xdr:cNvPr id="350" name="直線コネクタ 349"/>
        <xdr:cNvCxnSpPr/>
      </xdr:nvCxnSpPr>
      <xdr:spPr>
        <a:xfrm>
          <a:off x="8750300" y="10194802"/>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73406</xdr:rowOff>
    </xdr:from>
    <xdr:to>
      <xdr:col>45</xdr:col>
      <xdr:colOff>177800</xdr:colOff>
      <xdr:row>59</xdr:row>
      <xdr:rowOff>79252</xdr:rowOff>
    </xdr:to>
    <xdr:cxnSp macro="">
      <xdr:nvCxnSpPr>
        <xdr:cNvPr id="353" name="直線コネクタ 352"/>
        <xdr:cNvCxnSpPr/>
      </xdr:nvCxnSpPr>
      <xdr:spPr>
        <a:xfrm>
          <a:off x="7861300" y="10188956"/>
          <a:ext cx="889000" cy="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64032</xdr:rowOff>
    </xdr:from>
    <xdr:to>
      <xdr:col>46</xdr:col>
      <xdr:colOff>38100</xdr:colOff>
      <xdr:row>57</xdr:row>
      <xdr:rowOff>165632</xdr:rowOff>
    </xdr:to>
    <xdr:sp macro="" textlink="">
      <xdr:nvSpPr>
        <xdr:cNvPr id="354" name="フローチャート: 判断 353"/>
        <xdr:cNvSpPr/>
      </xdr:nvSpPr>
      <xdr:spPr>
        <a:xfrm>
          <a:off x="8699500" y="98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10709</xdr:rowOff>
    </xdr:from>
    <xdr:ext cx="534377" cy="259045"/>
    <xdr:sp macro="" textlink="">
      <xdr:nvSpPr>
        <xdr:cNvPr id="355" name="テキスト ボックス 354"/>
        <xdr:cNvSpPr txBox="1"/>
      </xdr:nvSpPr>
      <xdr:spPr>
        <a:xfrm>
          <a:off x="8483111" y="961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73406</xdr:rowOff>
    </xdr:from>
    <xdr:to>
      <xdr:col>41</xdr:col>
      <xdr:colOff>50800</xdr:colOff>
      <xdr:row>59</xdr:row>
      <xdr:rowOff>74190</xdr:rowOff>
    </xdr:to>
    <xdr:cxnSp macro="">
      <xdr:nvCxnSpPr>
        <xdr:cNvPr id="356" name="直線コネクタ 355"/>
        <xdr:cNvCxnSpPr/>
      </xdr:nvCxnSpPr>
      <xdr:spPr>
        <a:xfrm flipV="1">
          <a:off x="6972300" y="10188956"/>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28174</xdr:rowOff>
    </xdr:from>
    <xdr:to>
      <xdr:col>55</xdr:col>
      <xdr:colOff>50800</xdr:colOff>
      <xdr:row>59</xdr:row>
      <xdr:rowOff>129774</xdr:rowOff>
    </xdr:to>
    <xdr:sp macro="" textlink="">
      <xdr:nvSpPr>
        <xdr:cNvPr id="366" name="楕円 365"/>
        <xdr:cNvSpPr/>
      </xdr:nvSpPr>
      <xdr:spPr>
        <a:xfrm>
          <a:off x="10426700" y="101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114551</xdr:rowOff>
    </xdr:from>
    <xdr:ext cx="469744" cy="259045"/>
    <xdr:sp macro="" textlink="">
      <xdr:nvSpPr>
        <xdr:cNvPr id="367" name="農林水産業費該当値テキスト"/>
        <xdr:cNvSpPr txBox="1"/>
      </xdr:nvSpPr>
      <xdr:spPr>
        <a:xfrm>
          <a:off x="10528300" y="10058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29104</xdr:rowOff>
    </xdr:from>
    <xdr:to>
      <xdr:col>50</xdr:col>
      <xdr:colOff>165100</xdr:colOff>
      <xdr:row>59</xdr:row>
      <xdr:rowOff>130704</xdr:rowOff>
    </xdr:to>
    <xdr:sp macro="" textlink="">
      <xdr:nvSpPr>
        <xdr:cNvPr id="368" name="楕円 367"/>
        <xdr:cNvSpPr/>
      </xdr:nvSpPr>
      <xdr:spPr>
        <a:xfrm>
          <a:off x="9588500" y="1014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121831</xdr:rowOff>
    </xdr:from>
    <xdr:ext cx="469744" cy="259045"/>
    <xdr:sp macro="" textlink="">
      <xdr:nvSpPr>
        <xdr:cNvPr id="369" name="テキスト ボックス 368"/>
        <xdr:cNvSpPr txBox="1"/>
      </xdr:nvSpPr>
      <xdr:spPr>
        <a:xfrm>
          <a:off x="9404428" y="1023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28452</xdr:rowOff>
    </xdr:from>
    <xdr:to>
      <xdr:col>46</xdr:col>
      <xdr:colOff>38100</xdr:colOff>
      <xdr:row>59</xdr:row>
      <xdr:rowOff>130052</xdr:rowOff>
    </xdr:to>
    <xdr:sp macro="" textlink="">
      <xdr:nvSpPr>
        <xdr:cNvPr id="370" name="楕円 369"/>
        <xdr:cNvSpPr/>
      </xdr:nvSpPr>
      <xdr:spPr>
        <a:xfrm>
          <a:off x="8699500" y="10144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121179</xdr:rowOff>
    </xdr:from>
    <xdr:ext cx="469744" cy="259045"/>
    <xdr:sp macro="" textlink="">
      <xdr:nvSpPr>
        <xdr:cNvPr id="371" name="テキスト ボックス 370"/>
        <xdr:cNvSpPr txBox="1"/>
      </xdr:nvSpPr>
      <xdr:spPr>
        <a:xfrm>
          <a:off x="8515428" y="1023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22606</xdr:rowOff>
    </xdr:from>
    <xdr:to>
      <xdr:col>41</xdr:col>
      <xdr:colOff>101600</xdr:colOff>
      <xdr:row>59</xdr:row>
      <xdr:rowOff>124206</xdr:rowOff>
    </xdr:to>
    <xdr:sp macro="" textlink="">
      <xdr:nvSpPr>
        <xdr:cNvPr id="372" name="楕円 371"/>
        <xdr:cNvSpPr/>
      </xdr:nvSpPr>
      <xdr:spPr>
        <a:xfrm>
          <a:off x="7810500" y="101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115333</xdr:rowOff>
    </xdr:from>
    <xdr:ext cx="469744" cy="259045"/>
    <xdr:sp macro="" textlink="">
      <xdr:nvSpPr>
        <xdr:cNvPr id="373" name="テキスト ボックス 372"/>
        <xdr:cNvSpPr txBox="1"/>
      </xdr:nvSpPr>
      <xdr:spPr>
        <a:xfrm>
          <a:off x="7626428" y="1023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23390</xdr:rowOff>
    </xdr:from>
    <xdr:to>
      <xdr:col>36</xdr:col>
      <xdr:colOff>165100</xdr:colOff>
      <xdr:row>59</xdr:row>
      <xdr:rowOff>124990</xdr:rowOff>
    </xdr:to>
    <xdr:sp macro="" textlink="">
      <xdr:nvSpPr>
        <xdr:cNvPr id="374" name="楕円 373"/>
        <xdr:cNvSpPr/>
      </xdr:nvSpPr>
      <xdr:spPr>
        <a:xfrm>
          <a:off x="6921500" y="1013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116117</xdr:rowOff>
    </xdr:from>
    <xdr:ext cx="469744" cy="259045"/>
    <xdr:sp macro="" textlink="">
      <xdr:nvSpPr>
        <xdr:cNvPr id="375" name="テキスト ボックス 374"/>
        <xdr:cNvSpPr txBox="1"/>
      </xdr:nvSpPr>
      <xdr:spPr>
        <a:xfrm>
          <a:off x="6737428" y="1023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109753</xdr:rowOff>
    </xdr:from>
    <xdr:to>
      <xdr:col>55</xdr:col>
      <xdr:colOff>0</xdr:colOff>
      <xdr:row>78</xdr:row>
      <xdr:rowOff>133262</xdr:rowOff>
    </xdr:to>
    <xdr:cxnSp macro="">
      <xdr:nvCxnSpPr>
        <xdr:cNvPr id="404" name="直線コネクタ 403"/>
        <xdr:cNvCxnSpPr/>
      </xdr:nvCxnSpPr>
      <xdr:spPr>
        <a:xfrm flipV="1">
          <a:off x="9639300" y="13482853"/>
          <a:ext cx="8382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113601</xdr:rowOff>
    </xdr:from>
    <xdr:to>
      <xdr:col>50</xdr:col>
      <xdr:colOff>114300</xdr:colOff>
      <xdr:row>78</xdr:row>
      <xdr:rowOff>133262</xdr:rowOff>
    </xdr:to>
    <xdr:cxnSp macro="">
      <xdr:nvCxnSpPr>
        <xdr:cNvPr id="407" name="直線コネクタ 406"/>
        <xdr:cNvCxnSpPr/>
      </xdr:nvCxnSpPr>
      <xdr:spPr>
        <a:xfrm>
          <a:off x="8750300" y="13486701"/>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113601</xdr:rowOff>
    </xdr:from>
    <xdr:to>
      <xdr:col>45</xdr:col>
      <xdr:colOff>177800</xdr:colOff>
      <xdr:row>78</xdr:row>
      <xdr:rowOff>131775</xdr:rowOff>
    </xdr:to>
    <xdr:cxnSp macro="">
      <xdr:nvCxnSpPr>
        <xdr:cNvPr id="410" name="直線コネクタ 409"/>
        <xdr:cNvCxnSpPr/>
      </xdr:nvCxnSpPr>
      <xdr:spPr>
        <a:xfrm flipV="1">
          <a:off x="7861300" y="13486701"/>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114009</xdr:rowOff>
    </xdr:from>
    <xdr:to>
      <xdr:col>46</xdr:col>
      <xdr:colOff>38100</xdr:colOff>
      <xdr:row>77</xdr:row>
      <xdr:rowOff>44159</xdr:rowOff>
    </xdr:to>
    <xdr:sp macro="" textlink="">
      <xdr:nvSpPr>
        <xdr:cNvPr id="411" name="フローチャート: 判断 410"/>
        <xdr:cNvSpPr/>
      </xdr:nvSpPr>
      <xdr:spPr>
        <a:xfrm>
          <a:off x="8699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60685</xdr:rowOff>
    </xdr:from>
    <xdr:ext cx="534377" cy="259045"/>
    <xdr:sp macro="" textlink="">
      <xdr:nvSpPr>
        <xdr:cNvPr id="412" name="テキスト ボックス 411"/>
        <xdr:cNvSpPr txBox="1"/>
      </xdr:nvSpPr>
      <xdr:spPr>
        <a:xfrm>
          <a:off x="8483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127051</xdr:rowOff>
    </xdr:from>
    <xdr:to>
      <xdr:col>41</xdr:col>
      <xdr:colOff>50800</xdr:colOff>
      <xdr:row>78</xdr:row>
      <xdr:rowOff>131775</xdr:rowOff>
    </xdr:to>
    <xdr:cxnSp macro="">
      <xdr:nvCxnSpPr>
        <xdr:cNvPr id="413" name="直線コネクタ 412"/>
        <xdr:cNvCxnSpPr/>
      </xdr:nvCxnSpPr>
      <xdr:spPr>
        <a:xfrm>
          <a:off x="6972300" y="13500151"/>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58953</xdr:rowOff>
    </xdr:from>
    <xdr:to>
      <xdr:col>55</xdr:col>
      <xdr:colOff>50800</xdr:colOff>
      <xdr:row>78</xdr:row>
      <xdr:rowOff>160553</xdr:rowOff>
    </xdr:to>
    <xdr:sp macro="" textlink="">
      <xdr:nvSpPr>
        <xdr:cNvPr id="423" name="楕円 422"/>
        <xdr:cNvSpPr/>
      </xdr:nvSpPr>
      <xdr:spPr>
        <a:xfrm>
          <a:off x="10426700" y="134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145330</xdr:rowOff>
    </xdr:from>
    <xdr:ext cx="469744" cy="259045"/>
    <xdr:sp macro="" textlink="">
      <xdr:nvSpPr>
        <xdr:cNvPr id="424" name="商工費該当値テキスト"/>
        <xdr:cNvSpPr txBox="1"/>
      </xdr:nvSpPr>
      <xdr:spPr>
        <a:xfrm>
          <a:off x="10528300" y="1334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82462</xdr:rowOff>
    </xdr:from>
    <xdr:to>
      <xdr:col>50</xdr:col>
      <xdr:colOff>165100</xdr:colOff>
      <xdr:row>79</xdr:row>
      <xdr:rowOff>12612</xdr:rowOff>
    </xdr:to>
    <xdr:sp macro="" textlink="">
      <xdr:nvSpPr>
        <xdr:cNvPr id="425" name="楕円 424"/>
        <xdr:cNvSpPr/>
      </xdr:nvSpPr>
      <xdr:spPr>
        <a:xfrm>
          <a:off x="9588500" y="1345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3739</xdr:rowOff>
    </xdr:from>
    <xdr:ext cx="469744" cy="259045"/>
    <xdr:sp macro="" textlink="">
      <xdr:nvSpPr>
        <xdr:cNvPr id="426" name="テキスト ボックス 425"/>
        <xdr:cNvSpPr txBox="1"/>
      </xdr:nvSpPr>
      <xdr:spPr>
        <a:xfrm>
          <a:off x="9404428" y="1354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62801</xdr:rowOff>
    </xdr:from>
    <xdr:to>
      <xdr:col>46</xdr:col>
      <xdr:colOff>38100</xdr:colOff>
      <xdr:row>78</xdr:row>
      <xdr:rowOff>164401</xdr:rowOff>
    </xdr:to>
    <xdr:sp macro="" textlink="">
      <xdr:nvSpPr>
        <xdr:cNvPr id="427" name="楕円 426"/>
        <xdr:cNvSpPr/>
      </xdr:nvSpPr>
      <xdr:spPr>
        <a:xfrm>
          <a:off x="8699500" y="134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155528</xdr:rowOff>
    </xdr:from>
    <xdr:ext cx="469744" cy="259045"/>
    <xdr:sp macro="" textlink="">
      <xdr:nvSpPr>
        <xdr:cNvPr id="428" name="テキスト ボックス 427"/>
        <xdr:cNvSpPr txBox="1"/>
      </xdr:nvSpPr>
      <xdr:spPr>
        <a:xfrm>
          <a:off x="8515428" y="1352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80975</xdr:rowOff>
    </xdr:from>
    <xdr:to>
      <xdr:col>41</xdr:col>
      <xdr:colOff>101600</xdr:colOff>
      <xdr:row>79</xdr:row>
      <xdr:rowOff>11125</xdr:rowOff>
    </xdr:to>
    <xdr:sp macro="" textlink="">
      <xdr:nvSpPr>
        <xdr:cNvPr id="429" name="楕円 428"/>
        <xdr:cNvSpPr/>
      </xdr:nvSpPr>
      <xdr:spPr>
        <a:xfrm>
          <a:off x="7810500" y="1345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2252</xdr:rowOff>
    </xdr:from>
    <xdr:ext cx="469744" cy="259045"/>
    <xdr:sp macro="" textlink="">
      <xdr:nvSpPr>
        <xdr:cNvPr id="430" name="テキスト ボックス 429"/>
        <xdr:cNvSpPr txBox="1"/>
      </xdr:nvSpPr>
      <xdr:spPr>
        <a:xfrm>
          <a:off x="7626428" y="1354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76251</xdr:rowOff>
    </xdr:from>
    <xdr:to>
      <xdr:col>36</xdr:col>
      <xdr:colOff>165100</xdr:colOff>
      <xdr:row>79</xdr:row>
      <xdr:rowOff>6401</xdr:rowOff>
    </xdr:to>
    <xdr:sp macro="" textlink="">
      <xdr:nvSpPr>
        <xdr:cNvPr id="431" name="楕円 430"/>
        <xdr:cNvSpPr/>
      </xdr:nvSpPr>
      <xdr:spPr>
        <a:xfrm>
          <a:off x="6921500" y="134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168978</xdr:rowOff>
    </xdr:from>
    <xdr:ext cx="469744" cy="259045"/>
    <xdr:sp macro="" textlink="">
      <xdr:nvSpPr>
        <xdr:cNvPr id="432" name="テキスト ボックス 431"/>
        <xdr:cNvSpPr txBox="1"/>
      </xdr:nvSpPr>
      <xdr:spPr>
        <a:xfrm>
          <a:off x="6737428"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140779</xdr:rowOff>
    </xdr:from>
    <xdr:to>
      <xdr:col>55</xdr:col>
      <xdr:colOff>0</xdr:colOff>
      <xdr:row>97</xdr:row>
      <xdr:rowOff>76860</xdr:rowOff>
    </xdr:to>
    <xdr:cxnSp macro="">
      <xdr:nvCxnSpPr>
        <xdr:cNvPr id="461" name="直線コネクタ 460"/>
        <xdr:cNvCxnSpPr/>
      </xdr:nvCxnSpPr>
      <xdr:spPr>
        <a:xfrm flipV="1">
          <a:off x="9639300" y="16599979"/>
          <a:ext cx="838200" cy="10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76860</xdr:rowOff>
    </xdr:from>
    <xdr:to>
      <xdr:col>50</xdr:col>
      <xdr:colOff>114300</xdr:colOff>
      <xdr:row>97</xdr:row>
      <xdr:rowOff>113754</xdr:rowOff>
    </xdr:to>
    <xdr:cxnSp macro="">
      <xdr:nvCxnSpPr>
        <xdr:cNvPr id="464" name="直線コネクタ 463"/>
        <xdr:cNvCxnSpPr/>
      </xdr:nvCxnSpPr>
      <xdr:spPr>
        <a:xfrm flipV="1">
          <a:off x="8750300" y="16707510"/>
          <a:ext cx="889000" cy="3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113754</xdr:rowOff>
    </xdr:from>
    <xdr:to>
      <xdr:col>45</xdr:col>
      <xdr:colOff>177800</xdr:colOff>
      <xdr:row>97</xdr:row>
      <xdr:rowOff>122529</xdr:rowOff>
    </xdr:to>
    <xdr:cxnSp macro="">
      <xdr:nvCxnSpPr>
        <xdr:cNvPr id="467" name="直線コネクタ 466"/>
        <xdr:cNvCxnSpPr/>
      </xdr:nvCxnSpPr>
      <xdr:spPr>
        <a:xfrm flipV="1">
          <a:off x="7861300" y="16744404"/>
          <a:ext cx="889000" cy="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28042</xdr:rowOff>
    </xdr:from>
    <xdr:to>
      <xdr:col>46</xdr:col>
      <xdr:colOff>38100</xdr:colOff>
      <xdr:row>96</xdr:row>
      <xdr:rowOff>129642</xdr:rowOff>
    </xdr:to>
    <xdr:sp macro="" textlink="">
      <xdr:nvSpPr>
        <xdr:cNvPr id="468" name="フローチャート: 判断 467"/>
        <xdr:cNvSpPr/>
      </xdr:nvSpPr>
      <xdr:spPr>
        <a:xfrm>
          <a:off x="8699500" y="1648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146169</xdr:rowOff>
    </xdr:from>
    <xdr:ext cx="534377" cy="259045"/>
    <xdr:sp macro="" textlink="">
      <xdr:nvSpPr>
        <xdr:cNvPr id="469" name="テキスト ボックス 468"/>
        <xdr:cNvSpPr txBox="1"/>
      </xdr:nvSpPr>
      <xdr:spPr>
        <a:xfrm>
          <a:off x="8483111" y="1626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122529</xdr:rowOff>
    </xdr:from>
    <xdr:to>
      <xdr:col>41</xdr:col>
      <xdr:colOff>50800</xdr:colOff>
      <xdr:row>97</xdr:row>
      <xdr:rowOff>129172</xdr:rowOff>
    </xdr:to>
    <xdr:cxnSp macro="">
      <xdr:nvCxnSpPr>
        <xdr:cNvPr id="470" name="直線コネクタ 469"/>
        <xdr:cNvCxnSpPr/>
      </xdr:nvCxnSpPr>
      <xdr:spPr>
        <a:xfrm flipV="1">
          <a:off x="6972300" y="16753179"/>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89979</xdr:rowOff>
    </xdr:from>
    <xdr:to>
      <xdr:col>55</xdr:col>
      <xdr:colOff>50800</xdr:colOff>
      <xdr:row>97</xdr:row>
      <xdr:rowOff>20129</xdr:rowOff>
    </xdr:to>
    <xdr:sp macro="" textlink="">
      <xdr:nvSpPr>
        <xdr:cNvPr id="480" name="楕円 479"/>
        <xdr:cNvSpPr/>
      </xdr:nvSpPr>
      <xdr:spPr>
        <a:xfrm>
          <a:off x="10426700" y="165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68406</xdr:rowOff>
    </xdr:from>
    <xdr:ext cx="534377" cy="259045"/>
    <xdr:sp macro="" textlink="">
      <xdr:nvSpPr>
        <xdr:cNvPr id="481" name="土木費該当値テキスト"/>
        <xdr:cNvSpPr txBox="1"/>
      </xdr:nvSpPr>
      <xdr:spPr>
        <a:xfrm>
          <a:off x="10528300" y="1652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26060</xdr:rowOff>
    </xdr:from>
    <xdr:to>
      <xdr:col>50</xdr:col>
      <xdr:colOff>165100</xdr:colOff>
      <xdr:row>97</xdr:row>
      <xdr:rowOff>127660</xdr:rowOff>
    </xdr:to>
    <xdr:sp macro="" textlink="">
      <xdr:nvSpPr>
        <xdr:cNvPr id="482" name="楕円 481"/>
        <xdr:cNvSpPr/>
      </xdr:nvSpPr>
      <xdr:spPr>
        <a:xfrm>
          <a:off x="9588500" y="1665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118787</xdr:rowOff>
    </xdr:from>
    <xdr:ext cx="534377" cy="259045"/>
    <xdr:sp macro="" textlink="">
      <xdr:nvSpPr>
        <xdr:cNvPr id="483" name="テキスト ボックス 482"/>
        <xdr:cNvSpPr txBox="1"/>
      </xdr:nvSpPr>
      <xdr:spPr>
        <a:xfrm>
          <a:off x="9372111" y="1674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62954</xdr:rowOff>
    </xdr:from>
    <xdr:to>
      <xdr:col>46</xdr:col>
      <xdr:colOff>38100</xdr:colOff>
      <xdr:row>97</xdr:row>
      <xdr:rowOff>164554</xdr:rowOff>
    </xdr:to>
    <xdr:sp macro="" textlink="">
      <xdr:nvSpPr>
        <xdr:cNvPr id="484" name="楕円 483"/>
        <xdr:cNvSpPr/>
      </xdr:nvSpPr>
      <xdr:spPr>
        <a:xfrm>
          <a:off x="8699500" y="166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155681</xdr:rowOff>
    </xdr:from>
    <xdr:ext cx="534377" cy="259045"/>
    <xdr:sp macro="" textlink="">
      <xdr:nvSpPr>
        <xdr:cNvPr id="485" name="テキスト ボックス 484"/>
        <xdr:cNvSpPr txBox="1"/>
      </xdr:nvSpPr>
      <xdr:spPr>
        <a:xfrm>
          <a:off x="8483111" y="167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71729</xdr:rowOff>
    </xdr:from>
    <xdr:to>
      <xdr:col>41</xdr:col>
      <xdr:colOff>101600</xdr:colOff>
      <xdr:row>98</xdr:row>
      <xdr:rowOff>1879</xdr:rowOff>
    </xdr:to>
    <xdr:sp macro="" textlink="">
      <xdr:nvSpPr>
        <xdr:cNvPr id="486" name="楕円 485"/>
        <xdr:cNvSpPr/>
      </xdr:nvSpPr>
      <xdr:spPr>
        <a:xfrm>
          <a:off x="7810500" y="1670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164456</xdr:rowOff>
    </xdr:from>
    <xdr:ext cx="534377" cy="259045"/>
    <xdr:sp macro="" textlink="">
      <xdr:nvSpPr>
        <xdr:cNvPr id="487" name="テキスト ボックス 486"/>
        <xdr:cNvSpPr txBox="1"/>
      </xdr:nvSpPr>
      <xdr:spPr>
        <a:xfrm>
          <a:off x="7594111" y="1679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78372</xdr:rowOff>
    </xdr:from>
    <xdr:to>
      <xdr:col>36</xdr:col>
      <xdr:colOff>165100</xdr:colOff>
      <xdr:row>98</xdr:row>
      <xdr:rowOff>8522</xdr:rowOff>
    </xdr:to>
    <xdr:sp macro="" textlink="">
      <xdr:nvSpPr>
        <xdr:cNvPr id="488" name="楕円 487"/>
        <xdr:cNvSpPr/>
      </xdr:nvSpPr>
      <xdr:spPr>
        <a:xfrm>
          <a:off x="6921500" y="167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171099</xdr:rowOff>
    </xdr:from>
    <xdr:ext cx="534377" cy="259045"/>
    <xdr:sp macro="" textlink="">
      <xdr:nvSpPr>
        <xdr:cNvPr id="489" name="テキスト ボックス 488"/>
        <xdr:cNvSpPr txBox="1"/>
      </xdr:nvSpPr>
      <xdr:spPr>
        <a:xfrm>
          <a:off x="6705111" y="1680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135683</xdr:rowOff>
    </xdr:from>
    <xdr:to>
      <xdr:col>85</xdr:col>
      <xdr:colOff>127000</xdr:colOff>
      <xdr:row>38</xdr:row>
      <xdr:rowOff>146689</xdr:rowOff>
    </xdr:to>
    <xdr:cxnSp macro="">
      <xdr:nvCxnSpPr>
        <xdr:cNvPr id="521" name="直線コネクタ 520"/>
        <xdr:cNvCxnSpPr/>
      </xdr:nvCxnSpPr>
      <xdr:spPr>
        <a:xfrm flipV="1">
          <a:off x="15481300" y="6650783"/>
          <a:ext cx="838200" cy="1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142835</xdr:rowOff>
    </xdr:from>
    <xdr:to>
      <xdr:col>81</xdr:col>
      <xdr:colOff>50800</xdr:colOff>
      <xdr:row>38</xdr:row>
      <xdr:rowOff>146689</xdr:rowOff>
    </xdr:to>
    <xdr:cxnSp macro="">
      <xdr:nvCxnSpPr>
        <xdr:cNvPr id="524" name="直線コネクタ 523"/>
        <xdr:cNvCxnSpPr/>
      </xdr:nvCxnSpPr>
      <xdr:spPr>
        <a:xfrm>
          <a:off x="14592300" y="6657935"/>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142835</xdr:rowOff>
    </xdr:from>
    <xdr:to>
      <xdr:col>76</xdr:col>
      <xdr:colOff>114300</xdr:colOff>
      <xdr:row>38</xdr:row>
      <xdr:rowOff>156747</xdr:rowOff>
    </xdr:to>
    <xdr:cxnSp macro="">
      <xdr:nvCxnSpPr>
        <xdr:cNvPr id="527" name="直線コネクタ 526"/>
        <xdr:cNvCxnSpPr/>
      </xdr:nvCxnSpPr>
      <xdr:spPr>
        <a:xfrm flipV="1">
          <a:off x="13703300" y="6657935"/>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83871</xdr:rowOff>
    </xdr:from>
    <xdr:to>
      <xdr:col>76</xdr:col>
      <xdr:colOff>165100</xdr:colOff>
      <xdr:row>38</xdr:row>
      <xdr:rowOff>14021</xdr:rowOff>
    </xdr:to>
    <xdr:sp macro="" textlink="">
      <xdr:nvSpPr>
        <xdr:cNvPr id="528" name="フローチャート: 判断 527"/>
        <xdr:cNvSpPr/>
      </xdr:nvSpPr>
      <xdr:spPr>
        <a:xfrm>
          <a:off x="14541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30548</xdr:rowOff>
    </xdr:from>
    <xdr:ext cx="534377" cy="259045"/>
    <xdr:sp macro="" textlink="">
      <xdr:nvSpPr>
        <xdr:cNvPr id="529" name="テキスト ボックス 528"/>
        <xdr:cNvSpPr txBox="1"/>
      </xdr:nvSpPr>
      <xdr:spPr>
        <a:xfrm>
          <a:off x="14325111" y="620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85097</xdr:rowOff>
    </xdr:from>
    <xdr:to>
      <xdr:col>71</xdr:col>
      <xdr:colOff>177800</xdr:colOff>
      <xdr:row>38</xdr:row>
      <xdr:rowOff>156747</xdr:rowOff>
    </xdr:to>
    <xdr:cxnSp macro="">
      <xdr:nvCxnSpPr>
        <xdr:cNvPr id="530" name="直線コネクタ 529"/>
        <xdr:cNvCxnSpPr/>
      </xdr:nvCxnSpPr>
      <xdr:spPr>
        <a:xfrm>
          <a:off x="12814300" y="6600197"/>
          <a:ext cx="8890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92466</xdr:rowOff>
    </xdr:from>
    <xdr:ext cx="534377" cy="259045"/>
    <xdr:sp macro="" textlink="">
      <xdr:nvSpPr>
        <xdr:cNvPr id="532" name="テキスト ボックス 531"/>
        <xdr:cNvSpPr txBox="1"/>
      </xdr:nvSpPr>
      <xdr:spPr>
        <a:xfrm>
          <a:off x="13436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84883</xdr:rowOff>
    </xdr:from>
    <xdr:to>
      <xdr:col>85</xdr:col>
      <xdr:colOff>177800</xdr:colOff>
      <xdr:row>39</xdr:row>
      <xdr:rowOff>15033</xdr:rowOff>
    </xdr:to>
    <xdr:sp macro="" textlink="">
      <xdr:nvSpPr>
        <xdr:cNvPr id="540" name="楕円 539"/>
        <xdr:cNvSpPr/>
      </xdr:nvSpPr>
      <xdr:spPr>
        <a:xfrm>
          <a:off x="16268700" y="659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63310</xdr:rowOff>
    </xdr:from>
    <xdr:ext cx="534377" cy="259045"/>
    <xdr:sp macro="" textlink="">
      <xdr:nvSpPr>
        <xdr:cNvPr id="541" name="消防費該当値テキスト"/>
        <xdr:cNvSpPr txBox="1"/>
      </xdr:nvSpPr>
      <xdr:spPr>
        <a:xfrm>
          <a:off x="16370300" y="657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95889</xdr:rowOff>
    </xdr:from>
    <xdr:to>
      <xdr:col>81</xdr:col>
      <xdr:colOff>101600</xdr:colOff>
      <xdr:row>39</xdr:row>
      <xdr:rowOff>26039</xdr:rowOff>
    </xdr:to>
    <xdr:sp macro="" textlink="">
      <xdr:nvSpPr>
        <xdr:cNvPr id="542" name="楕円 541"/>
        <xdr:cNvSpPr/>
      </xdr:nvSpPr>
      <xdr:spPr>
        <a:xfrm>
          <a:off x="15430500" y="661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17166</xdr:rowOff>
    </xdr:from>
    <xdr:ext cx="534377" cy="259045"/>
    <xdr:sp macro="" textlink="">
      <xdr:nvSpPr>
        <xdr:cNvPr id="543" name="テキスト ボックス 542"/>
        <xdr:cNvSpPr txBox="1"/>
      </xdr:nvSpPr>
      <xdr:spPr>
        <a:xfrm>
          <a:off x="15214111" y="670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92035</xdr:rowOff>
    </xdr:from>
    <xdr:to>
      <xdr:col>76</xdr:col>
      <xdr:colOff>165100</xdr:colOff>
      <xdr:row>39</xdr:row>
      <xdr:rowOff>22185</xdr:rowOff>
    </xdr:to>
    <xdr:sp macro="" textlink="">
      <xdr:nvSpPr>
        <xdr:cNvPr id="544" name="楕円 543"/>
        <xdr:cNvSpPr/>
      </xdr:nvSpPr>
      <xdr:spPr>
        <a:xfrm>
          <a:off x="14541500" y="66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13312</xdr:rowOff>
    </xdr:from>
    <xdr:ext cx="534377" cy="259045"/>
    <xdr:sp macro="" textlink="">
      <xdr:nvSpPr>
        <xdr:cNvPr id="545" name="テキスト ボックス 544"/>
        <xdr:cNvSpPr txBox="1"/>
      </xdr:nvSpPr>
      <xdr:spPr>
        <a:xfrm>
          <a:off x="14325111" y="669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105947</xdr:rowOff>
    </xdr:from>
    <xdr:to>
      <xdr:col>72</xdr:col>
      <xdr:colOff>38100</xdr:colOff>
      <xdr:row>39</xdr:row>
      <xdr:rowOff>36097</xdr:rowOff>
    </xdr:to>
    <xdr:sp macro="" textlink="">
      <xdr:nvSpPr>
        <xdr:cNvPr id="546" name="楕円 545"/>
        <xdr:cNvSpPr/>
      </xdr:nvSpPr>
      <xdr:spPr>
        <a:xfrm>
          <a:off x="13652500" y="662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27224</xdr:rowOff>
    </xdr:from>
    <xdr:ext cx="534377" cy="259045"/>
    <xdr:sp macro="" textlink="">
      <xdr:nvSpPr>
        <xdr:cNvPr id="547" name="テキスト ボックス 546"/>
        <xdr:cNvSpPr txBox="1"/>
      </xdr:nvSpPr>
      <xdr:spPr>
        <a:xfrm>
          <a:off x="13436111" y="671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34297</xdr:rowOff>
    </xdr:from>
    <xdr:to>
      <xdr:col>67</xdr:col>
      <xdr:colOff>101600</xdr:colOff>
      <xdr:row>38</xdr:row>
      <xdr:rowOff>135897</xdr:rowOff>
    </xdr:to>
    <xdr:sp macro="" textlink="">
      <xdr:nvSpPr>
        <xdr:cNvPr id="548" name="楕円 547"/>
        <xdr:cNvSpPr/>
      </xdr:nvSpPr>
      <xdr:spPr>
        <a:xfrm>
          <a:off x="12763500" y="654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127024</xdr:rowOff>
    </xdr:from>
    <xdr:ext cx="534377" cy="259045"/>
    <xdr:sp macro="" textlink="">
      <xdr:nvSpPr>
        <xdr:cNvPr id="549" name="テキスト ボックス 548"/>
        <xdr:cNvSpPr txBox="1"/>
      </xdr:nvSpPr>
      <xdr:spPr>
        <a:xfrm>
          <a:off x="12547111" y="664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21171</xdr:rowOff>
    </xdr:from>
    <xdr:to>
      <xdr:col>85</xdr:col>
      <xdr:colOff>127000</xdr:colOff>
      <xdr:row>58</xdr:row>
      <xdr:rowOff>47166</xdr:rowOff>
    </xdr:to>
    <xdr:cxnSp macro="">
      <xdr:nvCxnSpPr>
        <xdr:cNvPr id="581" name="直線コネクタ 580"/>
        <xdr:cNvCxnSpPr/>
      </xdr:nvCxnSpPr>
      <xdr:spPr>
        <a:xfrm flipV="1">
          <a:off x="15481300" y="9965271"/>
          <a:ext cx="838200" cy="25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127028</xdr:rowOff>
    </xdr:from>
    <xdr:ext cx="534377" cy="259045"/>
    <xdr:sp macro="" textlink="">
      <xdr:nvSpPr>
        <xdr:cNvPr id="582" name="教育費平均値テキスト"/>
        <xdr:cNvSpPr txBox="1"/>
      </xdr:nvSpPr>
      <xdr:spPr>
        <a:xfrm>
          <a:off x="16370300" y="955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69928</xdr:rowOff>
    </xdr:from>
    <xdr:to>
      <xdr:col>81</xdr:col>
      <xdr:colOff>50800</xdr:colOff>
      <xdr:row>58</xdr:row>
      <xdr:rowOff>47166</xdr:rowOff>
    </xdr:to>
    <xdr:cxnSp macro="">
      <xdr:nvCxnSpPr>
        <xdr:cNvPr id="584" name="直線コネクタ 583"/>
        <xdr:cNvCxnSpPr/>
      </xdr:nvCxnSpPr>
      <xdr:spPr>
        <a:xfrm>
          <a:off x="14592300" y="9842578"/>
          <a:ext cx="889000" cy="14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111930</xdr:rowOff>
    </xdr:from>
    <xdr:ext cx="534377" cy="259045"/>
    <xdr:sp macro="" textlink="">
      <xdr:nvSpPr>
        <xdr:cNvPr id="586" name="テキスト ボックス 585"/>
        <xdr:cNvSpPr txBox="1"/>
      </xdr:nvSpPr>
      <xdr:spPr>
        <a:xfrm>
          <a:off x="15214111" y="954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69928</xdr:rowOff>
    </xdr:from>
    <xdr:to>
      <xdr:col>76</xdr:col>
      <xdr:colOff>114300</xdr:colOff>
      <xdr:row>57</xdr:row>
      <xdr:rowOff>159458</xdr:rowOff>
    </xdr:to>
    <xdr:cxnSp macro="">
      <xdr:nvCxnSpPr>
        <xdr:cNvPr id="587" name="直線コネクタ 586"/>
        <xdr:cNvCxnSpPr/>
      </xdr:nvCxnSpPr>
      <xdr:spPr>
        <a:xfrm flipV="1">
          <a:off x="13703300" y="9842578"/>
          <a:ext cx="889000" cy="8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67232</xdr:rowOff>
    </xdr:from>
    <xdr:to>
      <xdr:col>76</xdr:col>
      <xdr:colOff>165100</xdr:colOff>
      <xdr:row>56</xdr:row>
      <xdr:rowOff>168832</xdr:rowOff>
    </xdr:to>
    <xdr:sp macro="" textlink="">
      <xdr:nvSpPr>
        <xdr:cNvPr id="588" name="フローチャート: 判断 587"/>
        <xdr:cNvSpPr/>
      </xdr:nvSpPr>
      <xdr:spPr>
        <a:xfrm>
          <a:off x="14541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13909</xdr:rowOff>
    </xdr:from>
    <xdr:ext cx="534377" cy="259045"/>
    <xdr:sp macro="" textlink="">
      <xdr:nvSpPr>
        <xdr:cNvPr id="589" name="テキスト ボックス 588"/>
        <xdr:cNvSpPr txBox="1"/>
      </xdr:nvSpPr>
      <xdr:spPr>
        <a:xfrm>
          <a:off x="14325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159458</xdr:rowOff>
    </xdr:from>
    <xdr:to>
      <xdr:col>71</xdr:col>
      <xdr:colOff>177800</xdr:colOff>
      <xdr:row>58</xdr:row>
      <xdr:rowOff>81473</xdr:rowOff>
    </xdr:to>
    <xdr:cxnSp macro="">
      <xdr:nvCxnSpPr>
        <xdr:cNvPr id="590" name="直線コネクタ 589"/>
        <xdr:cNvCxnSpPr/>
      </xdr:nvCxnSpPr>
      <xdr:spPr>
        <a:xfrm flipV="1">
          <a:off x="12814300" y="9932108"/>
          <a:ext cx="889000" cy="9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141821</xdr:rowOff>
    </xdr:from>
    <xdr:to>
      <xdr:col>85</xdr:col>
      <xdr:colOff>177800</xdr:colOff>
      <xdr:row>58</xdr:row>
      <xdr:rowOff>71971</xdr:rowOff>
    </xdr:to>
    <xdr:sp macro="" textlink="">
      <xdr:nvSpPr>
        <xdr:cNvPr id="600" name="楕円 599"/>
        <xdr:cNvSpPr/>
      </xdr:nvSpPr>
      <xdr:spPr>
        <a:xfrm>
          <a:off x="16268700" y="991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120248</xdr:rowOff>
    </xdr:from>
    <xdr:ext cx="534377" cy="259045"/>
    <xdr:sp macro="" textlink="">
      <xdr:nvSpPr>
        <xdr:cNvPr id="601" name="教育費該当値テキスト"/>
        <xdr:cNvSpPr txBox="1"/>
      </xdr:nvSpPr>
      <xdr:spPr>
        <a:xfrm>
          <a:off x="16370300" y="9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167816</xdr:rowOff>
    </xdr:from>
    <xdr:to>
      <xdr:col>81</xdr:col>
      <xdr:colOff>101600</xdr:colOff>
      <xdr:row>58</xdr:row>
      <xdr:rowOff>97966</xdr:rowOff>
    </xdr:to>
    <xdr:sp macro="" textlink="">
      <xdr:nvSpPr>
        <xdr:cNvPr id="602" name="楕円 601"/>
        <xdr:cNvSpPr/>
      </xdr:nvSpPr>
      <xdr:spPr>
        <a:xfrm>
          <a:off x="15430500" y="99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89093</xdr:rowOff>
    </xdr:from>
    <xdr:ext cx="534377" cy="259045"/>
    <xdr:sp macro="" textlink="">
      <xdr:nvSpPr>
        <xdr:cNvPr id="603" name="テキスト ボックス 602"/>
        <xdr:cNvSpPr txBox="1"/>
      </xdr:nvSpPr>
      <xdr:spPr>
        <a:xfrm>
          <a:off x="15214111" y="1003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19128</xdr:rowOff>
    </xdr:from>
    <xdr:to>
      <xdr:col>76</xdr:col>
      <xdr:colOff>165100</xdr:colOff>
      <xdr:row>57</xdr:row>
      <xdr:rowOff>120728</xdr:rowOff>
    </xdr:to>
    <xdr:sp macro="" textlink="">
      <xdr:nvSpPr>
        <xdr:cNvPr id="604" name="楕円 603"/>
        <xdr:cNvSpPr/>
      </xdr:nvSpPr>
      <xdr:spPr>
        <a:xfrm>
          <a:off x="14541500" y="979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111855</xdr:rowOff>
    </xdr:from>
    <xdr:ext cx="534377" cy="259045"/>
    <xdr:sp macro="" textlink="">
      <xdr:nvSpPr>
        <xdr:cNvPr id="605" name="テキスト ボックス 604"/>
        <xdr:cNvSpPr txBox="1"/>
      </xdr:nvSpPr>
      <xdr:spPr>
        <a:xfrm>
          <a:off x="14325111" y="988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108658</xdr:rowOff>
    </xdr:from>
    <xdr:to>
      <xdr:col>72</xdr:col>
      <xdr:colOff>38100</xdr:colOff>
      <xdr:row>58</xdr:row>
      <xdr:rowOff>38808</xdr:rowOff>
    </xdr:to>
    <xdr:sp macro="" textlink="">
      <xdr:nvSpPr>
        <xdr:cNvPr id="606" name="楕円 605"/>
        <xdr:cNvSpPr/>
      </xdr:nvSpPr>
      <xdr:spPr>
        <a:xfrm>
          <a:off x="13652500" y="988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29935</xdr:rowOff>
    </xdr:from>
    <xdr:ext cx="534377" cy="259045"/>
    <xdr:sp macro="" textlink="">
      <xdr:nvSpPr>
        <xdr:cNvPr id="607" name="テキスト ボックス 606"/>
        <xdr:cNvSpPr txBox="1"/>
      </xdr:nvSpPr>
      <xdr:spPr>
        <a:xfrm>
          <a:off x="13436111" y="997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30673</xdr:rowOff>
    </xdr:from>
    <xdr:to>
      <xdr:col>67</xdr:col>
      <xdr:colOff>101600</xdr:colOff>
      <xdr:row>58</xdr:row>
      <xdr:rowOff>132273</xdr:rowOff>
    </xdr:to>
    <xdr:sp macro="" textlink="">
      <xdr:nvSpPr>
        <xdr:cNvPr id="608" name="楕円 607"/>
        <xdr:cNvSpPr/>
      </xdr:nvSpPr>
      <xdr:spPr>
        <a:xfrm>
          <a:off x="12763500" y="997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123400</xdr:rowOff>
    </xdr:from>
    <xdr:ext cx="534377" cy="259045"/>
    <xdr:sp macro="" textlink="">
      <xdr:nvSpPr>
        <xdr:cNvPr id="609" name="テキスト ボックス 608"/>
        <xdr:cNvSpPr txBox="1"/>
      </xdr:nvSpPr>
      <xdr:spPr>
        <a:xfrm>
          <a:off x="12547111" y="100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138996</xdr:rowOff>
    </xdr:from>
    <xdr:to>
      <xdr:col>85</xdr:col>
      <xdr:colOff>127000</xdr:colOff>
      <xdr:row>78</xdr:row>
      <xdr:rowOff>139700</xdr:rowOff>
    </xdr:to>
    <xdr:cxnSp macro="">
      <xdr:nvCxnSpPr>
        <xdr:cNvPr id="636" name="直線コネクタ 635"/>
        <xdr:cNvCxnSpPr/>
      </xdr:nvCxnSpPr>
      <xdr:spPr>
        <a:xfrm flipV="1">
          <a:off x="15481300" y="13512096"/>
          <a:ext cx="838200" cy="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83578</xdr:rowOff>
    </xdr:from>
    <xdr:to>
      <xdr:col>76</xdr:col>
      <xdr:colOff>165100</xdr:colOff>
      <xdr:row>79</xdr:row>
      <xdr:rowOff>13728</xdr:rowOff>
    </xdr:to>
    <xdr:sp macro="" textlink="">
      <xdr:nvSpPr>
        <xdr:cNvPr id="643" name="フローチャート: 判断 642"/>
        <xdr:cNvSpPr/>
      </xdr:nvSpPr>
      <xdr:spPr>
        <a:xfrm>
          <a:off x="14541500" y="1345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30255</xdr:rowOff>
    </xdr:from>
    <xdr:ext cx="378565" cy="259045"/>
    <xdr:sp macro="" textlink="">
      <xdr:nvSpPr>
        <xdr:cNvPr id="644" name="テキスト ボックス 643"/>
        <xdr:cNvSpPr txBox="1"/>
      </xdr:nvSpPr>
      <xdr:spPr>
        <a:xfrm>
          <a:off x="14403017" y="13231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88196</xdr:rowOff>
    </xdr:from>
    <xdr:to>
      <xdr:col>85</xdr:col>
      <xdr:colOff>177800</xdr:colOff>
      <xdr:row>79</xdr:row>
      <xdr:rowOff>18346</xdr:rowOff>
    </xdr:to>
    <xdr:sp macro="" textlink="">
      <xdr:nvSpPr>
        <xdr:cNvPr id="655" name="楕円 654"/>
        <xdr:cNvSpPr/>
      </xdr:nvSpPr>
      <xdr:spPr>
        <a:xfrm>
          <a:off x="16268700" y="134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13932" cy="259045"/>
    <xdr:sp macro="" textlink="">
      <xdr:nvSpPr>
        <xdr:cNvPr id="656" name="災害復旧費該当値テキスト"/>
        <xdr:cNvSpPr txBox="1"/>
      </xdr:nvSpPr>
      <xdr:spPr>
        <a:xfrm>
          <a:off x="16370300" y="13434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125168</xdr:rowOff>
    </xdr:from>
    <xdr:to>
      <xdr:col>85</xdr:col>
      <xdr:colOff>127000</xdr:colOff>
      <xdr:row>97</xdr:row>
      <xdr:rowOff>140484</xdr:rowOff>
    </xdr:to>
    <xdr:cxnSp macro="">
      <xdr:nvCxnSpPr>
        <xdr:cNvPr id="695" name="直線コネクタ 694"/>
        <xdr:cNvCxnSpPr/>
      </xdr:nvCxnSpPr>
      <xdr:spPr>
        <a:xfrm flipV="1">
          <a:off x="15481300" y="16755818"/>
          <a:ext cx="8382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64163</xdr:rowOff>
    </xdr:from>
    <xdr:ext cx="534377" cy="259045"/>
    <xdr:sp macro="" textlink="">
      <xdr:nvSpPr>
        <xdr:cNvPr id="696" name="公債費平均値テキスト"/>
        <xdr:cNvSpPr txBox="1"/>
      </xdr:nvSpPr>
      <xdr:spPr>
        <a:xfrm>
          <a:off x="16370300" y="16351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140484</xdr:rowOff>
    </xdr:from>
    <xdr:to>
      <xdr:col>81</xdr:col>
      <xdr:colOff>50800</xdr:colOff>
      <xdr:row>97</xdr:row>
      <xdr:rowOff>152665</xdr:rowOff>
    </xdr:to>
    <xdr:cxnSp macro="">
      <xdr:nvCxnSpPr>
        <xdr:cNvPr id="698" name="直線コネクタ 697"/>
        <xdr:cNvCxnSpPr/>
      </xdr:nvCxnSpPr>
      <xdr:spPr>
        <a:xfrm flipV="1">
          <a:off x="14592300" y="16771134"/>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162189</xdr:rowOff>
    </xdr:from>
    <xdr:ext cx="534377" cy="259045"/>
    <xdr:sp macro="" textlink="">
      <xdr:nvSpPr>
        <xdr:cNvPr id="700" name="テキスト ボックス 699"/>
        <xdr:cNvSpPr txBox="1"/>
      </xdr:nvSpPr>
      <xdr:spPr>
        <a:xfrm>
          <a:off x="15214111" y="1627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150688</xdr:rowOff>
    </xdr:from>
    <xdr:to>
      <xdr:col>76</xdr:col>
      <xdr:colOff>114300</xdr:colOff>
      <xdr:row>97</xdr:row>
      <xdr:rowOff>152665</xdr:rowOff>
    </xdr:to>
    <xdr:cxnSp macro="">
      <xdr:nvCxnSpPr>
        <xdr:cNvPr id="701" name="直線コネクタ 700"/>
        <xdr:cNvCxnSpPr/>
      </xdr:nvCxnSpPr>
      <xdr:spPr>
        <a:xfrm>
          <a:off x="13703300" y="16781338"/>
          <a:ext cx="889000" cy="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148369</xdr:rowOff>
    </xdr:from>
    <xdr:to>
      <xdr:col>76</xdr:col>
      <xdr:colOff>165100</xdr:colOff>
      <xdr:row>96</xdr:row>
      <xdr:rowOff>78519</xdr:rowOff>
    </xdr:to>
    <xdr:sp macro="" textlink="">
      <xdr:nvSpPr>
        <xdr:cNvPr id="702" name="フローチャート: 判断 701"/>
        <xdr:cNvSpPr/>
      </xdr:nvSpPr>
      <xdr:spPr>
        <a:xfrm>
          <a:off x="14541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95046</xdr:rowOff>
    </xdr:from>
    <xdr:ext cx="534377" cy="259045"/>
    <xdr:sp macro="" textlink="">
      <xdr:nvSpPr>
        <xdr:cNvPr id="703" name="テキスト ボックス 702"/>
        <xdr:cNvSpPr txBox="1"/>
      </xdr:nvSpPr>
      <xdr:spPr>
        <a:xfrm>
          <a:off x="14325111" y="1621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135455</xdr:rowOff>
    </xdr:from>
    <xdr:to>
      <xdr:col>71</xdr:col>
      <xdr:colOff>177800</xdr:colOff>
      <xdr:row>97</xdr:row>
      <xdr:rowOff>150688</xdr:rowOff>
    </xdr:to>
    <xdr:cxnSp macro="">
      <xdr:nvCxnSpPr>
        <xdr:cNvPr id="704" name="直線コネクタ 703"/>
        <xdr:cNvCxnSpPr/>
      </xdr:nvCxnSpPr>
      <xdr:spPr>
        <a:xfrm>
          <a:off x="12814300" y="16766105"/>
          <a:ext cx="889000" cy="1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121384</xdr:rowOff>
    </xdr:from>
    <xdr:ext cx="534377" cy="259045"/>
    <xdr:sp macro="" textlink="">
      <xdr:nvSpPr>
        <xdr:cNvPr id="706" name="テキスト ボックス 705"/>
        <xdr:cNvSpPr txBox="1"/>
      </xdr:nvSpPr>
      <xdr:spPr>
        <a:xfrm>
          <a:off x="13436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117138</xdr:rowOff>
    </xdr:from>
    <xdr:ext cx="534377" cy="259045"/>
    <xdr:sp macro="" textlink="">
      <xdr:nvSpPr>
        <xdr:cNvPr id="708" name="テキスト ボックス 707"/>
        <xdr:cNvSpPr txBox="1"/>
      </xdr:nvSpPr>
      <xdr:spPr>
        <a:xfrm>
          <a:off x="12547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74368</xdr:rowOff>
    </xdr:from>
    <xdr:to>
      <xdr:col>85</xdr:col>
      <xdr:colOff>177800</xdr:colOff>
      <xdr:row>98</xdr:row>
      <xdr:rowOff>4518</xdr:rowOff>
    </xdr:to>
    <xdr:sp macro="" textlink="">
      <xdr:nvSpPr>
        <xdr:cNvPr id="714" name="楕円 713"/>
        <xdr:cNvSpPr/>
      </xdr:nvSpPr>
      <xdr:spPr>
        <a:xfrm>
          <a:off x="16268700" y="1670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160745</xdr:rowOff>
    </xdr:from>
    <xdr:ext cx="534377" cy="259045"/>
    <xdr:sp macro="" textlink="">
      <xdr:nvSpPr>
        <xdr:cNvPr id="715" name="公債費該当値テキスト"/>
        <xdr:cNvSpPr txBox="1"/>
      </xdr:nvSpPr>
      <xdr:spPr>
        <a:xfrm>
          <a:off x="16370300" y="166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89684</xdr:rowOff>
    </xdr:from>
    <xdr:to>
      <xdr:col>81</xdr:col>
      <xdr:colOff>101600</xdr:colOff>
      <xdr:row>98</xdr:row>
      <xdr:rowOff>19834</xdr:rowOff>
    </xdr:to>
    <xdr:sp macro="" textlink="">
      <xdr:nvSpPr>
        <xdr:cNvPr id="716" name="楕円 715"/>
        <xdr:cNvSpPr/>
      </xdr:nvSpPr>
      <xdr:spPr>
        <a:xfrm>
          <a:off x="15430500" y="1672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10961</xdr:rowOff>
    </xdr:from>
    <xdr:ext cx="534377" cy="259045"/>
    <xdr:sp macro="" textlink="">
      <xdr:nvSpPr>
        <xdr:cNvPr id="717" name="テキスト ボックス 716"/>
        <xdr:cNvSpPr txBox="1"/>
      </xdr:nvSpPr>
      <xdr:spPr>
        <a:xfrm>
          <a:off x="15214111" y="1681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101865</xdr:rowOff>
    </xdr:from>
    <xdr:to>
      <xdr:col>76</xdr:col>
      <xdr:colOff>165100</xdr:colOff>
      <xdr:row>98</xdr:row>
      <xdr:rowOff>32015</xdr:rowOff>
    </xdr:to>
    <xdr:sp macro="" textlink="">
      <xdr:nvSpPr>
        <xdr:cNvPr id="718" name="楕円 717"/>
        <xdr:cNvSpPr/>
      </xdr:nvSpPr>
      <xdr:spPr>
        <a:xfrm>
          <a:off x="14541500" y="1673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23142</xdr:rowOff>
    </xdr:from>
    <xdr:ext cx="534377" cy="259045"/>
    <xdr:sp macro="" textlink="">
      <xdr:nvSpPr>
        <xdr:cNvPr id="719" name="テキスト ボックス 718"/>
        <xdr:cNvSpPr txBox="1"/>
      </xdr:nvSpPr>
      <xdr:spPr>
        <a:xfrm>
          <a:off x="14325111" y="1682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99888</xdr:rowOff>
    </xdr:from>
    <xdr:to>
      <xdr:col>72</xdr:col>
      <xdr:colOff>38100</xdr:colOff>
      <xdr:row>98</xdr:row>
      <xdr:rowOff>30038</xdr:rowOff>
    </xdr:to>
    <xdr:sp macro="" textlink="">
      <xdr:nvSpPr>
        <xdr:cNvPr id="720" name="楕円 719"/>
        <xdr:cNvSpPr/>
      </xdr:nvSpPr>
      <xdr:spPr>
        <a:xfrm>
          <a:off x="13652500" y="1673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21165</xdr:rowOff>
    </xdr:from>
    <xdr:ext cx="534377" cy="259045"/>
    <xdr:sp macro="" textlink="">
      <xdr:nvSpPr>
        <xdr:cNvPr id="721" name="テキスト ボックス 720"/>
        <xdr:cNvSpPr txBox="1"/>
      </xdr:nvSpPr>
      <xdr:spPr>
        <a:xfrm>
          <a:off x="13436111" y="1682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84655</xdr:rowOff>
    </xdr:from>
    <xdr:to>
      <xdr:col>67</xdr:col>
      <xdr:colOff>101600</xdr:colOff>
      <xdr:row>98</xdr:row>
      <xdr:rowOff>14805</xdr:rowOff>
    </xdr:to>
    <xdr:sp macro="" textlink="">
      <xdr:nvSpPr>
        <xdr:cNvPr id="722" name="楕円 721"/>
        <xdr:cNvSpPr/>
      </xdr:nvSpPr>
      <xdr:spPr>
        <a:xfrm>
          <a:off x="12763500" y="167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5932</xdr:rowOff>
    </xdr:from>
    <xdr:ext cx="534377" cy="259045"/>
    <xdr:sp macro="" textlink="">
      <xdr:nvSpPr>
        <xdr:cNvPr id="723" name="テキスト ボックス 722"/>
        <xdr:cNvSpPr txBox="1"/>
      </xdr:nvSpPr>
      <xdr:spPr>
        <a:xfrm>
          <a:off x="12547111" y="1680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91041</xdr:rowOff>
    </xdr:from>
    <xdr:to>
      <xdr:col>116</xdr:col>
      <xdr:colOff>63500</xdr:colOff>
      <xdr:row>39</xdr:row>
      <xdr:rowOff>96266</xdr:rowOff>
    </xdr:to>
    <xdr:cxnSp macro="">
      <xdr:nvCxnSpPr>
        <xdr:cNvPr id="754" name="直線コネクタ 753"/>
        <xdr:cNvCxnSpPr/>
      </xdr:nvCxnSpPr>
      <xdr:spPr>
        <a:xfrm>
          <a:off x="21323300" y="6777591"/>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74059</xdr:rowOff>
    </xdr:from>
    <xdr:to>
      <xdr:col>111</xdr:col>
      <xdr:colOff>177800</xdr:colOff>
      <xdr:row>39</xdr:row>
      <xdr:rowOff>91041</xdr:rowOff>
    </xdr:to>
    <xdr:cxnSp macro="">
      <xdr:nvCxnSpPr>
        <xdr:cNvPr id="757" name="直線コネクタ 756"/>
        <xdr:cNvCxnSpPr/>
      </xdr:nvCxnSpPr>
      <xdr:spPr>
        <a:xfrm>
          <a:off x="20434300" y="6074809"/>
          <a:ext cx="889000" cy="70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74059</xdr:rowOff>
    </xdr:from>
    <xdr:to>
      <xdr:col>107</xdr:col>
      <xdr:colOff>50800</xdr:colOff>
      <xdr:row>37</xdr:row>
      <xdr:rowOff>65895</xdr:rowOff>
    </xdr:to>
    <xdr:cxnSp macro="">
      <xdr:nvCxnSpPr>
        <xdr:cNvPr id="760" name="直線コネクタ 759"/>
        <xdr:cNvCxnSpPr/>
      </xdr:nvCxnSpPr>
      <xdr:spPr>
        <a:xfrm flipV="1">
          <a:off x="19545300" y="6074809"/>
          <a:ext cx="889000" cy="33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61" name="フローチャート: 判断 760"/>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107495</xdr:rowOff>
    </xdr:from>
    <xdr:ext cx="378565" cy="259045"/>
    <xdr:sp macro="" textlink="">
      <xdr:nvSpPr>
        <xdr:cNvPr id="762" name="テキスト ボックス 761"/>
        <xdr:cNvSpPr txBox="1"/>
      </xdr:nvSpPr>
      <xdr:spPr>
        <a:xfrm>
          <a:off x="20245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65895</xdr:rowOff>
    </xdr:from>
    <xdr:to>
      <xdr:col>102</xdr:col>
      <xdr:colOff>114300</xdr:colOff>
      <xdr:row>39</xdr:row>
      <xdr:rowOff>29319</xdr:rowOff>
    </xdr:to>
    <xdr:cxnSp macro="">
      <xdr:nvCxnSpPr>
        <xdr:cNvPr id="763" name="直線コネクタ 762"/>
        <xdr:cNvCxnSpPr/>
      </xdr:nvCxnSpPr>
      <xdr:spPr>
        <a:xfrm flipV="1">
          <a:off x="18656300" y="6409545"/>
          <a:ext cx="889000" cy="30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88554</xdr:rowOff>
    </xdr:from>
    <xdr:ext cx="378565" cy="259045"/>
    <xdr:sp macro="" textlink="">
      <xdr:nvSpPr>
        <xdr:cNvPr id="765" name="テキスト ボックス 764"/>
        <xdr:cNvSpPr txBox="1"/>
      </xdr:nvSpPr>
      <xdr:spPr>
        <a:xfrm>
          <a:off x="19356017" y="677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45466</xdr:rowOff>
    </xdr:from>
    <xdr:to>
      <xdr:col>116</xdr:col>
      <xdr:colOff>114300</xdr:colOff>
      <xdr:row>39</xdr:row>
      <xdr:rowOff>147066</xdr:rowOff>
    </xdr:to>
    <xdr:sp macro="" textlink="">
      <xdr:nvSpPr>
        <xdr:cNvPr id="773" name="楕円 772"/>
        <xdr:cNvSpPr/>
      </xdr:nvSpPr>
      <xdr:spPr>
        <a:xfrm>
          <a:off x="221107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9524</xdr:rowOff>
    </xdr:from>
    <xdr:ext cx="249299" cy="259045"/>
    <xdr:sp macro="" textlink="">
      <xdr:nvSpPr>
        <xdr:cNvPr id="774" name="諸支出金該当値テキスト"/>
        <xdr:cNvSpPr txBox="1"/>
      </xdr:nvSpPr>
      <xdr:spPr>
        <a:xfrm>
          <a:off x="22212300" y="66960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40241</xdr:rowOff>
    </xdr:from>
    <xdr:to>
      <xdr:col>112</xdr:col>
      <xdr:colOff>38100</xdr:colOff>
      <xdr:row>39</xdr:row>
      <xdr:rowOff>141841</xdr:rowOff>
    </xdr:to>
    <xdr:sp macro="" textlink="">
      <xdr:nvSpPr>
        <xdr:cNvPr id="775" name="楕円 774"/>
        <xdr:cNvSpPr/>
      </xdr:nvSpPr>
      <xdr:spPr>
        <a:xfrm>
          <a:off x="21272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132968</xdr:rowOff>
    </xdr:from>
    <xdr:ext cx="313932" cy="259045"/>
    <xdr:sp macro="" textlink="">
      <xdr:nvSpPr>
        <xdr:cNvPr id="776" name="テキスト ボックス 775"/>
        <xdr:cNvSpPr txBox="1"/>
      </xdr:nvSpPr>
      <xdr:spPr>
        <a:xfrm>
          <a:off x="21166333" y="681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23259</xdr:rowOff>
    </xdr:from>
    <xdr:to>
      <xdr:col>107</xdr:col>
      <xdr:colOff>101600</xdr:colOff>
      <xdr:row>35</xdr:row>
      <xdr:rowOff>124859</xdr:rowOff>
    </xdr:to>
    <xdr:sp macro="" textlink="">
      <xdr:nvSpPr>
        <xdr:cNvPr id="777" name="楕円 776"/>
        <xdr:cNvSpPr/>
      </xdr:nvSpPr>
      <xdr:spPr>
        <a:xfrm>
          <a:off x="20383500" y="60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141386</xdr:rowOff>
    </xdr:from>
    <xdr:ext cx="469744" cy="259045"/>
    <xdr:sp macro="" textlink="">
      <xdr:nvSpPr>
        <xdr:cNvPr id="778" name="テキスト ボックス 777"/>
        <xdr:cNvSpPr txBox="1"/>
      </xdr:nvSpPr>
      <xdr:spPr>
        <a:xfrm>
          <a:off x="20199428" y="579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15095</xdr:rowOff>
    </xdr:from>
    <xdr:to>
      <xdr:col>102</xdr:col>
      <xdr:colOff>165100</xdr:colOff>
      <xdr:row>37</xdr:row>
      <xdr:rowOff>116695</xdr:rowOff>
    </xdr:to>
    <xdr:sp macro="" textlink="">
      <xdr:nvSpPr>
        <xdr:cNvPr id="779" name="楕円 778"/>
        <xdr:cNvSpPr/>
      </xdr:nvSpPr>
      <xdr:spPr>
        <a:xfrm>
          <a:off x="19494500" y="635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133222</xdr:rowOff>
    </xdr:from>
    <xdr:ext cx="469744" cy="259045"/>
    <xdr:sp macro="" textlink="">
      <xdr:nvSpPr>
        <xdr:cNvPr id="780" name="テキスト ボックス 779"/>
        <xdr:cNvSpPr txBox="1"/>
      </xdr:nvSpPr>
      <xdr:spPr>
        <a:xfrm>
          <a:off x="19310428" y="613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149969</xdr:rowOff>
    </xdr:from>
    <xdr:to>
      <xdr:col>98</xdr:col>
      <xdr:colOff>38100</xdr:colOff>
      <xdr:row>39</xdr:row>
      <xdr:rowOff>80119</xdr:rowOff>
    </xdr:to>
    <xdr:sp macro="" textlink="">
      <xdr:nvSpPr>
        <xdr:cNvPr id="781" name="楕円 780"/>
        <xdr:cNvSpPr/>
      </xdr:nvSpPr>
      <xdr:spPr>
        <a:xfrm>
          <a:off x="18605500" y="666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71246</xdr:rowOff>
    </xdr:from>
    <xdr:ext cx="378565" cy="259045"/>
    <xdr:sp macro="" textlink="">
      <xdr:nvSpPr>
        <xdr:cNvPr id="782" name="テキスト ボックス 781"/>
        <xdr:cNvSpPr txBox="1"/>
      </xdr:nvSpPr>
      <xdr:spPr>
        <a:xfrm>
          <a:off x="18467017" y="6757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総務費においては、和合ケ丘コミュニティーセンター建設及び備品等整備補助金が平成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年度で終了したことから、平成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年度は減少した。</a:t>
          </a:r>
        </a:p>
        <a:p>
          <a:r>
            <a:rPr kumimoji="1" lang="ja-JP" altLang="en-US" sz="1300">
              <a:latin typeface="ＭＳ Ｐゴシック" panose="020B0600070205080204" pitchFamily="50" charset="-128"/>
              <a:ea typeface="ＭＳ Ｐゴシック" panose="020B0600070205080204" pitchFamily="50" charset="-128"/>
            </a:rPr>
            <a:t>民生費においては、民間保育所及び特別養護老人ホームの建設に対する補助金支出が平成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年度で終了したことから、平成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年度は減少した。</a:t>
          </a:r>
        </a:p>
        <a:p>
          <a:r>
            <a:rPr kumimoji="1" lang="ja-JP" altLang="en-US" sz="1300">
              <a:latin typeface="ＭＳ Ｐゴシック" panose="020B0600070205080204" pitchFamily="50" charset="-128"/>
              <a:ea typeface="ＭＳ Ｐゴシック" panose="020B0600070205080204" pitchFamily="50" charset="-128"/>
            </a:rPr>
            <a:t>教育費においては、春木台小学校北校舎及び諸輪小学校北校舎トイレ改修事業、町民会館陶芸室整備事業の単年度要因により増加した。</a:t>
          </a:r>
        </a:p>
        <a:p>
          <a:r>
            <a:rPr kumimoji="1" lang="ja-JP" altLang="en-US" sz="1300">
              <a:latin typeface="ＭＳ Ｐゴシック" panose="020B0600070205080204" pitchFamily="50" charset="-128"/>
              <a:ea typeface="ＭＳ Ｐゴシック" panose="020B0600070205080204" pitchFamily="50" charset="-128"/>
            </a:rPr>
            <a:t>土木費においては、東郷中央土地区画整理事業の関連事業として、町道和合ケ丘・新池線拡幅のための用地取得を実施したことから増加したが、今後数年が東郷中央土地区画整理事業の関連事業のピークとなることから今後も増加していくことが見込まれる。</a:t>
          </a:r>
        </a:p>
        <a:p>
          <a:r>
            <a:rPr kumimoji="1" lang="ja-JP" altLang="en-US" sz="1300">
              <a:latin typeface="ＭＳ Ｐゴシック" panose="020B0600070205080204" pitchFamily="50" charset="-128"/>
              <a:ea typeface="ＭＳ Ｐゴシック" panose="020B0600070205080204" pitchFamily="50" charset="-128"/>
            </a:rPr>
            <a:t>全体的に、他の類似団体よりも低い水準で推移していることから、今後も適正な歳出規模を意識した行政サービスの展開に努める。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財政調整基金は、ここ数年、歳出を抑える財政運営をし、決算剰余を積み立ててきたが、平成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年度からは、東郷中央土地区画整理事業の関連事業費が増加したことに伴い財政調整基金の取崩しが増大したため、基金残高が減り、実質単年度収支のマイナス額が増大した。</a:t>
          </a:r>
        </a:p>
        <a:p>
          <a:r>
            <a:rPr kumimoji="1" lang="ja-JP" altLang="en-US" sz="1400">
              <a:latin typeface="ＭＳ ゴシック" pitchFamily="49" charset="-128"/>
              <a:ea typeface="ＭＳ ゴシック" pitchFamily="49" charset="-128"/>
            </a:rPr>
            <a:t>　今後数年間は東郷中央土地区画整理事業の関連事業を集中的に推進することから同様の状況が見込まれる。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愛知県東郷町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介護サービス事業については、利用者の入院に伴う訪問回数の減少により、訪問看護療養事業収入が減少したことで赤字となったが、今後策定を予定している経営戦略で、適正に運営できるよう事業を見直す予定である。</a:t>
          </a:r>
        </a:p>
        <a:p>
          <a:r>
            <a:rPr kumimoji="1" lang="ja-JP" altLang="en-US" sz="1400">
              <a:latin typeface="ＭＳ ゴシック" pitchFamily="49" charset="-128"/>
              <a:ea typeface="ＭＳ ゴシック" pitchFamily="49" charset="-128"/>
            </a:rPr>
            <a:t>　その他の会計は全て黒字となったものの、国民健康保険特別会計では、被保険者数の減による歳入の減が歳出の減を上回ったこと、介護保険特別会計では、認定者の増加により保険給付費及び地域支援事業費が増加したことで黒字額が減少した。今後も、国民健康保険特別会計及び介護保険特別会計については、社会保障給付費が毎年増加傾向にあるため、注意を払う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12279827</v>
      </c>
      <c r="BO4" s="441"/>
      <c r="BP4" s="441"/>
      <c r="BQ4" s="441"/>
      <c r="BR4" s="441"/>
      <c r="BS4" s="441"/>
      <c r="BT4" s="441"/>
      <c r="BU4" s="442"/>
      <c r="BV4" s="440">
        <v>12011733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4.2</v>
      </c>
      <c r="CU4" s="622"/>
      <c r="CV4" s="622"/>
      <c r="CW4" s="622"/>
      <c r="CX4" s="622"/>
      <c r="CY4" s="622"/>
      <c r="CZ4" s="622"/>
      <c r="DA4" s="623"/>
      <c r="DB4" s="621">
        <v>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11925123</v>
      </c>
      <c r="BO5" s="446"/>
      <c r="BP5" s="446"/>
      <c r="BQ5" s="446"/>
      <c r="BR5" s="446"/>
      <c r="BS5" s="446"/>
      <c r="BT5" s="446"/>
      <c r="BU5" s="447"/>
      <c r="BV5" s="445">
        <v>11537367</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92.6</v>
      </c>
      <c r="CU5" s="416"/>
      <c r="CV5" s="416"/>
      <c r="CW5" s="416"/>
      <c r="CX5" s="416"/>
      <c r="CY5" s="416"/>
      <c r="CZ5" s="416"/>
      <c r="DA5" s="417"/>
      <c r="DB5" s="415">
        <v>93.6</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354704</v>
      </c>
      <c r="BO6" s="446"/>
      <c r="BP6" s="446"/>
      <c r="BQ6" s="446"/>
      <c r="BR6" s="446"/>
      <c r="BS6" s="446"/>
      <c r="BT6" s="446"/>
      <c r="BU6" s="447"/>
      <c r="BV6" s="445">
        <v>474366</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98</v>
      </c>
      <c r="CU6" s="596"/>
      <c r="CV6" s="596"/>
      <c r="CW6" s="596"/>
      <c r="CX6" s="596"/>
      <c r="CY6" s="596"/>
      <c r="CZ6" s="596"/>
      <c r="DA6" s="597"/>
      <c r="DB6" s="595">
        <v>99</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20593</v>
      </c>
      <c r="BO7" s="446"/>
      <c r="BP7" s="446"/>
      <c r="BQ7" s="446"/>
      <c r="BR7" s="446"/>
      <c r="BS7" s="446"/>
      <c r="BT7" s="446"/>
      <c r="BU7" s="447"/>
      <c r="BV7" s="445">
        <v>71017</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8024646</v>
      </c>
      <c r="CU7" s="446"/>
      <c r="CV7" s="446"/>
      <c r="CW7" s="446"/>
      <c r="CX7" s="446"/>
      <c r="CY7" s="446"/>
      <c r="CZ7" s="446"/>
      <c r="DA7" s="447"/>
      <c r="DB7" s="445">
        <v>8108194</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334111</v>
      </c>
      <c r="BO8" s="446"/>
      <c r="BP8" s="446"/>
      <c r="BQ8" s="446"/>
      <c r="BR8" s="446"/>
      <c r="BS8" s="446"/>
      <c r="BT8" s="446"/>
      <c r="BU8" s="447"/>
      <c r="BV8" s="445">
        <v>403349</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0.9</v>
      </c>
      <c r="CU8" s="559"/>
      <c r="CV8" s="559"/>
      <c r="CW8" s="559"/>
      <c r="CX8" s="559"/>
      <c r="CY8" s="559"/>
      <c r="CZ8" s="559"/>
      <c r="DA8" s="560"/>
      <c r="DB8" s="558">
        <v>0.9</v>
      </c>
      <c r="DC8" s="559"/>
      <c r="DD8" s="559"/>
      <c r="DE8" s="559"/>
      <c r="DF8" s="559"/>
      <c r="DG8" s="559"/>
      <c r="DH8" s="559"/>
      <c r="DI8" s="560"/>
      <c r="DJ8" s="165"/>
      <c r="DK8" s="165"/>
      <c r="DL8" s="165"/>
      <c r="DM8" s="165"/>
      <c r="DN8" s="165"/>
      <c r="DO8" s="165"/>
    </row>
    <row r="9" spans="1:119" ht="18.75" customHeight="1" thickBot="1" x14ac:dyDescent="0.2">
      <c r="A9" s="166"/>
      <c r="B9" s="584" t="s">
        <v>105</v>
      </c>
      <c r="C9" s="585"/>
      <c r="D9" s="585"/>
      <c r="E9" s="585"/>
      <c r="F9" s="585"/>
      <c r="G9" s="585"/>
      <c r="H9" s="585"/>
      <c r="I9" s="585"/>
      <c r="J9" s="585"/>
      <c r="K9" s="508"/>
      <c r="L9" s="586" t="s">
        <v>106</v>
      </c>
      <c r="M9" s="587"/>
      <c r="N9" s="587"/>
      <c r="O9" s="587"/>
      <c r="P9" s="587"/>
      <c r="Q9" s="588"/>
      <c r="R9" s="589">
        <v>42858</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109</v>
      </c>
      <c r="AV9" s="503"/>
      <c r="AW9" s="503"/>
      <c r="AX9" s="503"/>
      <c r="AY9" s="425" t="s">
        <v>110</v>
      </c>
      <c r="AZ9" s="426"/>
      <c r="BA9" s="426"/>
      <c r="BB9" s="426"/>
      <c r="BC9" s="426"/>
      <c r="BD9" s="426"/>
      <c r="BE9" s="426"/>
      <c r="BF9" s="426"/>
      <c r="BG9" s="426"/>
      <c r="BH9" s="426"/>
      <c r="BI9" s="426"/>
      <c r="BJ9" s="426"/>
      <c r="BK9" s="426"/>
      <c r="BL9" s="426"/>
      <c r="BM9" s="427"/>
      <c r="BN9" s="445">
        <v>-69238</v>
      </c>
      <c r="BO9" s="446"/>
      <c r="BP9" s="446"/>
      <c r="BQ9" s="446"/>
      <c r="BR9" s="446"/>
      <c r="BS9" s="446"/>
      <c r="BT9" s="446"/>
      <c r="BU9" s="447"/>
      <c r="BV9" s="445">
        <v>-15299</v>
      </c>
      <c r="BW9" s="446"/>
      <c r="BX9" s="446"/>
      <c r="BY9" s="446"/>
      <c r="BZ9" s="446"/>
      <c r="CA9" s="446"/>
      <c r="CB9" s="446"/>
      <c r="CC9" s="447"/>
      <c r="CD9" s="454" t="s">
        <v>111</v>
      </c>
      <c r="CE9" s="455"/>
      <c r="CF9" s="455"/>
      <c r="CG9" s="455"/>
      <c r="CH9" s="455"/>
      <c r="CI9" s="455"/>
      <c r="CJ9" s="455"/>
      <c r="CK9" s="455"/>
      <c r="CL9" s="455"/>
      <c r="CM9" s="455"/>
      <c r="CN9" s="455"/>
      <c r="CO9" s="455"/>
      <c r="CP9" s="455"/>
      <c r="CQ9" s="455"/>
      <c r="CR9" s="455"/>
      <c r="CS9" s="456"/>
      <c r="CT9" s="415">
        <v>9.3000000000000007</v>
      </c>
      <c r="CU9" s="416"/>
      <c r="CV9" s="416"/>
      <c r="CW9" s="416"/>
      <c r="CX9" s="416"/>
      <c r="CY9" s="416"/>
      <c r="CZ9" s="416"/>
      <c r="DA9" s="417"/>
      <c r="DB9" s="415">
        <v>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112</v>
      </c>
      <c r="M10" s="419"/>
      <c r="N10" s="419"/>
      <c r="O10" s="419"/>
      <c r="P10" s="419"/>
      <c r="Q10" s="420"/>
      <c r="R10" s="421">
        <v>41851</v>
      </c>
      <c r="S10" s="422"/>
      <c r="T10" s="422"/>
      <c r="U10" s="422"/>
      <c r="V10" s="424"/>
      <c r="W10" s="593"/>
      <c r="X10" s="407"/>
      <c r="Y10" s="407"/>
      <c r="Z10" s="407"/>
      <c r="AA10" s="407"/>
      <c r="AB10" s="407"/>
      <c r="AC10" s="407"/>
      <c r="AD10" s="407"/>
      <c r="AE10" s="407"/>
      <c r="AF10" s="407"/>
      <c r="AG10" s="407"/>
      <c r="AH10" s="407"/>
      <c r="AI10" s="407"/>
      <c r="AJ10" s="407"/>
      <c r="AK10" s="407"/>
      <c r="AL10" s="594"/>
      <c r="AM10" s="514" t="s">
        <v>113</v>
      </c>
      <c r="AN10" s="419"/>
      <c r="AO10" s="419"/>
      <c r="AP10" s="419"/>
      <c r="AQ10" s="419"/>
      <c r="AR10" s="419"/>
      <c r="AS10" s="419"/>
      <c r="AT10" s="420"/>
      <c r="AU10" s="502" t="s">
        <v>114</v>
      </c>
      <c r="AV10" s="503"/>
      <c r="AW10" s="503"/>
      <c r="AX10" s="503"/>
      <c r="AY10" s="425" t="s">
        <v>115</v>
      </c>
      <c r="AZ10" s="426"/>
      <c r="BA10" s="426"/>
      <c r="BB10" s="426"/>
      <c r="BC10" s="426"/>
      <c r="BD10" s="426"/>
      <c r="BE10" s="426"/>
      <c r="BF10" s="426"/>
      <c r="BG10" s="426"/>
      <c r="BH10" s="426"/>
      <c r="BI10" s="426"/>
      <c r="BJ10" s="426"/>
      <c r="BK10" s="426"/>
      <c r="BL10" s="426"/>
      <c r="BM10" s="427"/>
      <c r="BN10" s="445">
        <v>1236</v>
      </c>
      <c r="BO10" s="446"/>
      <c r="BP10" s="446"/>
      <c r="BQ10" s="446"/>
      <c r="BR10" s="446"/>
      <c r="BS10" s="446"/>
      <c r="BT10" s="446"/>
      <c r="BU10" s="447"/>
      <c r="BV10" s="445">
        <v>2539</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102</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43401</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129</v>
      </c>
      <c r="AV12" s="503"/>
      <c r="AW12" s="503"/>
      <c r="AX12" s="503"/>
      <c r="AY12" s="425" t="s">
        <v>130</v>
      </c>
      <c r="AZ12" s="426"/>
      <c r="BA12" s="426"/>
      <c r="BB12" s="426"/>
      <c r="BC12" s="426"/>
      <c r="BD12" s="426"/>
      <c r="BE12" s="426"/>
      <c r="BF12" s="426"/>
      <c r="BG12" s="426"/>
      <c r="BH12" s="426"/>
      <c r="BI12" s="426"/>
      <c r="BJ12" s="426"/>
      <c r="BK12" s="426"/>
      <c r="BL12" s="426"/>
      <c r="BM12" s="427"/>
      <c r="BN12" s="445">
        <v>357821</v>
      </c>
      <c r="BO12" s="446"/>
      <c r="BP12" s="446"/>
      <c r="BQ12" s="446"/>
      <c r="BR12" s="446"/>
      <c r="BS12" s="446"/>
      <c r="BT12" s="446"/>
      <c r="BU12" s="447"/>
      <c r="BV12" s="445">
        <v>409872</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132</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42370</v>
      </c>
      <c r="S13" s="549"/>
      <c r="T13" s="549"/>
      <c r="U13" s="549"/>
      <c r="V13" s="550"/>
      <c r="W13" s="536" t="s">
        <v>135</v>
      </c>
      <c r="X13" s="458"/>
      <c r="Y13" s="458"/>
      <c r="Z13" s="458"/>
      <c r="AA13" s="458"/>
      <c r="AB13" s="459"/>
      <c r="AC13" s="421">
        <v>239</v>
      </c>
      <c r="AD13" s="422"/>
      <c r="AE13" s="422"/>
      <c r="AF13" s="422"/>
      <c r="AG13" s="423"/>
      <c r="AH13" s="421">
        <v>257</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-425823</v>
      </c>
      <c r="BO13" s="446"/>
      <c r="BP13" s="446"/>
      <c r="BQ13" s="446"/>
      <c r="BR13" s="446"/>
      <c r="BS13" s="446"/>
      <c r="BT13" s="446"/>
      <c r="BU13" s="447"/>
      <c r="BV13" s="445">
        <v>-422632</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3</v>
      </c>
      <c r="CU13" s="416"/>
      <c r="CV13" s="416"/>
      <c r="CW13" s="416"/>
      <c r="CX13" s="416"/>
      <c r="CY13" s="416"/>
      <c r="CZ13" s="416"/>
      <c r="DA13" s="417"/>
      <c r="DB13" s="415">
        <v>2.8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43249</v>
      </c>
      <c r="S14" s="549"/>
      <c r="T14" s="549"/>
      <c r="U14" s="549"/>
      <c r="V14" s="550"/>
      <c r="W14" s="551"/>
      <c r="X14" s="461"/>
      <c r="Y14" s="461"/>
      <c r="Z14" s="461"/>
      <c r="AA14" s="461"/>
      <c r="AB14" s="462"/>
      <c r="AC14" s="541">
        <v>1.2</v>
      </c>
      <c r="AD14" s="542"/>
      <c r="AE14" s="542"/>
      <c r="AF14" s="542"/>
      <c r="AG14" s="543"/>
      <c r="AH14" s="541">
        <v>1.3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t="s">
        <v>132</v>
      </c>
      <c r="CU14" s="553"/>
      <c r="CV14" s="553"/>
      <c r="CW14" s="553"/>
      <c r="CX14" s="553"/>
      <c r="CY14" s="553"/>
      <c r="CZ14" s="553"/>
      <c r="DA14" s="554"/>
      <c r="DB14" s="552" t="s">
        <v>142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42228</v>
      </c>
      <c r="S15" s="549"/>
      <c r="T15" s="549"/>
      <c r="U15" s="549"/>
      <c r="V15" s="550"/>
      <c r="W15" s="536" t="s">
        <v>143</v>
      </c>
      <c r="X15" s="458"/>
      <c r="Y15" s="458"/>
      <c r="Z15" s="458"/>
      <c r="AA15" s="458"/>
      <c r="AB15" s="459"/>
      <c r="AC15" s="421">
        <v>7619</v>
      </c>
      <c r="AD15" s="422"/>
      <c r="AE15" s="422"/>
      <c r="AF15" s="422"/>
      <c r="AG15" s="423"/>
      <c r="AH15" s="421">
        <v>7567</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5337647</v>
      </c>
      <c r="BO15" s="441"/>
      <c r="BP15" s="441"/>
      <c r="BQ15" s="441"/>
      <c r="BR15" s="441"/>
      <c r="BS15" s="441"/>
      <c r="BT15" s="441"/>
      <c r="BU15" s="442"/>
      <c r="BV15" s="440">
        <v>5525039</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37.4</v>
      </c>
      <c r="AD16" s="542"/>
      <c r="AE16" s="542"/>
      <c r="AF16" s="542"/>
      <c r="AG16" s="543"/>
      <c r="AH16" s="541">
        <v>37.9</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5951957</v>
      </c>
      <c r="BO16" s="446"/>
      <c r="BP16" s="446"/>
      <c r="BQ16" s="446"/>
      <c r="BR16" s="446"/>
      <c r="BS16" s="446"/>
      <c r="BT16" s="446"/>
      <c r="BU16" s="447"/>
      <c r="BV16" s="445">
        <v>6046300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12538</v>
      </c>
      <c r="AD17" s="422"/>
      <c r="AE17" s="422"/>
      <c r="AF17" s="422"/>
      <c r="AG17" s="423"/>
      <c r="AH17" s="421">
        <v>12161</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6804066</v>
      </c>
      <c r="BO17" s="446"/>
      <c r="BP17" s="446"/>
      <c r="BQ17" s="446"/>
      <c r="BR17" s="446"/>
      <c r="BS17" s="446"/>
      <c r="BT17" s="446"/>
      <c r="BU17" s="447"/>
      <c r="BV17" s="445">
        <v>7163603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153</v>
      </c>
      <c r="C18" s="508"/>
      <c r="D18" s="508"/>
      <c r="E18" s="509"/>
      <c r="F18" s="509"/>
      <c r="G18" s="509"/>
      <c r="H18" s="509"/>
      <c r="I18" s="509"/>
      <c r="J18" s="509"/>
      <c r="K18" s="509"/>
      <c r="L18" s="510">
        <v>18.03</v>
      </c>
      <c r="M18" s="510"/>
      <c r="N18" s="510"/>
      <c r="O18" s="510"/>
      <c r="P18" s="510"/>
      <c r="Q18" s="510"/>
      <c r="R18" s="511"/>
      <c r="S18" s="511"/>
      <c r="T18" s="511"/>
      <c r="U18" s="511"/>
      <c r="V18" s="512"/>
      <c r="W18" s="526"/>
      <c r="X18" s="527"/>
      <c r="Y18" s="527"/>
      <c r="Z18" s="527"/>
      <c r="AA18" s="527"/>
      <c r="AB18" s="537"/>
      <c r="AC18" s="409">
        <v>61.5</v>
      </c>
      <c r="AD18" s="410"/>
      <c r="AE18" s="410"/>
      <c r="AF18" s="410"/>
      <c r="AG18" s="513"/>
      <c r="AH18" s="409">
        <v>60.9</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7515603</v>
      </c>
      <c r="BO18" s="446"/>
      <c r="BP18" s="446"/>
      <c r="BQ18" s="446"/>
      <c r="BR18" s="446"/>
      <c r="BS18" s="446"/>
      <c r="BT18" s="446"/>
      <c r="BU18" s="447"/>
      <c r="BV18" s="445">
        <v>7314186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155</v>
      </c>
      <c r="C19" s="508"/>
      <c r="D19" s="508"/>
      <c r="E19" s="509"/>
      <c r="F19" s="509"/>
      <c r="G19" s="509"/>
      <c r="H19" s="509"/>
      <c r="I19" s="509"/>
      <c r="J19" s="509"/>
      <c r="K19" s="509"/>
      <c r="L19" s="515">
        <v>2377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9094466</v>
      </c>
      <c r="BO19" s="446"/>
      <c r="BP19" s="446"/>
      <c r="BQ19" s="446"/>
      <c r="BR19" s="446"/>
      <c r="BS19" s="446"/>
      <c r="BT19" s="446"/>
      <c r="BU19" s="447"/>
      <c r="BV19" s="445">
        <v>8883000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157</v>
      </c>
      <c r="C20" s="508"/>
      <c r="D20" s="508"/>
      <c r="E20" s="509"/>
      <c r="F20" s="509"/>
      <c r="G20" s="509"/>
      <c r="H20" s="509"/>
      <c r="I20" s="509"/>
      <c r="J20" s="509"/>
      <c r="K20" s="509"/>
      <c r="L20" s="515">
        <v>15766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8562884</v>
      </c>
      <c r="BO23" s="446"/>
      <c r="BP23" s="446"/>
      <c r="BQ23" s="446"/>
      <c r="BR23" s="446"/>
      <c r="BS23" s="446"/>
      <c r="BT23" s="446"/>
      <c r="BU23" s="447"/>
      <c r="BV23" s="445">
        <v>8609564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166</v>
      </c>
      <c r="F24" s="419"/>
      <c r="G24" s="419"/>
      <c r="H24" s="419"/>
      <c r="I24" s="419"/>
      <c r="J24" s="419"/>
      <c r="K24" s="420"/>
      <c r="L24" s="421">
        <v>1</v>
      </c>
      <c r="M24" s="422"/>
      <c r="N24" s="422"/>
      <c r="O24" s="422"/>
      <c r="P24" s="423"/>
      <c r="Q24" s="421">
        <v>8790</v>
      </c>
      <c r="R24" s="422"/>
      <c r="S24" s="422"/>
      <c r="T24" s="422"/>
      <c r="U24" s="422"/>
      <c r="V24" s="423"/>
      <c r="W24" s="487"/>
      <c r="X24" s="478"/>
      <c r="Y24" s="479"/>
      <c r="Z24" s="418" t="s">
        <v>167</v>
      </c>
      <c r="AA24" s="419"/>
      <c r="AB24" s="419"/>
      <c r="AC24" s="419"/>
      <c r="AD24" s="419"/>
      <c r="AE24" s="419"/>
      <c r="AF24" s="419"/>
      <c r="AG24" s="420"/>
      <c r="AH24" s="421">
        <v>258</v>
      </c>
      <c r="AI24" s="422"/>
      <c r="AJ24" s="422"/>
      <c r="AK24" s="422"/>
      <c r="AL24" s="423"/>
      <c r="AM24" s="421">
        <v>745620</v>
      </c>
      <c r="AN24" s="422"/>
      <c r="AO24" s="422"/>
      <c r="AP24" s="422"/>
      <c r="AQ24" s="422"/>
      <c r="AR24" s="423"/>
      <c r="AS24" s="421">
        <v>2890</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7269590</v>
      </c>
      <c r="BO24" s="446"/>
      <c r="BP24" s="446"/>
      <c r="BQ24" s="446"/>
      <c r="BR24" s="446"/>
      <c r="BS24" s="446"/>
      <c r="BT24" s="446"/>
      <c r="BU24" s="447"/>
      <c r="BV24" s="445">
        <v>7156332</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169</v>
      </c>
      <c r="F25" s="419"/>
      <c r="G25" s="419"/>
      <c r="H25" s="419"/>
      <c r="I25" s="419"/>
      <c r="J25" s="419"/>
      <c r="K25" s="420"/>
      <c r="L25" s="421">
        <v>1</v>
      </c>
      <c r="M25" s="422"/>
      <c r="N25" s="422"/>
      <c r="O25" s="422"/>
      <c r="P25" s="423"/>
      <c r="Q25" s="421">
        <v>7170</v>
      </c>
      <c r="R25" s="422"/>
      <c r="S25" s="422"/>
      <c r="T25" s="422"/>
      <c r="U25" s="422"/>
      <c r="V25" s="423"/>
      <c r="W25" s="487"/>
      <c r="X25" s="478"/>
      <c r="Y25" s="479"/>
      <c r="Z25" s="418" t="s">
        <v>170</v>
      </c>
      <c r="AA25" s="419"/>
      <c r="AB25" s="419"/>
      <c r="AC25" s="419"/>
      <c r="AD25" s="419"/>
      <c r="AE25" s="419"/>
      <c r="AF25" s="419"/>
      <c r="AG25" s="420"/>
      <c r="AH25" s="421" t="s">
        <v>133</v>
      </c>
      <c r="AI25" s="422"/>
      <c r="AJ25" s="422"/>
      <c r="AK25" s="422"/>
      <c r="AL25" s="423"/>
      <c r="AM25" s="421" t="s">
        <v>171</v>
      </c>
      <c r="AN25" s="422"/>
      <c r="AO25" s="422"/>
      <c r="AP25" s="422"/>
      <c r="AQ25" s="422"/>
      <c r="AR25" s="423"/>
      <c r="AS25" s="421" t="s">
        <v>171</v>
      </c>
      <c r="AT25" s="422"/>
      <c r="AU25" s="422"/>
      <c r="AV25" s="422"/>
      <c r="AW25" s="422"/>
      <c r="AX25" s="424"/>
      <c r="AY25" s="437" t="s">
        <v>172</v>
      </c>
      <c r="AZ25" s="438"/>
      <c r="BA25" s="438"/>
      <c r="BB25" s="438"/>
      <c r="BC25" s="438"/>
      <c r="BD25" s="438"/>
      <c r="BE25" s="438"/>
      <c r="BF25" s="438"/>
      <c r="BG25" s="438"/>
      <c r="BH25" s="438"/>
      <c r="BI25" s="438"/>
      <c r="BJ25" s="438"/>
      <c r="BK25" s="438"/>
      <c r="BL25" s="438"/>
      <c r="BM25" s="439"/>
      <c r="BN25" s="440">
        <v>2586445</v>
      </c>
      <c r="BO25" s="441"/>
      <c r="BP25" s="441"/>
      <c r="BQ25" s="441"/>
      <c r="BR25" s="441"/>
      <c r="BS25" s="441"/>
      <c r="BT25" s="441"/>
      <c r="BU25" s="442"/>
      <c r="BV25" s="440">
        <v>2041425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173</v>
      </c>
      <c r="F26" s="419"/>
      <c r="G26" s="419"/>
      <c r="H26" s="419"/>
      <c r="I26" s="419"/>
      <c r="J26" s="419"/>
      <c r="K26" s="420"/>
      <c r="L26" s="421">
        <v>1</v>
      </c>
      <c r="M26" s="422"/>
      <c r="N26" s="422"/>
      <c r="O26" s="422"/>
      <c r="P26" s="423"/>
      <c r="Q26" s="421">
        <v>6620</v>
      </c>
      <c r="R26" s="422"/>
      <c r="S26" s="422"/>
      <c r="T26" s="422"/>
      <c r="U26" s="422"/>
      <c r="V26" s="423"/>
      <c r="W26" s="487"/>
      <c r="X26" s="478"/>
      <c r="Y26" s="479"/>
      <c r="Z26" s="418" t="s">
        <v>174</v>
      </c>
      <c r="AA26" s="500"/>
      <c r="AB26" s="500"/>
      <c r="AC26" s="500"/>
      <c r="AD26" s="500"/>
      <c r="AE26" s="500"/>
      <c r="AF26" s="500"/>
      <c r="AG26" s="501"/>
      <c r="AH26" s="421" t="s">
        <v>171</v>
      </c>
      <c r="AI26" s="422"/>
      <c r="AJ26" s="422"/>
      <c r="AK26" s="422"/>
      <c r="AL26" s="423"/>
      <c r="AM26" s="421" t="s">
        <v>171</v>
      </c>
      <c r="AN26" s="422"/>
      <c r="AO26" s="422"/>
      <c r="AP26" s="422"/>
      <c r="AQ26" s="422"/>
      <c r="AR26" s="423"/>
      <c r="AS26" s="421" t="s">
        <v>123</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171</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176</v>
      </c>
      <c r="F27" s="419"/>
      <c r="G27" s="419"/>
      <c r="H27" s="419"/>
      <c r="I27" s="419"/>
      <c r="J27" s="419"/>
      <c r="K27" s="420"/>
      <c r="L27" s="421">
        <v>1</v>
      </c>
      <c r="M27" s="422"/>
      <c r="N27" s="422"/>
      <c r="O27" s="422"/>
      <c r="P27" s="423"/>
      <c r="Q27" s="421">
        <v>3890</v>
      </c>
      <c r="R27" s="422"/>
      <c r="S27" s="422"/>
      <c r="T27" s="422"/>
      <c r="U27" s="422"/>
      <c r="V27" s="423"/>
      <c r="W27" s="487"/>
      <c r="X27" s="478"/>
      <c r="Y27" s="479"/>
      <c r="Z27" s="418" t="s">
        <v>177</v>
      </c>
      <c r="AA27" s="419"/>
      <c r="AB27" s="419"/>
      <c r="AC27" s="419"/>
      <c r="AD27" s="419"/>
      <c r="AE27" s="419"/>
      <c r="AF27" s="419"/>
      <c r="AG27" s="420"/>
      <c r="AH27" s="421" t="s">
        <v>171</v>
      </c>
      <c r="AI27" s="422"/>
      <c r="AJ27" s="422"/>
      <c r="AK27" s="422"/>
      <c r="AL27" s="423"/>
      <c r="AM27" s="421" t="s">
        <v>171</v>
      </c>
      <c r="AN27" s="422"/>
      <c r="AO27" s="422"/>
      <c r="AP27" s="422"/>
      <c r="AQ27" s="422"/>
      <c r="AR27" s="423"/>
      <c r="AS27" s="421" t="s">
        <v>122</v>
      </c>
      <c r="AT27" s="422"/>
      <c r="AU27" s="422"/>
      <c r="AV27" s="422"/>
      <c r="AW27" s="422"/>
      <c r="AX27" s="424"/>
      <c r="AY27" s="451" t="s">
        <v>178</v>
      </c>
      <c r="AZ27" s="452"/>
      <c r="BA27" s="452"/>
      <c r="BB27" s="452"/>
      <c r="BC27" s="452"/>
      <c r="BD27" s="452"/>
      <c r="BE27" s="452"/>
      <c r="BF27" s="452"/>
      <c r="BG27" s="452"/>
      <c r="BH27" s="452"/>
      <c r="BI27" s="452"/>
      <c r="BJ27" s="452"/>
      <c r="BK27" s="452"/>
      <c r="BL27" s="452"/>
      <c r="BM27" s="453"/>
      <c r="BN27" s="448">
        <v>274655</v>
      </c>
      <c r="BO27" s="449"/>
      <c r="BP27" s="449"/>
      <c r="BQ27" s="449"/>
      <c r="BR27" s="449"/>
      <c r="BS27" s="449"/>
      <c r="BT27" s="449"/>
      <c r="BU27" s="450"/>
      <c r="BV27" s="448">
        <v>274525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179</v>
      </c>
      <c r="F28" s="419"/>
      <c r="G28" s="419"/>
      <c r="H28" s="419"/>
      <c r="I28" s="419"/>
      <c r="J28" s="419"/>
      <c r="K28" s="420"/>
      <c r="L28" s="421">
        <v>1</v>
      </c>
      <c r="M28" s="422"/>
      <c r="N28" s="422"/>
      <c r="O28" s="422"/>
      <c r="P28" s="423"/>
      <c r="Q28" s="421">
        <v>3120</v>
      </c>
      <c r="R28" s="422"/>
      <c r="S28" s="422"/>
      <c r="T28" s="422"/>
      <c r="U28" s="422"/>
      <c r="V28" s="423"/>
      <c r="W28" s="487"/>
      <c r="X28" s="478"/>
      <c r="Y28" s="479"/>
      <c r="Z28" s="418" t="s">
        <v>180</v>
      </c>
      <c r="AA28" s="419"/>
      <c r="AB28" s="419"/>
      <c r="AC28" s="419"/>
      <c r="AD28" s="419"/>
      <c r="AE28" s="419"/>
      <c r="AF28" s="419"/>
      <c r="AG28" s="420"/>
      <c r="AH28" s="421" t="s">
        <v>123</v>
      </c>
      <c r="AI28" s="422"/>
      <c r="AJ28" s="422"/>
      <c r="AK28" s="422"/>
      <c r="AL28" s="423"/>
      <c r="AM28" s="421" t="s">
        <v>171</v>
      </c>
      <c r="AN28" s="422"/>
      <c r="AO28" s="422"/>
      <c r="AP28" s="422"/>
      <c r="AQ28" s="422"/>
      <c r="AR28" s="423"/>
      <c r="AS28" s="421" t="s">
        <v>171</v>
      </c>
      <c r="AT28" s="422"/>
      <c r="AU28" s="422"/>
      <c r="AV28" s="422"/>
      <c r="AW28" s="422"/>
      <c r="AX28" s="424"/>
      <c r="AY28" s="428" t="s">
        <v>181</v>
      </c>
      <c r="AZ28" s="429"/>
      <c r="BA28" s="429"/>
      <c r="BB28" s="430"/>
      <c r="BC28" s="437" t="s">
        <v>41</v>
      </c>
      <c r="BD28" s="438"/>
      <c r="BE28" s="438"/>
      <c r="BF28" s="438"/>
      <c r="BG28" s="438"/>
      <c r="BH28" s="438"/>
      <c r="BI28" s="438"/>
      <c r="BJ28" s="438"/>
      <c r="BK28" s="438"/>
      <c r="BL28" s="438"/>
      <c r="BM28" s="439"/>
      <c r="BN28" s="440">
        <v>1099562</v>
      </c>
      <c r="BO28" s="441"/>
      <c r="BP28" s="441"/>
      <c r="BQ28" s="441"/>
      <c r="BR28" s="441"/>
      <c r="BS28" s="441"/>
      <c r="BT28" s="441"/>
      <c r="BU28" s="442"/>
      <c r="BV28" s="440">
        <v>1185041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182</v>
      </c>
      <c r="F29" s="419"/>
      <c r="G29" s="419"/>
      <c r="H29" s="419"/>
      <c r="I29" s="419"/>
      <c r="J29" s="419"/>
      <c r="K29" s="420"/>
      <c r="L29" s="421">
        <v>14</v>
      </c>
      <c r="M29" s="422"/>
      <c r="N29" s="422"/>
      <c r="O29" s="422"/>
      <c r="P29" s="423"/>
      <c r="Q29" s="421">
        <v>2820</v>
      </c>
      <c r="R29" s="422"/>
      <c r="S29" s="422"/>
      <c r="T29" s="422"/>
      <c r="U29" s="422"/>
      <c r="V29" s="423"/>
      <c r="W29" s="488"/>
      <c r="X29" s="489"/>
      <c r="Y29" s="490"/>
      <c r="Z29" s="418" t="s">
        <v>183</v>
      </c>
      <c r="AA29" s="419"/>
      <c r="AB29" s="419"/>
      <c r="AC29" s="419"/>
      <c r="AD29" s="419"/>
      <c r="AE29" s="419"/>
      <c r="AF29" s="419"/>
      <c r="AG29" s="420"/>
      <c r="AH29" s="421">
        <v>258</v>
      </c>
      <c r="AI29" s="422"/>
      <c r="AJ29" s="422"/>
      <c r="AK29" s="422"/>
      <c r="AL29" s="423"/>
      <c r="AM29" s="421">
        <v>745620</v>
      </c>
      <c r="AN29" s="422"/>
      <c r="AO29" s="422"/>
      <c r="AP29" s="422"/>
      <c r="AQ29" s="422"/>
      <c r="AR29" s="423"/>
      <c r="AS29" s="421">
        <v>2890</v>
      </c>
      <c r="AT29" s="422"/>
      <c r="AU29" s="422"/>
      <c r="AV29" s="422"/>
      <c r="AW29" s="422"/>
      <c r="AX29" s="424"/>
      <c r="AY29" s="431"/>
      <c r="AZ29" s="432"/>
      <c r="BA29" s="432"/>
      <c r="BB29" s="433"/>
      <c r="BC29" s="425" t="s">
        <v>184</v>
      </c>
      <c r="BD29" s="426"/>
      <c r="BE29" s="426"/>
      <c r="BF29" s="426"/>
      <c r="BG29" s="426"/>
      <c r="BH29" s="426"/>
      <c r="BI29" s="426"/>
      <c r="BJ29" s="426"/>
      <c r="BK29" s="426"/>
      <c r="BL29" s="426"/>
      <c r="BM29" s="427"/>
      <c r="BN29" s="445">
        <v>310149</v>
      </c>
      <c r="BO29" s="446"/>
      <c r="BP29" s="446"/>
      <c r="BQ29" s="446"/>
      <c r="BR29" s="446"/>
      <c r="BS29" s="446"/>
      <c r="BT29" s="446"/>
      <c r="BU29" s="447"/>
      <c r="BV29" s="445">
        <v>230609</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185</v>
      </c>
      <c r="X30" s="498"/>
      <c r="Y30" s="498"/>
      <c r="Z30" s="498"/>
      <c r="AA30" s="498"/>
      <c r="AB30" s="498"/>
      <c r="AC30" s="498"/>
      <c r="AD30" s="498"/>
      <c r="AE30" s="498"/>
      <c r="AF30" s="498"/>
      <c r="AG30" s="499"/>
      <c r="AH30" s="409">
        <v>99.6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352977</v>
      </c>
      <c r="BO30" s="449"/>
      <c r="BP30" s="449"/>
      <c r="BQ30" s="449"/>
      <c r="BR30" s="449"/>
      <c r="BS30" s="449"/>
      <c r="BT30" s="449"/>
      <c r="BU30" s="450"/>
      <c r="BV30" s="448">
        <v>338529</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186</v>
      </c>
      <c r="D32" s="193"/>
      <c r="E32" s="193"/>
      <c r="F32" s="190"/>
      <c r="G32" s="190"/>
      <c r="H32" s="190"/>
      <c r="I32" s="190"/>
      <c r="J32" s="190"/>
      <c r="K32" s="190"/>
      <c r="L32" s="190"/>
      <c r="M32" s="190"/>
      <c r="N32" s="190"/>
      <c r="O32" s="190"/>
      <c r="P32" s="190"/>
      <c r="Q32" s="190"/>
      <c r="R32" s="190"/>
      <c r="S32" s="190"/>
      <c r="T32" s="190"/>
      <c r="U32" s="190" t="s">
        <v>187</v>
      </c>
      <c r="V32" s="190"/>
      <c r="W32" s="190"/>
      <c r="X32" s="190"/>
      <c r="Y32" s="190"/>
      <c r="Z32" s="190"/>
      <c r="AA32" s="190"/>
      <c r="AB32" s="190"/>
      <c r="AC32" s="190"/>
      <c r="AD32" s="190"/>
      <c r="AE32" s="190"/>
      <c r="AF32" s="190"/>
      <c r="AG32" s="190"/>
      <c r="AH32" s="190"/>
      <c r="AI32" s="190"/>
      <c r="AJ32" s="190"/>
      <c r="AK32" s="190"/>
      <c r="AL32" s="190"/>
      <c r="AM32" s="194" t="s">
        <v>188</v>
      </c>
      <c r="AN32" s="190"/>
      <c r="AO32" s="190"/>
      <c r="AP32" s="190"/>
      <c r="AQ32" s="190"/>
      <c r="AR32" s="190"/>
      <c r="AS32" s="194"/>
      <c r="AT32" s="194"/>
      <c r="AU32" s="194"/>
      <c r="AV32" s="194"/>
      <c r="AW32" s="194"/>
      <c r="AX32" s="194"/>
      <c r="AY32" s="194"/>
      <c r="AZ32" s="194"/>
      <c r="BA32" s="194"/>
      <c r="BB32" s="190"/>
      <c r="BC32" s="194"/>
      <c r="BD32" s="190"/>
      <c r="BE32" s="194" t="s">
        <v>189</v>
      </c>
      <c r="BF32" s="190"/>
      <c r="BG32" s="190"/>
      <c r="BH32" s="190"/>
      <c r="BI32" s="190"/>
      <c r="BJ32" s="194"/>
      <c r="BK32" s="194"/>
      <c r="BL32" s="194"/>
      <c r="BM32" s="194"/>
      <c r="BN32" s="194"/>
      <c r="BO32" s="194"/>
      <c r="BP32" s="194"/>
      <c r="BQ32" s="194"/>
      <c r="BR32" s="190"/>
      <c r="BS32" s="190"/>
      <c r="BT32" s="190"/>
      <c r="BU32" s="190"/>
      <c r="BV32" s="190"/>
      <c r="BW32" s="190" t="s">
        <v>190</v>
      </c>
      <c r="BX32" s="190"/>
      <c r="BY32" s="190"/>
      <c r="BZ32" s="190"/>
      <c r="CA32" s="190"/>
      <c r="CB32" s="194"/>
      <c r="CC32" s="194"/>
      <c r="CD32" s="194"/>
      <c r="CE32" s="194"/>
      <c r="CF32" s="194"/>
      <c r="CG32" s="194"/>
      <c r="CH32" s="194"/>
      <c r="CI32" s="194"/>
      <c r="CJ32" s="194"/>
      <c r="CK32" s="194"/>
      <c r="CL32" s="194"/>
      <c r="CM32" s="194"/>
      <c r="CN32" s="194"/>
      <c r="CO32" s="194" t="s">
        <v>191</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192</v>
      </c>
      <c r="D33" s="408"/>
      <c r="E33" s="407" t="s">
        <v>193</v>
      </c>
      <c r="F33" s="407"/>
      <c r="G33" s="407"/>
      <c r="H33" s="407"/>
      <c r="I33" s="407"/>
      <c r="J33" s="407"/>
      <c r="K33" s="407"/>
      <c r="L33" s="407"/>
      <c r="M33" s="407"/>
      <c r="N33" s="407"/>
      <c r="O33" s="407"/>
      <c r="P33" s="407"/>
      <c r="Q33" s="407"/>
      <c r="R33" s="407"/>
      <c r="S33" s="407"/>
      <c r="T33" s="195"/>
      <c r="U33" s="408" t="s">
        <v>192</v>
      </c>
      <c r="V33" s="408"/>
      <c r="W33" s="407" t="s">
        <v>194</v>
      </c>
      <c r="X33" s="407"/>
      <c r="Y33" s="407"/>
      <c r="Z33" s="407"/>
      <c r="AA33" s="407"/>
      <c r="AB33" s="407"/>
      <c r="AC33" s="407"/>
      <c r="AD33" s="407"/>
      <c r="AE33" s="407"/>
      <c r="AF33" s="407"/>
      <c r="AG33" s="407"/>
      <c r="AH33" s="407"/>
      <c r="AI33" s="407"/>
      <c r="AJ33" s="407"/>
      <c r="AK33" s="407"/>
      <c r="AL33" s="195"/>
      <c r="AM33" s="408" t="s">
        <v>192</v>
      </c>
      <c r="AN33" s="408"/>
      <c r="AO33" s="407" t="s">
        <v>195</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199</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IF('各会計、関係団体の財政状況及び健全化判断比率'!B33="","",'各会計、関係団体の財政状況及び健全化判断比率'!B33)</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尾三衛生組合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尾張土地開発公社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旭ケ丘団地汚水処理事業特別会計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国民健康保険東郷診療所特別会計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尾三消防組合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愛知中部水道企業団</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6</v>
      </c>
      <c r="V37" s="404"/>
      <c r="W37" s="403" t="str">
        <f>IF('各会計、関係団体の財政状況及び健全化判断比率'!B31="","",'各会計、関係団体の財政状況及び健全化判断比率'!B31)</f>
        <v>介護保険特別会計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日東衛生組合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7</v>
      </c>
      <c r="V38" s="404"/>
      <c r="W38" s="403" t="str">
        <f>IF('各会計、関係団体の財政状況及び健全化判断比率'!B32="","",'各会計、関係団体の財政状況及び健全化判断比率'!B32)</f>
        <v>介護サービス事業</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愛知県市町村職員退職手当組合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愛知県後期高齢者医療広域連合（一般会計）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愛知県後期高齢者医療広域連合（後期高齢者医療特別会計）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尾張市町交通災害共済組合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206</v>
      </c>
    </row>
    <row r="50" spans="5:5" x14ac:dyDescent="0.15">
      <c r="E50" s="167" t="s">
        <v>207</v>
      </c>
    </row>
    <row r="51" spans="5:5" x14ac:dyDescent="0.15">
      <c r="E51" s="167" t="s">
        <v>208</v>
      </c>
    </row>
    <row r="52" spans="5:5" x14ac:dyDescent="0.15">
      <c r="E52" s="167" t="s">
        <v>209</v>
      </c>
    </row>
    <row r="53" spans="5:5" x14ac:dyDescent="0.15">
      <c r="E53" s="167" t="s">
        <v>210</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zEzpmPaBIgUcNaBATlcqswXVnDXsdnFdSSnYAMOv254UDbo4TB1FRGTQ0aCg+K4G6PbrISKA/JMnVeQNTjQO+w==" saltValue="2WtY4ANKuJ2+Lt2Vyr7Lm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24" t="s">
        <v>560</v>
      </c>
      <c r="D34" s="1224"/>
      <c r="E34" s="1225"/>
      <c r="F34" s="32">
        <v>0</v>
      </c>
      <c r="G34" s="33">
        <v>0</v>
      </c>
      <c r="H34" s="33">
        <v>0</v>
      </c>
      <c r="I34" s="33" t="s">
        <v>561</v>
      </c>
      <c r="J34" s="34" t="s">
        <v>562</v>
      </c>
      <c r="K34" s="22"/>
      <c r="L34" s="22"/>
      <c r="M34" s="22"/>
      <c r="N34" s="22"/>
      <c r="O34" s="22"/>
      <c r="P34" s="22"/>
    </row>
    <row r="35" spans="1:16" ht="39" customHeight="1" x14ac:dyDescent="0.15">
      <c r="A35" s="22"/>
      <c r="B35" s="35"/>
      <c r="C35" s="1218" t="s">
        <v>563</v>
      </c>
      <c r="D35" s="1219"/>
      <c r="E35" s="1220"/>
      <c r="F35" s="36">
        <v>5.51</v>
      </c>
      <c r="G35" s="37">
        <v>6.31</v>
      </c>
      <c r="H35" s="37">
        <v>5.25</v>
      </c>
      <c r="I35" s="37">
        <v>4.96</v>
      </c>
      <c r="J35" s="38">
        <v>4.1500000000000004</v>
      </c>
      <c r="K35" s="22"/>
      <c r="L35" s="22"/>
      <c r="M35" s="22"/>
      <c r="N35" s="22"/>
      <c r="O35" s="22"/>
      <c r="P35" s="22"/>
    </row>
    <row r="36" spans="1:16" ht="39" customHeight="1" x14ac:dyDescent="0.15">
      <c r="A36" s="22"/>
      <c r="B36" s="35"/>
      <c r="C36" s="1218" t="s">
        <v>564</v>
      </c>
      <c r="D36" s="1219"/>
      <c r="E36" s="1220"/>
      <c r="F36" s="36">
        <v>3.61</v>
      </c>
      <c r="G36" s="37">
        <v>1.32</v>
      </c>
      <c r="H36" s="37">
        <v>1.78</v>
      </c>
      <c r="I36" s="37">
        <v>1.76</v>
      </c>
      <c r="J36" s="38">
        <v>0.93</v>
      </c>
      <c r="K36" s="22"/>
      <c r="L36" s="22"/>
      <c r="M36" s="22"/>
      <c r="N36" s="22"/>
      <c r="O36" s="22"/>
      <c r="P36" s="22"/>
    </row>
    <row r="37" spans="1:16" ht="39" customHeight="1" x14ac:dyDescent="0.15">
      <c r="A37" s="22"/>
      <c r="B37" s="35"/>
      <c r="C37" s="1218" t="s">
        <v>565</v>
      </c>
      <c r="D37" s="1219"/>
      <c r="E37" s="1220"/>
      <c r="F37" s="36">
        <v>0.19</v>
      </c>
      <c r="G37" s="37">
        <v>0.3</v>
      </c>
      <c r="H37" s="37">
        <v>0.09</v>
      </c>
      <c r="I37" s="37">
        <v>0.17</v>
      </c>
      <c r="J37" s="38">
        <v>0.21</v>
      </c>
      <c r="K37" s="22"/>
      <c r="L37" s="22"/>
      <c r="M37" s="22"/>
      <c r="N37" s="22"/>
      <c r="O37" s="22"/>
      <c r="P37" s="22"/>
    </row>
    <row r="38" spans="1:16" ht="39" customHeight="1" x14ac:dyDescent="0.15">
      <c r="A38" s="22"/>
      <c r="B38" s="35"/>
      <c r="C38" s="1218" t="s">
        <v>566</v>
      </c>
      <c r="D38" s="1219"/>
      <c r="E38" s="1220"/>
      <c r="F38" s="36">
        <v>0.15</v>
      </c>
      <c r="G38" s="37">
        <v>0.21</v>
      </c>
      <c r="H38" s="37">
        <v>0.18</v>
      </c>
      <c r="I38" s="37">
        <v>0.12</v>
      </c>
      <c r="J38" s="38">
        <v>0.17</v>
      </c>
      <c r="K38" s="22"/>
      <c r="L38" s="22"/>
      <c r="M38" s="22"/>
      <c r="N38" s="22"/>
      <c r="O38" s="22"/>
      <c r="P38" s="22"/>
    </row>
    <row r="39" spans="1:16" ht="39" customHeight="1" x14ac:dyDescent="0.15">
      <c r="A39" s="22"/>
      <c r="B39" s="35"/>
      <c r="C39" s="1218" t="s">
        <v>567</v>
      </c>
      <c r="D39" s="1219"/>
      <c r="E39" s="1220"/>
      <c r="F39" s="36">
        <v>1.19</v>
      </c>
      <c r="G39" s="37">
        <v>0.72</v>
      </c>
      <c r="H39" s="37">
        <v>0.89</v>
      </c>
      <c r="I39" s="37">
        <v>1.93</v>
      </c>
      <c r="J39" s="38">
        <v>7.0000000000000007E-2</v>
      </c>
      <c r="K39" s="22"/>
      <c r="L39" s="22"/>
      <c r="M39" s="22"/>
      <c r="N39" s="22"/>
      <c r="O39" s="22"/>
      <c r="P39" s="22"/>
    </row>
    <row r="40" spans="1:16" ht="39" customHeight="1" x14ac:dyDescent="0.15">
      <c r="A40" s="22"/>
      <c r="B40" s="35"/>
      <c r="C40" s="1218" t="s">
        <v>568</v>
      </c>
      <c r="D40" s="1219"/>
      <c r="E40" s="1220"/>
      <c r="F40" s="36">
        <v>0</v>
      </c>
      <c r="G40" s="37">
        <v>0.05</v>
      </c>
      <c r="H40" s="37">
        <v>0</v>
      </c>
      <c r="I40" s="37">
        <v>0.02</v>
      </c>
      <c r="J40" s="38">
        <v>0.04</v>
      </c>
      <c r="K40" s="22"/>
      <c r="L40" s="22"/>
      <c r="M40" s="22"/>
      <c r="N40" s="22"/>
      <c r="O40" s="22"/>
      <c r="P40" s="22"/>
    </row>
    <row r="41" spans="1:16" ht="39" customHeight="1" x14ac:dyDescent="0.15">
      <c r="A41" s="22"/>
      <c r="B41" s="35"/>
      <c r="C41" s="1218" t="s">
        <v>569</v>
      </c>
      <c r="D41" s="1219"/>
      <c r="E41" s="1220"/>
      <c r="F41" s="36">
        <v>0.01</v>
      </c>
      <c r="G41" s="37">
        <v>0.01</v>
      </c>
      <c r="H41" s="37">
        <v>0</v>
      </c>
      <c r="I41" s="37">
        <v>0</v>
      </c>
      <c r="J41" s="38">
        <v>0</v>
      </c>
      <c r="K41" s="22"/>
      <c r="L41" s="22"/>
      <c r="M41" s="22"/>
      <c r="N41" s="22"/>
      <c r="O41" s="22"/>
      <c r="P41" s="22"/>
    </row>
    <row r="42" spans="1:16" ht="39" customHeight="1" x14ac:dyDescent="0.15">
      <c r="A42" s="22"/>
      <c r="B42" s="39"/>
      <c r="C42" s="1218" t="s">
        <v>570</v>
      </c>
      <c r="D42" s="1219"/>
      <c r="E42" s="1220"/>
      <c r="F42" s="36" t="s">
        <v>508</v>
      </c>
      <c r="G42" s="37" t="s">
        <v>508</v>
      </c>
      <c r="H42" s="37" t="s">
        <v>508</v>
      </c>
      <c r="I42" s="37" t="s">
        <v>508</v>
      </c>
      <c r="J42" s="38" t="s">
        <v>508</v>
      </c>
      <c r="K42" s="22"/>
      <c r="L42" s="22"/>
      <c r="M42" s="22"/>
      <c r="N42" s="22"/>
      <c r="O42" s="22"/>
      <c r="P42" s="22"/>
    </row>
    <row r="43" spans="1:16" ht="39" customHeight="1" thickBot="1" x14ac:dyDescent="0.2">
      <c r="A43" s="22"/>
      <c r="B43" s="40"/>
      <c r="C43" s="1221" t="s">
        <v>571</v>
      </c>
      <c r="D43" s="1222"/>
      <c r="E43" s="1223"/>
      <c r="F43" s="41" t="s">
        <v>508</v>
      </c>
      <c r="G43" s="42" t="s">
        <v>508</v>
      </c>
      <c r="H43" s="42" t="s">
        <v>508</v>
      </c>
      <c r="I43" s="42" t="s">
        <v>508</v>
      </c>
      <c r="J43" s="43" t="s">
        <v>508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Y6FEnzyjyPJdJ5hgp0zYvLCxQi0iysvCGl0/r70iMLID+ixcy3PKA3Yc+S23iNZwoRUsYPcY6YDqdeblg2KA==" saltValue="RmbrmKV+Tpcb93Pd8hLx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793</v>
      </c>
      <c r="L45" s="60">
        <v>759</v>
      </c>
      <c r="M45" s="60">
        <v>758</v>
      </c>
      <c r="N45" s="60">
        <v>798</v>
      </c>
      <c r="O45" s="61">
        <v>842</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508</v>
      </c>
      <c r="L46" s="64" t="s">
        <v>508</v>
      </c>
      <c r="M46" s="64" t="s">
        <v>508</v>
      </c>
      <c r="N46" s="64" t="s">
        <v>508</v>
      </c>
      <c r="O46" s="65" t="s">
        <v>508</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508</v>
      </c>
      <c r="L47" s="64" t="s">
        <v>508</v>
      </c>
      <c r="M47" s="64" t="s">
        <v>508</v>
      </c>
      <c r="N47" s="64" t="s">
        <v>508</v>
      </c>
      <c r="O47" s="65" t="s">
        <v>508</v>
      </c>
      <c r="P47" s="48"/>
      <c r="Q47" s="48"/>
      <c r="R47" s="48"/>
      <c r="S47" s="48"/>
      <c r="T47" s="48"/>
      <c r="U47" s="48"/>
    </row>
    <row r="48" spans="1:21" ht="30.75" customHeight="1" x14ac:dyDescent="0.15">
      <c r="A48" s="48"/>
      <c r="B48" s="1236"/>
      <c r="C48" s="1237"/>
      <c r="D48" s="62"/>
      <c r="E48" s="1228" t="s">
        <v>14</v>
      </c>
      <c r="F48" s="1228"/>
      <c r="G48" s="1228"/>
      <c r="H48" s="1228"/>
      <c r="I48" s="1228"/>
      <c r="J48" s="1229"/>
      <c r="K48" s="63">
        <v>357</v>
      </c>
      <c r="L48" s="64">
        <v>359</v>
      </c>
      <c r="M48" s="64">
        <v>359</v>
      </c>
      <c r="N48" s="64">
        <v>354</v>
      </c>
      <c r="O48" s="65">
        <v>359</v>
      </c>
      <c r="P48" s="48"/>
      <c r="Q48" s="48"/>
      <c r="R48" s="48"/>
      <c r="S48" s="48"/>
      <c r="T48" s="48"/>
      <c r="U48" s="48"/>
    </row>
    <row r="49" spans="1:21" ht="30.75" customHeight="1" x14ac:dyDescent="0.15">
      <c r="A49" s="48"/>
      <c r="B49" s="1236"/>
      <c r="C49" s="1237"/>
      <c r="D49" s="62"/>
      <c r="E49" s="1228" t="s">
        <v>15</v>
      </c>
      <c r="F49" s="1228"/>
      <c r="G49" s="1228"/>
      <c r="H49" s="1228"/>
      <c r="I49" s="1228"/>
      <c r="J49" s="1229"/>
      <c r="K49" s="63">
        <v>39</v>
      </c>
      <c r="L49" s="64">
        <v>38</v>
      </c>
      <c r="M49" s="64">
        <v>32</v>
      </c>
      <c r="N49" s="64">
        <v>36</v>
      </c>
      <c r="O49" s="65">
        <v>30</v>
      </c>
      <c r="P49" s="48"/>
      <c r="Q49" s="48"/>
      <c r="R49" s="48"/>
      <c r="S49" s="48"/>
      <c r="T49" s="48"/>
      <c r="U49" s="48"/>
    </row>
    <row r="50" spans="1:21" ht="30.75" customHeight="1" x14ac:dyDescent="0.15">
      <c r="A50" s="48"/>
      <c r="B50" s="1236"/>
      <c r="C50" s="1237"/>
      <c r="D50" s="62"/>
      <c r="E50" s="1228" t="s">
        <v>16</v>
      </c>
      <c r="F50" s="1228"/>
      <c r="G50" s="1228"/>
      <c r="H50" s="1228"/>
      <c r="I50" s="1228"/>
      <c r="J50" s="1229"/>
      <c r="K50" s="63">
        <v>168</v>
      </c>
      <c r="L50" s="64">
        <v>169</v>
      </c>
      <c r="M50" s="64">
        <v>165</v>
      </c>
      <c r="N50" s="64">
        <v>192</v>
      </c>
      <c r="O50" s="65">
        <v>191</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508</v>
      </c>
      <c r="L51" s="64" t="s">
        <v>508</v>
      </c>
      <c r="M51" s="64" t="s">
        <v>508</v>
      </c>
      <c r="N51" s="64" t="s">
        <v>508</v>
      </c>
      <c r="O51" s="65" t="s">
        <v>508</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1106</v>
      </c>
      <c r="L52" s="64">
        <v>1154</v>
      </c>
      <c r="M52" s="64">
        <v>1103</v>
      </c>
      <c r="N52" s="64">
        <v>1155</v>
      </c>
      <c r="O52" s="65">
        <v>1184</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251</v>
      </c>
      <c r="L53" s="69">
        <v>171</v>
      </c>
      <c r="M53" s="69">
        <v>211</v>
      </c>
      <c r="N53" s="69">
        <v>225</v>
      </c>
      <c r="O53" s="70">
        <v>238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0Axnzehvss0TQ9yEEm0wfO92H+0igmpAH2HIP1UdUPrfXepe81Vx0l2M9VPBpsBufacvhgeyupaG0vrrmFntw==" saltValue="i8Ag4Z9Xat25OOX4kNftV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551</v>
      </c>
      <c r="J40" s="79" t="s">
        <v>552</v>
      </c>
      <c r="K40" s="79" t="s">
        <v>553</v>
      </c>
      <c r="L40" s="79" t="s">
        <v>554</v>
      </c>
      <c r="M40" s="80" t="s">
        <v>555</v>
      </c>
    </row>
    <row r="41" spans="2:13" ht="27.75" customHeight="1" x14ac:dyDescent="0.15">
      <c r="B41" s="1254" t="s">
        <v>23</v>
      </c>
      <c r="C41" s="1255"/>
      <c r="D41" s="81"/>
      <c r="E41" s="1256" t="s">
        <v>24</v>
      </c>
      <c r="F41" s="1256"/>
      <c r="G41" s="1256"/>
      <c r="H41" s="1257"/>
      <c r="I41" s="82">
        <v>8259</v>
      </c>
      <c r="J41" s="83">
        <v>8556</v>
      </c>
      <c r="K41" s="83">
        <v>8759</v>
      </c>
      <c r="L41" s="83">
        <v>8610</v>
      </c>
      <c r="M41" s="84">
        <v>8563</v>
      </c>
    </row>
    <row r="42" spans="2:13" ht="27.75" customHeight="1" x14ac:dyDescent="0.15">
      <c r="B42" s="1244"/>
      <c r="C42" s="1245"/>
      <c r="D42" s="85"/>
      <c r="E42" s="1248" t="s">
        <v>25</v>
      </c>
      <c r="F42" s="1248"/>
      <c r="G42" s="1248"/>
      <c r="H42" s="1249"/>
      <c r="I42" s="86">
        <v>1091</v>
      </c>
      <c r="J42" s="87">
        <v>1013</v>
      </c>
      <c r="K42" s="87">
        <v>1031</v>
      </c>
      <c r="L42" s="87">
        <v>838</v>
      </c>
      <c r="M42" s="88">
        <v>595</v>
      </c>
    </row>
    <row r="43" spans="2:13" ht="27.75" customHeight="1" x14ac:dyDescent="0.15">
      <c r="B43" s="1244"/>
      <c r="C43" s="1245"/>
      <c r="D43" s="85"/>
      <c r="E43" s="1248" t="s">
        <v>26</v>
      </c>
      <c r="F43" s="1248"/>
      <c r="G43" s="1248"/>
      <c r="H43" s="1249"/>
      <c r="I43" s="86">
        <v>4735</v>
      </c>
      <c r="J43" s="87">
        <v>4404</v>
      </c>
      <c r="K43" s="87">
        <v>4066</v>
      </c>
      <c r="L43" s="87">
        <v>3787</v>
      </c>
      <c r="M43" s="88">
        <v>3534</v>
      </c>
    </row>
    <row r="44" spans="2:13" ht="27.75" customHeight="1" x14ac:dyDescent="0.15">
      <c r="B44" s="1244"/>
      <c r="C44" s="1245"/>
      <c r="D44" s="85"/>
      <c r="E44" s="1248" t="s">
        <v>27</v>
      </c>
      <c r="F44" s="1248"/>
      <c r="G44" s="1248"/>
      <c r="H44" s="1249"/>
      <c r="I44" s="86">
        <v>183</v>
      </c>
      <c r="J44" s="87">
        <v>153</v>
      </c>
      <c r="K44" s="87">
        <v>128</v>
      </c>
      <c r="L44" s="87">
        <v>110</v>
      </c>
      <c r="M44" s="88">
        <v>118</v>
      </c>
    </row>
    <row r="45" spans="2:13" ht="27.75" customHeight="1" x14ac:dyDescent="0.15">
      <c r="B45" s="1244"/>
      <c r="C45" s="1245"/>
      <c r="D45" s="85"/>
      <c r="E45" s="1248" t="s">
        <v>28</v>
      </c>
      <c r="F45" s="1248"/>
      <c r="G45" s="1248"/>
      <c r="H45" s="1249"/>
      <c r="I45" s="86">
        <v>1579</v>
      </c>
      <c r="J45" s="87">
        <v>1804</v>
      </c>
      <c r="K45" s="87">
        <v>1552</v>
      </c>
      <c r="L45" s="87">
        <v>1772</v>
      </c>
      <c r="M45" s="88">
        <v>1595</v>
      </c>
    </row>
    <row r="46" spans="2:13" ht="27.75" customHeight="1" x14ac:dyDescent="0.15">
      <c r="B46" s="1244"/>
      <c r="C46" s="1245"/>
      <c r="D46" s="89"/>
      <c r="E46" s="1248" t="s">
        <v>29</v>
      </c>
      <c r="F46" s="1248"/>
      <c r="G46" s="1248"/>
      <c r="H46" s="1249"/>
      <c r="I46" s="86" t="s">
        <v>508</v>
      </c>
      <c r="J46" s="87" t="s">
        <v>508</v>
      </c>
      <c r="K46" s="87" t="s">
        <v>508</v>
      </c>
      <c r="L46" s="87" t="s">
        <v>508</v>
      </c>
      <c r="M46" s="88" t="s">
        <v>508</v>
      </c>
    </row>
    <row r="47" spans="2:13" ht="27.75" customHeight="1" x14ac:dyDescent="0.15">
      <c r="B47" s="1244"/>
      <c r="C47" s="1245"/>
      <c r="D47" s="90"/>
      <c r="E47" s="1258" t="s">
        <v>30</v>
      </c>
      <c r="F47" s="1259"/>
      <c r="G47" s="1259"/>
      <c r="H47" s="1260"/>
      <c r="I47" s="86" t="s">
        <v>508</v>
      </c>
      <c r="J47" s="87" t="s">
        <v>508</v>
      </c>
      <c r="K47" s="87" t="s">
        <v>508</v>
      </c>
      <c r="L47" s="87" t="s">
        <v>508</v>
      </c>
      <c r="M47" s="88" t="s">
        <v>508</v>
      </c>
    </row>
    <row r="48" spans="2:13" ht="27.75" customHeight="1" x14ac:dyDescent="0.15">
      <c r="B48" s="1244"/>
      <c r="C48" s="1245"/>
      <c r="D48" s="85"/>
      <c r="E48" s="1248" t="s">
        <v>31</v>
      </c>
      <c r="F48" s="1248"/>
      <c r="G48" s="1248"/>
      <c r="H48" s="1249"/>
      <c r="I48" s="86" t="s">
        <v>508</v>
      </c>
      <c r="J48" s="87" t="s">
        <v>508</v>
      </c>
      <c r="K48" s="87" t="s">
        <v>508</v>
      </c>
      <c r="L48" s="87" t="s">
        <v>508</v>
      </c>
      <c r="M48" s="88" t="s">
        <v>508</v>
      </c>
    </row>
    <row r="49" spans="2:13" ht="27.75" customHeight="1" x14ac:dyDescent="0.15">
      <c r="B49" s="1246"/>
      <c r="C49" s="1247"/>
      <c r="D49" s="85"/>
      <c r="E49" s="1248" t="s">
        <v>32</v>
      </c>
      <c r="F49" s="1248"/>
      <c r="G49" s="1248"/>
      <c r="H49" s="1249"/>
      <c r="I49" s="86" t="s">
        <v>508</v>
      </c>
      <c r="J49" s="87" t="s">
        <v>508</v>
      </c>
      <c r="K49" s="87" t="s">
        <v>508</v>
      </c>
      <c r="L49" s="87" t="s">
        <v>508</v>
      </c>
      <c r="M49" s="88" t="s">
        <v>508</v>
      </c>
    </row>
    <row r="50" spans="2:13" ht="27.75" customHeight="1" x14ac:dyDescent="0.15">
      <c r="B50" s="1242" t="s">
        <v>33</v>
      </c>
      <c r="C50" s="1243"/>
      <c r="D50" s="91"/>
      <c r="E50" s="1248" t="s">
        <v>34</v>
      </c>
      <c r="F50" s="1248"/>
      <c r="G50" s="1248"/>
      <c r="H50" s="1249"/>
      <c r="I50" s="86">
        <v>1834</v>
      </c>
      <c r="J50" s="87">
        <v>2058</v>
      </c>
      <c r="K50" s="87">
        <v>2194</v>
      </c>
      <c r="L50" s="87">
        <v>2125</v>
      </c>
      <c r="M50" s="88">
        <v>2206</v>
      </c>
    </row>
    <row r="51" spans="2:13" ht="27.75" customHeight="1" x14ac:dyDescent="0.15">
      <c r="B51" s="1244"/>
      <c r="C51" s="1245"/>
      <c r="D51" s="85"/>
      <c r="E51" s="1248" t="s">
        <v>35</v>
      </c>
      <c r="F51" s="1248"/>
      <c r="G51" s="1248"/>
      <c r="H51" s="1249"/>
      <c r="I51" s="86">
        <v>4022</v>
      </c>
      <c r="J51" s="87">
        <v>3854</v>
      </c>
      <c r="K51" s="87">
        <v>3745</v>
      </c>
      <c r="L51" s="87">
        <v>3652</v>
      </c>
      <c r="M51" s="88">
        <v>3569</v>
      </c>
    </row>
    <row r="52" spans="2:13" ht="27.75" customHeight="1" x14ac:dyDescent="0.15">
      <c r="B52" s="1246"/>
      <c r="C52" s="1247"/>
      <c r="D52" s="85"/>
      <c r="E52" s="1248" t="s">
        <v>36</v>
      </c>
      <c r="F52" s="1248"/>
      <c r="G52" s="1248"/>
      <c r="H52" s="1249"/>
      <c r="I52" s="86">
        <v>10216</v>
      </c>
      <c r="J52" s="87">
        <v>10107</v>
      </c>
      <c r="K52" s="87">
        <v>10178</v>
      </c>
      <c r="L52" s="87">
        <v>9941</v>
      </c>
      <c r="M52" s="88">
        <v>9854</v>
      </c>
    </row>
    <row r="53" spans="2:13" ht="27.75" customHeight="1" thickBot="1" x14ac:dyDescent="0.2">
      <c r="B53" s="1250" t="s">
        <v>37</v>
      </c>
      <c r="C53" s="1251"/>
      <c r="D53" s="92"/>
      <c r="E53" s="1252" t="s">
        <v>38</v>
      </c>
      <c r="F53" s="1252"/>
      <c r="G53" s="1252"/>
      <c r="H53" s="1253"/>
      <c r="I53" s="93">
        <v>-225</v>
      </c>
      <c r="J53" s="94">
        <v>-88</v>
      </c>
      <c r="K53" s="94">
        <v>-582</v>
      </c>
      <c r="L53" s="94">
        <v>-603</v>
      </c>
      <c r="M53" s="95">
        <v>-1225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2mbr6mwXBRKu/6A0akM3jGl8s81BcXuR3qOOcNd6KD/zx/jLuGTqAIuOiK5HkEHqFCChZw93gy+AgVtfFW2Q==" saltValue="1iGNNmax1VcM4Bw6pg5go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69" t="s">
        <v>41</v>
      </c>
      <c r="D55" s="1269"/>
      <c r="E55" s="1270"/>
      <c r="F55" s="107">
        <v>1303</v>
      </c>
      <c r="G55" s="107">
        <v>1185</v>
      </c>
      <c r="H55" s="108">
        <v>1100</v>
      </c>
    </row>
    <row r="56" spans="2:8" ht="52.5" customHeight="1" x14ac:dyDescent="0.15">
      <c r="B56" s="109"/>
      <c r="C56" s="1271" t="s">
        <v>42</v>
      </c>
      <c r="D56" s="1271"/>
      <c r="E56" s="1272"/>
      <c r="F56" s="110">
        <v>150</v>
      </c>
      <c r="G56" s="110">
        <v>231</v>
      </c>
      <c r="H56" s="111">
        <v>310</v>
      </c>
    </row>
    <row r="57" spans="2:8" ht="53.25" customHeight="1" x14ac:dyDescent="0.15">
      <c r="B57" s="109"/>
      <c r="C57" s="1273" t="s">
        <v>43</v>
      </c>
      <c r="D57" s="1273"/>
      <c r="E57" s="1274"/>
      <c r="F57" s="112">
        <v>353</v>
      </c>
      <c r="G57" s="112">
        <v>339</v>
      </c>
      <c r="H57" s="113">
        <v>353</v>
      </c>
    </row>
    <row r="58" spans="2:8" ht="45.75" customHeight="1" x14ac:dyDescent="0.15">
      <c r="B58" s="114"/>
      <c r="C58" s="1261" t="s">
        <v>590</v>
      </c>
      <c r="D58" s="1262"/>
      <c r="E58" s="1263"/>
      <c r="F58" s="115">
        <v>340</v>
      </c>
      <c r="G58" s="115">
        <v>325</v>
      </c>
      <c r="H58" s="116">
        <v>340</v>
      </c>
    </row>
    <row r="59" spans="2:8" ht="45.75" customHeight="1" x14ac:dyDescent="0.15">
      <c r="B59" s="114"/>
      <c r="C59" s="1261" t="s">
        <v>591</v>
      </c>
      <c r="D59" s="1262"/>
      <c r="E59" s="1263"/>
      <c r="F59" s="115">
        <v>10</v>
      </c>
      <c r="G59" s="115">
        <v>10</v>
      </c>
      <c r="H59" s="116">
        <v>10</v>
      </c>
    </row>
    <row r="60" spans="2:8" ht="45.75" customHeight="1" x14ac:dyDescent="0.15">
      <c r="B60" s="114"/>
      <c r="C60" s="1261" t="s">
        <v>592</v>
      </c>
      <c r="D60" s="1262"/>
      <c r="E60" s="1263"/>
      <c r="F60" s="115">
        <v>3</v>
      </c>
      <c r="G60" s="115">
        <v>3</v>
      </c>
      <c r="H60" s="116">
        <v>3</v>
      </c>
    </row>
    <row r="61" spans="2:8" ht="45.75" customHeight="1" x14ac:dyDescent="0.15">
      <c r="B61" s="114"/>
      <c r="C61" s="1261" t="s">
        <v>589</v>
      </c>
      <c r="D61" s="1262"/>
      <c r="E61" s="1263"/>
      <c r="F61" s="115" t="s">
        <v>588</v>
      </c>
      <c r="G61" s="115" t="s">
        <v>589</v>
      </c>
      <c r="H61" s="116" t="s">
        <v>588</v>
      </c>
    </row>
    <row r="62" spans="2:8" ht="45.75" customHeight="1" thickBot="1" x14ac:dyDescent="0.2">
      <c r="B62" s="117"/>
      <c r="C62" s="1264" t="s">
        <v>589</v>
      </c>
      <c r="D62" s="1265"/>
      <c r="E62" s="1266"/>
      <c r="F62" s="118" t="s">
        <v>588</v>
      </c>
      <c r="G62" s="118" t="s">
        <v>589</v>
      </c>
      <c r="H62" s="119" t="s">
        <v>589</v>
      </c>
    </row>
    <row r="63" spans="2:8" ht="52.5" customHeight="1" thickBot="1" x14ac:dyDescent="0.2">
      <c r="B63" s="120"/>
      <c r="C63" s="1267" t="s">
        <v>44</v>
      </c>
      <c r="D63" s="1267"/>
      <c r="E63" s="1268"/>
      <c r="F63" s="121">
        <v>1806</v>
      </c>
      <c r="G63" s="121">
        <v>1754</v>
      </c>
      <c r="H63" s="122">
        <v>1763</v>
      </c>
    </row>
    <row r="64" spans="2:8" ht="15" customHeight="1" x14ac:dyDescent="0.15"/>
    <row r="65" ht="0" hidden="1" customHeight="1" x14ac:dyDescent="0.15"/>
    <row r="66" ht="0" hidden="1" customHeight="1" x14ac:dyDescent="0.15"/>
  </sheetData>
  <sheetProtection algorithmName="SHA-512" hashValue="mERGgv7Z6em7hCM252qQEbHLVAHXxjlCAq+42qYrlnGnnqJoOiDp1KuQpWUIlM8d8cQxCmTrwgReGEG7tWM7iw==" saltValue="hm9lM1/Z6yIgp9Z1c9QY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596</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597</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551</v>
      </c>
      <c r="BQ50" s="1281"/>
      <c r="BR50" s="1281"/>
      <c r="BS50" s="1281"/>
      <c r="BT50" s="1281"/>
      <c r="BU50" s="1281"/>
      <c r="BV50" s="1281"/>
      <c r="BW50" s="1281"/>
      <c r="BX50" s="1281" t="s">
        <v>552</v>
      </c>
      <c r="BY50" s="1281"/>
      <c r="BZ50" s="1281"/>
      <c r="CA50" s="1281"/>
      <c r="CB50" s="1281"/>
      <c r="CC50" s="1281"/>
      <c r="CD50" s="1281"/>
      <c r="CE50" s="1281"/>
      <c r="CF50" s="1281" t="s">
        <v>553</v>
      </c>
      <c r="CG50" s="1281"/>
      <c r="CH50" s="1281"/>
      <c r="CI50" s="1281"/>
      <c r="CJ50" s="1281"/>
      <c r="CK50" s="1281"/>
      <c r="CL50" s="1281"/>
      <c r="CM50" s="1281"/>
      <c r="CN50" s="1281" t="s">
        <v>554</v>
      </c>
      <c r="CO50" s="1281"/>
      <c r="CP50" s="1281"/>
      <c r="CQ50" s="1281"/>
      <c r="CR50" s="1281"/>
      <c r="CS50" s="1281"/>
      <c r="CT50" s="1281"/>
      <c r="CU50" s="1281"/>
      <c r="CV50" s="1281" t="s">
        <v>555</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598</v>
      </c>
      <c r="AO51" s="1280"/>
      <c r="AP51" s="1280"/>
      <c r="AQ51" s="1280"/>
      <c r="AR51" s="1280"/>
      <c r="AS51" s="1280"/>
      <c r="AT51" s="1280"/>
      <c r="AU51" s="1280"/>
      <c r="AV51" s="1280"/>
      <c r="AW51" s="1280"/>
      <c r="AX51" s="1280"/>
      <c r="AY51" s="1280"/>
      <c r="AZ51" s="1280"/>
      <c r="BA51" s="1280"/>
      <c r="BB51" s="1280" t="s">
        <v>599</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600</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59.9</v>
      </c>
      <c r="CG53" s="1277"/>
      <c r="CH53" s="1277"/>
      <c r="CI53" s="1277"/>
      <c r="CJ53" s="1277"/>
      <c r="CK53" s="1277"/>
      <c r="CL53" s="1277"/>
      <c r="CM53" s="1277"/>
      <c r="CN53" s="1277">
        <v>61.6</v>
      </c>
      <c r="CO53" s="1277"/>
      <c r="CP53" s="1277"/>
      <c r="CQ53" s="1277"/>
      <c r="CR53" s="1277"/>
      <c r="CS53" s="1277"/>
      <c r="CT53" s="1277"/>
      <c r="CU53" s="1277"/>
      <c r="CV53" s="1277">
        <v>63.3</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601</v>
      </c>
      <c r="AO55" s="1281"/>
      <c r="AP55" s="1281"/>
      <c r="AQ55" s="1281"/>
      <c r="AR55" s="1281"/>
      <c r="AS55" s="1281"/>
      <c r="AT55" s="1281"/>
      <c r="AU55" s="1281"/>
      <c r="AV55" s="1281"/>
      <c r="AW55" s="1281"/>
      <c r="AX55" s="1281"/>
      <c r="AY55" s="1281"/>
      <c r="AZ55" s="1281"/>
      <c r="BA55" s="1281"/>
      <c r="BB55" s="1280" t="s">
        <v>602</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20.2</v>
      </c>
      <c r="CG55" s="1277"/>
      <c r="CH55" s="1277"/>
      <c r="CI55" s="1277"/>
      <c r="CJ55" s="1277"/>
      <c r="CK55" s="1277"/>
      <c r="CL55" s="1277"/>
      <c r="CM55" s="1277"/>
      <c r="CN55" s="1277">
        <v>21</v>
      </c>
      <c r="CO55" s="1277"/>
      <c r="CP55" s="1277"/>
      <c r="CQ55" s="1277"/>
      <c r="CR55" s="1277"/>
      <c r="CS55" s="1277"/>
      <c r="CT55" s="1277"/>
      <c r="CU55" s="1277"/>
      <c r="CV55" s="1277">
        <v>20.2</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600</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54.5</v>
      </c>
      <c r="CG57" s="1277"/>
      <c r="CH57" s="1277"/>
      <c r="CI57" s="1277"/>
      <c r="CJ57" s="1277"/>
      <c r="CK57" s="1277"/>
      <c r="CL57" s="1277"/>
      <c r="CM57" s="1277"/>
      <c r="CN57" s="1277">
        <v>56.1</v>
      </c>
      <c r="CO57" s="1277"/>
      <c r="CP57" s="1277"/>
      <c r="CQ57" s="1277"/>
      <c r="CR57" s="1277"/>
      <c r="CS57" s="1277"/>
      <c r="CT57" s="1277"/>
      <c r="CU57" s="1277"/>
      <c r="CV57" s="1277">
        <v>58.1</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597</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551</v>
      </c>
      <c r="BQ72" s="1281"/>
      <c r="BR72" s="1281"/>
      <c r="BS72" s="1281"/>
      <c r="BT72" s="1281"/>
      <c r="BU72" s="1281"/>
      <c r="BV72" s="1281"/>
      <c r="BW72" s="1281"/>
      <c r="BX72" s="1281" t="s">
        <v>552</v>
      </c>
      <c r="BY72" s="1281"/>
      <c r="BZ72" s="1281"/>
      <c r="CA72" s="1281"/>
      <c r="CB72" s="1281"/>
      <c r="CC72" s="1281"/>
      <c r="CD72" s="1281"/>
      <c r="CE72" s="1281"/>
      <c r="CF72" s="1281" t="s">
        <v>553</v>
      </c>
      <c r="CG72" s="1281"/>
      <c r="CH72" s="1281"/>
      <c r="CI72" s="1281"/>
      <c r="CJ72" s="1281"/>
      <c r="CK72" s="1281"/>
      <c r="CL72" s="1281"/>
      <c r="CM72" s="1281"/>
      <c r="CN72" s="1281" t="s">
        <v>554</v>
      </c>
      <c r="CO72" s="1281"/>
      <c r="CP72" s="1281"/>
      <c r="CQ72" s="1281"/>
      <c r="CR72" s="1281"/>
      <c r="CS72" s="1281"/>
      <c r="CT72" s="1281"/>
      <c r="CU72" s="1281"/>
      <c r="CV72" s="1281" t="s">
        <v>555</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598</v>
      </c>
      <c r="AO73" s="1280"/>
      <c r="AP73" s="1280"/>
      <c r="AQ73" s="1280"/>
      <c r="AR73" s="1280"/>
      <c r="AS73" s="1280"/>
      <c r="AT73" s="1280"/>
      <c r="AU73" s="1280"/>
      <c r="AV73" s="1280"/>
      <c r="AW73" s="1280"/>
      <c r="AX73" s="1280"/>
      <c r="AY73" s="1280"/>
      <c r="AZ73" s="1280"/>
      <c r="BA73" s="1280"/>
      <c r="BB73" s="1280" t="s">
        <v>602</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604</v>
      </c>
      <c r="BC75" s="1280"/>
      <c r="BD75" s="1280"/>
      <c r="BE75" s="1280"/>
      <c r="BF75" s="1280"/>
      <c r="BG75" s="1280"/>
      <c r="BH75" s="1280"/>
      <c r="BI75" s="1280"/>
      <c r="BJ75" s="1280"/>
      <c r="BK75" s="1280"/>
      <c r="BL75" s="1280"/>
      <c r="BM75" s="1280"/>
      <c r="BN75" s="1280"/>
      <c r="BO75" s="1280"/>
      <c r="BP75" s="1277">
        <v>5.2</v>
      </c>
      <c r="BQ75" s="1277"/>
      <c r="BR75" s="1277"/>
      <c r="BS75" s="1277"/>
      <c r="BT75" s="1277"/>
      <c r="BU75" s="1277"/>
      <c r="BV75" s="1277"/>
      <c r="BW75" s="1277"/>
      <c r="BX75" s="1277">
        <v>3.9</v>
      </c>
      <c r="BY75" s="1277"/>
      <c r="BZ75" s="1277"/>
      <c r="CA75" s="1277"/>
      <c r="CB75" s="1277"/>
      <c r="CC75" s="1277"/>
      <c r="CD75" s="1277"/>
      <c r="CE75" s="1277"/>
      <c r="CF75" s="1277">
        <v>3</v>
      </c>
      <c r="CG75" s="1277"/>
      <c r="CH75" s="1277"/>
      <c r="CI75" s="1277"/>
      <c r="CJ75" s="1277"/>
      <c r="CK75" s="1277"/>
      <c r="CL75" s="1277"/>
      <c r="CM75" s="1277"/>
      <c r="CN75" s="1277">
        <v>2.8</v>
      </c>
      <c r="CO75" s="1277"/>
      <c r="CP75" s="1277"/>
      <c r="CQ75" s="1277"/>
      <c r="CR75" s="1277"/>
      <c r="CS75" s="1277"/>
      <c r="CT75" s="1277"/>
      <c r="CU75" s="1277"/>
      <c r="CV75" s="1277">
        <v>3</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605</v>
      </c>
      <c r="AO77" s="1281"/>
      <c r="AP77" s="1281"/>
      <c r="AQ77" s="1281"/>
      <c r="AR77" s="1281"/>
      <c r="AS77" s="1281"/>
      <c r="AT77" s="1281"/>
      <c r="AU77" s="1281"/>
      <c r="AV77" s="1281"/>
      <c r="AW77" s="1281"/>
      <c r="AX77" s="1281"/>
      <c r="AY77" s="1281"/>
      <c r="AZ77" s="1281"/>
      <c r="BA77" s="1281"/>
      <c r="BB77" s="1280" t="s">
        <v>599</v>
      </c>
      <c r="BC77" s="1280"/>
      <c r="BD77" s="1280"/>
      <c r="BE77" s="1280"/>
      <c r="BF77" s="1280"/>
      <c r="BG77" s="1280"/>
      <c r="BH77" s="1280"/>
      <c r="BI77" s="1280"/>
      <c r="BJ77" s="1280"/>
      <c r="BK77" s="1280"/>
      <c r="BL77" s="1280"/>
      <c r="BM77" s="1280"/>
      <c r="BN77" s="1280"/>
      <c r="BO77" s="1280"/>
      <c r="BP77" s="1277">
        <v>22.3</v>
      </c>
      <c r="BQ77" s="1277"/>
      <c r="BR77" s="1277"/>
      <c r="BS77" s="1277"/>
      <c r="BT77" s="1277"/>
      <c r="BU77" s="1277"/>
      <c r="BV77" s="1277"/>
      <c r="BW77" s="1277"/>
      <c r="BX77" s="1277">
        <v>20.3</v>
      </c>
      <c r="BY77" s="1277"/>
      <c r="BZ77" s="1277"/>
      <c r="CA77" s="1277"/>
      <c r="CB77" s="1277"/>
      <c r="CC77" s="1277"/>
      <c r="CD77" s="1277"/>
      <c r="CE77" s="1277"/>
      <c r="CF77" s="1277">
        <v>20.2</v>
      </c>
      <c r="CG77" s="1277"/>
      <c r="CH77" s="1277"/>
      <c r="CI77" s="1277"/>
      <c r="CJ77" s="1277"/>
      <c r="CK77" s="1277"/>
      <c r="CL77" s="1277"/>
      <c r="CM77" s="1277"/>
      <c r="CN77" s="1277">
        <v>21</v>
      </c>
      <c r="CO77" s="1277"/>
      <c r="CP77" s="1277"/>
      <c r="CQ77" s="1277"/>
      <c r="CR77" s="1277"/>
      <c r="CS77" s="1277"/>
      <c r="CT77" s="1277"/>
      <c r="CU77" s="1277"/>
      <c r="CV77" s="1277">
        <v>20.2</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604</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7.7</v>
      </c>
      <c r="BY79" s="1277"/>
      <c r="BZ79" s="1277"/>
      <c r="CA79" s="1277"/>
      <c r="CB79" s="1277"/>
      <c r="CC79" s="1277"/>
      <c r="CD79" s="1277"/>
      <c r="CE79" s="1277"/>
      <c r="CF79" s="1277">
        <v>7.1</v>
      </c>
      <c r="CG79" s="1277"/>
      <c r="CH79" s="1277"/>
      <c r="CI79" s="1277"/>
      <c r="CJ79" s="1277"/>
      <c r="CK79" s="1277"/>
      <c r="CL79" s="1277"/>
      <c r="CM79" s="1277"/>
      <c r="CN79" s="1277">
        <v>6.8</v>
      </c>
      <c r="CO79" s="1277"/>
      <c r="CP79" s="1277"/>
      <c r="CQ79" s="1277"/>
      <c r="CR79" s="1277"/>
      <c r="CS79" s="1277"/>
      <c r="CT79" s="1277"/>
      <c r="CU79" s="1277"/>
      <c r="CV79" s="1277">
        <v>6.8</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2Mq3N4cRxuNJpK1iEKuIn0exSxHA9mV0EdOxgRdQnk5s0lt0MSxx00DiBIEaBrE+GgjQ3Iktduxdg+NXZxJ/g==" saltValue="fjXgwEEZI/AwWhButSE8L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uPgMGnbqCmve4FbhYSojxu1RZY0abEraI9qDOZPpbNW4oVJ4yfcX0+0iIzMg/iH4zYr5l+Aql1UeD3oZ1P7A==" saltValue="pTPID5nORRCpMEnfHPRTb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Ifdn+32Z/juklqSQQjGIvWhD9DTztx4bntuZg7CMgbGMkSOj6lSzk+VQ5KCLPRjvEQsOmC3/LMXJPPjAQGVkg==" saltValue="Fjwo6+SK/yX81G0SG7d/8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548</v>
      </c>
      <c r="G2" s="136"/>
      <c r="H2" s="137"/>
    </row>
    <row r="3" spans="1:8" x14ac:dyDescent="0.15">
      <c r="A3" s="133" t="s">
        <v>541</v>
      </c>
      <c r="B3" s="138"/>
      <c r="C3" s="139"/>
      <c r="D3" s="140">
        <v>18536</v>
      </c>
      <c r="E3" s="141"/>
      <c r="F3" s="142">
        <v>53270</v>
      </c>
      <c r="G3" s="143"/>
      <c r="H3" s="144"/>
    </row>
    <row r="4" spans="1:8" x14ac:dyDescent="0.15">
      <c r="A4" s="145"/>
      <c r="B4" s="146"/>
      <c r="C4" s="147"/>
      <c r="D4" s="148">
        <v>18238</v>
      </c>
      <c r="E4" s="149"/>
      <c r="F4" s="150">
        <v>24316</v>
      </c>
      <c r="G4" s="151"/>
      <c r="H4" s="152"/>
    </row>
    <row r="5" spans="1:8" x14ac:dyDescent="0.15">
      <c r="A5" s="133" t="s">
        <v>543</v>
      </c>
      <c r="B5" s="138"/>
      <c r="C5" s="139"/>
      <c r="D5" s="140">
        <v>22990</v>
      </c>
      <c r="E5" s="141"/>
      <c r="F5" s="142">
        <v>53292</v>
      </c>
      <c r="G5" s="143"/>
      <c r="H5" s="144"/>
    </row>
    <row r="6" spans="1:8" x14ac:dyDescent="0.15">
      <c r="A6" s="145"/>
      <c r="B6" s="146"/>
      <c r="C6" s="147"/>
      <c r="D6" s="148">
        <v>18128</v>
      </c>
      <c r="E6" s="149"/>
      <c r="F6" s="150">
        <v>28900</v>
      </c>
      <c r="G6" s="151"/>
      <c r="H6" s="152"/>
    </row>
    <row r="7" spans="1:8" x14ac:dyDescent="0.15">
      <c r="A7" s="133" t="s">
        <v>544</v>
      </c>
      <c r="B7" s="138"/>
      <c r="C7" s="139"/>
      <c r="D7" s="140">
        <v>24479</v>
      </c>
      <c r="E7" s="141"/>
      <c r="F7" s="142">
        <v>56894</v>
      </c>
      <c r="G7" s="143"/>
      <c r="H7" s="144"/>
    </row>
    <row r="8" spans="1:8" x14ac:dyDescent="0.15">
      <c r="A8" s="145"/>
      <c r="B8" s="146"/>
      <c r="C8" s="147"/>
      <c r="D8" s="148">
        <v>22438</v>
      </c>
      <c r="E8" s="149"/>
      <c r="F8" s="150">
        <v>32548</v>
      </c>
      <c r="G8" s="151"/>
      <c r="H8" s="152"/>
    </row>
    <row r="9" spans="1:8" x14ac:dyDescent="0.15">
      <c r="A9" s="133" t="s">
        <v>545</v>
      </c>
      <c r="B9" s="138"/>
      <c r="C9" s="139"/>
      <c r="D9" s="140">
        <v>26439</v>
      </c>
      <c r="E9" s="141"/>
      <c r="F9" s="142">
        <v>47738</v>
      </c>
      <c r="G9" s="143"/>
      <c r="H9" s="144"/>
    </row>
    <row r="10" spans="1:8" x14ac:dyDescent="0.15">
      <c r="A10" s="145"/>
      <c r="B10" s="146"/>
      <c r="C10" s="147"/>
      <c r="D10" s="148">
        <v>14880</v>
      </c>
      <c r="E10" s="149"/>
      <c r="F10" s="150">
        <v>24937</v>
      </c>
      <c r="G10" s="151"/>
      <c r="H10" s="152"/>
    </row>
    <row r="11" spans="1:8" x14ac:dyDescent="0.15">
      <c r="A11" s="133" t="s">
        <v>546</v>
      </c>
      <c r="B11" s="138"/>
      <c r="C11" s="139"/>
      <c r="D11" s="140">
        <v>28193</v>
      </c>
      <c r="E11" s="141"/>
      <c r="F11" s="142">
        <v>52191</v>
      </c>
      <c r="G11" s="143"/>
      <c r="H11" s="144"/>
    </row>
    <row r="12" spans="1:8" x14ac:dyDescent="0.15">
      <c r="A12" s="145"/>
      <c r="B12" s="146"/>
      <c r="C12" s="153"/>
      <c r="D12" s="148">
        <v>18661</v>
      </c>
      <c r="E12" s="149"/>
      <c r="F12" s="150">
        <v>24843</v>
      </c>
      <c r="G12" s="151"/>
      <c r="H12" s="152"/>
    </row>
    <row r="13" spans="1:8" x14ac:dyDescent="0.15">
      <c r="A13" s="133"/>
      <c r="B13" s="138"/>
      <c r="C13" s="154"/>
      <c r="D13" s="155">
        <v>24127</v>
      </c>
      <c r="E13" s="156"/>
      <c r="F13" s="157">
        <v>52677</v>
      </c>
      <c r="G13" s="158"/>
      <c r="H13" s="144"/>
    </row>
    <row r="14" spans="1:8" x14ac:dyDescent="0.15">
      <c r="A14" s="145"/>
      <c r="B14" s="146"/>
      <c r="C14" s="147"/>
      <c r="D14" s="148">
        <v>18469</v>
      </c>
      <c r="E14" s="149"/>
      <c r="F14" s="150">
        <v>27109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5.53</v>
      </c>
      <c r="C19" s="159">
        <f>ROUND(VALUE(SUBSTITUTE(実質収支比率等に係る経年分析!G$48,"▲","-")),2)</f>
        <v>6.32</v>
      </c>
      <c r="D19" s="159">
        <f>ROUND(VALUE(SUBSTITUTE(実質収支比率等に係る経年分析!H$48,"▲","-")),2)</f>
        <v>5.26</v>
      </c>
      <c r="E19" s="159">
        <f>ROUND(VALUE(SUBSTITUTE(実質収支比率等に係る経年分析!I$48,"▲","-")),2)</f>
        <v>4.97</v>
      </c>
      <c r="F19" s="159">
        <f>ROUND(VALUE(SUBSTITUTE(実質収支比率等に係る経年分析!J$48,"▲","-")),2)</f>
        <v>4.16</v>
      </c>
    </row>
    <row r="20" spans="1:11" x14ac:dyDescent="0.15">
      <c r="A20" s="159" t="s">
        <v>48</v>
      </c>
      <c r="B20" s="159">
        <f>ROUND(VALUE(SUBSTITUTE(実質収支比率等に係る経年分析!F$47,"▲","-")),2)</f>
        <v>13.41</v>
      </c>
      <c r="C20" s="159">
        <f>ROUND(VALUE(SUBSTITUTE(実質収支比率等に係る経年分析!G$47,"▲","-")),2)</f>
        <v>14.95</v>
      </c>
      <c r="D20" s="159">
        <f>ROUND(VALUE(SUBSTITUTE(実質収支比率等に係る経年分析!H$47,"▲","-")),2)</f>
        <v>16.37</v>
      </c>
      <c r="E20" s="159">
        <f>ROUND(VALUE(SUBSTITUTE(実質収支比率等に係る経年分析!I$47,"▲","-")),2)</f>
        <v>14.62</v>
      </c>
      <c r="F20" s="159">
        <f>ROUND(VALUE(SUBSTITUTE(実質収支比率等に係る経年分析!J$47,"▲","-")),2)</f>
        <v>13.7</v>
      </c>
    </row>
    <row r="21" spans="1:11" x14ac:dyDescent="0.15">
      <c r="A21" s="159" t="s">
        <v>49</v>
      </c>
      <c r="B21" s="159">
        <f>IF(ISNUMBER(VALUE(SUBSTITUTE(実質収支比率等に係る経年分析!F$49,"▲","-"))),ROUND(VALUE(SUBSTITUTE(実質収支比率等に係る経年分析!F$49,"▲","-")),2),NA())</f>
        <v>0.28999999999999998</v>
      </c>
      <c r="C21" s="159">
        <f>IF(ISNUMBER(VALUE(SUBSTITUTE(実質収支比率等に係る経年分析!G$49,"▲","-"))),ROUND(VALUE(SUBSTITUTE(実質収支比率等に係る経年分析!G$49,"▲","-")),2),NA())</f>
        <v>-1.32</v>
      </c>
      <c r="D21" s="159">
        <f>IF(ISNUMBER(VALUE(SUBSTITUTE(実質収支比率等に係る経年分析!H$49,"▲","-"))),ROUND(VALUE(SUBSTITUTE(実質収支比率等に係る経年分析!H$49,"▲","-")),2),NA())</f>
        <v>-3.38</v>
      </c>
      <c r="E21" s="159">
        <f>IF(ISNUMBER(VALUE(SUBSTITUTE(実質収支比率等に係る経年分析!I$49,"▲","-"))),ROUND(VALUE(SUBSTITUTE(実質収支比率等に係る経年分析!I$49,"▲","-")),2),NA())</f>
        <v>-5.21</v>
      </c>
      <c r="F21" s="159">
        <f>IF(ISNUMBER(VALUE(SUBSTITUTE(実質収支比率等に係る経年分析!J$49,"▲","-"))),ROUND(VALUE(SUBSTITUTE(実質収支比率等に係る経年分析!J$49,"▲","-")),2),NA())</f>
        <v>-5.31</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旭ケ丘団地汚水処理事業特別会計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0.01</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1.19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0.72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0.89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1.93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7.0000000000000007E-2</v>
      </c>
    </row>
    <row r="32" spans="1:11" x14ac:dyDescent="0.15">
      <c r="A32" s="160" t="str">
        <f>IF(連結実質赤字比率に係る赤字・黒字の構成分析!C$38="",NA(),連結実質赤字比率に係る赤字・黒字の構成分析!C$38)</f>
        <v>国民健康保険東郷診療所特別会計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0.17</v>
      </c>
    </row>
    <row r="33" spans="1:16" x14ac:dyDescent="0.15">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0.21</v>
      </c>
    </row>
    <row r="34" spans="1:16" x14ac:dyDescent="0.15">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3.61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1.32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1.78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1.76</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5.51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6.31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5.25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4.96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4.1500000000000004</v>
      </c>
    </row>
    <row r="36" spans="1:16" x14ac:dyDescent="0.15">
      <c r="A36" s="160" t="str">
        <f>IF(連結実質赤字比率に係る赤字・黒字の構成分析!C$34="",NA(),連結実質赤字比率に係る赤字・黒字の構成分析!C$34)</f>
        <v>介護サービス事業</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v>
      </c>
      <c r="H36" s="160">
        <f>IF(ROUND(VALUE(SUBSTITUTE(連結実質赤字比率に係る赤字・黒字の構成分析!I$34,"▲", "-")), 2) &lt; 0, ABS(ROUND(VALUE(SUBSTITUTE(連結実質赤字比率に係る赤字・黒字の構成分析!I$34,"▲", "-")), 2)), NA())</f>
        <v>0.04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0.02</v>
      </c>
      <c r="K36" s="160" t="e">
        <f>IF(ROUND(VALUE(SUBSTITUTE(連結実質赤字比率に係る赤字・黒字の構成分析!J$34,"▲", "-")), 2) &gt;= 0, ABS(ROUND(VALUE(SUBSTITUTE(連結実質赤字比率に係る赤字・黒字の構成分析!J$34,"▲", "-")), 2)), NA())</f>
        <v>#N/A</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1106</v>
      </c>
      <c r="E42" s="161"/>
      <c r="F42" s="161"/>
      <c r="G42" s="161">
        <f>'実質公債費比率（分子）の構造'!L$52</f>
        <v>1154</v>
      </c>
      <c r="H42" s="161"/>
      <c r="I42" s="161"/>
      <c r="J42" s="161">
        <f>'実質公債費比率（分子）の構造'!M$52</f>
        <v>1103</v>
      </c>
      <c r="K42" s="161"/>
      <c r="L42" s="161"/>
      <c r="M42" s="161">
        <f>'実質公債費比率（分子）の構造'!N$52</f>
        <v>1155</v>
      </c>
      <c r="N42" s="161"/>
      <c r="O42" s="161"/>
      <c r="P42" s="161">
        <f>'実質公債費比率（分子）の構造'!O$52</f>
        <v>1184</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168</v>
      </c>
      <c r="C44" s="161"/>
      <c r="D44" s="161"/>
      <c r="E44" s="161">
        <f>'実質公債費比率（分子）の構造'!L$50</f>
        <v>169</v>
      </c>
      <c r="F44" s="161"/>
      <c r="G44" s="161"/>
      <c r="H44" s="161">
        <f>'実質公債費比率（分子）の構造'!M$50</f>
        <v>165</v>
      </c>
      <c r="I44" s="161"/>
      <c r="J44" s="161"/>
      <c r="K44" s="161">
        <f>'実質公債費比率（分子）の構造'!N$50</f>
        <v>192</v>
      </c>
      <c r="L44" s="161"/>
      <c r="M44" s="161"/>
      <c r="N44" s="161">
        <f>'実質公債費比率（分子）の構造'!O$50</f>
        <v>191</v>
      </c>
      <c r="O44" s="161"/>
      <c r="P44" s="161"/>
    </row>
    <row r="45" spans="1:16" x14ac:dyDescent="0.15">
      <c r="A45" s="161" t="s">
        <v>59</v>
      </c>
      <c r="B45" s="161">
        <f>'実質公債費比率（分子）の構造'!K$49</f>
        <v>39</v>
      </c>
      <c r="C45" s="161"/>
      <c r="D45" s="161"/>
      <c r="E45" s="161">
        <f>'実質公債費比率（分子）の構造'!L$49</f>
        <v>38</v>
      </c>
      <c r="F45" s="161"/>
      <c r="G45" s="161"/>
      <c r="H45" s="161">
        <f>'実質公債費比率（分子）の構造'!M$49</f>
        <v>32</v>
      </c>
      <c r="I45" s="161"/>
      <c r="J45" s="161"/>
      <c r="K45" s="161">
        <f>'実質公債費比率（分子）の構造'!N$49</f>
        <v>36</v>
      </c>
      <c r="L45" s="161"/>
      <c r="M45" s="161"/>
      <c r="N45" s="161">
        <f>'実質公債費比率（分子）の構造'!O$49</f>
        <v>30</v>
      </c>
      <c r="O45" s="161"/>
      <c r="P45" s="161"/>
    </row>
    <row r="46" spans="1:16" x14ac:dyDescent="0.15">
      <c r="A46" s="161" t="s">
        <v>60</v>
      </c>
      <c r="B46" s="161">
        <f>'実質公債費比率（分子）の構造'!K$48</f>
        <v>357</v>
      </c>
      <c r="C46" s="161"/>
      <c r="D46" s="161"/>
      <c r="E46" s="161">
        <f>'実質公債費比率（分子）の構造'!L$48</f>
        <v>359</v>
      </c>
      <c r="F46" s="161"/>
      <c r="G46" s="161"/>
      <c r="H46" s="161">
        <f>'実質公債費比率（分子）の構造'!M$48</f>
        <v>359</v>
      </c>
      <c r="I46" s="161"/>
      <c r="J46" s="161"/>
      <c r="K46" s="161">
        <f>'実質公債費比率（分子）の構造'!N$48</f>
        <v>354</v>
      </c>
      <c r="L46" s="161"/>
      <c r="M46" s="161"/>
      <c r="N46" s="161">
        <f>'実質公債費比率（分子）の構造'!O$48</f>
        <v>359</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793</v>
      </c>
      <c r="C49" s="161"/>
      <c r="D49" s="161"/>
      <c r="E49" s="161">
        <f>'実質公債費比率（分子）の構造'!L$45</f>
        <v>759</v>
      </c>
      <c r="F49" s="161"/>
      <c r="G49" s="161"/>
      <c r="H49" s="161">
        <f>'実質公債費比率（分子）の構造'!M$45</f>
        <v>758</v>
      </c>
      <c r="I49" s="161"/>
      <c r="J49" s="161"/>
      <c r="K49" s="161">
        <f>'実質公債費比率（分子）の構造'!N$45</f>
        <v>798</v>
      </c>
      <c r="L49" s="161"/>
      <c r="M49" s="161"/>
      <c r="N49" s="161">
        <f>'実質公債費比率（分子）の構造'!O$45</f>
        <v>842</v>
      </c>
      <c r="O49" s="161"/>
      <c r="P49" s="161"/>
    </row>
    <row r="50" spans="1:16" x14ac:dyDescent="0.15">
      <c r="A50" s="161" t="s">
        <v>64</v>
      </c>
      <c r="B50" s="161" t="e">
        <f>NA()</f>
        <v>#N/A</v>
      </c>
      <c r="C50" s="161">
        <f>IF(ISNUMBER('実質公債費比率（分子）の構造'!K$53),'実質公債費比率（分子）の構造'!K$53,NA())</f>
        <v>251</v>
      </c>
      <c r="D50" s="161" t="e">
        <f>NA()</f>
        <v>#N/A</v>
      </c>
      <c r="E50" s="161" t="e">
        <f>NA()</f>
        <v>#N/A</v>
      </c>
      <c r="F50" s="161">
        <f>IF(ISNUMBER('実質公債費比率（分子）の構造'!L$53),'実質公債費比率（分子）の構造'!L$53,NA())</f>
        <v>171</v>
      </c>
      <c r="G50" s="161" t="e">
        <f>NA()</f>
        <v>#N/A</v>
      </c>
      <c r="H50" s="161" t="e">
        <f>NA()</f>
        <v>#N/A</v>
      </c>
      <c r="I50" s="161">
        <f>IF(ISNUMBER('実質公債費比率（分子）の構造'!M$53),'実質公債費比率（分子）の構造'!M$53,NA())</f>
        <v>211</v>
      </c>
      <c r="J50" s="161" t="e">
        <f>NA()</f>
        <v>#N/A</v>
      </c>
      <c r="K50" s="161" t="e">
        <f>NA()</f>
        <v>#N/A</v>
      </c>
      <c r="L50" s="161">
        <f>IF(ISNUMBER('実質公債費比率（分子）の構造'!N$53),'実質公債費比率（分子）の構造'!N$53,NA())</f>
        <v>225</v>
      </c>
      <c r="M50" s="161" t="e">
        <f>NA()</f>
        <v>#N/A</v>
      </c>
      <c r="N50" s="161" t="e">
        <f>NA()</f>
        <v>#N/A</v>
      </c>
      <c r="O50" s="161">
        <f>IF(ISNUMBER('実質公債費比率（分子）の構造'!O$53),'実質公債費比率（分子）の構造'!O$53,NA())</f>
        <v>238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10216</v>
      </c>
      <c r="E56" s="160"/>
      <c r="F56" s="160"/>
      <c r="G56" s="160">
        <f>'将来負担比率（分子）の構造'!J$52</f>
        <v>10107</v>
      </c>
      <c r="H56" s="160"/>
      <c r="I56" s="160"/>
      <c r="J56" s="160">
        <f>'将来負担比率（分子）の構造'!K$52</f>
        <v>10178</v>
      </c>
      <c r="K56" s="160"/>
      <c r="L56" s="160"/>
      <c r="M56" s="160">
        <f>'将来負担比率（分子）の構造'!L$52</f>
        <v>9941</v>
      </c>
      <c r="N56" s="160"/>
      <c r="O56" s="160"/>
      <c r="P56" s="160">
        <f>'将来負担比率（分子）の構造'!M$52</f>
        <v>9854</v>
      </c>
    </row>
    <row r="57" spans="1:16" x14ac:dyDescent="0.15">
      <c r="A57" s="160" t="s">
        <v>35</v>
      </c>
      <c r="B57" s="160"/>
      <c r="C57" s="160"/>
      <c r="D57" s="160">
        <f>'将来負担比率（分子）の構造'!I$51</f>
        <v>4022</v>
      </c>
      <c r="E57" s="160"/>
      <c r="F57" s="160"/>
      <c r="G57" s="160">
        <f>'将来負担比率（分子）の構造'!J$51</f>
        <v>3854</v>
      </c>
      <c r="H57" s="160"/>
      <c r="I57" s="160"/>
      <c r="J57" s="160">
        <f>'将来負担比率（分子）の構造'!K$51</f>
        <v>3745</v>
      </c>
      <c r="K57" s="160"/>
      <c r="L57" s="160"/>
      <c r="M57" s="160">
        <f>'将来負担比率（分子）の構造'!L$51</f>
        <v>3652</v>
      </c>
      <c r="N57" s="160"/>
      <c r="O57" s="160"/>
      <c r="P57" s="160">
        <f>'将来負担比率（分子）の構造'!M$51</f>
        <v>3569</v>
      </c>
    </row>
    <row r="58" spans="1:16" x14ac:dyDescent="0.15">
      <c r="A58" s="160" t="s">
        <v>34</v>
      </c>
      <c r="B58" s="160"/>
      <c r="C58" s="160"/>
      <c r="D58" s="160">
        <f>'将来負担比率（分子）の構造'!I$50</f>
        <v>1834</v>
      </c>
      <c r="E58" s="160"/>
      <c r="F58" s="160"/>
      <c r="G58" s="160">
        <f>'将来負担比率（分子）の構造'!J$50</f>
        <v>2058</v>
      </c>
      <c r="H58" s="160"/>
      <c r="I58" s="160"/>
      <c r="J58" s="160">
        <f>'将来負担比率（分子）の構造'!K$50</f>
        <v>2194</v>
      </c>
      <c r="K58" s="160"/>
      <c r="L58" s="160"/>
      <c r="M58" s="160">
        <f>'将来負担比率（分子）の構造'!L$50</f>
        <v>2125</v>
      </c>
      <c r="N58" s="160"/>
      <c r="O58" s="160"/>
      <c r="P58" s="160">
        <f>'将来負担比率（分子）の構造'!M$50</f>
        <v>2206</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1579</v>
      </c>
      <c r="C62" s="160"/>
      <c r="D62" s="160"/>
      <c r="E62" s="160">
        <f>'将来負担比率（分子）の構造'!J$45</f>
        <v>1804</v>
      </c>
      <c r="F62" s="160"/>
      <c r="G62" s="160"/>
      <c r="H62" s="160">
        <f>'将来負担比率（分子）の構造'!K$45</f>
        <v>1552</v>
      </c>
      <c r="I62" s="160"/>
      <c r="J62" s="160"/>
      <c r="K62" s="160">
        <f>'将来負担比率（分子）の構造'!L$45</f>
        <v>1772</v>
      </c>
      <c r="L62" s="160"/>
      <c r="M62" s="160"/>
      <c r="N62" s="160">
        <f>'将来負担比率（分子）の構造'!M$45</f>
        <v>1595</v>
      </c>
      <c r="O62" s="160"/>
      <c r="P62" s="160"/>
    </row>
    <row r="63" spans="1:16" x14ac:dyDescent="0.15">
      <c r="A63" s="160" t="s">
        <v>27</v>
      </c>
      <c r="B63" s="160">
        <f>'将来負担比率（分子）の構造'!I$44</f>
        <v>183</v>
      </c>
      <c r="C63" s="160"/>
      <c r="D63" s="160"/>
      <c r="E63" s="160">
        <f>'将来負担比率（分子）の構造'!J$44</f>
        <v>153</v>
      </c>
      <c r="F63" s="160"/>
      <c r="G63" s="160"/>
      <c r="H63" s="160">
        <f>'将来負担比率（分子）の構造'!K$44</f>
        <v>128</v>
      </c>
      <c r="I63" s="160"/>
      <c r="J63" s="160"/>
      <c r="K63" s="160">
        <f>'将来負担比率（分子）の構造'!L$44</f>
        <v>110</v>
      </c>
      <c r="L63" s="160"/>
      <c r="M63" s="160"/>
      <c r="N63" s="160">
        <f>'将来負担比率（分子）の構造'!M$44</f>
        <v>118</v>
      </c>
      <c r="O63" s="160"/>
      <c r="P63" s="160"/>
    </row>
    <row r="64" spans="1:16" x14ac:dyDescent="0.15">
      <c r="A64" s="160" t="s">
        <v>26</v>
      </c>
      <c r="B64" s="160">
        <f>'将来負担比率（分子）の構造'!I$43</f>
        <v>4735</v>
      </c>
      <c r="C64" s="160"/>
      <c r="D64" s="160"/>
      <c r="E64" s="160">
        <f>'将来負担比率（分子）の構造'!J$43</f>
        <v>4404</v>
      </c>
      <c r="F64" s="160"/>
      <c r="G64" s="160"/>
      <c r="H64" s="160">
        <f>'将来負担比率（分子）の構造'!K$43</f>
        <v>4066</v>
      </c>
      <c r="I64" s="160"/>
      <c r="J64" s="160"/>
      <c r="K64" s="160">
        <f>'将来負担比率（分子）の構造'!L$43</f>
        <v>3787</v>
      </c>
      <c r="L64" s="160"/>
      <c r="M64" s="160"/>
      <c r="N64" s="160">
        <f>'将来負担比率（分子）の構造'!M$43</f>
        <v>3534</v>
      </c>
      <c r="O64" s="160"/>
      <c r="P64" s="160"/>
    </row>
    <row r="65" spans="1:16" x14ac:dyDescent="0.15">
      <c r="A65" s="160" t="s">
        <v>25</v>
      </c>
      <c r="B65" s="160">
        <f>'将来負担比率（分子）の構造'!I$42</f>
        <v>1091</v>
      </c>
      <c r="C65" s="160"/>
      <c r="D65" s="160"/>
      <c r="E65" s="160">
        <f>'将来負担比率（分子）の構造'!J$42</f>
        <v>1013</v>
      </c>
      <c r="F65" s="160"/>
      <c r="G65" s="160"/>
      <c r="H65" s="160">
        <f>'将来負担比率（分子）の構造'!K$42</f>
        <v>1031</v>
      </c>
      <c r="I65" s="160"/>
      <c r="J65" s="160"/>
      <c r="K65" s="160">
        <f>'将来負担比率（分子）の構造'!L$42</f>
        <v>838</v>
      </c>
      <c r="L65" s="160"/>
      <c r="M65" s="160"/>
      <c r="N65" s="160">
        <f>'将来負担比率（分子）の構造'!M$42</f>
        <v>595</v>
      </c>
      <c r="O65" s="160"/>
      <c r="P65" s="160"/>
    </row>
    <row r="66" spans="1:16" x14ac:dyDescent="0.15">
      <c r="A66" s="160" t="s">
        <v>24</v>
      </c>
      <c r="B66" s="160">
        <f>'将来負担比率（分子）の構造'!I$41</f>
        <v>8259</v>
      </c>
      <c r="C66" s="160"/>
      <c r="D66" s="160"/>
      <c r="E66" s="160">
        <f>'将来負担比率（分子）の構造'!J$41</f>
        <v>8556</v>
      </c>
      <c r="F66" s="160"/>
      <c r="G66" s="160"/>
      <c r="H66" s="160">
        <f>'将来負担比率（分子）の構造'!K$41</f>
        <v>8759</v>
      </c>
      <c r="I66" s="160"/>
      <c r="J66" s="160"/>
      <c r="K66" s="160">
        <f>'将来負担比率（分子）の構造'!L$41</f>
        <v>8610</v>
      </c>
      <c r="L66" s="160"/>
      <c r="M66" s="160"/>
      <c r="N66" s="160">
        <f>'将来負担比率（分子）の構造'!M$41</f>
        <v>8563</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1303</v>
      </c>
      <c r="C72" s="164">
        <f>基金残高に係る経年分析!G55</f>
        <v>1185</v>
      </c>
      <c r="D72" s="164">
        <f>基金残高に係る経年分析!H55</f>
        <v>1100</v>
      </c>
    </row>
    <row r="73" spans="1:16" x14ac:dyDescent="0.15">
      <c r="A73" s="163" t="s">
        <v>71</v>
      </c>
      <c r="B73" s="164">
        <f>基金残高に係る経年分析!F56</f>
        <v>150</v>
      </c>
      <c r="C73" s="164">
        <f>基金残高に係る経年分析!G56</f>
        <v>231</v>
      </c>
      <c r="D73" s="164">
        <f>基金残高に係る経年分析!H56</f>
        <v>310</v>
      </c>
    </row>
    <row r="74" spans="1:16" x14ac:dyDescent="0.15">
      <c r="A74" s="163" t="s">
        <v>72</v>
      </c>
      <c r="B74" s="164">
        <f>基金残高に係る経年分析!F57</f>
        <v>353</v>
      </c>
      <c r="C74" s="164">
        <f>基金残高に係る経年分析!G57</f>
        <v>339</v>
      </c>
      <c r="D74" s="164">
        <f>基金残高に係る経年分析!H57</f>
        <v>353</v>
      </c>
    </row>
  </sheetData>
  <sheetProtection algorithmName="SHA-512" hashValue="/OHcK5TR+dOpLOHvIInEgLHEZBOE34NUKAZg4+ZIHOGOrXuU3OfMAmPOlxkqS8uTC5HVwxYee0QXhCnHwXElrw==" saltValue="v/yVwIDZ0GX1Dk6TJLIc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224</v>
      </c>
      <c r="C5" s="741"/>
      <c r="D5" s="741"/>
      <c r="E5" s="741"/>
      <c r="F5" s="741"/>
      <c r="G5" s="741"/>
      <c r="H5" s="741"/>
      <c r="I5" s="741"/>
      <c r="J5" s="741"/>
      <c r="K5" s="741"/>
      <c r="L5" s="741"/>
      <c r="M5" s="741"/>
      <c r="N5" s="741"/>
      <c r="O5" s="741"/>
      <c r="P5" s="741"/>
      <c r="Q5" s="742"/>
      <c r="R5" s="706">
        <v>6369649</v>
      </c>
      <c r="S5" s="707"/>
      <c r="T5" s="707"/>
      <c r="U5" s="707"/>
      <c r="V5" s="707"/>
      <c r="W5" s="707"/>
      <c r="X5" s="707"/>
      <c r="Y5" s="753"/>
      <c r="Z5" s="771">
        <v>51.9</v>
      </c>
      <c r="AA5" s="771"/>
      <c r="AB5" s="771"/>
      <c r="AC5" s="771"/>
      <c r="AD5" s="772">
        <v>5957897</v>
      </c>
      <c r="AE5" s="772"/>
      <c r="AF5" s="772"/>
      <c r="AG5" s="772"/>
      <c r="AH5" s="772"/>
      <c r="AI5" s="772"/>
      <c r="AJ5" s="772"/>
      <c r="AK5" s="772"/>
      <c r="AL5" s="754">
        <v>77.7</v>
      </c>
      <c r="AM5" s="723"/>
      <c r="AN5" s="723"/>
      <c r="AO5" s="755"/>
      <c r="AP5" s="740" t="s">
        <v>225</v>
      </c>
      <c r="AQ5" s="741"/>
      <c r="AR5" s="741"/>
      <c r="AS5" s="741"/>
      <c r="AT5" s="741"/>
      <c r="AU5" s="741"/>
      <c r="AV5" s="741"/>
      <c r="AW5" s="741"/>
      <c r="AX5" s="741"/>
      <c r="AY5" s="741"/>
      <c r="AZ5" s="741"/>
      <c r="BA5" s="741"/>
      <c r="BB5" s="741"/>
      <c r="BC5" s="741"/>
      <c r="BD5" s="741"/>
      <c r="BE5" s="741"/>
      <c r="BF5" s="742"/>
      <c r="BG5" s="641">
        <v>5957897</v>
      </c>
      <c r="BH5" s="644"/>
      <c r="BI5" s="644"/>
      <c r="BJ5" s="644"/>
      <c r="BK5" s="644"/>
      <c r="BL5" s="644"/>
      <c r="BM5" s="644"/>
      <c r="BN5" s="645"/>
      <c r="BO5" s="703">
        <v>93.5</v>
      </c>
      <c r="BP5" s="703"/>
      <c r="BQ5" s="703"/>
      <c r="BR5" s="703"/>
      <c r="BS5" s="704" t="s">
        <v>132</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99738</v>
      </c>
      <c r="S6" s="644"/>
      <c r="T6" s="644"/>
      <c r="U6" s="644"/>
      <c r="V6" s="644"/>
      <c r="W6" s="644"/>
      <c r="X6" s="644"/>
      <c r="Y6" s="645"/>
      <c r="Z6" s="703">
        <v>0.8</v>
      </c>
      <c r="AA6" s="703"/>
      <c r="AB6" s="703"/>
      <c r="AC6" s="703"/>
      <c r="AD6" s="704">
        <v>99738</v>
      </c>
      <c r="AE6" s="704"/>
      <c r="AF6" s="704"/>
      <c r="AG6" s="704"/>
      <c r="AH6" s="704"/>
      <c r="AI6" s="704"/>
      <c r="AJ6" s="704"/>
      <c r="AK6" s="704"/>
      <c r="AL6" s="646">
        <v>1.3</v>
      </c>
      <c r="AM6" s="647"/>
      <c r="AN6" s="647"/>
      <c r="AO6" s="705"/>
      <c r="AP6" s="638" t="s">
        <v>230</v>
      </c>
      <c r="AQ6" s="639"/>
      <c r="AR6" s="639"/>
      <c r="AS6" s="639"/>
      <c r="AT6" s="639"/>
      <c r="AU6" s="639"/>
      <c r="AV6" s="639"/>
      <c r="AW6" s="639"/>
      <c r="AX6" s="639"/>
      <c r="AY6" s="639"/>
      <c r="AZ6" s="639"/>
      <c r="BA6" s="639"/>
      <c r="BB6" s="639"/>
      <c r="BC6" s="639"/>
      <c r="BD6" s="639"/>
      <c r="BE6" s="639"/>
      <c r="BF6" s="640"/>
      <c r="BG6" s="641">
        <v>5957897</v>
      </c>
      <c r="BH6" s="644"/>
      <c r="BI6" s="644"/>
      <c r="BJ6" s="644"/>
      <c r="BK6" s="644"/>
      <c r="BL6" s="644"/>
      <c r="BM6" s="644"/>
      <c r="BN6" s="645"/>
      <c r="BO6" s="703">
        <v>93.5</v>
      </c>
      <c r="BP6" s="703"/>
      <c r="BQ6" s="703"/>
      <c r="BR6" s="703"/>
      <c r="BS6" s="704" t="s">
        <v>231</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1">
        <v>138246</v>
      </c>
      <c r="CS6" s="644"/>
      <c r="CT6" s="644"/>
      <c r="CU6" s="644"/>
      <c r="CV6" s="644"/>
      <c r="CW6" s="644"/>
      <c r="CX6" s="644"/>
      <c r="CY6" s="645"/>
      <c r="CZ6" s="754">
        <v>1.2</v>
      </c>
      <c r="DA6" s="723"/>
      <c r="DB6" s="723"/>
      <c r="DC6" s="757"/>
      <c r="DD6" s="649" t="s">
        <v>231</v>
      </c>
      <c r="DE6" s="644"/>
      <c r="DF6" s="644"/>
      <c r="DG6" s="644"/>
      <c r="DH6" s="644"/>
      <c r="DI6" s="644"/>
      <c r="DJ6" s="644"/>
      <c r="DK6" s="644"/>
      <c r="DL6" s="644"/>
      <c r="DM6" s="644"/>
      <c r="DN6" s="644"/>
      <c r="DO6" s="644"/>
      <c r="DP6" s="645"/>
      <c r="DQ6" s="649">
        <v>138246</v>
      </c>
      <c r="DR6" s="644"/>
      <c r="DS6" s="644"/>
      <c r="DT6" s="644"/>
      <c r="DU6" s="644"/>
      <c r="DV6" s="644"/>
      <c r="DW6" s="644"/>
      <c r="DX6" s="644"/>
      <c r="DY6" s="644"/>
      <c r="DZ6" s="644"/>
      <c r="EA6" s="644"/>
      <c r="EB6" s="644"/>
      <c r="EC6" s="684"/>
    </row>
    <row r="7" spans="2:143" ht="11.25" customHeight="1" x14ac:dyDescent="0.15">
      <c r="B7" s="638" t="s">
        <v>233</v>
      </c>
      <c r="C7" s="639"/>
      <c r="D7" s="639"/>
      <c r="E7" s="639"/>
      <c r="F7" s="639"/>
      <c r="G7" s="639"/>
      <c r="H7" s="639"/>
      <c r="I7" s="639"/>
      <c r="J7" s="639"/>
      <c r="K7" s="639"/>
      <c r="L7" s="639"/>
      <c r="M7" s="639"/>
      <c r="N7" s="639"/>
      <c r="O7" s="639"/>
      <c r="P7" s="639"/>
      <c r="Q7" s="640"/>
      <c r="R7" s="641">
        <v>14660</v>
      </c>
      <c r="S7" s="644"/>
      <c r="T7" s="644"/>
      <c r="U7" s="644"/>
      <c r="V7" s="644"/>
      <c r="W7" s="644"/>
      <c r="X7" s="644"/>
      <c r="Y7" s="645"/>
      <c r="Z7" s="703">
        <v>0.1</v>
      </c>
      <c r="AA7" s="703"/>
      <c r="AB7" s="703"/>
      <c r="AC7" s="703"/>
      <c r="AD7" s="704">
        <v>14660</v>
      </c>
      <c r="AE7" s="704"/>
      <c r="AF7" s="704"/>
      <c r="AG7" s="704"/>
      <c r="AH7" s="704"/>
      <c r="AI7" s="704"/>
      <c r="AJ7" s="704"/>
      <c r="AK7" s="704"/>
      <c r="AL7" s="646">
        <v>0.2</v>
      </c>
      <c r="AM7" s="647"/>
      <c r="AN7" s="647"/>
      <c r="AO7" s="705"/>
      <c r="AP7" s="638" t="s">
        <v>234</v>
      </c>
      <c r="AQ7" s="639"/>
      <c r="AR7" s="639"/>
      <c r="AS7" s="639"/>
      <c r="AT7" s="639"/>
      <c r="AU7" s="639"/>
      <c r="AV7" s="639"/>
      <c r="AW7" s="639"/>
      <c r="AX7" s="639"/>
      <c r="AY7" s="639"/>
      <c r="AZ7" s="639"/>
      <c r="BA7" s="639"/>
      <c r="BB7" s="639"/>
      <c r="BC7" s="639"/>
      <c r="BD7" s="639"/>
      <c r="BE7" s="639"/>
      <c r="BF7" s="640"/>
      <c r="BG7" s="641">
        <v>3155406</v>
      </c>
      <c r="BH7" s="644"/>
      <c r="BI7" s="644"/>
      <c r="BJ7" s="644"/>
      <c r="BK7" s="644"/>
      <c r="BL7" s="644"/>
      <c r="BM7" s="644"/>
      <c r="BN7" s="645"/>
      <c r="BO7" s="703">
        <v>49.5</v>
      </c>
      <c r="BP7" s="703"/>
      <c r="BQ7" s="703"/>
      <c r="BR7" s="703"/>
      <c r="BS7" s="704" t="s">
        <v>171</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1573674</v>
      </c>
      <c r="CS7" s="644"/>
      <c r="CT7" s="644"/>
      <c r="CU7" s="644"/>
      <c r="CV7" s="644"/>
      <c r="CW7" s="644"/>
      <c r="CX7" s="644"/>
      <c r="CY7" s="645"/>
      <c r="CZ7" s="703">
        <v>13.2</v>
      </c>
      <c r="DA7" s="703"/>
      <c r="DB7" s="703"/>
      <c r="DC7" s="703"/>
      <c r="DD7" s="649">
        <v>9726</v>
      </c>
      <c r="DE7" s="644"/>
      <c r="DF7" s="644"/>
      <c r="DG7" s="644"/>
      <c r="DH7" s="644"/>
      <c r="DI7" s="644"/>
      <c r="DJ7" s="644"/>
      <c r="DK7" s="644"/>
      <c r="DL7" s="644"/>
      <c r="DM7" s="644"/>
      <c r="DN7" s="644"/>
      <c r="DO7" s="644"/>
      <c r="DP7" s="645"/>
      <c r="DQ7" s="649">
        <v>1397547</v>
      </c>
      <c r="DR7" s="644"/>
      <c r="DS7" s="644"/>
      <c r="DT7" s="644"/>
      <c r="DU7" s="644"/>
      <c r="DV7" s="644"/>
      <c r="DW7" s="644"/>
      <c r="DX7" s="644"/>
      <c r="DY7" s="644"/>
      <c r="DZ7" s="644"/>
      <c r="EA7" s="644"/>
      <c r="EB7" s="644"/>
      <c r="EC7" s="684"/>
    </row>
    <row r="8" spans="2:143" ht="11.25" customHeight="1" x14ac:dyDescent="0.15">
      <c r="B8" s="638" t="s">
        <v>236</v>
      </c>
      <c r="C8" s="639"/>
      <c r="D8" s="639"/>
      <c r="E8" s="639"/>
      <c r="F8" s="639"/>
      <c r="G8" s="639"/>
      <c r="H8" s="639"/>
      <c r="I8" s="639"/>
      <c r="J8" s="639"/>
      <c r="K8" s="639"/>
      <c r="L8" s="639"/>
      <c r="M8" s="639"/>
      <c r="N8" s="639"/>
      <c r="O8" s="639"/>
      <c r="P8" s="639"/>
      <c r="Q8" s="640"/>
      <c r="R8" s="641">
        <v>50038</v>
      </c>
      <c r="S8" s="644"/>
      <c r="T8" s="644"/>
      <c r="U8" s="644"/>
      <c r="V8" s="644"/>
      <c r="W8" s="644"/>
      <c r="X8" s="644"/>
      <c r="Y8" s="645"/>
      <c r="Z8" s="703">
        <v>0.4</v>
      </c>
      <c r="AA8" s="703"/>
      <c r="AB8" s="703"/>
      <c r="AC8" s="703"/>
      <c r="AD8" s="704">
        <v>50038</v>
      </c>
      <c r="AE8" s="704"/>
      <c r="AF8" s="704"/>
      <c r="AG8" s="704"/>
      <c r="AH8" s="704"/>
      <c r="AI8" s="704"/>
      <c r="AJ8" s="704"/>
      <c r="AK8" s="704"/>
      <c r="AL8" s="646">
        <v>0.7</v>
      </c>
      <c r="AM8" s="647"/>
      <c r="AN8" s="647"/>
      <c r="AO8" s="705"/>
      <c r="AP8" s="638" t="s">
        <v>237</v>
      </c>
      <c r="AQ8" s="639"/>
      <c r="AR8" s="639"/>
      <c r="AS8" s="639"/>
      <c r="AT8" s="639"/>
      <c r="AU8" s="639"/>
      <c r="AV8" s="639"/>
      <c r="AW8" s="639"/>
      <c r="AX8" s="639"/>
      <c r="AY8" s="639"/>
      <c r="AZ8" s="639"/>
      <c r="BA8" s="639"/>
      <c r="BB8" s="639"/>
      <c r="BC8" s="639"/>
      <c r="BD8" s="639"/>
      <c r="BE8" s="639"/>
      <c r="BF8" s="640"/>
      <c r="BG8" s="641">
        <v>75651</v>
      </c>
      <c r="BH8" s="644"/>
      <c r="BI8" s="644"/>
      <c r="BJ8" s="644"/>
      <c r="BK8" s="644"/>
      <c r="BL8" s="644"/>
      <c r="BM8" s="644"/>
      <c r="BN8" s="645"/>
      <c r="BO8" s="703">
        <v>1.2</v>
      </c>
      <c r="BP8" s="703"/>
      <c r="BQ8" s="703"/>
      <c r="BR8" s="703"/>
      <c r="BS8" s="649" t="s">
        <v>132</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4685690</v>
      </c>
      <c r="CS8" s="644"/>
      <c r="CT8" s="644"/>
      <c r="CU8" s="644"/>
      <c r="CV8" s="644"/>
      <c r="CW8" s="644"/>
      <c r="CX8" s="644"/>
      <c r="CY8" s="645"/>
      <c r="CZ8" s="703">
        <v>39.299999999999997</v>
      </c>
      <c r="DA8" s="703"/>
      <c r="DB8" s="703"/>
      <c r="DC8" s="703"/>
      <c r="DD8" s="649">
        <v>198216</v>
      </c>
      <c r="DE8" s="644"/>
      <c r="DF8" s="644"/>
      <c r="DG8" s="644"/>
      <c r="DH8" s="644"/>
      <c r="DI8" s="644"/>
      <c r="DJ8" s="644"/>
      <c r="DK8" s="644"/>
      <c r="DL8" s="644"/>
      <c r="DM8" s="644"/>
      <c r="DN8" s="644"/>
      <c r="DO8" s="644"/>
      <c r="DP8" s="645"/>
      <c r="DQ8" s="649">
        <v>2570289</v>
      </c>
      <c r="DR8" s="644"/>
      <c r="DS8" s="644"/>
      <c r="DT8" s="644"/>
      <c r="DU8" s="644"/>
      <c r="DV8" s="644"/>
      <c r="DW8" s="644"/>
      <c r="DX8" s="644"/>
      <c r="DY8" s="644"/>
      <c r="DZ8" s="644"/>
      <c r="EA8" s="644"/>
      <c r="EB8" s="644"/>
      <c r="EC8" s="684"/>
    </row>
    <row r="9" spans="2:143" ht="11.25" customHeight="1" x14ac:dyDescent="0.15">
      <c r="B9" s="638" t="s">
        <v>239</v>
      </c>
      <c r="C9" s="639"/>
      <c r="D9" s="639"/>
      <c r="E9" s="639"/>
      <c r="F9" s="639"/>
      <c r="G9" s="639"/>
      <c r="H9" s="639"/>
      <c r="I9" s="639"/>
      <c r="J9" s="639"/>
      <c r="K9" s="639"/>
      <c r="L9" s="639"/>
      <c r="M9" s="639"/>
      <c r="N9" s="639"/>
      <c r="O9" s="639"/>
      <c r="P9" s="639"/>
      <c r="Q9" s="640"/>
      <c r="R9" s="641">
        <v>48228</v>
      </c>
      <c r="S9" s="644"/>
      <c r="T9" s="644"/>
      <c r="U9" s="644"/>
      <c r="V9" s="644"/>
      <c r="W9" s="644"/>
      <c r="X9" s="644"/>
      <c r="Y9" s="645"/>
      <c r="Z9" s="703">
        <v>0.4</v>
      </c>
      <c r="AA9" s="703"/>
      <c r="AB9" s="703"/>
      <c r="AC9" s="703"/>
      <c r="AD9" s="704">
        <v>48228</v>
      </c>
      <c r="AE9" s="704"/>
      <c r="AF9" s="704"/>
      <c r="AG9" s="704"/>
      <c r="AH9" s="704"/>
      <c r="AI9" s="704"/>
      <c r="AJ9" s="704"/>
      <c r="AK9" s="704"/>
      <c r="AL9" s="646">
        <v>0.6</v>
      </c>
      <c r="AM9" s="647"/>
      <c r="AN9" s="647"/>
      <c r="AO9" s="705"/>
      <c r="AP9" s="638" t="s">
        <v>240</v>
      </c>
      <c r="AQ9" s="639"/>
      <c r="AR9" s="639"/>
      <c r="AS9" s="639"/>
      <c r="AT9" s="639"/>
      <c r="AU9" s="639"/>
      <c r="AV9" s="639"/>
      <c r="AW9" s="639"/>
      <c r="AX9" s="639"/>
      <c r="AY9" s="639"/>
      <c r="AZ9" s="639"/>
      <c r="BA9" s="639"/>
      <c r="BB9" s="639"/>
      <c r="BC9" s="639"/>
      <c r="BD9" s="639"/>
      <c r="BE9" s="639"/>
      <c r="BF9" s="640"/>
      <c r="BG9" s="641">
        <v>2754512</v>
      </c>
      <c r="BH9" s="644"/>
      <c r="BI9" s="644"/>
      <c r="BJ9" s="644"/>
      <c r="BK9" s="644"/>
      <c r="BL9" s="644"/>
      <c r="BM9" s="644"/>
      <c r="BN9" s="645"/>
      <c r="BO9" s="703">
        <v>43.2</v>
      </c>
      <c r="BP9" s="703"/>
      <c r="BQ9" s="703"/>
      <c r="BR9" s="703"/>
      <c r="BS9" s="649" t="s">
        <v>231</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919611</v>
      </c>
      <c r="CS9" s="644"/>
      <c r="CT9" s="644"/>
      <c r="CU9" s="644"/>
      <c r="CV9" s="644"/>
      <c r="CW9" s="644"/>
      <c r="CX9" s="644"/>
      <c r="CY9" s="645"/>
      <c r="CZ9" s="703">
        <v>7.7</v>
      </c>
      <c r="DA9" s="703"/>
      <c r="DB9" s="703"/>
      <c r="DC9" s="703"/>
      <c r="DD9" s="649">
        <v>7542</v>
      </c>
      <c r="DE9" s="644"/>
      <c r="DF9" s="644"/>
      <c r="DG9" s="644"/>
      <c r="DH9" s="644"/>
      <c r="DI9" s="644"/>
      <c r="DJ9" s="644"/>
      <c r="DK9" s="644"/>
      <c r="DL9" s="644"/>
      <c r="DM9" s="644"/>
      <c r="DN9" s="644"/>
      <c r="DO9" s="644"/>
      <c r="DP9" s="645"/>
      <c r="DQ9" s="649">
        <v>852505</v>
      </c>
      <c r="DR9" s="644"/>
      <c r="DS9" s="644"/>
      <c r="DT9" s="644"/>
      <c r="DU9" s="644"/>
      <c r="DV9" s="644"/>
      <c r="DW9" s="644"/>
      <c r="DX9" s="644"/>
      <c r="DY9" s="644"/>
      <c r="DZ9" s="644"/>
      <c r="EA9" s="644"/>
      <c r="EB9" s="644"/>
      <c r="EC9" s="684"/>
    </row>
    <row r="10" spans="2:143" ht="11.25" customHeight="1" x14ac:dyDescent="0.15">
      <c r="B10" s="638" t="s">
        <v>242</v>
      </c>
      <c r="C10" s="639"/>
      <c r="D10" s="639"/>
      <c r="E10" s="639"/>
      <c r="F10" s="639"/>
      <c r="G10" s="639"/>
      <c r="H10" s="639"/>
      <c r="I10" s="639"/>
      <c r="J10" s="639"/>
      <c r="K10" s="639"/>
      <c r="L10" s="639"/>
      <c r="M10" s="639"/>
      <c r="N10" s="639"/>
      <c r="O10" s="639"/>
      <c r="P10" s="639"/>
      <c r="Q10" s="640"/>
      <c r="R10" s="641" t="s">
        <v>132</v>
      </c>
      <c r="S10" s="644"/>
      <c r="T10" s="644"/>
      <c r="U10" s="644"/>
      <c r="V10" s="644"/>
      <c r="W10" s="644"/>
      <c r="X10" s="644"/>
      <c r="Y10" s="645"/>
      <c r="Z10" s="703" t="s">
        <v>231</v>
      </c>
      <c r="AA10" s="703"/>
      <c r="AB10" s="703"/>
      <c r="AC10" s="703"/>
      <c r="AD10" s="704" t="s">
        <v>231</v>
      </c>
      <c r="AE10" s="704"/>
      <c r="AF10" s="704"/>
      <c r="AG10" s="704"/>
      <c r="AH10" s="704"/>
      <c r="AI10" s="704"/>
      <c r="AJ10" s="704"/>
      <c r="AK10" s="704"/>
      <c r="AL10" s="646" t="s">
        <v>243</v>
      </c>
      <c r="AM10" s="647"/>
      <c r="AN10" s="647"/>
      <c r="AO10" s="705"/>
      <c r="AP10" s="638" t="s">
        <v>244</v>
      </c>
      <c r="AQ10" s="639"/>
      <c r="AR10" s="639"/>
      <c r="AS10" s="639"/>
      <c r="AT10" s="639"/>
      <c r="AU10" s="639"/>
      <c r="AV10" s="639"/>
      <c r="AW10" s="639"/>
      <c r="AX10" s="639"/>
      <c r="AY10" s="639"/>
      <c r="AZ10" s="639"/>
      <c r="BA10" s="639"/>
      <c r="BB10" s="639"/>
      <c r="BC10" s="639"/>
      <c r="BD10" s="639"/>
      <c r="BE10" s="639"/>
      <c r="BF10" s="640"/>
      <c r="BG10" s="641">
        <v>79221</v>
      </c>
      <c r="BH10" s="644"/>
      <c r="BI10" s="644"/>
      <c r="BJ10" s="644"/>
      <c r="BK10" s="644"/>
      <c r="BL10" s="644"/>
      <c r="BM10" s="644"/>
      <c r="BN10" s="645"/>
      <c r="BO10" s="703">
        <v>1.2</v>
      </c>
      <c r="BP10" s="703"/>
      <c r="BQ10" s="703"/>
      <c r="BR10" s="703"/>
      <c r="BS10" s="649" t="s">
        <v>231</v>
      </c>
      <c r="BT10" s="644"/>
      <c r="BU10" s="644"/>
      <c r="BV10" s="644"/>
      <c r="BW10" s="644"/>
      <c r="BX10" s="644"/>
      <c r="BY10" s="644"/>
      <c r="BZ10" s="644"/>
      <c r="CA10" s="644"/>
      <c r="CB10" s="684"/>
      <c r="CD10" s="685" t="s">
        <v>245</v>
      </c>
      <c r="CE10" s="682"/>
      <c r="CF10" s="682"/>
      <c r="CG10" s="682"/>
      <c r="CH10" s="682"/>
      <c r="CI10" s="682"/>
      <c r="CJ10" s="682"/>
      <c r="CK10" s="682"/>
      <c r="CL10" s="682"/>
      <c r="CM10" s="682"/>
      <c r="CN10" s="682"/>
      <c r="CO10" s="682"/>
      <c r="CP10" s="682"/>
      <c r="CQ10" s="683"/>
      <c r="CR10" s="641">
        <v>17073</v>
      </c>
      <c r="CS10" s="644"/>
      <c r="CT10" s="644"/>
      <c r="CU10" s="644"/>
      <c r="CV10" s="644"/>
      <c r="CW10" s="644"/>
      <c r="CX10" s="644"/>
      <c r="CY10" s="645"/>
      <c r="CZ10" s="703">
        <v>0.1</v>
      </c>
      <c r="DA10" s="703"/>
      <c r="DB10" s="703"/>
      <c r="DC10" s="703"/>
      <c r="DD10" s="649" t="s">
        <v>132</v>
      </c>
      <c r="DE10" s="644"/>
      <c r="DF10" s="644"/>
      <c r="DG10" s="644"/>
      <c r="DH10" s="644"/>
      <c r="DI10" s="644"/>
      <c r="DJ10" s="644"/>
      <c r="DK10" s="644"/>
      <c r="DL10" s="644"/>
      <c r="DM10" s="644"/>
      <c r="DN10" s="644"/>
      <c r="DO10" s="644"/>
      <c r="DP10" s="645"/>
      <c r="DQ10" s="649">
        <v>17073</v>
      </c>
      <c r="DR10" s="644"/>
      <c r="DS10" s="644"/>
      <c r="DT10" s="644"/>
      <c r="DU10" s="644"/>
      <c r="DV10" s="644"/>
      <c r="DW10" s="644"/>
      <c r="DX10" s="644"/>
      <c r="DY10" s="644"/>
      <c r="DZ10" s="644"/>
      <c r="EA10" s="644"/>
      <c r="EB10" s="644"/>
      <c r="EC10" s="684"/>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231</v>
      </c>
      <c r="S11" s="644"/>
      <c r="T11" s="644"/>
      <c r="U11" s="644"/>
      <c r="V11" s="644"/>
      <c r="W11" s="644"/>
      <c r="X11" s="644"/>
      <c r="Y11" s="645"/>
      <c r="Z11" s="703" t="s">
        <v>132</v>
      </c>
      <c r="AA11" s="703"/>
      <c r="AB11" s="703"/>
      <c r="AC11" s="703"/>
      <c r="AD11" s="704" t="s">
        <v>243</v>
      </c>
      <c r="AE11" s="704"/>
      <c r="AF11" s="704"/>
      <c r="AG11" s="704"/>
      <c r="AH11" s="704"/>
      <c r="AI11" s="704"/>
      <c r="AJ11" s="704"/>
      <c r="AK11" s="704"/>
      <c r="AL11" s="646" t="s">
        <v>231</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246022</v>
      </c>
      <c r="BH11" s="644"/>
      <c r="BI11" s="644"/>
      <c r="BJ11" s="644"/>
      <c r="BK11" s="644"/>
      <c r="BL11" s="644"/>
      <c r="BM11" s="644"/>
      <c r="BN11" s="645"/>
      <c r="BO11" s="703">
        <v>3.9</v>
      </c>
      <c r="BP11" s="703"/>
      <c r="BQ11" s="703"/>
      <c r="BR11" s="703"/>
      <c r="BS11" s="649" t="s">
        <v>132</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52903</v>
      </c>
      <c r="CS11" s="644"/>
      <c r="CT11" s="644"/>
      <c r="CU11" s="644"/>
      <c r="CV11" s="644"/>
      <c r="CW11" s="644"/>
      <c r="CX11" s="644"/>
      <c r="CY11" s="645"/>
      <c r="CZ11" s="703">
        <v>0.4</v>
      </c>
      <c r="DA11" s="703"/>
      <c r="DB11" s="703"/>
      <c r="DC11" s="703"/>
      <c r="DD11" s="649">
        <v>7379</v>
      </c>
      <c r="DE11" s="644"/>
      <c r="DF11" s="644"/>
      <c r="DG11" s="644"/>
      <c r="DH11" s="644"/>
      <c r="DI11" s="644"/>
      <c r="DJ11" s="644"/>
      <c r="DK11" s="644"/>
      <c r="DL11" s="644"/>
      <c r="DM11" s="644"/>
      <c r="DN11" s="644"/>
      <c r="DO11" s="644"/>
      <c r="DP11" s="645"/>
      <c r="DQ11" s="649">
        <v>38707</v>
      </c>
      <c r="DR11" s="644"/>
      <c r="DS11" s="644"/>
      <c r="DT11" s="644"/>
      <c r="DU11" s="644"/>
      <c r="DV11" s="644"/>
      <c r="DW11" s="644"/>
      <c r="DX11" s="644"/>
      <c r="DY11" s="644"/>
      <c r="DZ11" s="644"/>
      <c r="EA11" s="644"/>
      <c r="EB11" s="644"/>
      <c r="EC11" s="684"/>
    </row>
    <row r="12" spans="2:143" ht="11.25" customHeight="1" x14ac:dyDescent="0.15">
      <c r="B12" s="638" t="s">
        <v>249</v>
      </c>
      <c r="C12" s="639"/>
      <c r="D12" s="639"/>
      <c r="E12" s="639"/>
      <c r="F12" s="639"/>
      <c r="G12" s="639"/>
      <c r="H12" s="639"/>
      <c r="I12" s="639"/>
      <c r="J12" s="639"/>
      <c r="K12" s="639"/>
      <c r="L12" s="639"/>
      <c r="M12" s="639"/>
      <c r="N12" s="639"/>
      <c r="O12" s="639"/>
      <c r="P12" s="639"/>
      <c r="Q12" s="640"/>
      <c r="R12" s="641">
        <v>720670</v>
      </c>
      <c r="S12" s="644"/>
      <c r="T12" s="644"/>
      <c r="U12" s="644"/>
      <c r="V12" s="644"/>
      <c r="W12" s="644"/>
      <c r="X12" s="644"/>
      <c r="Y12" s="645"/>
      <c r="Z12" s="703">
        <v>5.9</v>
      </c>
      <c r="AA12" s="703"/>
      <c r="AB12" s="703"/>
      <c r="AC12" s="703"/>
      <c r="AD12" s="704">
        <v>720670</v>
      </c>
      <c r="AE12" s="704"/>
      <c r="AF12" s="704"/>
      <c r="AG12" s="704"/>
      <c r="AH12" s="704"/>
      <c r="AI12" s="704"/>
      <c r="AJ12" s="704"/>
      <c r="AK12" s="704"/>
      <c r="AL12" s="646">
        <v>9.4</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2498135</v>
      </c>
      <c r="BH12" s="644"/>
      <c r="BI12" s="644"/>
      <c r="BJ12" s="644"/>
      <c r="BK12" s="644"/>
      <c r="BL12" s="644"/>
      <c r="BM12" s="644"/>
      <c r="BN12" s="645"/>
      <c r="BO12" s="703">
        <v>39.200000000000003</v>
      </c>
      <c r="BP12" s="703"/>
      <c r="BQ12" s="703"/>
      <c r="BR12" s="703"/>
      <c r="BS12" s="649" t="s">
        <v>231</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120931</v>
      </c>
      <c r="CS12" s="644"/>
      <c r="CT12" s="644"/>
      <c r="CU12" s="644"/>
      <c r="CV12" s="644"/>
      <c r="CW12" s="644"/>
      <c r="CX12" s="644"/>
      <c r="CY12" s="645"/>
      <c r="CZ12" s="703">
        <v>1</v>
      </c>
      <c r="DA12" s="703"/>
      <c r="DB12" s="703"/>
      <c r="DC12" s="703"/>
      <c r="DD12" s="649" t="s">
        <v>231</v>
      </c>
      <c r="DE12" s="644"/>
      <c r="DF12" s="644"/>
      <c r="DG12" s="644"/>
      <c r="DH12" s="644"/>
      <c r="DI12" s="644"/>
      <c r="DJ12" s="644"/>
      <c r="DK12" s="644"/>
      <c r="DL12" s="644"/>
      <c r="DM12" s="644"/>
      <c r="DN12" s="644"/>
      <c r="DO12" s="644"/>
      <c r="DP12" s="645"/>
      <c r="DQ12" s="649">
        <v>70931</v>
      </c>
      <c r="DR12" s="644"/>
      <c r="DS12" s="644"/>
      <c r="DT12" s="644"/>
      <c r="DU12" s="644"/>
      <c r="DV12" s="644"/>
      <c r="DW12" s="644"/>
      <c r="DX12" s="644"/>
      <c r="DY12" s="644"/>
      <c r="DZ12" s="644"/>
      <c r="EA12" s="644"/>
      <c r="EB12" s="644"/>
      <c r="EC12" s="684"/>
    </row>
    <row r="13" spans="2:143" ht="11.25" customHeight="1" x14ac:dyDescent="0.15">
      <c r="B13" s="638" t="s">
        <v>252</v>
      </c>
      <c r="C13" s="639"/>
      <c r="D13" s="639"/>
      <c r="E13" s="639"/>
      <c r="F13" s="639"/>
      <c r="G13" s="639"/>
      <c r="H13" s="639"/>
      <c r="I13" s="639"/>
      <c r="J13" s="639"/>
      <c r="K13" s="639"/>
      <c r="L13" s="639"/>
      <c r="M13" s="639"/>
      <c r="N13" s="639"/>
      <c r="O13" s="639"/>
      <c r="P13" s="639"/>
      <c r="Q13" s="640"/>
      <c r="R13" s="641">
        <v>16469</v>
      </c>
      <c r="S13" s="644"/>
      <c r="T13" s="644"/>
      <c r="U13" s="644"/>
      <c r="V13" s="644"/>
      <c r="W13" s="644"/>
      <c r="X13" s="644"/>
      <c r="Y13" s="645"/>
      <c r="Z13" s="703">
        <v>0.1</v>
      </c>
      <c r="AA13" s="703"/>
      <c r="AB13" s="703"/>
      <c r="AC13" s="703"/>
      <c r="AD13" s="704">
        <v>16469</v>
      </c>
      <c r="AE13" s="704"/>
      <c r="AF13" s="704"/>
      <c r="AG13" s="704"/>
      <c r="AH13" s="704"/>
      <c r="AI13" s="704"/>
      <c r="AJ13" s="704"/>
      <c r="AK13" s="704"/>
      <c r="AL13" s="646">
        <v>0.2</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2480036</v>
      </c>
      <c r="BH13" s="644"/>
      <c r="BI13" s="644"/>
      <c r="BJ13" s="644"/>
      <c r="BK13" s="644"/>
      <c r="BL13" s="644"/>
      <c r="BM13" s="644"/>
      <c r="BN13" s="645"/>
      <c r="BO13" s="703">
        <v>38.9</v>
      </c>
      <c r="BP13" s="703"/>
      <c r="BQ13" s="703"/>
      <c r="BR13" s="703"/>
      <c r="BS13" s="649" t="s">
        <v>243</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1428531</v>
      </c>
      <c r="CS13" s="644"/>
      <c r="CT13" s="644"/>
      <c r="CU13" s="644"/>
      <c r="CV13" s="644"/>
      <c r="CW13" s="644"/>
      <c r="CX13" s="644"/>
      <c r="CY13" s="645"/>
      <c r="CZ13" s="703">
        <v>12</v>
      </c>
      <c r="DA13" s="703"/>
      <c r="DB13" s="703"/>
      <c r="DC13" s="703"/>
      <c r="DD13" s="649">
        <v>707636</v>
      </c>
      <c r="DE13" s="644"/>
      <c r="DF13" s="644"/>
      <c r="DG13" s="644"/>
      <c r="DH13" s="644"/>
      <c r="DI13" s="644"/>
      <c r="DJ13" s="644"/>
      <c r="DK13" s="644"/>
      <c r="DL13" s="644"/>
      <c r="DM13" s="644"/>
      <c r="DN13" s="644"/>
      <c r="DO13" s="644"/>
      <c r="DP13" s="645"/>
      <c r="DQ13" s="649">
        <v>972756</v>
      </c>
      <c r="DR13" s="644"/>
      <c r="DS13" s="644"/>
      <c r="DT13" s="644"/>
      <c r="DU13" s="644"/>
      <c r="DV13" s="644"/>
      <c r="DW13" s="644"/>
      <c r="DX13" s="644"/>
      <c r="DY13" s="644"/>
      <c r="DZ13" s="644"/>
      <c r="EA13" s="644"/>
      <c r="EB13" s="644"/>
      <c r="EC13" s="684"/>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231</v>
      </c>
      <c r="S14" s="644"/>
      <c r="T14" s="644"/>
      <c r="U14" s="644"/>
      <c r="V14" s="644"/>
      <c r="W14" s="644"/>
      <c r="X14" s="644"/>
      <c r="Y14" s="645"/>
      <c r="Z14" s="703" t="s">
        <v>231</v>
      </c>
      <c r="AA14" s="703"/>
      <c r="AB14" s="703"/>
      <c r="AC14" s="703"/>
      <c r="AD14" s="704" t="s">
        <v>243</v>
      </c>
      <c r="AE14" s="704"/>
      <c r="AF14" s="704"/>
      <c r="AG14" s="704"/>
      <c r="AH14" s="704"/>
      <c r="AI14" s="704"/>
      <c r="AJ14" s="704"/>
      <c r="AK14" s="704"/>
      <c r="AL14" s="646" t="s">
        <v>243</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78183</v>
      </c>
      <c r="BH14" s="644"/>
      <c r="BI14" s="644"/>
      <c r="BJ14" s="644"/>
      <c r="BK14" s="644"/>
      <c r="BL14" s="644"/>
      <c r="BM14" s="644"/>
      <c r="BN14" s="645"/>
      <c r="BO14" s="703">
        <v>1.2</v>
      </c>
      <c r="BP14" s="703"/>
      <c r="BQ14" s="703"/>
      <c r="BR14" s="703"/>
      <c r="BS14" s="649" t="s">
        <v>231</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612935</v>
      </c>
      <c r="CS14" s="644"/>
      <c r="CT14" s="644"/>
      <c r="CU14" s="644"/>
      <c r="CV14" s="644"/>
      <c r="CW14" s="644"/>
      <c r="CX14" s="644"/>
      <c r="CY14" s="645"/>
      <c r="CZ14" s="703">
        <v>5.0999999999999996</v>
      </c>
      <c r="DA14" s="703"/>
      <c r="DB14" s="703"/>
      <c r="DC14" s="703"/>
      <c r="DD14" s="649">
        <v>16721</v>
      </c>
      <c r="DE14" s="644"/>
      <c r="DF14" s="644"/>
      <c r="DG14" s="644"/>
      <c r="DH14" s="644"/>
      <c r="DI14" s="644"/>
      <c r="DJ14" s="644"/>
      <c r="DK14" s="644"/>
      <c r="DL14" s="644"/>
      <c r="DM14" s="644"/>
      <c r="DN14" s="644"/>
      <c r="DO14" s="644"/>
      <c r="DP14" s="645"/>
      <c r="DQ14" s="649">
        <v>607082</v>
      </c>
      <c r="DR14" s="644"/>
      <c r="DS14" s="644"/>
      <c r="DT14" s="644"/>
      <c r="DU14" s="644"/>
      <c r="DV14" s="644"/>
      <c r="DW14" s="644"/>
      <c r="DX14" s="644"/>
      <c r="DY14" s="644"/>
      <c r="DZ14" s="644"/>
      <c r="EA14" s="644"/>
      <c r="EB14" s="644"/>
      <c r="EC14" s="684"/>
    </row>
    <row r="15" spans="2:143" ht="11.25" customHeight="1" x14ac:dyDescent="0.15">
      <c r="B15" s="638" t="s">
        <v>258</v>
      </c>
      <c r="C15" s="639"/>
      <c r="D15" s="639"/>
      <c r="E15" s="639"/>
      <c r="F15" s="639"/>
      <c r="G15" s="639"/>
      <c r="H15" s="639"/>
      <c r="I15" s="639"/>
      <c r="J15" s="639"/>
      <c r="K15" s="639"/>
      <c r="L15" s="639"/>
      <c r="M15" s="639"/>
      <c r="N15" s="639"/>
      <c r="O15" s="639"/>
      <c r="P15" s="639"/>
      <c r="Q15" s="640"/>
      <c r="R15" s="641">
        <v>53230</v>
      </c>
      <c r="S15" s="644"/>
      <c r="T15" s="644"/>
      <c r="U15" s="644"/>
      <c r="V15" s="644"/>
      <c r="W15" s="644"/>
      <c r="X15" s="644"/>
      <c r="Y15" s="645"/>
      <c r="Z15" s="703">
        <v>0.4</v>
      </c>
      <c r="AA15" s="703"/>
      <c r="AB15" s="703"/>
      <c r="AC15" s="703"/>
      <c r="AD15" s="704">
        <v>53230</v>
      </c>
      <c r="AE15" s="704"/>
      <c r="AF15" s="704"/>
      <c r="AG15" s="704"/>
      <c r="AH15" s="704"/>
      <c r="AI15" s="704"/>
      <c r="AJ15" s="704"/>
      <c r="AK15" s="704"/>
      <c r="AL15" s="646">
        <v>0.7</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226173</v>
      </c>
      <c r="BH15" s="644"/>
      <c r="BI15" s="644"/>
      <c r="BJ15" s="644"/>
      <c r="BK15" s="644"/>
      <c r="BL15" s="644"/>
      <c r="BM15" s="644"/>
      <c r="BN15" s="645"/>
      <c r="BO15" s="703">
        <v>3.6</v>
      </c>
      <c r="BP15" s="703"/>
      <c r="BQ15" s="703"/>
      <c r="BR15" s="703"/>
      <c r="BS15" s="649" t="s">
        <v>231</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1530281</v>
      </c>
      <c r="CS15" s="644"/>
      <c r="CT15" s="644"/>
      <c r="CU15" s="644"/>
      <c r="CV15" s="644"/>
      <c r="CW15" s="644"/>
      <c r="CX15" s="644"/>
      <c r="CY15" s="645"/>
      <c r="CZ15" s="703">
        <v>12.8</v>
      </c>
      <c r="DA15" s="703"/>
      <c r="DB15" s="703"/>
      <c r="DC15" s="703"/>
      <c r="DD15" s="649">
        <v>276366</v>
      </c>
      <c r="DE15" s="644"/>
      <c r="DF15" s="644"/>
      <c r="DG15" s="644"/>
      <c r="DH15" s="644"/>
      <c r="DI15" s="644"/>
      <c r="DJ15" s="644"/>
      <c r="DK15" s="644"/>
      <c r="DL15" s="644"/>
      <c r="DM15" s="644"/>
      <c r="DN15" s="644"/>
      <c r="DO15" s="644"/>
      <c r="DP15" s="645"/>
      <c r="DQ15" s="649">
        <v>1229744</v>
      </c>
      <c r="DR15" s="644"/>
      <c r="DS15" s="644"/>
      <c r="DT15" s="644"/>
      <c r="DU15" s="644"/>
      <c r="DV15" s="644"/>
      <c r="DW15" s="644"/>
      <c r="DX15" s="644"/>
      <c r="DY15" s="644"/>
      <c r="DZ15" s="644"/>
      <c r="EA15" s="644"/>
      <c r="EB15" s="644"/>
      <c r="EC15" s="684"/>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231</v>
      </c>
      <c r="S16" s="644"/>
      <c r="T16" s="644"/>
      <c r="U16" s="644"/>
      <c r="V16" s="644"/>
      <c r="W16" s="644"/>
      <c r="X16" s="644"/>
      <c r="Y16" s="645"/>
      <c r="Z16" s="703" t="s">
        <v>243</v>
      </c>
      <c r="AA16" s="703"/>
      <c r="AB16" s="703"/>
      <c r="AC16" s="703"/>
      <c r="AD16" s="704" t="s">
        <v>132</v>
      </c>
      <c r="AE16" s="704"/>
      <c r="AF16" s="704"/>
      <c r="AG16" s="704"/>
      <c r="AH16" s="704"/>
      <c r="AI16" s="704"/>
      <c r="AJ16" s="704"/>
      <c r="AK16" s="704"/>
      <c r="AL16" s="646" t="s">
        <v>231</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132</v>
      </c>
      <c r="BH16" s="644"/>
      <c r="BI16" s="644"/>
      <c r="BJ16" s="644"/>
      <c r="BK16" s="644"/>
      <c r="BL16" s="644"/>
      <c r="BM16" s="644"/>
      <c r="BN16" s="645"/>
      <c r="BO16" s="703" t="s">
        <v>231</v>
      </c>
      <c r="BP16" s="703"/>
      <c r="BQ16" s="703"/>
      <c r="BR16" s="703"/>
      <c r="BS16" s="649" t="s">
        <v>243</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v>3348</v>
      </c>
      <c r="CS16" s="644"/>
      <c r="CT16" s="644"/>
      <c r="CU16" s="644"/>
      <c r="CV16" s="644"/>
      <c r="CW16" s="644"/>
      <c r="CX16" s="644"/>
      <c r="CY16" s="645"/>
      <c r="CZ16" s="703">
        <v>0</v>
      </c>
      <c r="DA16" s="703"/>
      <c r="DB16" s="703"/>
      <c r="DC16" s="703"/>
      <c r="DD16" s="649" t="s">
        <v>231</v>
      </c>
      <c r="DE16" s="644"/>
      <c r="DF16" s="644"/>
      <c r="DG16" s="644"/>
      <c r="DH16" s="644"/>
      <c r="DI16" s="644"/>
      <c r="DJ16" s="644"/>
      <c r="DK16" s="644"/>
      <c r="DL16" s="644"/>
      <c r="DM16" s="644"/>
      <c r="DN16" s="644"/>
      <c r="DO16" s="644"/>
      <c r="DP16" s="645"/>
      <c r="DQ16" s="649">
        <v>3348</v>
      </c>
      <c r="DR16" s="644"/>
      <c r="DS16" s="644"/>
      <c r="DT16" s="644"/>
      <c r="DU16" s="644"/>
      <c r="DV16" s="644"/>
      <c r="DW16" s="644"/>
      <c r="DX16" s="644"/>
      <c r="DY16" s="644"/>
      <c r="DZ16" s="644"/>
      <c r="EA16" s="644"/>
      <c r="EB16" s="644"/>
      <c r="EC16" s="684"/>
    </row>
    <row r="17" spans="2:133" ht="11.25" customHeight="1" x14ac:dyDescent="0.15">
      <c r="B17" s="638" t="s">
        <v>264</v>
      </c>
      <c r="C17" s="639"/>
      <c r="D17" s="639"/>
      <c r="E17" s="639"/>
      <c r="F17" s="639"/>
      <c r="G17" s="639"/>
      <c r="H17" s="639"/>
      <c r="I17" s="639"/>
      <c r="J17" s="639"/>
      <c r="K17" s="639"/>
      <c r="L17" s="639"/>
      <c r="M17" s="639"/>
      <c r="N17" s="639"/>
      <c r="O17" s="639"/>
      <c r="P17" s="639"/>
      <c r="Q17" s="640"/>
      <c r="R17" s="641">
        <v>47198</v>
      </c>
      <c r="S17" s="644"/>
      <c r="T17" s="644"/>
      <c r="U17" s="644"/>
      <c r="V17" s="644"/>
      <c r="W17" s="644"/>
      <c r="X17" s="644"/>
      <c r="Y17" s="645"/>
      <c r="Z17" s="703">
        <v>0.4</v>
      </c>
      <c r="AA17" s="703"/>
      <c r="AB17" s="703"/>
      <c r="AC17" s="703"/>
      <c r="AD17" s="704">
        <v>47198</v>
      </c>
      <c r="AE17" s="704"/>
      <c r="AF17" s="704"/>
      <c r="AG17" s="704"/>
      <c r="AH17" s="704"/>
      <c r="AI17" s="704"/>
      <c r="AJ17" s="704"/>
      <c r="AK17" s="704"/>
      <c r="AL17" s="646">
        <v>0.6</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132</v>
      </c>
      <c r="BH17" s="644"/>
      <c r="BI17" s="644"/>
      <c r="BJ17" s="644"/>
      <c r="BK17" s="644"/>
      <c r="BL17" s="644"/>
      <c r="BM17" s="644"/>
      <c r="BN17" s="645"/>
      <c r="BO17" s="703" t="s">
        <v>231</v>
      </c>
      <c r="BP17" s="703"/>
      <c r="BQ17" s="703"/>
      <c r="BR17" s="703"/>
      <c r="BS17" s="649" t="s">
        <v>243</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841534</v>
      </c>
      <c r="CS17" s="644"/>
      <c r="CT17" s="644"/>
      <c r="CU17" s="644"/>
      <c r="CV17" s="644"/>
      <c r="CW17" s="644"/>
      <c r="CX17" s="644"/>
      <c r="CY17" s="645"/>
      <c r="CZ17" s="703">
        <v>7.1</v>
      </c>
      <c r="DA17" s="703"/>
      <c r="DB17" s="703"/>
      <c r="DC17" s="703"/>
      <c r="DD17" s="649" t="s">
        <v>243</v>
      </c>
      <c r="DE17" s="644"/>
      <c r="DF17" s="644"/>
      <c r="DG17" s="644"/>
      <c r="DH17" s="644"/>
      <c r="DI17" s="644"/>
      <c r="DJ17" s="644"/>
      <c r="DK17" s="644"/>
      <c r="DL17" s="644"/>
      <c r="DM17" s="644"/>
      <c r="DN17" s="644"/>
      <c r="DO17" s="644"/>
      <c r="DP17" s="645"/>
      <c r="DQ17" s="649">
        <v>841534</v>
      </c>
      <c r="DR17" s="644"/>
      <c r="DS17" s="644"/>
      <c r="DT17" s="644"/>
      <c r="DU17" s="644"/>
      <c r="DV17" s="644"/>
      <c r="DW17" s="644"/>
      <c r="DX17" s="644"/>
      <c r="DY17" s="644"/>
      <c r="DZ17" s="644"/>
      <c r="EA17" s="644"/>
      <c r="EB17" s="644"/>
      <c r="EC17" s="684"/>
    </row>
    <row r="18" spans="2:133" ht="11.25" customHeight="1" x14ac:dyDescent="0.15">
      <c r="B18" s="638" t="s">
        <v>267</v>
      </c>
      <c r="C18" s="639"/>
      <c r="D18" s="639"/>
      <c r="E18" s="639"/>
      <c r="F18" s="639"/>
      <c r="G18" s="639"/>
      <c r="H18" s="639"/>
      <c r="I18" s="639"/>
      <c r="J18" s="639"/>
      <c r="K18" s="639"/>
      <c r="L18" s="639"/>
      <c r="M18" s="639"/>
      <c r="N18" s="639"/>
      <c r="O18" s="639"/>
      <c r="P18" s="639"/>
      <c r="Q18" s="640"/>
      <c r="R18" s="641">
        <v>685612</v>
      </c>
      <c r="S18" s="644"/>
      <c r="T18" s="644"/>
      <c r="U18" s="644"/>
      <c r="V18" s="644"/>
      <c r="W18" s="644"/>
      <c r="X18" s="644"/>
      <c r="Y18" s="645"/>
      <c r="Z18" s="703">
        <v>5.6</v>
      </c>
      <c r="AA18" s="703"/>
      <c r="AB18" s="703"/>
      <c r="AC18" s="703"/>
      <c r="AD18" s="704">
        <v>617879</v>
      </c>
      <c r="AE18" s="704"/>
      <c r="AF18" s="704"/>
      <c r="AG18" s="704"/>
      <c r="AH18" s="704"/>
      <c r="AI18" s="704"/>
      <c r="AJ18" s="704"/>
      <c r="AK18" s="704"/>
      <c r="AL18" s="646">
        <v>8.1</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243</v>
      </c>
      <c r="BH18" s="644"/>
      <c r="BI18" s="644"/>
      <c r="BJ18" s="644"/>
      <c r="BK18" s="644"/>
      <c r="BL18" s="644"/>
      <c r="BM18" s="644"/>
      <c r="BN18" s="645"/>
      <c r="BO18" s="703" t="s">
        <v>132</v>
      </c>
      <c r="BP18" s="703"/>
      <c r="BQ18" s="703"/>
      <c r="BR18" s="703"/>
      <c r="BS18" s="649" t="s">
        <v>243</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v>366</v>
      </c>
      <c r="CS18" s="644"/>
      <c r="CT18" s="644"/>
      <c r="CU18" s="644"/>
      <c r="CV18" s="644"/>
      <c r="CW18" s="644"/>
      <c r="CX18" s="644"/>
      <c r="CY18" s="645"/>
      <c r="CZ18" s="703">
        <v>0</v>
      </c>
      <c r="DA18" s="703"/>
      <c r="DB18" s="703"/>
      <c r="DC18" s="703"/>
      <c r="DD18" s="649" t="s">
        <v>231</v>
      </c>
      <c r="DE18" s="644"/>
      <c r="DF18" s="644"/>
      <c r="DG18" s="644"/>
      <c r="DH18" s="644"/>
      <c r="DI18" s="644"/>
      <c r="DJ18" s="644"/>
      <c r="DK18" s="644"/>
      <c r="DL18" s="644"/>
      <c r="DM18" s="644"/>
      <c r="DN18" s="644"/>
      <c r="DO18" s="644"/>
      <c r="DP18" s="645"/>
      <c r="DQ18" s="649" t="s">
        <v>132</v>
      </c>
      <c r="DR18" s="644"/>
      <c r="DS18" s="644"/>
      <c r="DT18" s="644"/>
      <c r="DU18" s="644"/>
      <c r="DV18" s="644"/>
      <c r="DW18" s="644"/>
      <c r="DX18" s="644"/>
      <c r="DY18" s="644"/>
      <c r="DZ18" s="644"/>
      <c r="EA18" s="644"/>
      <c r="EB18" s="644"/>
      <c r="EC18" s="684"/>
    </row>
    <row r="19" spans="2:133" ht="11.25" customHeight="1" x14ac:dyDescent="0.15">
      <c r="B19" s="638" t="s">
        <v>270</v>
      </c>
      <c r="C19" s="639"/>
      <c r="D19" s="639"/>
      <c r="E19" s="639"/>
      <c r="F19" s="639"/>
      <c r="G19" s="639"/>
      <c r="H19" s="639"/>
      <c r="I19" s="639"/>
      <c r="J19" s="639"/>
      <c r="K19" s="639"/>
      <c r="L19" s="639"/>
      <c r="M19" s="639"/>
      <c r="N19" s="639"/>
      <c r="O19" s="639"/>
      <c r="P19" s="639"/>
      <c r="Q19" s="640"/>
      <c r="R19" s="641">
        <v>617879</v>
      </c>
      <c r="S19" s="644"/>
      <c r="T19" s="644"/>
      <c r="U19" s="644"/>
      <c r="V19" s="644"/>
      <c r="W19" s="644"/>
      <c r="X19" s="644"/>
      <c r="Y19" s="645"/>
      <c r="Z19" s="703">
        <v>5</v>
      </c>
      <c r="AA19" s="703"/>
      <c r="AB19" s="703"/>
      <c r="AC19" s="703"/>
      <c r="AD19" s="704">
        <v>617879</v>
      </c>
      <c r="AE19" s="704"/>
      <c r="AF19" s="704"/>
      <c r="AG19" s="704"/>
      <c r="AH19" s="704"/>
      <c r="AI19" s="704"/>
      <c r="AJ19" s="704"/>
      <c r="AK19" s="704"/>
      <c r="AL19" s="646">
        <v>8.1</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v>411752</v>
      </c>
      <c r="BH19" s="644"/>
      <c r="BI19" s="644"/>
      <c r="BJ19" s="644"/>
      <c r="BK19" s="644"/>
      <c r="BL19" s="644"/>
      <c r="BM19" s="644"/>
      <c r="BN19" s="645"/>
      <c r="BO19" s="703">
        <v>6.5</v>
      </c>
      <c r="BP19" s="703"/>
      <c r="BQ19" s="703"/>
      <c r="BR19" s="703"/>
      <c r="BS19" s="649" t="s">
        <v>231</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132</v>
      </c>
      <c r="CS19" s="644"/>
      <c r="CT19" s="644"/>
      <c r="CU19" s="644"/>
      <c r="CV19" s="644"/>
      <c r="CW19" s="644"/>
      <c r="CX19" s="644"/>
      <c r="CY19" s="645"/>
      <c r="CZ19" s="703" t="s">
        <v>132</v>
      </c>
      <c r="DA19" s="703"/>
      <c r="DB19" s="703"/>
      <c r="DC19" s="703"/>
      <c r="DD19" s="649" t="s">
        <v>132</v>
      </c>
      <c r="DE19" s="644"/>
      <c r="DF19" s="644"/>
      <c r="DG19" s="644"/>
      <c r="DH19" s="644"/>
      <c r="DI19" s="644"/>
      <c r="DJ19" s="644"/>
      <c r="DK19" s="644"/>
      <c r="DL19" s="644"/>
      <c r="DM19" s="644"/>
      <c r="DN19" s="644"/>
      <c r="DO19" s="644"/>
      <c r="DP19" s="645"/>
      <c r="DQ19" s="649" t="s">
        <v>132</v>
      </c>
      <c r="DR19" s="644"/>
      <c r="DS19" s="644"/>
      <c r="DT19" s="644"/>
      <c r="DU19" s="644"/>
      <c r="DV19" s="644"/>
      <c r="DW19" s="644"/>
      <c r="DX19" s="644"/>
      <c r="DY19" s="644"/>
      <c r="DZ19" s="644"/>
      <c r="EA19" s="644"/>
      <c r="EB19" s="644"/>
      <c r="EC19" s="684"/>
    </row>
    <row r="20" spans="2:133" ht="11.25" customHeight="1" x14ac:dyDescent="0.15">
      <c r="B20" s="638" t="s">
        <v>273</v>
      </c>
      <c r="C20" s="639"/>
      <c r="D20" s="639"/>
      <c r="E20" s="639"/>
      <c r="F20" s="639"/>
      <c r="G20" s="639"/>
      <c r="H20" s="639"/>
      <c r="I20" s="639"/>
      <c r="J20" s="639"/>
      <c r="K20" s="639"/>
      <c r="L20" s="639"/>
      <c r="M20" s="639"/>
      <c r="N20" s="639"/>
      <c r="O20" s="639"/>
      <c r="P20" s="639"/>
      <c r="Q20" s="640"/>
      <c r="R20" s="641">
        <v>67733</v>
      </c>
      <c r="S20" s="644"/>
      <c r="T20" s="644"/>
      <c r="U20" s="644"/>
      <c r="V20" s="644"/>
      <c r="W20" s="644"/>
      <c r="X20" s="644"/>
      <c r="Y20" s="645"/>
      <c r="Z20" s="703">
        <v>0.6</v>
      </c>
      <c r="AA20" s="703"/>
      <c r="AB20" s="703"/>
      <c r="AC20" s="703"/>
      <c r="AD20" s="704" t="s">
        <v>243</v>
      </c>
      <c r="AE20" s="704"/>
      <c r="AF20" s="704"/>
      <c r="AG20" s="704"/>
      <c r="AH20" s="704"/>
      <c r="AI20" s="704"/>
      <c r="AJ20" s="704"/>
      <c r="AK20" s="704"/>
      <c r="AL20" s="646" t="s">
        <v>231</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v>411752</v>
      </c>
      <c r="BH20" s="644"/>
      <c r="BI20" s="644"/>
      <c r="BJ20" s="644"/>
      <c r="BK20" s="644"/>
      <c r="BL20" s="644"/>
      <c r="BM20" s="644"/>
      <c r="BN20" s="645"/>
      <c r="BO20" s="703">
        <v>6.5</v>
      </c>
      <c r="BP20" s="703"/>
      <c r="BQ20" s="703"/>
      <c r="BR20" s="703"/>
      <c r="BS20" s="649" t="s">
        <v>132</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11925123</v>
      </c>
      <c r="CS20" s="644"/>
      <c r="CT20" s="644"/>
      <c r="CU20" s="644"/>
      <c r="CV20" s="644"/>
      <c r="CW20" s="644"/>
      <c r="CX20" s="644"/>
      <c r="CY20" s="645"/>
      <c r="CZ20" s="703">
        <v>100</v>
      </c>
      <c r="DA20" s="703"/>
      <c r="DB20" s="703"/>
      <c r="DC20" s="703"/>
      <c r="DD20" s="649">
        <v>1223586</v>
      </c>
      <c r="DE20" s="644"/>
      <c r="DF20" s="644"/>
      <c r="DG20" s="644"/>
      <c r="DH20" s="644"/>
      <c r="DI20" s="644"/>
      <c r="DJ20" s="644"/>
      <c r="DK20" s="644"/>
      <c r="DL20" s="644"/>
      <c r="DM20" s="644"/>
      <c r="DN20" s="644"/>
      <c r="DO20" s="644"/>
      <c r="DP20" s="645"/>
      <c r="DQ20" s="649">
        <v>8739762</v>
      </c>
      <c r="DR20" s="644"/>
      <c r="DS20" s="644"/>
      <c r="DT20" s="644"/>
      <c r="DU20" s="644"/>
      <c r="DV20" s="644"/>
      <c r="DW20" s="644"/>
      <c r="DX20" s="644"/>
      <c r="DY20" s="644"/>
      <c r="DZ20" s="644"/>
      <c r="EA20" s="644"/>
      <c r="EB20" s="644"/>
      <c r="EC20" s="684"/>
    </row>
    <row r="21" spans="2:133" ht="11.25" customHeight="1" x14ac:dyDescent="0.15">
      <c r="B21" s="638" t="s">
        <v>276</v>
      </c>
      <c r="C21" s="639"/>
      <c r="D21" s="639"/>
      <c r="E21" s="639"/>
      <c r="F21" s="639"/>
      <c r="G21" s="639"/>
      <c r="H21" s="639"/>
      <c r="I21" s="639"/>
      <c r="J21" s="639"/>
      <c r="K21" s="639"/>
      <c r="L21" s="639"/>
      <c r="M21" s="639"/>
      <c r="N21" s="639"/>
      <c r="O21" s="639"/>
      <c r="P21" s="639"/>
      <c r="Q21" s="640"/>
      <c r="R21" s="641" t="s">
        <v>132</v>
      </c>
      <c r="S21" s="644"/>
      <c r="T21" s="644"/>
      <c r="U21" s="644"/>
      <c r="V21" s="644"/>
      <c r="W21" s="644"/>
      <c r="X21" s="644"/>
      <c r="Y21" s="645"/>
      <c r="Z21" s="703" t="s">
        <v>132</v>
      </c>
      <c r="AA21" s="703"/>
      <c r="AB21" s="703"/>
      <c r="AC21" s="703"/>
      <c r="AD21" s="704" t="s">
        <v>132</v>
      </c>
      <c r="AE21" s="704"/>
      <c r="AF21" s="704"/>
      <c r="AG21" s="704"/>
      <c r="AH21" s="704"/>
      <c r="AI21" s="704"/>
      <c r="AJ21" s="704"/>
      <c r="AK21" s="704"/>
      <c r="AL21" s="646" t="s">
        <v>171</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t="s">
        <v>132</v>
      </c>
      <c r="BH21" s="644"/>
      <c r="BI21" s="644"/>
      <c r="BJ21" s="644"/>
      <c r="BK21" s="644"/>
      <c r="BL21" s="644"/>
      <c r="BM21" s="644"/>
      <c r="BN21" s="645"/>
      <c r="BO21" s="703" t="s">
        <v>231</v>
      </c>
      <c r="BP21" s="703"/>
      <c r="BQ21" s="703"/>
      <c r="BR21" s="703"/>
      <c r="BS21" s="649" t="s">
        <v>231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278</v>
      </c>
      <c r="C22" s="639"/>
      <c r="D22" s="639"/>
      <c r="E22" s="639"/>
      <c r="F22" s="639"/>
      <c r="G22" s="639"/>
      <c r="H22" s="639"/>
      <c r="I22" s="639"/>
      <c r="J22" s="639"/>
      <c r="K22" s="639"/>
      <c r="L22" s="639"/>
      <c r="M22" s="639"/>
      <c r="N22" s="639"/>
      <c r="O22" s="639"/>
      <c r="P22" s="639"/>
      <c r="Q22" s="640"/>
      <c r="R22" s="641">
        <v>8105492</v>
      </c>
      <c r="S22" s="644"/>
      <c r="T22" s="644"/>
      <c r="U22" s="644"/>
      <c r="V22" s="644"/>
      <c r="W22" s="644"/>
      <c r="X22" s="644"/>
      <c r="Y22" s="645"/>
      <c r="Z22" s="703">
        <v>66</v>
      </c>
      <c r="AA22" s="703"/>
      <c r="AB22" s="703"/>
      <c r="AC22" s="703"/>
      <c r="AD22" s="704">
        <v>7626007</v>
      </c>
      <c r="AE22" s="704"/>
      <c r="AF22" s="704"/>
      <c r="AG22" s="704"/>
      <c r="AH22" s="704"/>
      <c r="AI22" s="704"/>
      <c r="AJ22" s="704"/>
      <c r="AK22" s="704"/>
      <c r="AL22" s="646">
        <v>99.5</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231</v>
      </c>
      <c r="BH22" s="644"/>
      <c r="BI22" s="644"/>
      <c r="BJ22" s="644"/>
      <c r="BK22" s="644"/>
      <c r="BL22" s="644"/>
      <c r="BM22" s="644"/>
      <c r="BN22" s="645"/>
      <c r="BO22" s="703" t="s">
        <v>231</v>
      </c>
      <c r="BP22" s="703"/>
      <c r="BQ22" s="703"/>
      <c r="BR22" s="703"/>
      <c r="BS22" s="649" t="s">
        <v>231</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281</v>
      </c>
      <c r="C23" s="639"/>
      <c r="D23" s="639"/>
      <c r="E23" s="639"/>
      <c r="F23" s="639"/>
      <c r="G23" s="639"/>
      <c r="H23" s="639"/>
      <c r="I23" s="639"/>
      <c r="J23" s="639"/>
      <c r="K23" s="639"/>
      <c r="L23" s="639"/>
      <c r="M23" s="639"/>
      <c r="N23" s="639"/>
      <c r="O23" s="639"/>
      <c r="P23" s="639"/>
      <c r="Q23" s="640"/>
      <c r="R23" s="641">
        <v>6895</v>
      </c>
      <c r="S23" s="644"/>
      <c r="T23" s="644"/>
      <c r="U23" s="644"/>
      <c r="V23" s="644"/>
      <c r="W23" s="644"/>
      <c r="X23" s="644"/>
      <c r="Y23" s="645"/>
      <c r="Z23" s="703">
        <v>0.1</v>
      </c>
      <c r="AA23" s="703"/>
      <c r="AB23" s="703"/>
      <c r="AC23" s="703"/>
      <c r="AD23" s="704">
        <v>6895</v>
      </c>
      <c r="AE23" s="704"/>
      <c r="AF23" s="704"/>
      <c r="AG23" s="704"/>
      <c r="AH23" s="704"/>
      <c r="AI23" s="704"/>
      <c r="AJ23" s="704"/>
      <c r="AK23" s="704"/>
      <c r="AL23" s="646">
        <v>0.1</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v>411752</v>
      </c>
      <c r="BH23" s="644"/>
      <c r="BI23" s="644"/>
      <c r="BJ23" s="644"/>
      <c r="BK23" s="644"/>
      <c r="BL23" s="644"/>
      <c r="BM23" s="644"/>
      <c r="BN23" s="645"/>
      <c r="BO23" s="703">
        <v>6.5</v>
      </c>
      <c r="BP23" s="703"/>
      <c r="BQ23" s="703"/>
      <c r="BR23" s="703"/>
      <c r="BS23" s="649" t="s">
        <v>243</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x14ac:dyDescent="0.15">
      <c r="B24" s="638" t="s">
        <v>288</v>
      </c>
      <c r="C24" s="639"/>
      <c r="D24" s="639"/>
      <c r="E24" s="639"/>
      <c r="F24" s="639"/>
      <c r="G24" s="639"/>
      <c r="H24" s="639"/>
      <c r="I24" s="639"/>
      <c r="J24" s="639"/>
      <c r="K24" s="639"/>
      <c r="L24" s="639"/>
      <c r="M24" s="639"/>
      <c r="N24" s="639"/>
      <c r="O24" s="639"/>
      <c r="P24" s="639"/>
      <c r="Q24" s="640"/>
      <c r="R24" s="641">
        <v>81525</v>
      </c>
      <c r="S24" s="644"/>
      <c r="T24" s="644"/>
      <c r="U24" s="644"/>
      <c r="V24" s="644"/>
      <c r="W24" s="644"/>
      <c r="X24" s="644"/>
      <c r="Y24" s="645"/>
      <c r="Z24" s="703">
        <v>0.7</v>
      </c>
      <c r="AA24" s="703"/>
      <c r="AB24" s="703"/>
      <c r="AC24" s="703"/>
      <c r="AD24" s="704" t="s">
        <v>231</v>
      </c>
      <c r="AE24" s="704"/>
      <c r="AF24" s="704"/>
      <c r="AG24" s="704"/>
      <c r="AH24" s="704"/>
      <c r="AI24" s="704"/>
      <c r="AJ24" s="704"/>
      <c r="AK24" s="704"/>
      <c r="AL24" s="646" t="s">
        <v>231</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132</v>
      </c>
      <c r="BH24" s="644"/>
      <c r="BI24" s="644"/>
      <c r="BJ24" s="644"/>
      <c r="BK24" s="644"/>
      <c r="BL24" s="644"/>
      <c r="BM24" s="644"/>
      <c r="BN24" s="645"/>
      <c r="BO24" s="703" t="s">
        <v>231</v>
      </c>
      <c r="BP24" s="703"/>
      <c r="BQ24" s="703"/>
      <c r="BR24" s="703"/>
      <c r="BS24" s="649" t="s">
        <v>132</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5439702</v>
      </c>
      <c r="CS24" s="707"/>
      <c r="CT24" s="707"/>
      <c r="CU24" s="707"/>
      <c r="CV24" s="707"/>
      <c r="CW24" s="707"/>
      <c r="CX24" s="707"/>
      <c r="CY24" s="753"/>
      <c r="CZ24" s="754">
        <v>45.6</v>
      </c>
      <c r="DA24" s="723"/>
      <c r="DB24" s="723"/>
      <c r="DC24" s="757"/>
      <c r="DD24" s="752">
        <v>3741177</v>
      </c>
      <c r="DE24" s="707"/>
      <c r="DF24" s="707"/>
      <c r="DG24" s="707"/>
      <c r="DH24" s="707"/>
      <c r="DI24" s="707"/>
      <c r="DJ24" s="707"/>
      <c r="DK24" s="753"/>
      <c r="DL24" s="752">
        <v>3708308</v>
      </c>
      <c r="DM24" s="707"/>
      <c r="DN24" s="707"/>
      <c r="DO24" s="707"/>
      <c r="DP24" s="707"/>
      <c r="DQ24" s="707"/>
      <c r="DR24" s="707"/>
      <c r="DS24" s="707"/>
      <c r="DT24" s="707"/>
      <c r="DU24" s="707"/>
      <c r="DV24" s="753"/>
      <c r="DW24" s="754">
        <v>45.7</v>
      </c>
      <c r="DX24" s="723"/>
      <c r="DY24" s="723"/>
      <c r="DZ24" s="723"/>
      <c r="EA24" s="723"/>
      <c r="EB24" s="723"/>
      <c r="EC24" s="755"/>
    </row>
    <row r="25" spans="2:133" ht="11.25" customHeight="1" x14ac:dyDescent="0.15">
      <c r="B25" s="638" t="s">
        <v>291</v>
      </c>
      <c r="C25" s="639"/>
      <c r="D25" s="639"/>
      <c r="E25" s="639"/>
      <c r="F25" s="639"/>
      <c r="G25" s="639"/>
      <c r="H25" s="639"/>
      <c r="I25" s="639"/>
      <c r="J25" s="639"/>
      <c r="K25" s="639"/>
      <c r="L25" s="639"/>
      <c r="M25" s="639"/>
      <c r="N25" s="639"/>
      <c r="O25" s="639"/>
      <c r="P25" s="639"/>
      <c r="Q25" s="640"/>
      <c r="R25" s="641">
        <v>189980</v>
      </c>
      <c r="S25" s="644"/>
      <c r="T25" s="644"/>
      <c r="U25" s="644"/>
      <c r="V25" s="644"/>
      <c r="W25" s="644"/>
      <c r="X25" s="644"/>
      <c r="Y25" s="645"/>
      <c r="Z25" s="703">
        <v>1.5</v>
      </c>
      <c r="AA25" s="703"/>
      <c r="AB25" s="703"/>
      <c r="AC25" s="703"/>
      <c r="AD25" s="704">
        <v>30539</v>
      </c>
      <c r="AE25" s="704"/>
      <c r="AF25" s="704"/>
      <c r="AG25" s="704"/>
      <c r="AH25" s="704"/>
      <c r="AI25" s="704"/>
      <c r="AJ25" s="704"/>
      <c r="AK25" s="704"/>
      <c r="AL25" s="646">
        <v>0.4</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231</v>
      </c>
      <c r="BH25" s="644"/>
      <c r="BI25" s="644"/>
      <c r="BJ25" s="644"/>
      <c r="BK25" s="644"/>
      <c r="BL25" s="644"/>
      <c r="BM25" s="644"/>
      <c r="BN25" s="645"/>
      <c r="BO25" s="703" t="s">
        <v>132</v>
      </c>
      <c r="BP25" s="703"/>
      <c r="BQ25" s="703"/>
      <c r="BR25" s="703"/>
      <c r="BS25" s="649" t="s">
        <v>231</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2077314</v>
      </c>
      <c r="CS25" s="642"/>
      <c r="CT25" s="642"/>
      <c r="CU25" s="642"/>
      <c r="CV25" s="642"/>
      <c r="CW25" s="642"/>
      <c r="CX25" s="642"/>
      <c r="CY25" s="643"/>
      <c r="CZ25" s="646">
        <v>17.399999999999999</v>
      </c>
      <c r="DA25" s="675"/>
      <c r="DB25" s="675"/>
      <c r="DC25" s="676"/>
      <c r="DD25" s="649">
        <v>1902041</v>
      </c>
      <c r="DE25" s="642"/>
      <c r="DF25" s="642"/>
      <c r="DG25" s="642"/>
      <c r="DH25" s="642"/>
      <c r="DI25" s="642"/>
      <c r="DJ25" s="642"/>
      <c r="DK25" s="643"/>
      <c r="DL25" s="649">
        <v>1872074</v>
      </c>
      <c r="DM25" s="642"/>
      <c r="DN25" s="642"/>
      <c r="DO25" s="642"/>
      <c r="DP25" s="642"/>
      <c r="DQ25" s="642"/>
      <c r="DR25" s="642"/>
      <c r="DS25" s="642"/>
      <c r="DT25" s="642"/>
      <c r="DU25" s="642"/>
      <c r="DV25" s="643"/>
      <c r="DW25" s="646">
        <v>23.1</v>
      </c>
      <c r="DX25" s="675"/>
      <c r="DY25" s="675"/>
      <c r="DZ25" s="675"/>
      <c r="EA25" s="675"/>
      <c r="EB25" s="675"/>
      <c r="EC25" s="677"/>
    </row>
    <row r="26" spans="2:133" ht="11.25" customHeight="1" x14ac:dyDescent="0.15">
      <c r="B26" s="638" t="s">
        <v>294</v>
      </c>
      <c r="C26" s="639"/>
      <c r="D26" s="639"/>
      <c r="E26" s="639"/>
      <c r="F26" s="639"/>
      <c r="G26" s="639"/>
      <c r="H26" s="639"/>
      <c r="I26" s="639"/>
      <c r="J26" s="639"/>
      <c r="K26" s="639"/>
      <c r="L26" s="639"/>
      <c r="M26" s="639"/>
      <c r="N26" s="639"/>
      <c r="O26" s="639"/>
      <c r="P26" s="639"/>
      <c r="Q26" s="640"/>
      <c r="R26" s="641">
        <v>64975</v>
      </c>
      <c r="S26" s="644"/>
      <c r="T26" s="644"/>
      <c r="U26" s="644"/>
      <c r="V26" s="644"/>
      <c r="W26" s="644"/>
      <c r="X26" s="644"/>
      <c r="Y26" s="645"/>
      <c r="Z26" s="703">
        <v>0.5</v>
      </c>
      <c r="AA26" s="703"/>
      <c r="AB26" s="703"/>
      <c r="AC26" s="703"/>
      <c r="AD26" s="704" t="s">
        <v>231</v>
      </c>
      <c r="AE26" s="704"/>
      <c r="AF26" s="704"/>
      <c r="AG26" s="704"/>
      <c r="AH26" s="704"/>
      <c r="AI26" s="704"/>
      <c r="AJ26" s="704"/>
      <c r="AK26" s="704"/>
      <c r="AL26" s="646" t="s">
        <v>243</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231</v>
      </c>
      <c r="BH26" s="644"/>
      <c r="BI26" s="644"/>
      <c r="BJ26" s="644"/>
      <c r="BK26" s="644"/>
      <c r="BL26" s="644"/>
      <c r="BM26" s="644"/>
      <c r="BN26" s="645"/>
      <c r="BO26" s="703" t="s">
        <v>243</v>
      </c>
      <c r="BP26" s="703"/>
      <c r="BQ26" s="703"/>
      <c r="BR26" s="703"/>
      <c r="BS26" s="649" t="s">
        <v>132</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1408826</v>
      </c>
      <c r="CS26" s="644"/>
      <c r="CT26" s="644"/>
      <c r="CU26" s="644"/>
      <c r="CV26" s="644"/>
      <c r="CW26" s="644"/>
      <c r="CX26" s="644"/>
      <c r="CY26" s="645"/>
      <c r="CZ26" s="646">
        <v>11.8</v>
      </c>
      <c r="DA26" s="675"/>
      <c r="DB26" s="675"/>
      <c r="DC26" s="676"/>
      <c r="DD26" s="649">
        <v>1235739</v>
      </c>
      <c r="DE26" s="644"/>
      <c r="DF26" s="644"/>
      <c r="DG26" s="644"/>
      <c r="DH26" s="644"/>
      <c r="DI26" s="644"/>
      <c r="DJ26" s="644"/>
      <c r="DK26" s="645"/>
      <c r="DL26" s="649" t="s">
        <v>243</v>
      </c>
      <c r="DM26" s="644"/>
      <c r="DN26" s="644"/>
      <c r="DO26" s="644"/>
      <c r="DP26" s="644"/>
      <c r="DQ26" s="644"/>
      <c r="DR26" s="644"/>
      <c r="DS26" s="644"/>
      <c r="DT26" s="644"/>
      <c r="DU26" s="644"/>
      <c r="DV26" s="645"/>
      <c r="DW26" s="646" t="s">
        <v>243</v>
      </c>
      <c r="DX26" s="675"/>
      <c r="DY26" s="675"/>
      <c r="DZ26" s="675"/>
      <c r="EA26" s="675"/>
      <c r="EB26" s="675"/>
      <c r="EC26" s="677"/>
    </row>
    <row r="27" spans="2:133" ht="11.25" customHeight="1" x14ac:dyDescent="0.15">
      <c r="B27" s="638" t="s">
        <v>297</v>
      </c>
      <c r="C27" s="639"/>
      <c r="D27" s="639"/>
      <c r="E27" s="639"/>
      <c r="F27" s="639"/>
      <c r="G27" s="639"/>
      <c r="H27" s="639"/>
      <c r="I27" s="639"/>
      <c r="J27" s="639"/>
      <c r="K27" s="639"/>
      <c r="L27" s="639"/>
      <c r="M27" s="639"/>
      <c r="N27" s="639"/>
      <c r="O27" s="639"/>
      <c r="P27" s="639"/>
      <c r="Q27" s="640"/>
      <c r="R27" s="641">
        <v>1299743</v>
      </c>
      <c r="S27" s="644"/>
      <c r="T27" s="644"/>
      <c r="U27" s="644"/>
      <c r="V27" s="644"/>
      <c r="W27" s="644"/>
      <c r="X27" s="644"/>
      <c r="Y27" s="645"/>
      <c r="Z27" s="703">
        <v>10.6</v>
      </c>
      <c r="AA27" s="703"/>
      <c r="AB27" s="703"/>
      <c r="AC27" s="703"/>
      <c r="AD27" s="704" t="s">
        <v>243</v>
      </c>
      <c r="AE27" s="704"/>
      <c r="AF27" s="704"/>
      <c r="AG27" s="704"/>
      <c r="AH27" s="704"/>
      <c r="AI27" s="704"/>
      <c r="AJ27" s="704"/>
      <c r="AK27" s="704"/>
      <c r="AL27" s="646" t="s">
        <v>132</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6369649</v>
      </c>
      <c r="BH27" s="644"/>
      <c r="BI27" s="644"/>
      <c r="BJ27" s="644"/>
      <c r="BK27" s="644"/>
      <c r="BL27" s="644"/>
      <c r="BM27" s="644"/>
      <c r="BN27" s="645"/>
      <c r="BO27" s="703">
        <v>100</v>
      </c>
      <c r="BP27" s="703"/>
      <c r="BQ27" s="703"/>
      <c r="BR27" s="703"/>
      <c r="BS27" s="649" t="s">
        <v>132</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2520854</v>
      </c>
      <c r="CS27" s="642"/>
      <c r="CT27" s="642"/>
      <c r="CU27" s="642"/>
      <c r="CV27" s="642"/>
      <c r="CW27" s="642"/>
      <c r="CX27" s="642"/>
      <c r="CY27" s="643"/>
      <c r="CZ27" s="646">
        <v>21.1</v>
      </c>
      <c r="DA27" s="675"/>
      <c r="DB27" s="675"/>
      <c r="DC27" s="676"/>
      <c r="DD27" s="649">
        <v>997602</v>
      </c>
      <c r="DE27" s="642"/>
      <c r="DF27" s="642"/>
      <c r="DG27" s="642"/>
      <c r="DH27" s="642"/>
      <c r="DI27" s="642"/>
      <c r="DJ27" s="642"/>
      <c r="DK27" s="643"/>
      <c r="DL27" s="649">
        <v>994700</v>
      </c>
      <c r="DM27" s="642"/>
      <c r="DN27" s="642"/>
      <c r="DO27" s="642"/>
      <c r="DP27" s="642"/>
      <c r="DQ27" s="642"/>
      <c r="DR27" s="642"/>
      <c r="DS27" s="642"/>
      <c r="DT27" s="642"/>
      <c r="DU27" s="642"/>
      <c r="DV27" s="643"/>
      <c r="DW27" s="646">
        <v>12.3</v>
      </c>
      <c r="DX27" s="675"/>
      <c r="DY27" s="675"/>
      <c r="DZ27" s="675"/>
      <c r="EA27" s="675"/>
      <c r="EB27" s="675"/>
      <c r="EC27" s="677"/>
    </row>
    <row r="28" spans="2:133" ht="11.25" customHeight="1" x14ac:dyDescent="0.15">
      <c r="B28" s="746" t="s">
        <v>300</v>
      </c>
      <c r="C28" s="747"/>
      <c r="D28" s="747"/>
      <c r="E28" s="747"/>
      <c r="F28" s="747"/>
      <c r="G28" s="747"/>
      <c r="H28" s="747"/>
      <c r="I28" s="747"/>
      <c r="J28" s="747"/>
      <c r="K28" s="747"/>
      <c r="L28" s="747"/>
      <c r="M28" s="747"/>
      <c r="N28" s="747"/>
      <c r="O28" s="747"/>
      <c r="P28" s="747"/>
      <c r="Q28" s="748"/>
      <c r="R28" s="641" t="s">
        <v>231</v>
      </c>
      <c r="S28" s="644"/>
      <c r="T28" s="644"/>
      <c r="U28" s="644"/>
      <c r="V28" s="644"/>
      <c r="W28" s="644"/>
      <c r="X28" s="644"/>
      <c r="Y28" s="645"/>
      <c r="Z28" s="703" t="s">
        <v>243</v>
      </c>
      <c r="AA28" s="703"/>
      <c r="AB28" s="703"/>
      <c r="AC28" s="703"/>
      <c r="AD28" s="704" t="s">
        <v>132</v>
      </c>
      <c r="AE28" s="704"/>
      <c r="AF28" s="704"/>
      <c r="AG28" s="704"/>
      <c r="AH28" s="704"/>
      <c r="AI28" s="704"/>
      <c r="AJ28" s="704"/>
      <c r="AK28" s="704"/>
      <c r="AL28" s="646" t="s">
        <v>231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841534</v>
      </c>
      <c r="CS28" s="644"/>
      <c r="CT28" s="644"/>
      <c r="CU28" s="644"/>
      <c r="CV28" s="644"/>
      <c r="CW28" s="644"/>
      <c r="CX28" s="644"/>
      <c r="CY28" s="645"/>
      <c r="CZ28" s="646">
        <v>7.1</v>
      </c>
      <c r="DA28" s="675"/>
      <c r="DB28" s="675"/>
      <c r="DC28" s="676"/>
      <c r="DD28" s="649">
        <v>841534</v>
      </c>
      <c r="DE28" s="644"/>
      <c r="DF28" s="644"/>
      <c r="DG28" s="644"/>
      <c r="DH28" s="644"/>
      <c r="DI28" s="644"/>
      <c r="DJ28" s="644"/>
      <c r="DK28" s="645"/>
      <c r="DL28" s="649">
        <v>841534</v>
      </c>
      <c r="DM28" s="644"/>
      <c r="DN28" s="644"/>
      <c r="DO28" s="644"/>
      <c r="DP28" s="644"/>
      <c r="DQ28" s="644"/>
      <c r="DR28" s="644"/>
      <c r="DS28" s="644"/>
      <c r="DT28" s="644"/>
      <c r="DU28" s="644"/>
      <c r="DV28" s="645"/>
      <c r="DW28" s="646">
        <v>10.4</v>
      </c>
      <c r="DX28" s="675"/>
      <c r="DY28" s="675"/>
      <c r="DZ28" s="675"/>
      <c r="EA28" s="675"/>
      <c r="EB28" s="675"/>
      <c r="EC28" s="677"/>
    </row>
    <row r="29" spans="2:133" ht="11.25" customHeight="1" x14ac:dyDescent="0.15">
      <c r="B29" s="638" t="s">
        <v>302</v>
      </c>
      <c r="C29" s="639"/>
      <c r="D29" s="639"/>
      <c r="E29" s="639"/>
      <c r="F29" s="639"/>
      <c r="G29" s="639"/>
      <c r="H29" s="639"/>
      <c r="I29" s="639"/>
      <c r="J29" s="639"/>
      <c r="K29" s="639"/>
      <c r="L29" s="639"/>
      <c r="M29" s="639"/>
      <c r="N29" s="639"/>
      <c r="O29" s="639"/>
      <c r="P29" s="639"/>
      <c r="Q29" s="640"/>
      <c r="R29" s="641">
        <v>716654</v>
      </c>
      <c r="S29" s="644"/>
      <c r="T29" s="644"/>
      <c r="U29" s="644"/>
      <c r="V29" s="644"/>
      <c r="W29" s="644"/>
      <c r="X29" s="644"/>
      <c r="Y29" s="645"/>
      <c r="Z29" s="703">
        <v>5.8</v>
      </c>
      <c r="AA29" s="703"/>
      <c r="AB29" s="703"/>
      <c r="AC29" s="703"/>
      <c r="AD29" s="704" t="s">
        <v>132</v>
      </c>
      <c r="AE29" s="704"/>
      <c r="AF29" s="704"/>
      <c r="AG29" s="704"/>
      <c r="AH29" s="704"/>
      <c r="AI29" s="704"/>
      <c r="AJ29" s="704"/>
      <c r="AK29" s="704"/>
      <c r="AL29" s="646" t="s">
        <v>243</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841534</v>
      </c>
      <c r="CS29" s="642"/>
      <c r="CT29" s="642"/>
      <c r="CU29" s="642"/>
      <c r="CV29" s="642"/>
      <c r="CW29" s="642"/>
      <c r="CX29" s="642"/>
      <c r="CY29" s="643"/>
      <c r="CZ29" s="646">
        <v>7.1</v>
      </c>
      <c r="DA29" s="675"/>
      <c r="DB29" s="675"/>
      <c r="DC29" s="676"/>
      <c r="DD29" s="649">
        <v>841534</v>
      </c>
      <c r="DE29" s="642"/>
      <c r="DF29" s="642"/>
      <c r="DG29" s="642"/>
      <c r="DH29" s="642"/>
      <c r="DI29" s="642"/>
      <c r="DJ29" s="642"/>
      <c r="DK29" s="643"/>
      <c r="DL29" s="649">
        <v>841534</v>
      </c>
      <c r="DM29" s="642"/>
      <c r="DN29" s="642"/>
      <c r="DO29" s="642"/>
      <c r="DP29" s="642"/>
      <c r="DQ29" s="642"/>
      <c r="DR29" s="642"/>
      <c r="DS29" s="642"/>
      <c r="DT29" s="642"/>
      <c r="DU29" s="642"/>
      <c r="DV29" s="643"/>
      <c r="DW29" s="646">
        <v>10.4</v>
      </c>
      <c r="DX29" s="675"/>
      <c r="DY29" s="675"/>
      <c r="DZ29" s="675"/>
      <c r="EA29" s="675"/>
      <c r="EB29" s="675"/>
      <c r="EC29" s="677"/>
    </row>
    <row r="30" spans="2:133" ht="11.25" customHeight="1" x14ac:dyDescent="0.15">
      <c r="B30" s="638" t="s">
        <v>307</v>
      </c>
      <c r="C30" s="639"/>
      <c r="D30" s="639"/>
      <c r="E30" s="639"/>
      <c r="F30" s="639"/>
      <c r="G30" s="639"/>
      <c r="H30" s="639"/>
      <c r="I30" s="639"/>
      <c r="J30" s="639"/>
      <c r="K30" s="639"/>
      <c r="L30" s="639"/>
      <c r="M30" s="639"/>
      <c r="N30" s="639"/>
      <c r="O30" s="639"/>
      <c r="P30" s="639"/>
      <c r="Q30" s="640"/>
      <c r="R30" s="641">
        <v>33835</v>
      </c>
      <c r="S30" s="644"/>
      <c r="T30" s="644"/>
      <c r="U30" s="644"/>
      <c r="V30" s="644"/>
      <c r="W30" s="644"/>
      <c r="X30" s="644"/>
      <c r="Y30" s="645"/>
      <c r="Z30" s="703">
        <v>0.3</v>
      </c>
      <c r="AA30" s="703"/>
      <c r="AB30" s="703"/>
      <c r="AC30" s="703"/>
      <c r="AD30" s="704">
        <v>631</v>
      </c>
      <c r="AE30" s="704"/>
      <c r="AF30" s="704"/>
      <c r="AG30" s="704"/>
      <c r="AH30" s="704"/>
      <c r="AI30" s="704"/>
      <c r="AJ30" s="704"/>
      <c r="AK30" s="704"/>
      <c r="AL30" s="646">
        <v>0</v>
      </c>
      <c r="AM30" s="647"/>
      <c r="AN30" s="647"/>
      <c r="AO30" s="705"/>
      <c r="AP30" s="731" t="s">
        <v>308</v>
      </c>
      <c r="AQ30" s="732"/>
      <c r="AR30" s="732"/>
      <c r="AS30" s="732"/>
      <c r="AT30" s="737" t="s">
        <v>309</v>
      </c>
      <c r="AU30" s="210"/>
      <c r="AV30" s="210"/>
      <c r="AW30" s="210"/>
      <c r="AX30" s="740" t="s">
        <v>183</v>
      </c>
      <c r="AY30" s="741"/>
      <c r="AZ30" s="741"/>
      <c r="BA30" s="741"/>
      <c r="BB30" s="741"/>
      <c r="BC30" s="741"/>
      <c r="BD30" s="741"/>
      <c r="BE30" s="741"/>
      <c r="BF30" s="742"/>
      <c r="BG30" s="721">
        <v>99.3</v>
      </c>
      <c r="BH30" s="722"/>
      <c r="BI30" s="722"/>
      <c r="BJ30" s="722"/>
      <c r="BK30" s="722"/>
      <c r="BL30" s="722"/>
      <c r="BM30" s="723">
        <v>98.2</v>
      </c>
      <c r="BN30" s="722"/>
      <c r="BO30" s="722"/>
      <c r="BP30" s="722"/>
      <c r="BQ30" s="724"/>
      <c r="BR30" s="721">
        <v>99.2</v>
      </c>
      <c r="BS30" s="722"/>
      <c r="BT30" s="722"/>
      <c r="BU30" s="722"/>
      <c r="BV30" s="722"/>
      <c r="BW30" s="722"/>
      <c r="BX30" s="723">
        <v>97.8</v>
      </c>
      <c r="BY30" s="722"/>
      <c r="BZ30" s="722"/>
      <c r="CA30" s="722"/>
      <c r="CB30" s="724"/>
      <c r="CD30" s="727"/>
      <c r="CE30" s="728"/>
      <c r="CF30" s="685" t="s">
        <v>310</v>
      </c>
      <c r="CG30" s="682"/>
      <c r="CH30" s="682"/>
      <c r="CI30" s="682"/>
      <c r="CJ30" s="682"/>
      <c r="CK30" s="682"/>
      <c r="CL30" s="682"/>
      <c r="CM30" s="682"/>
      <c r="CN30" s="682"/>
      <c r="CO30" s="682"/>
      <c r="CP30" s="682"/>
      <c r="CQ30" s="683"/>
      <c r="CR30" s="641">
        <v>778880</v>
      </c>
      <c r="CS30" s="644"/>
      <c r="CT30" s="644"/>
      <c r="CU30" s="644"/>
      <c r="CV30" s="644"/>
      <c r="CW30" s="644"/>
      <c r="CX30" s="644"/>
      <c r="CY30" s="645"/>
      <c r="CZ30" s="646">
        <v>6.5</v>
      </c>
      <c r="DA30" s="675"/>
      <c r="DB30" s="675"/>
      <c r="DC30" s="676"/>
      <c r="DD30" s="649">
        <v>778880</v>
      </c>
      <c r="DE30" s="644"/>
      <c r="DF30" s="644"/>
      <c r="DG30" s="644"/>
      <c r="DH30" s="644"/>
      <c r="DI30" s="644"/>
      <c r="DJ30" s="644"/>
      <c r="DK30" s="645"/>
      <c r="DL30" s="649">
        <v>778880</v>
      </c>
      <c r="DM30" s="644"/>
      <c r="DN30" s="644"/>
      <c r="DO30" s="644"/>
      <c r="DP30" s="644"/>
      <c r="DQ30" s="644"/>
      <c r="DR30" s="644"/>
      <c r="DS30" s="644"/>
      <c r="DT30" s="644"/>
      <c r="DU30" s="644"/>
      <c r="DV30" s="645"/>
      <c r="DW30" s="646">
        <v>9.6</v>
      </c>
      <c r="DX30" s="675"/>
      <c r="DY30" s="675"/>
      <c r="DZ30" s="675"/>
      <c r="EA30" s="675"/>
      <c r="EB30" s="675"/>
      <c r="EC30" s="677"/>
    </row>
    <row r="31" spans="2:133" ht="11.25" customHeight="1" x14ac:dyDescent="0.15">
      <c r="B31" s="638" t="s">
        <v>311</v>
      </c>
      <c r="C31" s="639"/>
      <c r="D31" s="639"/>
      <c r="E31" s="639"/>
      <c r="F31" s="639"/>
      <c r="G31" s="639"/>
      <c r="H31" s="639"/>
      <c r="I31" s="639"/>
      <c r="J31" s="639"/>
      <c r="K31" s="639"/>
      <c r="L31" s="639"/>
      <c r="M31" s="639"/>
      <c r="N31" s="639"/>
      <c r="O31" s="639"/>
      <c r="P31" s="639"/>
      <c r="Q31" s="640"/>
      <c r="R31" s="641">
        <v>3282</v>
      </c>
      <c r="S31" s="644"/>
      <c r="T31" s="644"/>
      <c r="U31" s="644"/>
      <c r="V31" s="644"/>
      <c r="W31" s="644"/>
      <c r="X31" s="644"/>
      <c r="Y31" s="645"/>
      <c r="Z31" s="703">
        <v>0</v>
      </c>
      <c r="AA31" s="703"/>
      <c r="AB31" s="703"/>
      <c r="AC31" s="703"/>
      <c r="AD31" s="704" t="s">
        <v>231</v>
      </c>
      <c r="AE31" s="704"/>
      <c r="AF31" s="704"/>
      <c r="AG31" s="704"/>
      <c r="AH31" s="704"/>
      <c r="AI31" s="704"/>
      <c r="AJ31" s="704"/>
      <c r="AK31" s="704"/>
      <c r="AL31" s="646" t="s">
        <v>231</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99.2</v>
      </c>
      <c r="BH31" s="642"/>
      <c r="BI31" s="642"/>
      <c r="BJ31" s="642"/>
      <c r="BK31" s="642"/>
      <c r="BL31" s="642"/>
      <c r="BM31" s="647">
        <v>98</v>
      </c>
      <c r="BN31" s="720"/>
      <c r="BO31" s="720"/>
      <c r="BP31" s="720"/>
      <c r="BQ31" s="681"/>
      <c r="BR31" s="719">
        <v>99.1</v>
      </c>
      <c r="BS31" s="642"/>
      <c r="BT31" s="642"/>
      <c r="BU31" s="642"/>
      <c r="BV31" s="642"/>
      <c r="BW31" s="642"/>
      <c r="BX31" s="647">
        <v>97.7</v>
      </c>
      <c r="BY31" s="720"/>
      <c r="BZ31" s="720"/>
      <c r="CA31" s="720"/>
      <c r="CB31" s="681"/>
      <c r="CD31" s="727"/>
      <c r="CE31" s="728"/>
      <c r="CF31" s="685" t="s">
        <v>314</v>
      </c>
      <c r="CG31" s="682"/>
      <c r="CH31" s="682"/>
      <c r="CI31" s="682"/>
      <c r="CJ31" s="682"/>
      <c r="CK31" s="682"/>
      <c r="CL31" s="682"/>
      <c r="CM31" s="682"/>
      <c r="CN31" s="682"/>
      <c r="CO31" s="682"/>
      <c r="CP31" s="682"/>
      <c r="CQ31" s="683"/>
      <c r="CR31" s="641">
        <v>62654</v>
      </c>
      <c r="CS31" s="642"/>
      <c r="CT31" s="642"/>
      <c r="CU31" s="642"/>
      <c r="CV31" s="642"/>
      <c r="CW31" s="642"/>
      <c r="CX31" s="642"/>
      <c r="CY31" s="643"/>
      <c r="CZ31" s="646">
        <v>0.5</v>
      </c>
      <c r="DA31" s="675"/>
      <c r="DB31" s="675"/>
      <c r="DC31" s="676"/>
      <c r="DD31" s="649">
        <v>62654</v>
      </c>
      <c r="DE31" s="642"/>
      <c r="DF31" s="642"/>
      <c r="DG31" s="642"/>
      <c r="DH31" s="642"/>
      <c r="DI31" s="642"/>
      <c r="DJ31" s="642"/>
      <c r="DK31" s="643"/>
      <c r="DL31" s="649">
        <v>62654</v>
      </c>
      <c r="DM31" s="642"/>
      <c r="DN31" s="642"/>
      <c r="DO31" s="642"/>
      <c r="DP31" s="642"/>
      <c r="DQ31" s="642"/>
      <c r="DR31" s="642"/>
      <c r="DS31" s="642"/>
      <c r="DT31" s="642"/>
      <c r="DU31" s="642"/>
      <c r="DV31" s="643"/>
      <c r="DW31" s="646">
        <v>0.8</v>
      </c>
      <c r="DX31" s="675"/>
      <c r="DY31" s="675"/>
      <c r="DZ31" s="675"/>
      <c r="EA31" s="675"/>
      <c r="EB31" s="675"/>
      <c r="EC31" s="677"/>
    </row>
    <row r="32" spans="2:133" ht="11.25" customHeight="1" x14ac:dyDescent="0.15">
      <c r="B32" s="638" t="s">
        <v>315</v>
      </c>
      <c r="C32" s="639"/>
      <c r="D32" s="639"/>
      <c r="E32" s="639"/>
      <c r="F32" s="639"/>
      <c r="G32" s="639"/>
      <c r="H32" s="639"/>
      <c r="I32" s="639"/>
      <c r="J32" s="639"/>
      <c r="K32" s="639"/>
      <c r="L32" s="639"/>
      <c r="M32" s="639"/>
      <c r="N32" s="639"/>
      <c r="O32" s="639"/>
      <c r="P32" s="639"/>
      <c r="Q32" s="640"/>
      <c r="R32" s="641">
        <v>395972</v>
      </c>
      <c r="S32" s="644"/>
      <c r="T32" s="644"/>
      <c r="U32" s="644"/>
      <c r="V32" s="644"/>
      <c r="W32" s="644"/>
      <c r="X32" s="644"/>
      <c r="Y32" s="645"/>
      <c r="Z32" s="703">
        <v>3.2</v>
      </c>
      <c r="AA32" s="703"/>
      <c r="AB32" s="703"/>
      <c r="AC32" s="703"/>
      <c r="AD32" s="704" t="s">
        <v>231</v>
      </c>
      <c r="AE32" s="704"/>
      <c r="AF32" s="704"/>
      <c r="AG32" s="704"/>
      <c r="AH32" s="704"/>
      <c r="AI32" s="704"/>
      <c r="AJ32" s="704"/>
      <c r="AK32" s="704"/>
      <c r="AL32" s="646" t="s">
        <v>132</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99.4</v>
      </c>
      <c r="BH32" s="657"/>
      <c r="BI32" s="657"/>
      <c r="BJ32" s="657"/>
      <c r="BK32" s="657"/>
      <c r="BL32" s="657"/>
      <c r="BM32" s="701">
        <v>98.4</v>
      </c>
      <c r="BN32" s="657"/>
      <c r="BO32" s="657"/>
      <c r="BP32" s="657"/>
      <c r="BQ32" s="694"/>
      <c r="BR32" s="718">
        <v>99.3</v>
      </c>
      <c r="BS32" s="657"/>
      <c r="BT32" s="657"/>
      <c r="BU32" s="657"/>
      <c r="BV32" s="657"/>
      <c r="BW32" s="657"/>
      <c r="BX32" s="701">
        <v>97.8</v>
      </c>
      <c r="BY32" s="657"/>
      <c r="BZ32" s="657"/>
      <c r="CA32" s="657"/>
      <c r="CB32" s="694"/>
      <c r="CD32" s="729"/>
      <c r="CE32" s="730"/>
      <c r="CF32" s="685" t="s">
        <v>317</v>
      </c>
      <c r="CG32" s="682"/>
      <c r="CH32" s="682"/>
      <c r="CI32" s="682"/>
      <c r="CJ32" s="682"/>
      <c r="CK32" s="682"/>
      <c r="CL32" s="682"/>
      <c r="CM32" s="682"/>
      <c r="CN32" s="682"/>
      <c r="CO32" s="682"/>
      <c r="CP32" s="682"/>
      <c r="CQ32" s="683"/>
      <c r="CR32" s="641" t="s">
        <v>231</v>
      </c>
      <c r="CS32" s="644"/>
      <c r="CT32" s="644"/>
      <c r="CU32" s="644"/>
      <c r="CV32" s="644"/>
      <c r="CW32" s="644"/>
      <c r="CX32" s="644"/>
      <c r="CY32" s="645"/>
      <c r="CZ32" s="646" t="s">
        <v>243</v>
      </c>
      <c r="DA32" s="675"/>
      <c r="DB32" s="675"/>
      <c r="DC32" s="676"/>
      <c r="DD32" s="649" t="s">
        <v>132</v>
      </c>
      <c r="DE32" s="644"/>
      <c r="DF32" s="644"/>
      <c r="DG32" s="644"/>
      <c r="DH32" s="644"/>
      <c r="DI32" s="644"/>
      <c r="DJ32" s="644"/>
      <c r="DK32" s="645"/>
      <c r="DL32" s="649" t="s">
        <v>231</v>
      </c>
      <c r="DM32" s="644"/>
      <c r="DN32" s="644"/>
      <c r="DO32" s="644"/>
      <c r="DP32" s="644"/>
      <c r="DQ32" s="644"/>
      <c r="DR32" s="644"/>
      <c r="DS32" s="644"/>
      <c r="DT32" s="644"/>
      <c r="DU32" s="644"/>
      <c r="DV32" s="645"/>
      <c r="DW32" s="646" t="s">
        <v>243</v>
      </c>
      <c r="DX32" s="675"/>
      <c r="DY32" s="675"/>
      <c r="DZ32" s="675"/>
      <c r="EA32" s="675"/>
      <c r="EB32" s="675"/>
      <c r="EC32" s="677"/>
    </row>
    <row r="33" spans="2:133" ht="11.25" customHeight="1" x14ac:dyDescent="0.15">
      <c r="B33" s="638" t="s">
        <v>318</v>
      </c>
      <c r="C33" s="639"/>
      <c r="D33" s="639"/>
      <c r="E33" s="639"/>
      <c r="F33" s="639"/>
      <c r="G33" s="639"/>
      <c r="H33" s="639"/>
      <c r="I33" s="639"/>
      <c r="J33" s="639"/>
      <c r="K33" s="639"/>
      <c r="L33" s="639"/>
      <c r="M33" s="639"/>
      <c r="N33" s="639"/>
      <c r="O33" s="639"/>
      <c r="P33" s="639"/>
      <c r="Q33" s="640"/>
      <c r="R33" s="641">
        <v>123870</v>
      </c>
      <c r="S33" s="644"/>
      <c r="T33" s="644"/>
      <c r="U33" s="644"/>
      <c r="V33" s="644"/>
      <c r="W33" s="644"/>
      <c r="X33" s="644"/>
      <c r="Y33" s="645"/>
      <c r="Z33" s="703">
        <v>1</v>
      </c>
      <c r="AA33" s="703"/>
      <c r="AB33" s="703"/>
      <c r="AC33" s="703"/>
      <c r="AD33" s="704" t="s">
        <v>243</v>
      </c>
      <c r="AE33" s="704"/>
      <c r="AF33" s="704"/>
      <c r="AG33" s="704"/>
      <c r="AH33" s="704"/>
      <c r="AI33" s="704"/>
      <c r="AJ33" s="704"/>
      <c r="AK33" s="704"/>
      <c r="AL33" s="646" t="s">
        <v>171</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5258487</v>
      </c>
      <c r="CS33" s="642"/>
      <c r="CT33" s="642"/>
      <c r="CU33" s="642"/>
      <c r="CV33" s="642"/>
      <c r="CW33" s="642"/>
      <c r="CX33" s="642"/>
      <c r="CY33" s="643"/>
      <c r="CZ33" s="646">
        <v>44.1</v>
      </c>
      <c r="DA33" s="675"/>
      <c r="DB33" s="675"/>
      <c r="DC33" s="676"/>
      <c r="DD33" s="649">
        <v>4410924</v>
      </c>
      <c r="DE33" s="642"/>
      <c r="DF33" s="642"/>
      <c r="DG33" s="642"/>
      <c r="DH33" s="642"/>
      <c r="DI33" s="642"/>
      <c r="DJ33" s="642"/>
      <c r="DK33" s="643"/>
      <c r="DL33" s="649">
        <v>3807295</v>
      </c>
      <c r="DM33" s="642"/>
      <c r="DN33" s="642"/>
      <c r="DO33" s="642"/>
      <c r="DP33" s="642"/>
      <c r="DQ33" s="642"/>
      <c r="DR33" s="642"/>
      <c r="DS33" s="642"/>
      <c r="DT33" s="642"/>
      <c r="DU33" s="642"/>
      <c r="DV33" s="643"/>
      <c r="DW33" s="646">
        <v>46.9</v>
      </c>
      <c r="DX33" s="675"/>
      <c r="DY33" s="675"/>
      <c r="DZ33" s="675"/>
      <c r="EA33" s="675"/>
      <c r="EB33" s="675"/>
      <c r="EC33" s="677"/>
    </row>
    <row r="34" spans="2:133" ht="11.25" customHeight="1" x14ac:dyDescent="0.15">
      <c r="B34" s="638" t="s">
        <v>320</v>
      </c>
      <c r="C34" s="639"/>
      <c r="D34" s="639"/>
      <c r="E34" s="639"/>
      <c r="F34" s="639"/>
      <c r="G34" s="639"/>
      <c r="H34" s="639"/>
      <c r="I34" s="639"/>
      <c r="J34" s="639"/>
      <c r="K34" s="639"/>
      <c r="L34" s="639"/>
      <c r="M34" s="639"/>
      <c r="N34" s="639"/>
      <c r="O34" s="639"/>
      <c r="P34" s="639"/>
      <c r="Q34" s="640"/>
      <c r="R34" s="641">
        <v>525404</v>
      </c>
      <c r="S34" s="644"/>
      <c r="T34" s="644"/>
      <c r="U34" s="644"/>
      <c r="V34" s="644"/>
      <c r="W34" s="644"/>
      <c r="X34" s="644"/>
      <c r="Y34" s="645"/>
      <c r="Z34" s="703">
        <v>4.3</v>
      </c>
      <c r="AA34" s="703"/>
      <c r="AB34" s="703"/>
      <c r="AC34" s="703"/>
      <c r="AD34" s="704">
        <v>3491</v>
      </c>
      <c r="AE34" s="704"/>
      <c r="AF34" s="704"/>
      <c r="AG34" s="704"/>
      <c r="AH34" s="704"/>
      <c r="AI34" s="704"/>
      <c r="AJ34" s="704"/>
      <c r="AK34" s="704"/>
      <c r="AL34" s="646">
        <v>0</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2430002</v>
      </c>
      <c r="CS34" s="644"/>
      <c r="CT34" s="644"/>
      <c r="CU34" s="644"/>
      <c r="CV34" s="644"/>
      <c r="CW34" s="644"/>
      <c r="CX34" s="644"/>
      <c r="CY34" s="645"/>
      <c r="CZ34" s="646">
        <v>20.399999999999999</v>
      </c>
      <c r="DA34" s="675"/>
      <c r="DB34" s="675"/>
      <c r="DC34" s="676"/>
      <c r="DD34" s="649">
        <v>1878408</v>
      </c>
      <c r="DE34" s="644"/>
      <c r="DF34" s="644"/>
      <c r="DG34" s="644"/>
      <c r="DH34" s="644"/>
      <c r="DI34" s="644"/>
      <c r="DJ34" s="644"/>
      <c r="DK34" s="645"/>
      <c r="DL34" s="649">
        <v>1776634</v>
      </c>
      <c r="DM34" s="644"/>
      <c r="DN34" s="644"/>
      <c r="DO34" s="644"/>
      <c r="DP34" s="644"/>
      <c r="DQ34" s="644"/>
      <c r="DR34" s="644"/>
      <c r="DS34" s="644"/>
      <c r="DT34" s="644"/>
      <c r="DU34" s="644"/>
      <c r="DV34" s="645"/>
      <c r="DW34" s="646">
        <v>21.9</v>
      </c>
      <c r="DX34" s="675"/>
      <c r="DY34" s="675"/>
      <c r="DZ34" s="675"/>
      <c r="EA34" s="675"/>
      <c r="EB34" s="675"/>
      <c r="EC34" s="677"/>
    </row>
    <row r="35" spans="2:133" ht="11.25" customHeight="1" x14ac:dyDescent="0.15">
      <c r="B35" s="638" t="s">
        <v>324</v>
      </c>
      <c r="C35" s="639"/>
      <c r="D35" s="639"/>
      <c r="E35" s="639"/>
      <c r="F35" s="639"/>
      <c r="G35" s="639"/>
      <c r="H35" s="639"/>
      <c r="I35" s="639"/>
      <c r="J35" s="639"/>
      <c r="K35" s="639"/>
      <c r="L35" s="639"/>
      <c r="M35" s="639"/>
      <c r="N35" s="639"/>
      <c r="O35" s="639"/>
      <c r="P35" s="639"/>
      <c r="Q35" s="640"/>
      <c r="R35" s="641">
        <v>732200</v>
      </c>
      <c r="S35" s="644"/>
      <c r="T35" s="644"/>
      <c r="U35" s="644"/>
      <c r="V35" s="644"/>
      <c r="W35" s="644"/>
      <c r="X35" s="644"/>
      <c r="Y35" s="645"/>
      <c r="Z35" s="703">
        <v>6</v>
      </c>
      <c r="AA35" s="703"/>
      <c r="AB35" s="703"/>
      <c r="AC35" s="703"/>
      <c r="AD35" s="704" t="s">
        <v>231</v>
      </c>
      <c r="AE35" s="704"/>
      <c r="AF35" s="704"/>
      <c r="AG35" s="704"/>
      <c r="AH35" s="704"/>
      <c r="AI35" s="704"/>
      <c r="AJ35" s="704"/>
      <c r="AK35" s="704"/>
      <c r="AL35" s="646" t="s">
        <v>243</v>
      </c>
      <c r="AM35" s="647"/>
      <c r="AN35" s="647"/>
      <c r="AO35" s="705"/>
      <c r="AP35" s="214"/>
      <c r="AQ35" s="709" t="s">
        <v>325</v>
      </c>
      <c r="AR35" s="710"/>
      <c r="AS35" s="710"/>
      <c r="AT35" s="710"/>
      <c r="AU35" s="710"/>
      <c r="AV35" s="710"/>
      <c r="AW35" s="710"/>
      <c r="AX35" s="710"/>
      <c r="AY35" s="711"/>
      <c r="AZ35" s="706">
        <v>1501273</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75039</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14775</v>
      </c>
      <c r="CS35" s="642"/>
      <c r="CT35" s="642"/>
      <c r="CU35" s="642"/>
      <c r="CV35" s="642"/>
      <c r="CW35" s="642"/>
      <c r="CX35" s="642"/>
      <c r="CY35" s="643"/>
      <c r="CZ35" s="646">
        <v>0.1</v>
      </c>
      <c r="DA35" s="675"/>
      <c r="DB35" s="675"/>
      <c r="DC35" s="676"/>
      <c r="DD35" s="649">
        <v>13444</v>
      </c>
      <c r="DE35" s="642"/>
      <c r="DF35" s="642"/>
      <c r="DG35" s="642"/>
      <c r="DH35" s="642"/>
      <c r="DI35" s="642"/>
      <c r="DJ35" s="642"/>
      <c r="DK35" s="643"/>
      <c r="DL35" s="649">
        <v>11804</v>
      </c>
      <c r="DM35" s="642"/>
      <c r="DN35" s="642"/>
      <c r="DO35" s="642"/>
      <c r="DP35" s="642"/>
      <c r="DQ35" s="642"/>
      <c r="DR35" s="642"/>
      <c r="DS35" s="642"/>
      <c r="DT35" s="642"/>
      <c r="DU35" s="642"/>
      <c r="DV35" s="643"/>
      <c r="DW35" s="646">
        <v>0.1</v>
      </c>
      <c r="DX35" s="675"/>
      <c r="DY35" s="675"/>
      <c r="DZ35" s="675"/>
      <c r="EA35" s="675"/>
      <c r="EB35" s="675"/>
      <c r="EC35" s="677"/>
    </row>
    <row r="36" spans="2:133" ht="11.25" customHeight="1" x14ac:dyDescent="0.15">
      <c r="B36" s="638" t="s">
        <v>328</v>
      </c>
      <c r="C36" s="639"/>
      <c r="D36" s="639"/>
      <c r="E36" s="639"/>
      <c r="F36" s="639"/>
      <c r="G36" s="639"/>
      <c r="H36" s="639"/>
      <c r="I36" s="639"/>
      <c r="J36" s="639"/>
      <c r="K36" s="639"/>
      <c r="L36" s="639"/>
      <c r="M36" s="639"/>
      <c r="N36" s="639"/>
      <c r="O36" s="639"/>
      <c r="P36" s="639"/>
      <c r="Q36" s="640"/>
      <c r="R36" s="641" t="s">
        <v>132</v>
      </c>
      <c r="S36" s="644"/>
      <c r="T36" s="644"/>
      <c r="U36" s="644"/>
      <c r="V36" s="644"/>
      <c r="W36" s="644"/>
      <c r="X36" s="644"/>
      <c r="Y36" s="645"/>
      <c r="Z36" s="703" t="s">
        <v>132</v>
      </c>
      <c r="AA36" s="703"/>
      <c r="AB36" s="703"/>
      <c r="AC36" s="703"/>
      <c r="AD36" s="704" t="s">
        <v>231</v>
      </c>
      <c r="AE36" s="704"/>
      <c r="AF36" s="704"/>
      <c r="AG36" s="704"/>
      <c r="AH36" s="704"/>
      <c r="AI36" s="704"/>
      <c r="AJ36" s="704"/>
      <c r="AK36" s="704"/>
      <c r="AL36" s="646" t="s">
        <v>231</v>
      </c>
      <c r="AM36" s="647"/>
      <c r="AN36" s="647"/>
      <c r="AO36" s="705"/>
      <c r="AQ36" s="678" t="s">
        <v>329</v>
      </c>
      <c r="AR36" s="679"/>
      <c r="AS36" s="679"/>
      <c r="AT36" s="679"/>
      <c r="AU36" s="679"/>
      <c r="AV36" s="679"/>
      <c r="AW36" s="679"/>
      <c r="AX36" s="679"/>
      <c r="AY36" s="680"/>
      <c r="AZ36" s="641">
        <v>469636</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-146631</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1234203</v>
      </c>
      <c r="CS36" s="644"/>
      <c r="CT36" s="644"/>
      <c r="CU36" s="644"/>
      <c r="CV36" s="644"/>
      <c r="CW36" s="644"/>
      <c r="CX36" s="644"/>
      <c r="CY36" s="645"/>
      <c r="CZ36" s="646">
        <v>10.3</v>
      </c>
      <c r="DA36" s="675"/>
      <c r="DB36" s="675"/>
      <c r="DC36" s="676"/>
      <c r="DD36" s="649">
        <v>1178969</v>
      </c>
      <c r="DE36" s="644"/>
      <c r="DF36" s="644"/>
      <c r="DG36" s="644"/>
      <c r="DH36" s="644"/>
      <c r="DI36" s="644"/>
      <c r="DJ36" s="644"/>
      <c r="DK36" s="645"/>
      <c r="DL36" s="649">
        <v>994410</v>
      </c>
      <c r="DM36" s="644"/>
      <c r="DN36" s="644"/>
      <c r="DO36" s="644"/>
      <c r="DP36" s="644"/>
      <c r="DQ36" s="644"/>
      <c r="DR36" s="644"/>
      <c r="DS36" s="644"/>
      <c r="DT36" s="644"/>
      <c r="DU36" s="644"/>
      <c r="DV36" s="645"/>
      <c r="DW36" s="646">
        <v>12.3</v>
      </c>
      <c r="DX36" s="675"/>
      <c r="DY36" s="675"/>
      <c r="DZ36" s="675"/>
      <c r="EA36" s="675"/>
      <c r="EB36" s="675"/>
      <c r="EC36" s="677"/>
    </row>
    <row r="37" spans="2:133" ht="11.25" customHeight="1" x14ac:dyDescent="0.15">
      <c r="B37" s="638" t="s">
        <v>332</v>
      </c>
      <c r="C37" s="639"/>
      <c r="D37" s="639"/>
      <c r="E37" s="639"/>
      <c r="F37" s="639"/>
      <c r="G37" s="639"/>
      <c r="H37" s="639"/>
      <c r="I37" s="639"/>
      <c r="J37" s="639"/>
      <c r="K37" s="639"/>
      <c r="L37" s="639"/>
      <c r="M37" s="639"/>
      <c r="N37" s="639"/>
      <c r="O37" s="639"/>
      <c r="P37" s="639"/>
      <c r="Q37" s="640"/>
      <c r="R37" s="641">
        <v>450000</v>
      </c>
      <c r="S37" s="644"/>
      <c r="T37" s="644"/>
      <c r="U37" s="644"/>
      <c r="V37" s="644"/>
      <c r="W37" s="644"/>
      <c r="X37" s="644"/>
      <c r="Y37" s="645"/>
      <c r="Z37" s="703">
        <v>3.7</v>
      </c>
      <c r="AA37" s="703"/>
      <c r="AB37" s="703"/>
      <c r="AC37" s="703"/>
      <c r="AD37" s="704" t="s">
        <v>132</v>
      </c>
      <c r="AE37" s="704"/>
      <c r="AF37" s="704"/>
      <c r="AG37" s="704"/>
      <c r="AH37" s="704"/>
      <c r="AI37" s="704"/>
      <c r="AJ37" s="704"/>
      <c r="AK37" s="704"/>
      <c r="AL37" s="646" t="s">
        <v>243</v>
      </c>
      <c r="AM37" s="647"/>
      <c r="AN37" s="647"/>
      <c r="AO37" s="705"/>
      <c r="AQ37" s="678" t="s">
        <v>333</v>
      </c>
      <c r="AR37" s="679"/>
      <c r="AS37" s="679"/>
      <c r="AT37" s="679"/>
      <c r="AU37" s="679"/>
      <c r="AV37" s="679"/>
      <c r="AW37" s="679"/>
      <c r="AX37" s="679"/>
      <c r="AY37" s="680"/>
      <c r="AZ37" s="641">
        <v>2316</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4940</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835798</v>
      </c>
      <c r="CS37" s="642"/>
      <c r="CT37" s="642"/>
      <c r="CU37" s="642"/>
      <c r="CV37" s="642"/>
      <c r="CW37" s="642"/>
      <c r="CX37" s="642"/>
      <c r="CY37" s="643"/>
      <c r="CZ37" s="646">
        <v>7</v>
      </c>
      <c r="DA37" s="675"/>
      <c r="DB37" s="675"/>
      <c r="DC37" s="676"/>
      <c r="DD37" s="649">
        <v>835774</v>
      </c>
      <c r="DE37" s="642"/>
      <c r="DF37" s="642"/>
      <c r="DG37" s="642"/>
      <c r="DH37" s="642"/>
      <c r="DI37" s="642"/>
      <c r="DJ37" s="642"/>
      <c r="DK37" s="643"/>
      <c r="DL37" s="649">
        <v>697427</v>
      </c>
      <c r="DM37" s="642"/>
      <c r="DN37" s="642"/>
      <c r="DO37" s="642"/>
      <c r="DP37" s="642"/>
      <c r="DQ37" s="642"/>
      <c r="DR37" s="642"/>
      <c r="DS37" s="642"/>
      <c r="DT37" s="642"/>
      <c r="DU37" s="642"/>
      <c r="DV37" s="643"/>
      <c r="DW37" s="646">
        <v>8.6</v>
      </c>
      <c r="DX37" s="675"/>
      <c r="DY37" s="675"/>
      <c r="DZ37" s="675"/>
      <c r="EA37" s="675"/>
      <c r="EB37" s="675"/>
      <c r="EC37" s="677"/>
    </row>
    <row r="38" spans="2:133" ht="11.25" customHeight="1" x14ac:dyDescent="0.15">
      <c r="B38" s="653" t="s">
        <v>336</v>
      </c>
      <c r="C38" s="654"/>
      <c r="D38" s="654"/>
      <c r="E38" s="654"/>
      <c r="F38" s="654"/>
      <c r="G38" s="654"/>
      <c r="H38" s="654"/>
      <c r="I38" s="654"/>
      <c r="J38" s="654"/>
      <c r="K38" s="654"/>
      <c r="L38" s="654"/>
      <c r="M38" s="654"/>
      <c r="N38" s="654"/>
      <c r="O38" s="654"/>
      <c r="P38" s="654"/>
      <c r="Q38" s="655"/>
      <c r="R38" s="656">
        <v>12279827</v>
      </c>
      <c r="S38" s="693"/>
      <c r="T38" s="693"/>
      <c r="U38" s="693"/>
      <c r="V38" s="693"/>
      <c r="W38" s="693"/>
      <c r="X38" s="693"/>
      <c r="Y38" s="698"/>
      <c r="Z38" s="699">
        <v>100</v>
      </c>
      <c r="AA38" s="699"/>
      <c r="AB38" s="699"/>
      <c r="AC38" s="699"/>
      <c r="AD38" s="700">
        <v>7667563</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t="s">
        <v>231</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8290</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1501273</v>
      </c>
      <c r="CS38" s="644"/>
      <c r="CT38" s="644"/>
      <c r="CU38" s="644"/>
      <c r="CV38" s="644"/>
      <c r="CW38" s="644"/>
      <c r="CX38" s="644"/>
      <c r="CY38" s="645"/>
      <c r="CZ38" s="646">
        <v>12.6</v>
      </c>
      <c r="DA38" s="675"/>
      <c r="DB38" s="675"/>
      <c r="DC38" s="676"/>
      <c r="DD38" s="649">
        <v>1340103</v>
      </c>
      <c r="DE38" s="644"/>
      <c r="DF38" s="644"/>
      <c r="DG38" s="644"/>
      <c r="DH38" s="644"/>
      <c r="DI38" s="644"/>
      <c r="DJ38" s="644"/>
      <c r="DK38" s="645"/>
      <c r="DL38" s="649">
        <v>1024447</v>
      </c>
      <c r="DM38" s="644"/>
      <c r="DN38" s="644"/>
      <c r="DO38" s="644"/>
      <c r="DP38" s="644"/>
      <c r="DQ38" s="644"/>
      <c r="DR38" s="644"/>
      <c r="DS38" s="644"/>
      <c r="DT38" s="644"/>
      <c r="DU38" s="644"/>
      <c r="DV38" s="645"/>
      <c r="DW38" s="646">
        <v>12.6</v>
      </c>
      <c r="DX38" s="675"/>
      <c r="DY38" s="675"/>
      <c r="DZ38" s="675"/>
      <c r="EA38" s="675"/>
      <c r="EB38" s="675"/>
      <c r="EC38" s="677"/>
    </row>
    <row r="39" spans="2:133" ht="11.25" customHeight="1" x14ac:dyDescent="0.15">
      <c r="AQ39" s="678" t="s">
        <v>340</v>
      </c>
      <c r="AR39" s="679"/>
      <c r="AS39" s="679"/>
      <c r="AT39" s="679"/>
      <c r="AU39" s="679"/>
      <c r="AV39" s="679"/>
      <c r="AW39" s="679"/>
      <c r="AX39" s="679"/>
      <c r="AY39" s="680"/>
      <c r="AZ39" s="641" t="s">
        <v>243</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100</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28234</v>
      </c>
      <c r="CS39" s="642"/>
      <c r="CT39" s="642"/>
      <c r="CU39" s="642"/>
      <c r="CV39" s="642"/>
      <c r="CW39" s="642"/>
      <c r="CX39" s="642"/>
      <c r="CY39" s="643"/>
      <c r="CZ39" s="646">
        <v>0.2</v>
      </c>
      <c r="DA39" s="675"/>
      <c r="DB39" s="675"/>
      <c r="DC39" s="676"/>
      <c r="DD39" s="649" t="s">
        <v>243</v>
      </c>
      <c r="DE39" s="642"/>
      <c r="DF39" s="642"/>
      <c r="DG39" s="642"/>
      <c r="DH39" s="642"/>
      <c r="DI39" s="642"/>
      <c r="DJ39" s="642"/>
      <c r="DK39" s="643"/>
      <c r="DL39" s="649" t="s">
        <v>171</v>
      </c>
      <c r="DM39" s="642"/>
      <c r="DN39" s="642"/>
      <c r="DO39" s="642"/>
      <c r="DP39" s="642"/>
      <c r="DQ39" s="642"/>
      <c r="DR39" s="642"/>
      <c r="DS39" s="642"/>
      <c r="DT39" s="642"/>
      <c r="DU39" s="642"/>
      <c r="DV39" s="643"/>
      <c r="DW39" s="646" t="s">
        <v>231</v>
      </c>
      <c r="DX39" s="675"/>
      <c r="DY39" s="675"/>
      <c r="DZ39" s="675"/>
      <c r="EA39" s="675"/>
      <c r="EB39" s="675"/>
      <c r="EC39" s="677"/>
    </row>
    <row r="40" spans="2:133" ht="11.25" customHeight="1" x14ac:dyDescent="0.15">
      <c r="AQ40" s="678" t="s">
        <v>344</v>
      </c>
      <c r="AR40" s="679"/>
      <c r="AS40" s="679"/>
      <c r="AT40" s="679"/>
      <c r="AU40" s="679"/>
      <c r="AV40" s="679"/>
      <c r="AW40" s="679"/>
      <c r="AX40" s="679"/>
      <c r="AY40" s="680"/>
      <c r="AZ40" s="641">
        <v>287020</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85</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v>50000</v>
      </c>
      <c r="CS40" s="644"/>
      <c r="CT40" s="644"/>
      <c r="CU40" s="644"/>
      <c r="CV40" s="644"/>
      <c r="CW40" s="644"/>
      <c r="CX40" s="644"/>
      <c r="CY40" s="645"/>
      <c r="CZ40" s="646">
        <v>0.4</v>
      </c>
      <c r="DA40" s="675"/>
      <c r="DB40" s="675"/>
      <c r="DC40" s="676"/>
      <c r="DD40" s="649" t="s">
        <v>231</v>
      </c>
      <c r="DE40" s="644"/>
      <c r="DF40" s="644"/>
      <c r="DG40" s="644"/>
      <c r="DH40" s="644"/>
      <c r="DI40" s="644"/>
      <c r="DJ40" s="644"/>
      <c r="DK40" s="645"/>
      <c r="DL40" s="649" t="s">
        <v>231</v>
      </c>
      <c r="DM40" s="644"/>
      <c r="DN40" s="644"/>
      <c r="DO40" s="644"/>
      <c r="DP40" s="644"/>
      <c r="DQ40" s="644"/>
      <c r="DR40" s="644"/>
      <c r="DS40" s="644"/>
      <c r="DT40" s="644"/>
      <c r="DU40" s="644"/>
      <c r="DV40" s="645"/>
      <c r="DW40" s="646" t="s">
        <v>132</v>
      </c>
      <c r="DX40" s="675"/>
      <c r="DY40" s="675"/>
      <c r="DZ40" s="675"/>
      <c r="EA40" s="675"/>
      <c r="EB40" s="675"/>
      <c r="EC40" s="677"/>
    </row>
    <row r="41" spans="2:133" ht="11.25" customHeight="1" x14ac:dyDescent="0.15">
      <c r="AQ41" s="690" t="s">
        <v>347</v>
      </c>
      <c r="AR41" s="691"/>
      <c r="AS41" s="691"/>
      <c r="AT41" s="691"/>
      <c r="AU41" s="691"/>
      <c r="AV41" s="691"/>
      <c r="AW41" s="691"/>
      <c r="AX41" s="691"/>
      <c r="AY41" s="692"/>
      <c r="AZ41" s="656">
        <v>742301</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299</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231</v>
      </c>
      <c r="CS41" s="642"/>
      <c r="CT41" s="642"/>
      <c r="CU41" s="642"/>
      <c r="CV41" s="642"/>
      <c r="CW41" s="642"/>
      <c r="CX41" s="642"/>
      <c r="CY41" s="643"/>
      <c r="CZ41" s="646" t="s">
        <v>243</v>
      </c>
      <c r="DA41" s="675"/>
      <c r="DB41" s="675"/>
      <c r="DC41" s="676"/>
      <c r="DD41" s="649" t="s">
        <v>231</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1226934</v>
      </c>
      <c r="CS42" s="644"/>
      <c r="CT42" s="644"/>
      <c r="CU42" s="644"/>
      <c r="CV42" s="644"/>
      <c r="CW42" s="644"/>
      <c r="CX42" s="644"/>
      <c r="CY42" s="645"/>
      <c r="CZ42" s="646">
        <v>10.3</v>
      </c>
      <c r="DA42" s="647"/>
      <c r="DB42" s="647"/>
      <c r="DC42" s="648"/>
      <c r="DD42" s="649">
        <v>587661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v>39081</v>
      </c>
      <c r="CS43" s="642"/>
      <c r="CT43" s="642"/>
      <c r="CU43" s="642"/>
      <c r="CV43" s="642"/>
      <c r="CW43" s="642"/>
      <c r="CX43" s="642"/>
      <c r="CY43" s="643"/>
      <c r="CZ43" s="646">
        <v>0.3</v>
      </c>
      <c r="DA43" s="675"/>
      <c r="DB43" s="675"/>
      <c r="DC43" s="676"/>
      <c r="DD43" s="649">
        <v>39081</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354</v>
      </c>
      <c r="CD44" s="669" t="s">
        <v>305</v>
      </c>
      <c r="CE44" s="670"/>
      <c r="CF44" s="638" t="s">
        <v>355</v>
      </c>
      <c r="CG44" s="639"/>
      <c r="CH44" s="639"/>
      <c r="CI44" s="639"/>
      <c r="CJ44" s="639"/>
      <c r="CK44" s="639"/>
      <c r="CL44" s="639"/>
      <c r="CM44" s="639"/>
      <c r="CN44" s="639"/>
      <c r="CO44" s="639"/>
      <c r="CP44" s="639"/>
      <c r="CQ44" s="640"/>
      <c r="CR44" s="641">
        <v>1223586</v>
      </c>
      <c r="CS44" s="644"/>
      <c r="CT44" s="644"/>
      <c r="CU44" s="644"/>
      <c r="CV44" s="644"/>
      <c r="CW44" s="644"/>
      <c r="CX44" s="644"/>
      <c r="CY44" s="645"/>
      <c r="CZ44" s="646">
        <v>10.3</v>
      </c>
      <c r="DA44" s="647"/>
      <c r="DB44" s="647"/>
      <c r="DC44" s="648"/>
      <c r="DD44" s="649">
        <v>584313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356</v>
      </c>
      <c r="CG45" s="639"/>
      <c r="CH45" s="639"/>
      <c r="CI45" s="639"/>
      <c r="CJ45" s="639"/>
      <c r="CK45" s="639"/>
      <c r="CL45" s="639"/>
      <c r="CM45" s="639"/>
      <c r="CN45" s="639"/>
      <c r="CO45" s="639"/>
      <c r="CP45" s="639"/>
      <c r="CQ45" s="640"/>
      <c r="CR45" s="641">
        <v>409964</v>
      </c>
      <c r="CS45" s="642"/>
      <c r="CT45" s="642"/>
      <c r="CU45" s="642"/>
      <c r="CV45" s="642"/>
      <c r="CW45" s="642"/>
      <c r="CX45" s="642"/>
      <c r="CY45" s="643"/>
      <c r="CZ45" s="646">
        <v>3.4</v>
      </c>
      <c r="DA45" s="675"/>
      <c r="DB45" s="675"/>
      <c r="DC45" s="676"/>
      <c r="DD45" s="649">
        <v>76050</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357</v>
      </c>
      <c r="CG46" s="639"/>
      <c r="CH46" s="639"/>
      <c r="CI46" s="639"/>
      <c r="CJ46" s="639"/>
      <c r="CK46" s="639"/>
      <c r="CL46" s="639"/>
      <c r="CM46" s="639"/>
      <c r="CN46" s="639"/>
      <c r="CO46" s="639"/>
      <c r="CP46" s="639"/>
      <c r="CQ46" s="640"/>
      <c r="CR46" s="641">
        <v>809924</v>
      </c>
      <c r="CS46" s="644"/>
      <c r="CT46" s="644"/>
      <c r="CU46" s="644"/>
      <c r="CV46" s="644"/>
      <c r="CW46" s="644"/>
      <c r="CX46" s="644"/>
      <c r="CY46" s="645"/>
      <c r="CZ46" s="646">
        <v>6.8</v>
      </c>
      <c r="DA46" s="647"/>
      <c r="DB46" s="647"/>
      <c r="DC46" s="648"/>
      <c r="DD46" s="649">
        <v>506414</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358</v>
      </c>
      <c r="CG47" s="639"/>
      <c r="CH47" s="639"/>
      <c r="CI47" s="639"/>
      <c r="CJ47" s="639"/>
      <c r="CK47" s="639"/>
      <c r="CL47" s="639"/>
      <c r="CM47" s="639"/>
      <c r="CN47" s="639"/>
      <c r="CO47" s="639"/>
      <c r="CP47" s="639"/>
      <c r="CQ47" s="640"/>
      <c r="CR47" s="641">
        <v>3348</v>
      </c>
      <c r="CS47" s="642"/>
      <c r="CT47" s="642"/>
      <c r="CU47" s="642"/>
      <c r="CV47" s="642"/>
      <c r="CW47" s="642"/>
      <c r="CX47" s="642"/>
      <c r="CY47" s="643"/>
      <c r="CZ47" s="646">
        <v>0</v>
      </c>
      <c r="DA47" s="675"/>
      <c r="DB47" s="675"/>
      <c r="DC47" s="676"/>
      <c r="DD47" s="649">
        <v>3348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359</v>
      </c>
      <c r="CG48" s="639"/>
      <c r="CH48" s="639"/>
      <c r="CI48" s="639"/>
      <c r="CJ48" s="639"/>
      <c r="CK48" s="639"/>
      <c r="CL48" s="639"/>
      <c r="CM48" s="639"/>
      <c r="CN48" s="639"/>
      <c r="CO48" s="639"/>
      <c r="CP48" s="639"/>
      <c r="CQ48" s="640"/>
      <c r="CR48" s="641" t="s">
        <v>231</v>
      </c>
      <c r="CS48" s="644"/>
      <c r="CT48" s="644"/>
      <c r="CU48" s="644"/>
      <c r="CV48" s="644"/>
      <c r="CW48" s="644"/>
      <c r="CX48" s="644"/>
      <c r="CY48" s="645"/>
      <c r="CZ48" s="646" t="s">
        <v>132</v>
      </c>
      <c r="DA48" s="647"/>
      <c r="DB48" s="647"/>
      <c r="DC48" s="648"/>
      <c r="DD48" s="649" t="s">
        <v>231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360</v>
      </c>
      <c r="CE49" s="654"/>
      <c r="CF49" s="654"/>
      <c r="CG49" s="654"/>
      <c r="CH49" s="654"/>
      <c r="CI49" s="654"/>
      <c r="CJ49" s="654"/>
      <c r="CK49" s="654"/>
      <c r="CL49" s="654"/>
      <c r="CM49" s="654"/>
      <c r="CN49" s="654"/>
      <c r="CO49" s="654"/>
      <c r="CP49" s="654"/>
      <c r="CQ49" s="655"/>
      <c r="CR49" s="656">
        <v>11925123</v>
      </c>
      <c r="CS49" s="657"/>
      <c r="CT49" s="657"/>
      <c r="CU49" s="657"/>
      <c r="CV49" s="657"/>
      <c r="CW49" s="657"/>
      <c r="CX49" s="657"/>
      <c r="CY49" s="658"/>
      <c r="CZ49" s="659">
        <v>100</v>
      </c>
      <c r="DA49" s="660"/>
      <c r="DB49" s="660"/>
      <c r="DC49" s="661"/>
      <c r="DD49" s="662">
        <v>8739762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N1vV5G262nvhJKs9uSMOTw60e/AEwEWdRfm5zY/BoNSK8h76+qiPDuhO9KHXZQFG6oHgsKzJ/wch37HR3Ao/ww==" saltValue="Y//lGrbLCRBn42tMWzb13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2"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7" t="s">
        <v>380</v>
      </c>
      <c r="DH5" s="1168"/>
      <c r="DI5" s="1168"/>
      <c r="DJ5" s="1168"/>
      <c r="DK5" s="1169"/>
      <c r="DL5" s="1167" t="s">
        <v>381</v>
      </c>
      <c r="DM5" s="1168"/>
      <c r="DN5" s="1168"/>
      <c r="DO5" s="1168"/>
      <c r="DP5" s="1169"/>
      <c r="DQ5" s="1070" t="s">
        <v>382</v>
      </c>
      <c r="DR5" s="1071"/>
      <c r="DS5" s="1071"/>
      <c r="DT5" s="1071"/>
      <c r="DU5" s="1072"/>
      <c r="DV5" s="1070" t="s">
        <v>373</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383</v>
      </c>
      <c r="C7" s="1120"/>
      <c r="D7" s="1120"/>
      <c r="E7" s="1120"/>
      <c r="F7" s="1120"/>
      <c r="G7" s="1120"/>
      <c r="H7" s="1120"/>
      <c r="I7" s="1120"/>
      <c r="J7" s="1120"/>
      <c r="K7" s="1120"/>
      <c r="L7" s="1120"/>
      <c r="M7" s="1120"/>
      <c r="N7" s="1120"/>
      <c r="O7" s="1120"/>
      <c r="P7" s="1121"/>
      <c r="Q7" s="1173">
        <v>12276</v>
      </c>
      <c r="R7" s="1174"/>
      <c r="S7" s="1174"/>
      <c r="T7" s="1174"/>
      <c r="U7" s="1174"/>
      <c r="V7" s="1174">
        <v>11922</v>
      </c>
      <c r="W7" s="1174"/>
      <c r="X7" s="1174"/>
      <c r="Y7" s="1174"/>
      <c r="Z7" s="1174"/>
      <c r="AA7" s="1174">
        <v>354</v>
      </c>
      <c r="AB7" s="1174"/>
      <c r="AC7" s="1174"/>
      <c r="AD7" s="1174"/>
      <c r="AE7" s="1175"/>
      <c r="AF7" s="1176">
        <v>334</v>
      </c>
      <c r="AG7" s="1177"/>
      <c r="AH7" s="1177"/>
      <c r="AI7" s="1177"/>
      <c r="AJ7" s="1178"/>
      <c r="AK7" s="1160">
        <v>396</v>
      </c>
      <c r="AL7" s="1161"/>
      <c r="AM7" s="1161"/>
      <c r="AN7" s="1161"/>
      <c r="AO7" s="1161"/>
      <c r="AP7" s="1161">
        <v>8563</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586</v>
      </c>
      <c r="BT7" s="1165"/>
      <c r="BU7" s="1165"/>
      <c r="BV7" s="1165"/>
      <c r="BW7" s="1165"/>
      <c r="BX7" s="1165"/>
      <c r="BY7" s="1165"/>
      <c r="BZ7" s="1165"/>
      <c r="CA7" s="1165"/>
      <c r="CB7" s="1165"/>
      <c r="CC7" s="1165"/>
      <c r="CD7" s="1165"/>
      <c r="CE7" s="1165"/>
      <c r="CF7" s="1165"/>
      <c r="CG7" s="1166"/>
      <c r="CH7" s="1157">
        <v>1</v>
      </c>
      <c r="CI7" s="1158"/>
      <c r="CJ7" s="1158"/>
      <c r="CK7" s="1158"/>
      <c r="CL7" s="1159"/>
      <c r="CM7" s="1157">
        <v>21</v>
      </c>
      <c r="CN7" s="1158"/>
      <c r="CO7" s="1158"/>
      <c r="CP7" s="1158"/>
      <c r="CQ7" s="1159"/>
      <c r="CR7" s="1157">
        <v>3</v>
      </c>
      <c r="CS7" s="1158"/>
      <c r="CT7" s="1158"/>
      <c r="CU7" s="1158"/>
      <c r="CV7" s="1159"/>
      <c r="CW7" s="1157">
        <v>1</v>
      </c>
      <c r="CX7" s="1158"/>
      <c r="CY7" s="1158"/>
      <c r="CZ7" s="1158"/>
      <c r="DA7" s="1159"/>
      <c r="DB7" s="1157" t="s">
        <v>587</v>
      </c>
      <c r="DC7" s="1158"/>
      <c r="DD7" s="1158"/>
      <c r="DE7" s="1158"/>
      <c r="DF7" s="1159"/>
      <c r="DG7" s="1157">
        <v>76</v>
      </c>
      <c r="DH7" s="1158"/>
      <c r="DI7" s="1158"/>
      <c r="DJ7" s="1158"/>
      <c r="DK7" s="1159"/>
      <c r="DL7" s="1157" t="s">
        <v>582</v>
      </c>
      <c r="DM7" s="1158"/>
      <c r="DN7" s="1158"/>
      <c r="DO7" s="1158"/>
      <c r="DP7" s="1159"/>
      <c r="DQ7" s="1157" t="s">
        <v>582</v>
      </c>
      <c r="DR7" s="1158"/>
      <c r="DS7" s="1158"/>
      <c r="DT7" s="1158"/>
      <c r="DU7" s="1159"/>
      <c r="DV7" s="1184"/>
      <c r="DW7" s="1185"/>
      <c r="DX7" s="1185"/>
      <c r="DY7" s="1185"/>
      <c r="DZ7" s="1186"/>
      <c r="EA7" s="234"/>
    </row>
    <row r="8" spans="1:131" s="235" customFormat="1" ht="26.25" customHeight="1" x14ac:dyDescent="0.15">
      <c r="A8" s="241">
        <v>2</v>
      </c>
      <c r="B8" s="1106" t="s">
        <v>384</v>
      </c>
      <c r="C8" s="1107"/>
      <c r="D8" s="1107"/>
      <c r="E8" s="1107"/>
      <c r="F8" s="1107"/>
      <c r="G8" s="1107"/>
      <c r="H8" s="1107"/>
      <c r="I8" s="1107"/>
      <c r="J8" s="1107"/>
      <c r="K8" s="1107"/>
      <c r="L8" s="1107"/>
      <c r="M8" s="1107"/>
      <c r="N8" s="1107"/>
      <c r="O8" s="1107"/>
      <c r="P8" s="1108"/>
      <c r="Q8" s="1112">
        <v>4</v>
      </c>
      <c r="R8" s="1113"/>
      <c r="S8" s="1113"/>
      <c r="T8" s="1113"/>
      <c r="U8" s="1113"/>
      <c r="V8" s="1113">
        <v>3</v>
      </c>
      <c r="W8" s="1113"/>
      <c r="X8" s="1113"/>
      <c r="Y8" s="1113"/>
      <c r="Z8" s="1113"/>
      <c r="AA8" s="1113">
        <v>1</v>
      </c>
      <c r="AB8" s="1113"/>
      <c r="AC8" s="1113"/>
      <c r="AD8" s="1113"/>
      <c r="AE8" s="1114"/>
      <c r="AF8" s="1088">
        <v>1</v>
      </c>
      <c r="AG8" s="1089"/>
      <c r="AH8" s="1089"/>
      <c r="AI8" s="1089"/>
      <c r="AJ8" s="1090"/>
      <c r="AK8" s="1155">
        <v>0</v>
      </c>
      <c r="AL8" s="1156"/>
      <c r="AM8" s="1156"/>
      <c r="AN8" s="1156"/>
      <c r="AO8" s="1156"/>
      <c r="AP8" s="1156" t="s">
        <v>572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385</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386</v>
      </c>
      <c r="B23" s="1013" t="s">
        <v>387</v>
      </c>
      <c r="C23" s="1014"/>
      <c r="D23" s="1014"/>
      <c r="E23" s="1014"/>
      <c r="F23" s="1014"/>
      <c r="G23" s="1014"/>
      <c r="H23" s="1014"/>
      <c r="I23" s="1014"/>
      <c r="J23" s="1014"/>
      <c r="K23" s="1014"/>
      <c r="L23" s="1014"/>
      <c r="M23" s="1014"/>
      <c r="N23" s="1014"/>
      <c r="O23" s="1014"/>
      <c r="P23" s="1015"/>
      <c r="Q23" s="1137">
        <v>12280</v>
      </c>
      <c r="R23" s="1138"/>
      <c r="S23" s="1138"/>
      <c r="T23" s="1138"/>
      <c r="U23" s="1138"/>
      <c r="V23" s="1138">
        <v>11925</v>
      </c>
      <c r="W23" s="1138"/>
      <c r="X23" s="1138"/>
      <c r="Y23" s="1138"/>
      <c r="Z23" s="1138"/>
      <c r="AA23" s="1138">
        <v>355</v>
      </c>
      <c r="AB23" s="1138"/>
      <c r="AC23" s="1138"/>
      <c r="AD23" s="1138"/>
      <c r="AE23" s="1139"/>
      <c r="AF23" s="1140">
        <v>335</v>
      </c>
      <c r="AG23" s="1138"/>
      <c r="AH23" s="1138"/>
      <c r="AI23" s="1138"/>
      <c r="AJ23" s="1141"/>
      <c r="AK23" s="1142"/>
      <c r="AL23" s="1143"/>
      <c r="AM23" s="1143"/>
      <c r="AN23" s="1143"/>
      <c r="AO23" s="1143"/>
      <c r="AP23" s="1138">
        <v>8563</v>
      </c>
      <c r="AQ23" s="1138"/>
      <c r="AR23" s="1138"/>
      <c r="AS23" s="1138"/>
      <c r="AT23" s="1138"/>
      <c r="AU23" s="1144"/>
      <c r="AV23" s="1144"/>
      <c r="AW23" s="1144"/>
      <c r="AX23" s="1144"/>
      <c r="AY23" s="1145"/>
      <c r="AZ23" s="1134" t="s">
        <v>388</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389</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390</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366</v>
      </c>
      <c r="B26" s="1065"/>
      <c r="C26" s="1065"/>
      <c r="D26" s="1065"/>
      <c r="E26" s="1065"/>
      <c r="F26" s="1065"/>
      <c r="G26" s="1065"/>
      <c r="H26" s="1065"/>
      <c r="I26" s="1065"/>
      <c r="J26" s="1065"/>
      <c r="K26" s="1065"/>
      <c r="L26" s="1065"/>
      <c r="M26" s="1065"/>
      <c r="N26" s="1065"/>
      <c r="O26" s="1065"/>
      <c r="P26" s="1066"/>
      <c r="Q26" s="1070" t="s">
        <v>391</v>
      </c>
      <c r="R26" s="1071"/>
      <c r="S26" s="1071"/>
      <c r="T26" s="1071"/>
      <c r="U26" s="1072"/>
      <c r="V26" s="1070" t="s">
        <v>392</v>
      </c>
      <c r="W26" s="1071"/>
      <c r="X26" s="1071"/>
      <c r="Y26" s="1071"/>
      <c r="Z26" s="1072"/>
      <c r="AA26" s="1070" t="s">
        <v>393</v>
      </c>
      <c r="AB26" s="1071"/>
      <c r="AC26" s="1071"/>
      <c r="AD26" s="1071"/>
      <c r="AE26" s="1071"/>
      <c r="AF26" s="1128" t="s">
        <v>394</v>
      </c>
      <c r="AG26" s="1077"/>
      <c r="AH26" s="1077"/>
      <c r="AI26" s="1077"/>
      <c r="AJ26" s="1129"/>
      <c r="AK26" s="1071" t="s">
        <v>395</v>
      </c>
      <c r="AL26" s="1071"/>
      <c r="AM26" s="1071"/>
      <c r="AN26" s="1071"/>
      <c r="AO26" s="1072"/>
      <c r="AP26" s="1070" t="s">
        <v>396</v>
      </c>
      <c r="AQ26" s="1071"/>
      <c r="AR26" s="1071"/>
      <c r="AS26" s="1071"/>
      <c r="AT26" s="1072"/>
      <c r="AU26" s="1070" t="s">
        <v>397</v>
      </c>
      <c r="AV26" s="1071"/>
      <c r="AW26" s="1071"/>
      <c r="AX26" s="1071"/>
      <c r="AY26" s="1072"/>
      <c r="AZ26" s="1070" t="s">
        <v>398</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399</v>
      </c>
      <c r="C28" s="1120"/>
      <c r="D28" s="1120"/>
      <c r="E28" s="1120"/>
      <c r="F28" s="1120"/>
      <c r="G28" s="1120"/>
      <c r="H28" s="1120"/>
      <c r="I28" s="1120"/>
      <c r="J28" s="1120"/>
      <c r="K28" s="1120"/>
      <c r="L28" s="1120"/>
      <c r="M28" s="1120"/>
      <c r="N28" s="1120"/>
      <c r="O28" s="1120"/>
      <c r="P28" s="1121"/>
      <c r="Q28" s="1122">
        <v>4132</v>
      </c>
      <c r="R28" s="1123"/>
      <c r="S28" s="1123"/>
      <c r="T28" s="1123"/>
      <c r="U28" s="1123"/>
      <c r="V28" s="1123">
        <v>4057</v>
      </c>
      <c r="W28" s="1123"/>
      <c r="X28" s="1123"/>
      <c r="Y28" s="1123"/>
      <c r="Z28" s="1123"/>
      <c r="AA28" s="1123">
        <v>75</v>
      </c>
      <c r="AB28" s="1123"/>
      <c r="AC28" s="1123"/>
      <c r="AD28" s="1123"/>
      <c r="AE28" s="1124"/>
      <c r="AF28" s="1125">
        <v>75</v>
      </c>
      <c r="AG28" s="1123"/>
      <c r="AH28" s="1123"/>
      <c r="AI28" s="1123"/>
      <c r="AJ28" s="1126"/>
      <c r="AK28" s="1127">
        <v>358</v>
      </c>
      <c r="AL28" s="1115"/>
      <c r="AM28" s="1115"/>
      <c r="AN28" s="1115"/>
      <c r="AO28" s="1115"/>
      <c r="AP28" s="1115" t="s">
        <v>573</v>
      </c>
      <c r="AQ28" s="1115"/>
      <c r="AR28" s="1115"/>
      <c r="AS28" s="1115"/>
      <c r="AT28" s="1115"/>
      <c r="AU28" s="1115" t="s">
        <v>573</v>
      </c>
      <c r="AV28" s="1115"/>
      <c r="AW28" s="1115"/>
      <c r="AX28" s="1115"/>
      <c r="AY28" s="1115"/>
      <c r="AZ28" s="1116" t="s">
        <v>573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400</v>
      </c>
      <c r="C29" s="1107"/>
      <c r="D29" s="1107"/>
      <c r="E29" s="1107"/>
      <c r="F29" s="1107"/>
      <c r="G29" s="1107"/>
      <c r="H29" s="1107"/>
      <c r="I29" s="1107"/>
      <c r="J29" s="1107"/>
      <c r="K29" s="1107"/>
      <c r="L29" s="1107"/>
      <c r="M29" s="1107"/>
      <c r="N29" s="1107"/>
      <c r="O29" s="1107"/>
      <c r="P29" s="1108"/>
      <c r="Q29" s="1112">
        <v>118</v>
      </c>
      <c r="R29" s="1113"/>
      <c r="S29" s="1113"/>
      <c r="T29" s="1113"/>
      <c r="U29" s="1113"/>
      <c r="V29" s="1113">
        <v>104</v>
      </c>
      <c r="W29" s="1113"/>
      <c r="X29" s="1113"/>
      <c r="Y29" s="1113"/>
      <c r="Z29" s="1113"/>
      <c r="AA29" s="1113">
        <v>14</v>
      </c>
      <c r="AB29" s="1113"/>
      <c r="AC29" s="1113"/>
      <c r="AD29" s="1113"/>
      <c r="AE29" s="1114"/>
      <c r="AF29" s="1088">
        <v>14</v>
      </c>
      <c r="AG29" s="1089"/>
      <c r="AH29" s="1089"/>
      <c r="AI29" s="1089"/>
      <c r="AJ29" s="1090"/>
      <c r="AK29" s="1049">
        <v>4</v>
      </c>
      <c r="AL29" s="1040"/>
      <c r="AM29" s="1040"/>
      <c r="AN29" s="1040"/>
      <c r="AO29" s="1040"/>
      <c r="AP29" s="1040" t="s">
        <v>573</v>
      </c>
      <c r="AQ29" s="1040"/>
      <c r="AR29" s="1040"/>
      <c r="AS29" s="1040"/>
      <c r="AT29" s="1040"/>
      <c r="AU29" s="1040" t="s">
        <v>573</v>
      </c>
      <c r="AV29" s="1040"/>
      <c r="AW29" s="1040"/>
      <c r="AX29" s="1040"/>
      <c r="AY29" s="1040"/>
      <c r="AZ29" s="1111" t="s">
        <v>573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401</v>
      </c>
      <c r="C30" s="1107"/>
      <c r="D30" s="1107"/>
      <c r="E30" s="1107"/>
      <c r="F30" s="1107"/>
      <c r="G30" s="1107"/>
      <c r="H30" s="1107"/>
      <c r="I30" s="1107"/>
      <c r="J30" s="1107"/>
      <c r="K30" s="1107"/>
      <c r="L30" s="1107"/>
      <c r="M30" s="1107"/>
      <c r="N30" s="1107"/>
      <c r="O30" s="1107"/>
      <c r="P30" s="1108"/>
      <c r="Q30" s="1112">
        <v>487</v>
      </c>
      <c r="R30" s="1113"/>
      <c r="S30" s="1113"/>
      <c r="T30" s="1113"/>
      <c r="U30" s="1113"/>
      <c r="V30" s="1113">
        <v>484</v>
      </c>
      <c r="W30" s="1113"/>
      <c r="X30" s="1113"/>
      <c r="Y30" s="1113"/>
      <c r="Z30" s="1113"/>
      <c r="AA30" s="1113">
        <v>3</v>
      </c>
      <c r="AB30" s="1113"/>
      <c r="AC30" s="1113"/>
      <c r="AD30" s="1113"/>
      <c r="AE30" s="1114"/>
      <c r="AF30" s="1088">
        <v>3</v>
      </c>
      <c r="AG30" s="1089"/>
      <c r="AH30" s="1089"/>
      <c r="AI30" s="1089"/>
      <c r="AJ30" s="1090"/>
      <c r="AK30" s="1049">
        <v>63</v>
      </c>
      <c r="AL30" s="1040"/>
      <c r="AM30" s="1040"/>
      <c r="AN30" s="1040"/>
      <c r="AO30" s="1040"/>
      <c r="AP30" s="1040" t="s">
        <v>573</v>
      </c>
      <c r="AQ30" s="1040"/>
      <c r="AR30" s="1040"/>
      <c r="AS30" s="1040"/>
      <c r="AT30" s="1040"/>
      <c r="AU30" s="1040" t="s">
        <v>573</v>
      </c>
      <c r="AV30" s="1040"/>
      <c r="AW30" s="1040"/>
      <c r="AX30" s="1040"/>
      <c r="AY30" s="1040"/>
      <c r="AZ30" s="1111" t="s">
        <v>573</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402</v>
      </c>
      <c r="C31" s="1107"/>
      <c r="D31" s="1107"/>
      <c r="E31" s="1107"/>
      <c r="F31" s="1107"/>
      <c r="G31" s="1107"/>
      <c r="H31" s="1107"/>
      <c r="I31" s="1107"/>
      <c r="J31" s="1107"/>
      <c r="K31" s="1107"/>
      <c r="L31" s="1107"/>
      <c r="M31" s="1107"/>
      <c r="N31" s="1107"/>
      <c r="O31" s="1107"/>
      <c r="P31" s="1108"/>
      <c r="Q31" s="1112">
        <v>2360</v>
      </c>
      <c r="R31" s="1113"/>
      <c r="S31" s="1113"/>
      <c r="T31" s="1113"/>
      <c r="U31" s="1113"/>
      <c r="V31" s="1113">
        <v>2355</v>
      </c>
      <c r="W31" s="1113"/>
      <c r="X31" s="1113"/>
      <c r="Y31" s="1113"/>
      <c r="Z31" s="1113"/>
      <c r="AA31" s="1113">
        <v>6</v>
      </c>
      <c r="AB31" s="1113"/>
      <c r="AC31" s="1113"/>
      <c r="AD31" s="1113"/>
      <c r="AE31" s="1114"/>
      <c r="AF31" s="1088">
        <v>6</v>
      </c>
      <c r="AG31" s="1089"/>
      <c r="AH31" s="1089"/>
      <c r="AI31" s="1089"/>
      <c r="AJ31" s="1090"/>
      <c r="AK31" s="1049">
        <v>336</v>
      </c>
      <c r="AL31" s="1040"/>
      <c r="AM31" s="1040"/>
      <c r="AN31" s="1040"/>
      <c r="AO31" s="1040"/>
      <c r="AP31" s="1040" t="s">
        <v>573</v>
      </c>
      <c r="AQ31" s="1040"/>
      <c r="AR31" s="1040"/>
      <c r="AS31" s="1040"/>
      <c r="AT31" s="1040"/>
      <c r="AU31" s="1040" t="s">
        <v>573</v>
      </c>
      <c r="AV31" s="1040"/>
      <c r="AW31" s="1040"/>
      <c r="AX31" s="1040"/>
      <c r="AY31" s="1040"/>
      <c r="AZ31" s="1111" t="s">
        <v>573</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403</v>
      </c>
      <c r="C32" s="1107"/>
      <c r="D32" s="1107"/>
      <c r="E32" s="1107"/>
      <c r="F32" s="1107"/>
      <c r="G32" s="1107"/>
      <c r="H32" s="1107"/>
      <c r="I32" s="1107"/>
      <c r="J32" s="1107"/>
      <c r="K32" s="1107"/>
      <c r="L32" s="1107"/>
      <c r="M32" s="1107"/>
      <c r="N32" s="1107"/>
      <c r="O32" s="1107"/>
      <c r="P32" s="1108"/>
      <c r="Q32" s="1112">
        <v>13</v>
      </c>
      <c r="R32" s="1113"/>
      <c r="S32" s="1113"/>
      <c r="T32" s="1113"/>
      <c r="U32" s="1113"/>
      <c r="V32" s="1113">
        <v>15</v>
      </c>
      <c r="W32" s="1113"/>
      <c r="X32" s="1113"/>
      <c r="Y32" s="1113"/>
      <c r="Z32" s="1113"/>
      <c r="AA32" s="1113">
        <v>-2</v>
      </c>
      <c r="AB32" s="1113"/>
      <c r="AC32" s="1113"/>
      <c r="AD32" s="1113"/>
      <c r="AE32" s="1114"/>
      <c r="AF32" s="1088">
        <v>-2</v>
      </c>
      <c r="AG32" s="1089"/>
      <c r="AH32" s="1089"/>
      <c r="AI32" s="1089"/>
      <c r="AJ32" s="1090"/>
      <c r="AK32" s="1049">
        <v>2</v>
      </c>
      <c r="AL32" s="1040"/>
      <c r="AM32" s="1040"/>
      <c r="AN32" s="1040"/>
      <c r="AO32" s="1040"/>
      <c r="AP32" s="1040" t="s">
        <v>573</v>
      </c>
      <c r="AQ32" s="1040"/>
      <c r="AR32" s="1040"/>
      <c r="AS32" s="1040"/>
      <c r="AT32" s="1040"/>
      <c r="AU32" s="1040" t="s">
        <v>573</v>
      </c>
      <c r="AV32" s="1040"/>
      <c r="AW32" s="1040"/>
      <c r="AX32" s="1040"/>
      <c r="AY32" s="1040"/>
      <c r="AZ32" s="1111" t="s">
        <v>573</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404</v>
      </c>
      <c r="C33" s="1107"/>
      <c r="D33" s="1107"/>
      <c r="E33" s="1107"/>
      <c r="F33" s="1107"/>
      <c r="G33" s="1107"/>
      <c r="H33" s="1107"/>
      <c r="I33" s="1107"/>
      <c r="J33" s="1107"/>
      <c r="K33" s="1107"/>
      <c r="L33" s="1107"/>
      <c r="M33" s="1107"/>
      <c r="N33" s="1107"/>
      <c r="O33" s="1107"/>
      <c r="P33" s="1108"/>
      <c r="Q33" s="1112">
        <v>910</v>
      </c>
      <c r="R33" s="1113"/>
      <c r="S33" s="1113"/>
      <c r="T33" s="1113"/>
      <c r="U33" s="1113"/>
      <c r="V33" s="1113">
        <v>893</v>
      </c>
      <c r="W33" s="1113"/>
      <c r="X33" s="1113"/>
      <c r="Y33" s="1113"/>
      <c r="Z33" s="1113"/>
      <c r="AA33" s="1113">
        <v>17</v>
      </c>
      <c r="AB33" s="1113"/>
      <c r="AC33" s="1113"/>
      <c r="AD33" s="1113"/>
      <c r="AE33" s="1114"/>
      <c r="AF33" s="1088">
        <v>17</v>
      </c>
      <c r="AG33" s="1089"/>
      <c r="AH33" s="1089"/>
      <c r="AI33" s="1089"/>
      <c r="AJ33" s="1090"/>
      <c r="AK33" s="1049">
        <v>470</v>
      </c>
      <c r="AL33" s="1040"/>
      <c r="AM33" s="1040"/>
      <c r="AN33" s="1040"/>
      <c r="AO33" s="1040"/>
      <c r="AP33" s="1040">
        <v>4496</v>
      </c>
      <c r="AQ33" s="1040"/>
      <c r="AR33" s="1040"/>
      <c r="AS33" s="1040"/>
      <c r="AT33" s="1040"/>
      <c r="AU33" s="1040">
        <v>3534</v>
      </c>
      <c r="AV33" s="1040"/>
      <c r="AW33" s="1040"/>
      <c r="AX33" s="1040"/>
      <c r="AY33" s="1040"/>
      <c r="AZ33" s="1111" t="s">
        <v>573</v>
      </c>
      <c r="BA33" s="1111"/>
      <c r="BB33" s="1111"/>
      <c r="BC33" s="1111"/>
      <c r="BD33" s="1111"/>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406</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386</v>
      </c>
      <c r="B63" s="1013" t="s">
        <v>407</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114</v>
      </c>
      <c r="AG63" s="1028"/>
      <c r="AH63" s="1028"/>
      <c r="AI63" s="1028"/>
      <c r="AJ63" s="1099"/>
      <c r="AK63" s="1100"/>
      <c r="AL63" s="1032"/>
      <c r="AM63" s="1032"/>
      <c r="AN63" s="1032"/>
      <c r="AO63" s="1032"/>
      <c r="AP63" s="1028">
        <v>4496</v>
      </c>
      <c r="AQ63" s="1028"/>
      <c r="AR63" s="1028"/>
      <c r="AS63" s="1028"/>
      <c r="AT63" s="1028"/>
      <c r="AU63" s="1028">
        <v>3534</v>
      </c>
      <c r="AV63" s="1028"/>
      <c r="AW63" s="1028"/>
      <c r="AX63" s="1028"/>
      <c r="AY63" s="1028"/>
      <c r="AZ63" s="1094"/>
      <c r="BA63" s="1094"/>
      <c r="BB63" s="1094"/>
      <c r="BC63" s="1094"/>
      <c r="BD63" s="1094"/>
      <c r="BE63" s="1029"/>
      <c r="BF63" s="1029"/>
      <c r="BG63" s="1029"/>
      <c r="BH63" s="1029"/>
      <c r="BI63" s="1030"/>
      <c r="BJ63" s="1095" t="s">
        <v>408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410</v>
      </c>
      <c r="B66" s="1065"/>
      <c r="C66" s="1065"/>
      <c r="D66" s="1065"/>
      <c r="E66" s="1065"/>
      <c r="F66" s="1065"/>
      <c r="G66" s="1065"/>
      <c r="H66" s="1065"/>
      <c r="I66" s="1065"/>
      <c r="J66" s="1065"/>
      <c r="K66" s="1065"/>
      <c r="L66" s="1065"/>
      <c r="M66" s="1065"/>
      <c r="N66" s="1065"/>
      <c r="O66" s="1065"/>
      <c r="P66" s="1066"/>
      <c r="Q66" s="1070" t="s">
        <v>411</v>
      </c>
      <c r="R66" s="1071"/>
      <c r="S66" s="1071"/>
      <c r="T66" s="1071"/>
      <c r="U66" s="1072"/>
      <c r="V66" s="1070" t="s">
        <v>412</v>
      </c>
      <c r="W66" s="1071"/>
      <c r="X66" s="1071"/>
      <c r="Y66" s="1071"/>
      <c r="Z66" s="1072"/>
      <c r="AA66" s="1070" t="s">
        <v>413</v>
      </c>
      <c r="AB66" s="1071"/>
      <c r="AC66" s="1071"/>
      <c r="AD66" s="1071"/>
      <c r="AE66" s="1072"/>
      <c r="AF66" s="1076" t="s">
        <v>394</v>
      </c>
      <c r="AG66" s="1077"/>
      <c r="AH66" s="1077"/>
      <c r="AI66" s="1077"/>
      <c r="AJ66" s="1078"/>
      <c r="AK66" s="1070" t="s">
        <v>395</v>
      </c>
      <c r="AL66" s="1065"/>
      <c r="AM66" s="1065"/>
      <c r="AN66" s="1065"/>
      <c r="AO66" s="1066"/>
      <c r="AP66" s="1070" t="s">
        <v>414</v>
      </c>
      <c r="AQ66" s="1071"/>
      <c r="AR66" s="1071"/>
      <c r="AS66" s="1071"/>
      <c r="AT66" s="1072"/>
      <c r="AU66" s="1070" t="s">
        <v>415</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574</v>
      </c>
      <c r="C68" s="1055"/>
      <c r="D68" s="1055"/>
      <c r="E68" s="1055"/>
      <c r="F68" s="1055"/>
      <c r="G68" s="1055"/>
      <c r="H68" s="1055"/>
      <c r="I68" s="1055"/>
      <c r="J68" s="1055"/>
      <c r="K68" s="1055"/>
      <c r="L68" s="1055"/>
      <c r="M68" s="1055"/>
      <c r="N68" s="1055"/>
      <c r="O68" s="1055"/>
      <c r="P68" s="1056"/>
      <c r="Q68" s="1057">
        <v>2385</v>
      </c>
      <c r="R68" s="1051"/>
      <c r="S68" s="1051"/>
      <c r="T68" s="1051"/>
      <c r="U68" s="1051"/>
      <c r="V68" s="1051">
        <v>2248</v>
      </c>
      <c r="W68" s="1051"/>
      <c r="X68" s="1051"/>
      <c r="Y68" s="1051"/>
      <c r="Z68" s="1051"/>
      <c r="AA68" s="1051">
        <v>136</v>
      </c>
      <c r="AB68" s="1051"/>
      <c r="AC68" s="1051"/>
      <c r="AD68" s="1051"/>
      <c r="AE68" s="1051"/>
      <c r="AF68" s="1051">
        <v>136</v>
      </c>
      <c r="AG68" s="1051"/>
      <c r="AH68" s="1051"/>
      <c r="AI68" s="1051"/>
      <c r="AJ68" s="1051"/>
      <c r="AK68" s="1051">
        <v>459</v>
      </c>
      <c r="AL68" s="1051"/>
      <c r="AM68" s="1051"/>
      <c r="AN68" s="1051"/>
      <c r="AO68" s="1051"/>
      <c r="AP68" s="1051">
        <v>629</v>
      </c>
      <c r="AQ68" s="1051"/>
      <c r="AR68" s="1051"/>
      <c r="AS68" s="1051"/>
      <c r="AT68" s="1051"/>
      <c r="AU68" s="1051">
        <v>93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575</v>
      </c>
      <c r="C69" s="1044"/>
      <c r="D69" s="1044"/>
      <c r="E69" s="1044"/>
      <c r="F69" s="1044"/>
      <c r="G69" s="1044"/>
      <c r="H69" s="1044"/>
      <c r="I69" s="1044"/>
      <c r="J69" s="1044"/>
      <c r="K69" s="1044"/>
      <c r="L69" s="1044"/>
      <c r="M69" s="1044"/>
      <c r="N69" s="1044"/>
      <c r="O69" s="1044"/>
      <c r="P69" s="1045"/>
      <c r="Q69" s="1046">
        <v>2263</v>
      </c>
      <c r="R69" s="1040"/>
      <c r="S69" s="1040"/>
      <c r="T69" s="1040"/>
      <c r="U69" s="1040"/>
      <c r="V69" s="1040">
        <v>2234</v>
      </c>
      <c r="W69" s="1040"/>
      <c r="X69" s="1040"/>
      <c r="Y69" s="1040"/>
      <c r="Z69" s="1040"/>
      <c r="AA69" s="1040">
        <v>29</v>
      </c>
      <c r="AB69" s="1040"/>
      <c r="AC69" s="1040"/>
      <c r="AD69" s="1040"/>
      <c r="AE69" s="1040"/>
      <c r="AF69" s="1040">
        <v>29</v>
      </c>
      <c r="AG69" s="1040"/>
      <c r="AH69" s="1040"/>
      <c r="AI69" s="1040"/>
      <c r="AJ69" s="1040"/>
      <c r="AK69" s="1040">
        <v>0</v>
      </c>
      <c r="AL69" s="1040"/>
      <c r="AM69" s="1040"/>
      <c r="AN69" s="1040"/>
      <c r="AO69" s="1040"/>
      <c r="AP69" s="1040">
        <v>273</v>
      </c>
      <c r="AQ69" s="1040"/>
      <c r="AR69" s="1040"/>
      <c r="AS69" s="1040"/>
      <c r="AT69" s="1040"/>
      <c r="AU69" s="1040">
        <v>108</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576</v>
      </c>
      <c r="C70" s="1044"/>
      <c r="D70" s="1044"/>
      <c r="E70" s="1044"/>
      <c r="F70" s="1044"/>
      <c r="G70" s="1044"/>
      <c r="H70" s="1044"/>
      <c r="I70" s="1044"/>
      <c r="J70" s="1044"/>
      <c r="K70" s="1044"/>
      <c r="L70" s="1044"/>
      <c r="M70" s="1044"/>
      <c r="N70" s="1044"/>
      <c r="O70" s="1044"/>
      <c r="P70" s="1045"/>
      <c r="Q70" s="1046">
        <v>6927</v>
      </c>
      <c r="R70" s="1040"/>
      <c r="S70" s="1040"/>
      <c r="T70" s="1040"/>
      <c r="U70" s="1040"/>
      <c r="V70" s="1040">
        <v>5815</v>
      </c>
      <c r="W70" s="1040"/>
      <c r="X70" s="1040"/>
      <c r="Y70" s="1040"/>
      <c r="Z70" s="1040"/>
      <c r="AA70" s="1040">
        <v>1112</v>
      </c>
      <c r="AB70" s="1040"/>
      <c r="AC70" s="1040"/>
      <c r="AD70" s="1040"/>
      <c r="AE70" s="1040"/>
      <c r="AF70" s="1040">
        <v>4994</v>
      </c>
      <c r="AG70" s="1040"/>
      <c r="AH70" s="1040"/>
      <c r="AI70" s="1040"/>
      <c r="AJ70" s="1040"/>
      <c r="AK70" s="1040" t="s">
        <v>582</v>
      </c>
      <c r="AL70" s="1040"/>
      <c r="AM70" s="1040"/>
      <c r="AN70" s="1040"/>
      <c r="AO70" s="1040"/>
      <c r="AP70" s="1040">
        <v>2459</v>
      </c>
      <c r="AQ70" s="1040"/>
      <c r="AR70" s="1040"/>
      <c r="AS70" s="1040"/>
      <c r="AT70" s="1040"/>
      <c r="AU70" s="1040" t="s">
        <v>573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577</v>
      </c>
      <c r="C71" s="1044"/>
      <c r="D71" s="1044"/>
      <c r="E71" s="1044"/>
      <c r="F71" s="1044"/>
      <c r="G71" s="1044"/>
      <c r="H71" s="1044"/>
      <c r="I71" s="1044"/>
      <c r="J71" s="1044"/>
      <c r="K71" s="1044"/>
      <c r="L71" s="1044"/>
      <c r="M71" s="1044"/>
      <c r="N71" s="1044"/>
      <c r="O71" s="1044"/>
      <c r="P71" s="1045"/>
      <c r="Q71" s="1046">
        <v>211</v>
      </c>
      <c r="R71" s="1040"/>
      <c r="S71" s="1040"/>
      <c r="T71" s="1040"/>
      <c r="U71" s="1040"/>
      <c r="V71" s="1040">
        <v>205</v>
      </c>
      <c r="W71" s="1040"/>
      <c r="X71" s="1040"/>
      <c r="Y71" s="1040"/>
      <c r="Z71" s="1040"/>
      <c r="AA71" s="1040">
        <v>5</v>
      </c>
      <c r="AB71" s="1040"/>
      <c r="AC71" s="1040"/>
      <c r="AD71" s="1040"/>
      <c r="AE71" s="1040"/>
      <c r="AF71" s="1040">
        <v>5</v>
      </c>
      <c r="AG71" s="1040"/>
      <c r="AH71" s="1040"/>
      <c r="AI71" s="1040"/>
      <c r="AJ71" s="1040"/>
      <c r="AK71" s="1040">
        <v>7</v>
      </c>
      <c r="AL71" s="1040"/>
      <c r="AM71" s="1040"/>
      <c r="AN71" s="1040"/>
      <c r="AO71" s="1040"/>
      <c r="AP71" s="1040">
        <v>2</v>
      </c>
      <c r="AQ71" s="1040"/>
      <c r="AR71" s="1040"/>
      <c r="AS71" s="1040"/>
      <c r="AT71" s="1040"/>
      <c r="AU71" s="1040">
        <v>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578</v>
      </c>
      <c r="C72" s="1044"/>
      <c r="D72" s="1044"/>
      <c r="E72" s="1044"/>
      <c r="F72" s="1044"/>
      <c r="G72" s="1044"/>
      <c r="H72" s="1044"/>
      <c r="I72" s="1044"/>
      <c r="J72" s="1044"/>
      <c r="K72" s="1044"/>
      <c r="L72" s="1044"/>
      <c r="M72" s="1044"/>
      <c r="N72" s="1044"/>
      <c r="O72" s="1044"/>
      <c r="P72" s="1045"/>
      <c r="Q72" s="1046">
        <v>8452</v>
      </c>
      <c r="R72" s="1040"/>
      <c r="S72" s="1040"/>
      <c r="T72" s="1040"/>
      <c r="U72" s="1040"/>
      <c r="V72" s="1040">
        <v>8381</v>
      </c>
      <c r="W72" s="1040"/>
      <c r="X72" s="1040"/>
      <c r="Y72" s="1040"/>
      <c r="Z72" s="1040"/>
      <c r="AA72" s="1040">
        <v>72</v>
      </c>
      <c r="AB72" s="1040"/>
      <c r="AC72" s="1040"/>
      <c r="AD72" s="1040"/>
      <c r="AE72" s="1040"/>
      <c r="AF72" s="1040">
        <v>72</v>
      </c>
      <c r="AG72" s="1040"/>
      <c r="AH72" s="1040"/>
      <c r="AI72" s="1040"/>
      <c r="AJ72" s="1040"/>
      <c r="AK72" s="1040">
        <v>970</v>
      </c>
      <c r="AL72" s="1040"/>
      <c r="AM72" s="1040"/>
      <c r="AN72" s="1040"/>
      <c r="AO72" s="1040"/>
      <c r="AP72" s="1040" t="s">
        <v>584</v>
      </c>
      <c r="AQ72" s="1040"/>
      <c r="AR72" s="1040"/>
      <c r="AS72" s="1040"/>
      <c r="AT72" s="1040"/>
      <c r="AU72" s="1040" t="s">
        <v>582</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579</v>
      </c>
      <c r="C73" s="1044"/>
      <c r="D73" s="1044"/>
      <c r="E73" s="1044"/>
      <c r="F73" s="1044"/>
      <c r="G73" s="1044"/>
      <c r="H73" s="1044"/>
      <c r="I73" s="1044"/>
      <c r="J73" s="1044"/>
      <c r="K73" s="1044"/>
      <c r="L73" s="1044"/>
      <c r="M73" s="1044"/>
      <c r="N73" s="1044"/>
      <c r="O73" s="1044"/>
      <c r="P73" s="1045"/>
      <c r="Q73" s="1046">
        <v>1636</v>
      </c>
      <c r="R73" s="1040"/>
      <c r="S73" s="1040"/>
      <c r="T73" s="1040"/>
      <c r="U73" s="1040"/>
      <c r="V73" s="1040">
        <v>1535</v>
      </c>
      <c r="W73" s="1040"/>
      <c r="X73" s="1040"/>
      <c r="Y73" s="1040"/>
      <c r="Z73" s="1040"/>
      <c r="AA73" s="1040">
        <v>100</v>
      </c>
      <c r="AB73" s="1040"/>
      <c r="AC73" s="1040"/>
      <c r="AD73" s="1040"/>
      <c r="AE73" s="1040"/>
      <c r="AF73" s="1040">
        <v>100</v>
      </c>
      <c r="AG73" s="1040"/>
      <c r="AH73" s="1040"/>
      <c r="AI73" s="1040"/>
      <c r="AJ73" s="1040"/>
      <c r="AK73" s="1040" t="s">
        <v>582</v>
      </c>
      <c r="AL73" s="1040"/>
      <c r="AM73" s="1040"/>
      <c r="AN73" s="1040"/>
      <c r="AO73" s="1040"/>
      <c r="AP73" s="1040" t="s">
        <v>582</v>
      </c>
      <c r="AQ73" s="1040"/>
      <c r="AR73" s="1040"/>
      <c r="AS73" s="1040"/>
      <c r="AT73" s="1040"/>
      <c r="AU73" s="1040" t="s">
        <v>583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580</v>
      </c>
      <c r="C74" s="1044"/>
      <c r="D74" s="1044"/>
      <c r="E74" s="1044"/>
      <c r="F74" s="1044"/>
      <c r="G74" s="1044"/>
      <c r="H74" s="1044"/>
      <c r="I74" s="1044"/>
      <c r="J74" s="1044"/>
      <c r="K74" s="1044"/>
      <c r="L74" s="1044"/>
      <c r="M74" s="1044"/>
      <c r="N74" s="1044"/>
      <c r="O74" s="1044"/>
      <c r="P74" s="1045"/>
      <c r="Q74" s="1046">
        <v>830487</v>
      </c>
      <c r="R74" s="1040"/>
      <c r="S74" s="1040"/>
      <c r="T74" s="1040"/>
      <c r="U74" s="1040"/>
      <c r="V74" s="1040">
        <v>800586</v>
      </c>
      <c r="W74" s="1040"/>
      <c r="X74" s="1040"/>
      <c r="Y74" s="1040"/>
      <c r="Z74" s="1040"/>
      <c r="AA74" s="1040">
        <v>29902</v>
      </c>
      <c r="AB74" s="1040"/>
      <c r="AC74" s="1040"/>
      <c r="AD74" s="1040"/>
      <c r="AE74" s="1040"/>
      <c r="AF74" s="1040">
        <v>29900</v>
      </c>
      <c r="AG74" s="1040"/>
      <c r="AH74" s="1040"/>
      <c r="AI74" s="1040"/>
      <c r="AJ74" s="1040"/>
      <c r="AK74" s="1040">
        <v>5</v>
      </c>
      <c r="AL74" s="1040"/>
      <c r="AM74" s="1040"/>
      <c r="AN74" s="1040"/>
      <c r="AO74" s="1040"/>
      <c r="AP74" s="1040" t="s">
        <v>585</v>
      </c>
      <c r="AQ74" s="1040"/>
      <c r="AR74" s="1040"/>
      <c r="AS74" s="1040"/>
      <c r="AT74" s="1040"/>
      <c r="AU74" s="1040" t="s">
        <v>582</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581</v>
      </c>
      <c r="C75" s="1044"/>
      <c r="D75" s="1044"/>
      <c r="E75" s="1044"/>
      <c r="F75" s="1044"/>
      <c r="G75" s="1044"/>
      <c r="H75" s="1044"/>
      <c r="I75" s="1044"/>
      <c r="J75" s="1044"/>
      <c r="K75" s="1044"/>
      <c r="L75" s="1044"/>
      <c r="M75" s="1044"/>
      <c r="N75" s="1044"/>
      <c r="O75" s="1044"/>
      <c r="P75" s="1045"/>
      <c r="Q75" s="1047">
        <v>95</v>
      </c>
      <c r="R75" s="1048"/>
      <c r="S75" s="1048"/>
      <c r="T75" s="1048"/>
      <c r="U75" s="1049"/>
      <c r="V75" s="1050">
        <v>82</v>
      </c>
      <c r="W75" s="1048"/>
      <c r="X75" s="1048"/>
      <c r="Y75" s="1048"/>
      <c r="Z75" s="1049"/>
      <c r="AA75" s="1050">
        <v>13</v>
      </c>
      <c r="AB75" s="1048"/>
      <c r="AC75" s="1048"/>
      <c r="AD75" s="1048"/>
      <c r="AE75" s="1049"/>
      <c r="AF75" s="1050">
        <v>13</v>
      </c>
      <c r="AG75" s="1048"/>
      <c r="AH75" s="1048"/>
      <c r="AI75" s="1048"/>
      <c r="AJ75" s="1049"/>
      <c r="AK75" s="1050">
        <v>38</v>
      </c>
      <c r="AL75" s="1048"/>
      <c r="AM75" s="1048"/>
      <c r="AN75" s="1048"/>
      <c r="AO75" s="1049"/>
      <c r="AP75" s="1050" t="s">
        <v>573</v>
      </c>
      <c r="AQ75" s="1048"/>
      <c r="AR75" s="1048"/>
      <c r="AS75" s="1048"/>
      <c r="AT75" s="1049"/>
      <c r="AU75" s="1050" t="s">
        <v>582</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386</v>
      </c>
      <c r="B88" s="1013" t="s">
        <v>416</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35249</v>
      </c>
      <c r="AG88" s="1028"/>
      <c r="AH88" s="1028"/>
      <c r="AI88" s="1028"/>
      <c r="AJ88" s="1028"/>
      <c r="AK88" s="1032"/>
      <c r="AL88" s="1032"/>
      <c r="AM88" s="1032"/>
      <c r="AN88" s="1032"/>
      <c r="AO88" s="1032"/>
      <c r="AP88" s="1028">
        <v>3363</v>
      </c>
      <c r="AQ88" s="1028"/>
      <c r="AR88" s="1028"/>
      <c r="AS88" s="1028"/>
      <c r="AT88" s="1028"/>
      <c r="AU88" s="1028">
        <v>202</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386</v>
      </c>
      <c r="BR102" s="1013" t="s">
        <v>417</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v>
      </c>
      <c r="CS102" s="1020"/>
      <c r="CT102" s="1020"/>
      <c r="CU102" s="1020"/>
      <c r="CV102" s="1021"/>
      <c r="CW102" s="1019" t="s">
        <v>573</v>
      </c>
      <c r="CX102" s="1020"/>
      <c r="CY102" s="1020"/>
      <c r="CZ102" s="1020"/>
      <c r="DA102" s="1021"/>
      <c r="DB102" s="1019" t="s">
        <v>582</v>
      </c>
      <c r="DC102" s="1020"/>
      <c r="DD102" s="1020"/>
      <c r="DE102" s="1020"/>
      <c r="DF102" s="1021"/>
      <c r="DG102" s="1019" t="s">
        <v>582</v>
      </c>
      <c r="DH102" s="1020"/>
      <c r="DI102" s="1020"/>
      <c r="DJ102" s="1020"/>
      <c r="DK102" s="1021"/>
      <c r="DL102" s="1019" t="s">
        <v>582</v>
      </c>
      <c r="DM102" s="1020"/>
      <c r="DN102" s="1020"/>
      <c r="DO102" s="1020"/>
      <c r="DP102" s="1021"/>
      <c r="DQ102" s="1019" t="s">
        <v>582</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424</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425</v>
      </c>
      <c r="AB109" s="963"/>
      <c r="AC109" s="963"/>
      <c r="AD109" s="963"/>
      <c r="AE109" s="964"/>
      <c r="AF109" s="965" t="s">
        <v>304</v>
      </c>
      <c r="AG109" s="963"/>
      <c r="AH109" s="963"/>
      <c r="AI109" s="963"/>
      <c r="AJ109" s="964"/>
      <c r="AK109" s="965" t="s">
        <v>303</v>
      </c>
      <c r="AL109" s="963"/>
      <c r="AM109" s="963"/>
      <c r="AN109" s="963"/>
      <c r="AO109" s="964"/>
      <c r="AP109" s="965" t="s">
        <v>426</v>
      </c>
      <c r="AQ109" s="963"/>
      <c r="AR109" s="963"/>
      <c r="AS109" s="963"/>
      <c r="AT109" s="994"/>
      <c r="AU109" s="962" t="s">
        <v>424</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425</v>
      </c>
      <c r="BR109" s="963"/>
      <c r="BS109" s="963"/>
      <c r="BT109" s="963"/>
      <c r="BU109" s="964"/>
      <c r="BV109" s="965" t="s">
        <v>304</v>
      </c>
      <c r="BW109" s="963"/>
      <c r="BX109" s="963"/>
      <c r="BY109" s="963"/>
      <c r="BZ109" s="964"/>
      <c r="CA109" s="965" t="s">
        <v>303</v>
      </c>
      <c r="CB109" s="963"/>
      <c r="CC109" s="963"/>
      <c r="CD109" s="963"/>
      <c r="CE109" s="964"/>
      <c r="CF109" s="1001" t="s">
        <v>426</v>
      </c>
      <c r="CG109" s="1001"/>
      <c r="CH109" s="1001"/>
      <c r="CI109" s="1001"/>
      <c r="CJ109" s="1001"/>
      <c r="CK109" s="965" t="s">
        <v>427</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425</v>
      </c>
      <c r="DH109" s="963"/>
      <c r="DI109" s="963"/>
      <c r="DJ109" s="963"/>
      <c r="DK109" s="964"/>
      <c r="DL109" s="965" t="s">
        <v>304</v>
      </c>
      <c r="DM109" s="963"/>
      <c r="DN109" s="963"/>
      <c r="DO109" s="963"/>
      <c r="DP109" s="964"/>
      <c r="DQ109" s="965" t="s">
        <v>303</v>
      </c>
      <c r="DR109" s="963"/>
      <c r="DS109" s="963"/>
      <c r="DT109" s="963"/>
      <c r="DU109" s="964"/>
      <c r="DV109" s="965" t="s">
        <v>426</v>
      </c>
      <c r="DW109" s="963"/>
      <c r="DX109" s="963"/>
      <c r="DY109" s="963"/>
      <c r="DZ109" s="994"/>
    </row>
    <row r="110" spans="1:131" s="226" customFormat="1" ht="26.25" customHeight="1" x14ac:dyDescent="0.15">
      <c r="A110" s="865" t="s">
        <v>428</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757856</v>
      </c>
      <c r="AB110" s="956"/>
      <c r="AC110" s="956"/>
      <c r="AD110" s="956"/>
      <c r="AE110" s="957"/>
      <c r="AF110" s="958">
        <v>798036</v>
      </c>
      <c r="AG110" s="956"/>
      <c r="AH110" s="956"/>
      <c r="AI110" s="956"/>
      <c r="AJ110" s="957"/>
      <c r="AK110" s="958">
        <v>841534</v>
      </c>
      <c r="AL110" s="956"/>
      <c r="AM110" s="956"/>
      <c r="AN110" s="956"/>
      <c r="AO110" s="957"/>
      <c r="AP110" s="959">
        <v>11.8</v>
      </c>
      <c r="AQ110" s="960"/>
      <c r="AR110" s="960"/>
      <c r="AS110" s="960"/>
      <c r="AT110" s="961"/>
      <c r="AU110" s="995" t="s">
        <v>66</v>
      </c>
      <c r="AV110" s="996"/>
      <c r="AW110" s="996"/>
      <c r="AX110" s="996"/>
      <c r="AY110" s="996"/>
      <c r="AZ110" s="921" t="s">
        <v>429</v>
      </c>
      <c r="BA110" s="866"/>
      <c r="BB110" s="866"/>
      <c r="BC110" s="866"/>
      <c r="BD110" s="866"/>
      <c r="BE110" s="866"/>
      <c r="BF110" s="866"/>
      <c r="BG110" s="866"/>
      <c r="BH110" s="866"/>
      <c r="BI110" s="866"/>
      <c r="BJ110" s="866"/>
      <c r="BK110" s="866"/>
      <c r="BL110" s="866"/>
      <c r="BM110" s="866"/>
      <c r="BN110" s="866"/>
      <c r="BO110" s="866"/>
      <c r="BP110" s="867"/>
      <c r="BQ110" s="922">
        <v>8759340</v>
      </c>
      <c r="BR110" s="903"/>
      <c r="BS110" s="903"/>
      <c r="BT110" s="903"/>
      <c r="BU110" s="903"/>
      <c r="BV110" s="903">
        <v>8609564</v>
      </c>
      <c r="BW110" s="903"/>
      <c r="BX110" s="903"/>
      <c r="BY110" s="903"/>
      <c r="BZ110" s="903"/>
      <c r="CA110" s="903">
        <v>8562884</v>
      </c>
      <c r="CB110" s="903"/>
      <c r="CC110" s="903"/>
      <c r="CD110" s="903"/>
      <c r="CE110" s="903"/>
      <c r="CF110" s="927">
        <v>120.1</v>
      </c>
      <c r="CG110" s="928"/>
      <c r="CH110" s="928"/>
      <c r="CI110" s="928"/>
      <c r="CJ110" s="928"/>
      <c r="CK110" s="991" t="s">
        <v>430</v>
      </c>
      <c r="CL110" s="877"/>
      <c r="CM110" s="952" t="s">
        <v>431</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825776</v>
      </c>
      <c r="DH110" s="903"/>
      <c r="DI110" s="903"/>
      <c r="DJ110" s="903"/>
      <c r="DK110" s="903"/>
      <c r="DL110" s="903">
        <v>667619</v>
      </c>
      <c r="DM110" s="903"/>
      <c r="DN110" s="903"/>
      <c r="DO110" s="903"/>
      <c r="DP110" s="903"/>
      <c r="DQ110" s="903">
        <v>510439</v>
      </c>
      <c r="DR110" s="903"/>
      <c r="DS110" s="903"/>
      <c r="DT110" s="903"/>
      <c r="DU110" s="903"/>
      <c r="DV110" s="904">
        <v>7.2</v>
      </c>
      <c r="DW110" s="904"/>
      <c r="DX110" s="904"/>
      <c r="DY110" s="904"/>
      <c r="DZ110" s="905"/>
    </row>
    <row r="111" spans="1:131" s="226" customFormat="1" ht="26.25" customHeight="1" x14ac:dyDescent="0.15">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132</v>
      </c>
      <c r="AB111" s="984"/>
      <c r="AC111" s="984"/>
      <c r="AD111" s="984"/>
      <c r="AE111" s="985"/>
      <c r="AF111" s="986" t="s">
        <v>132</v>
      </c>
      <c r="AG111" s="984"/>
      <c r="AH111" s="984"/>
      <c r="AI111" s="984"/>
      <c r="AJ111" s="985"/>
      <c r="AK111" s="986" t="s">
        <v>388</v>
      </c>
      <c r="AL111" s="984"/>
      <c r="AM111" s="984"/>
      <c r="AN111" s="984"/>
      <c r="AO111" s="985"/>
      <c r="AP111" s="987" t="s">
        <v>132</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1031302</v>
      </c>
      <c r="BR111" s="875"/>
      <c r="BS111" s="875"/>
      <c r="BT111" s="875"/>
      <c r="BU111" s="875"/>
      <c r="BV111" s="875">
        <v>837542</v>
      </c>
      <c r="BW111" s="875"/>
      <c r="BX111" s="875"/>
      <c r="BY111" s="875"/>
      <c r="BZ111" s="875"/>
      <c r="CA111" s="875">
        <v>594912</v>
      </c>
      <c r="CB111" s="875"/>
      <c r="CC111" s="875"/>
      <c r="CD111" s="875"/>
      <c r="CE111" s="875"/>
      <c r="CF111" s="936">
        <v>8.3000000000000007</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132</v>
      </c>
      <c r="DH111" s="875"/>
      <c r="DI111" s="875"/>
      <c r="DJ111" s="875"/>
      <c r="DK111" s="875"/>
      <c r="DL111" s="875" t="s">
        <v>132</v>
      </c>
      <c r="DM111" s="875"/>
      <c r="DN111" s="875"/>
      <c r="DO111" s="875"/>
      <c r="DP111" s="875"/>
      <c r="DQ111" s="875" t="s">
        <v>132</v>
      </c>
      <c r="DR111" s="875"/>
      <c r="DS111" s="875"/>
      <c r="DT111" s="875"/>
      <c r="DU111" s="875"/>
      <c r="DV111" s="852" t="s">
        <v>132</v>
      </c>
      <c r="DW111" s="852"/>
      <c r="DX111" s="852"/>
      <c r="DY111" s="852"/>
      <c r="DZ111" s="853"/>
    </row>
    <row r="112" spans="1:131" s="226" customFormat="1" ht="26.25" customHeight="1" x14ac:dyDescent="0.15">
      <c r="A112" s="977" t="s">
        <v>435</v>
      </c>
      <c r="B112" s="978"/>
      <c r="C112" s="808" t="s">
        <v>436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132</v>
      </c>
      <c r="AB112" s="838"/>
      <c r="AC112" s="838"/>
      <c r="AD112" s="838"/>
      <c r="AE112" s="839"/>
      <c r="AF112" s="840" t="s">
        <v>437</v>
      </c>
      <c r="AG112" s="838"/>
      <c r="AH112" s="838"/>
      <c r="AI112" s="838"/>
      <c r="AJ112" s="839"/>
      <c r="AK112" s="840" t="s">
        <v>132</v>
      </c>
      <c r="AL112" s="838"/>
      <c r="AM112" s="838"/>
      <c r="AN112" s="838"/>
      <c r="AO112" s="839"/>
      <c r="AP112" s="885" t="s">
        <v>437</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4065919</v>
      </c>
      <c r="BR112" s="875"/>
      <c r="BS112" s="875"/>
      <c r="BT112" s="875"/>
      <c r="BU112" s="875"/>
      <c r="BV112" s="875">
        <v>3786543</v>
      </c>
      <c r="BW112" s="875"/>
      <c r="BX112" s="875"/>
      <c r="BY112" s="875"/>
      <c r="BZ112" s="875"/>
      <c r="CA112" s="875">
        <v>3533731</v>
      </c>
      <c r="CB112" s="875"/>
      <c r="CC112" s="875"/>
      <c r="CD112" s="875"/>
      <c r="CE112" s="875"/>
      <c r="CF112" s="936">
        <v>49.6</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437</v>
      </c>
      <c r="DH112" s="875"/>
      <c r="DI112" s="875"/>
      <c r="DJ112" s="875"/>
      <c r="DK112" s="875"/>
      <c r="DL112" s="875" t="s">
        <v>132</v>
      </c>
      <c r="DM112" s="875"/>
      <c r="DN112" s="875"/>
      <c r="DO112" s="875"/>
      <c r="DP112" s="875"/>
      <c r="DQ112" s="875" t="s">
        <v>437</v>
      </c>
      <c r="DR112" s="875"/>
      <c r="DS112" s="875"/>
      <c r="DT112" s="875"/>
      <c r="DU112" s="875"/>
      <c r="DV112" s="852" t="s">
        <v>437</v>
      </c>
      <c r="DW112" s="852"/>
      <c r="DX112" s="852"/>
      <c r="DY112" s="852"/>
      <c r="DZ112" s="853"/>
    </row>
    <row r="113" spans="1:130" s="226" customFormat="1" ht="26.25" customHeight="1" x14ac:dyDescent="0.15">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359364</v>
      </c>
      <c r="AB113" s="984"/>
      <c r="AC113" s="984"/>
      <c r="AD113" s="984"/>
      <c r="AE113" s="985"/>
      <c r="AF113" s="986">
        <v>353702</v>
      </c>
      <c r="AG113" s="984"/>
      <c r="AH113" s="984"/>
      <c r="AI113" s="984"/>
      <c r="AJ113" s="985"/>
      <c r="AK113" s="986">
        <v>358756</v>
      </c>
      <c r="AL113" s="984"/>
      <c r="AM113" s="984"/>
      <c r="AN113" s="984"/>
      <c r="AO113" s="985"/>
      <c r="AP113" s="987">
        <v>5</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v>128278</v>
      </c>
      <c r="BR113" s="875"/>
      <c r="BS113" s="875"/>
      <c r="BT113" s="875"/>
      <c r="BU113" s="875"/>
      <c r="BV113" s="875">
        <v>109698</v>
      </c>
      <c r="BW113" s="875"/>
      <c r="BX113" s="875"/>
      <c r="BY113" s="875"/>
      <c r="BZ113" s="875"/>
      <c r="CA113" s="875">
        <v>118380</v>
      </c>
      <c r="CB113" s="875"/>
      <c r="CC113" s="875"/>
      <c r="CD113" s="875"/>
      <c r="CE113" s="875"/>
      <c r="CF113" s="936">
        <v>1.7</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437</v>
      </c>
      <c r="DH113" s="838"/>
      <c r="DI113" s="838"/>
      <c r="DJ113" s="838"/>
      <c r="DK113" s="839"/>
      <c r="DL113" s="840" t="s">
        <v>132</v>
      </c>
      <c r="DM113" s="838"/>
      <c r="DN113" s="838"/>
      <c r="DO113" s="838"/>
      <c r="DP113" s="839"/>
      <c r="DQ113" s="840" t="s">
        <v>437</v>
      </c>
      <c r="DR113" s="838"/>
      <c r="DS113" s="838"/>
      <c r="DT113" s="838"/>
      <c r="DU113" s="839"/>
      <c r="DV113" s="885" t="s">
        <v>437</v>
      </c>
      <c r="DW113" s="886"/>
      <c r="DX113" s="886"/>
      <c r="DY113" s="886"/>
      <c r="DZ113" s="887"/>
    </row>
    <row r="114" spans="1:130" s="226" customFormat="1" ht="26.25" customHeight="1" x14ac:dyDescent="0.15">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31888</v>
      </c>
      <c r="AB114" s="838"/>
      <c r="AC114" s="838"/>
      <c r="AD114" s="838"/>
      <c r="AE114" s="839"/>
      <c r="AF114" s="840">
        <v>35607</v>
      </c>
      <c r="AG114" s="838"/>
      <c r="AH114" s="838"/>
      <c r="AI114" s="838"/>
      <c r="AJ114" s="839"/>
      <c r="AK114" s="840">
        <v>30195</v>
      </c>
      <c r="AL114" s="838"/>
      <c r="AM114" s="838"/>
      <c r="AN114" s="838"/>
      <c r="AO114" s="839"/>
      <c r="AP114" s="885">
        <v>0.4</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1551653</v>
      </c>
      <c r="BR114" s="875"/>
      <c r="BS114" s="875"/>
      <c r="BT114" s="875"/>
      <c r="BU114" s="875"/>
      <c r="BV114" s="875">
        <v>1771539</v>
      </c>
      <c r="BW114" s="875"/>
      <c r="BX114" s="875"/>
      <c r="BY114" s="875"/>
      <c r="BZ114" s="875"/>
      <c r="CA114" s="875">
        <v>1594571</v>
      </c>
      <c r="CB114" s="875"/>
      <c r="CC114" s="875"/>
      <c r="CD114" s="875"/>
      <c r="CE114" s="875"/>
      <c r="CF114" s="936">
        <v>22.4</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437</v>
      </c>
      <c r="DH114" s="838"/>
      <c r="DI114" s="838"/>
      <c r="DJ114" s="838"/>
      <c r="DK114" s="839"/>
      <c r="DL114" s="840" t="s">
        <v>132</v>
      </c>
      <c r="DM114" s="838"/>
      <c r="DN114" s="838"/>
      <c r="DO114" s="838"/>
      <c r="DP114" s="839"/>
      <c r="DQ114" s="840" t="s">
        <v>437</v>
      </c>
      <c r="DR114" s="838"/>
      <c r="DS114" s="838"/>
      <c r="DT114" s="838"/>
      <c r="DU114" s="839"/>
      <c r="DV114" s="885" t="s">
        <v>437</v>
      </c>
      <c r="DW114" s="886"/>
      <c r="DX114" s="886"/>
      <c r="DY114" s="886"/>
      <c r="DZ114" s="887"/>
    </row>
    <row r="115" spans="1:130" s="226" customFormat="1" ht="26.25" customHeight="1" x14ac:dyDescent="0.15">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165105</v>
      </c>
      <c r="AB115" s="984"/>
      <c r="AC115" s="984"/>
      <c r="AD115" s="984"/>
      <c r="AE115" s="985"/>
      <c r="AF115" s="986">
        <v>191808</v>
      </c>
      <c r="AG115" s="984"/>
      <c r="AH115" s="984"/>
      <c r="AI115" s="984"/>
      <c r="AJ115" s="985"/>
      <c r="AK115" s="986">
        <v>190743</v>
      </c>
      <c r="AL115" s="984"/>
      <c r="AM115" s="984"/>
      <c r="AN115" s="984"/>
      <c r="AO115" s="985"/>
      <c r="AP115" s="987">
        <v>2.7</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t="s">
        <v>437</v>
      </c>
      <c r="BR115" s="875"/>
      <c r="BS115" s="875"/>
      <c r="BT115" s="875"/>
      <c r="BU115" s="875"/>
      <c r="BV115" s="875" t="s">
        <v>437</v>
      </c>
      <c r="BW115" s="875"/>
      <c r="BX115" s="875"/>
      <c r="BY115" s="875"/>
      <c r="BZ115" s="875"/>
      <c r="CA115" s="875" t="s">
        <v>437</v>
      </c>
      <c r="CB115" s="875"/>
      <c r="CC115" s="875"/>
      <c r="CD115" s="875"/>
      <c r="CE115" s="875"/>
      <c r="CF115" s="936" t="s">
        <v>437</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v>193812</v>
      </c>
      <c r="DH115" s="838"/>
      <c r="DI115" s="838"/>
      <c r="DJ115" s="838"/>
      <c r="DK115" s="839"/>
      <c r="DL115" s="840">
        <v>160161</v>
      </c>
      <c r="DM115" s="838"/>
      <c r="DN115" s="838"/>
      <c r="DO115" s="838"/>
      <c r="DP115" s="839"/>
      <c r="DQ115" s="840">
        <v>76664</v>
      </c>
      <c r="DR115" s="838"/>
      <c r="DS115" s="838"/>
      <c r="DT115" s="838"/>
      <c r="DU115" s="839"/>
      <c r="DV115" s="885">
        <v>1.1000000000000001</v>
      </c>
      <c r="DW115" s="886"/>
      <c r="DX115" s="886"/>
      <c r="DY115" s="886"/>
      <c r="DZ115" s="887"/>
    </row>
    <row r="116" spans="1:130" s="226" customFormat="1" ht="26.25" customHeight="1" x14ac:dyDescent="0.15">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437</v>
      </c>
      <c r="AB116" s="838"/>
      <c r="AC116" s="838"/>
      <c r="AD116" s="838"/>
      <c r="AE116" s="839"/>
      <c r="AF116" s="840" t="s">
        <v>437</v>
      </c>
      <c r="AG116" s="838"/>
      <c r="AH116" s="838"/>
      <c r="AI116" s="838"/>
      <c r="AJ116" s="839"/>
      <c r="AK116" s="840" t="s">
        <v>437</v>
      </c>
      <c r="AL116" s="838"/>
      <c r="AM116" s="838"/>
      <c r="AN116" s="838"/>
      <c r="AO116" s="839"/>
      <c r="AP116" s="885" t="s">
        <v>437</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437</v>
      </c>
      <c r="BR116" s="875"/>
      <c r="BS116" s="875"/>
      <c r="BT116" s="875"/>
      <c r="BU116" s="875"/>
      <c r="BV116" s="875" t="s">
        <v>132</v>
      </c>
      <c r="BW116" s="875"/>
      <c r="BX116" s="875"/>
      <c r="BY116" s="875"/>
      <c r="BZ116" s="875"/>
      <c r="CA116" s="875" t="s">
        <v>437</v>
      </c>
      <c r="CB116" s="875"/>
      <c r="CC116" s="875"/>
      <c r="CD116" s="875"/>
      <c r="CE116" s="875"/>
      <c r="CF116" s="936" t="s">
        <v>437</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437</v>
      </c>
      <c r="DH116" s="838"/>
      <c r="DI116" s="838"/>
      <c r="DJ116" s="838"/>
      <c r="DK116" s="839"/>
      <c r="DL116" s="840" t="s">
        <v>437</v>
      </c>
      <c r="DM116" s="838"/>
      <c r="DN116" s="838"/>
      <c r="DO116" s="838"/>
      <c r="DP116" s="839"/>
      <c r="DQ116" s="840" t="s">
        <v>437</v>
      </c>
      <c r="DR116" s="838"/>
      <c r="DS116" s="838"/>
      <c r="DT116" s="838"/>
      <c r="DU116" s="839"/>
      <c r="DV116" s="885" t="s">
        <v>437</v>
      </c>
      <c r="DW116" s="886"/>
      <c r="DX116" s="886"/>
      <c r="DY116" s="886"/>
      <c r="DZ116" s="887"/>
    </row>
    <row r="117" spans="1:130" s="226" customFormat="1" ht="26.25" customHeight="1" x14ac:dyDescent="0.15">
      <c r="A117" s="96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1314213</v>
      </c>
      <c r="AB117" s="970"/>
      <c r="AC117" s="970"/>
      <c r="AD117" s="970"/>
      <c r="AE117" s="971"/>
      <c r="AF117" s="972">
        <v>1379153</v>
      </c>
      <c r="AG117" s="970"/>
      <c r="AH117" s="970"/>
      <c r="AI117" s="970"/>
      <c r="AJ117" s="971"/>
      <c r="AK117" s="972">
        <v>1421228</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454</v>
      </c>
      <c r="BR117" s="875"/>
      <c r="BS117" s="875"/>
      <c r="BT117" s="875"/>
      <c r="BU117" s="875"/>
      <c r="BV117" s="875" t="s">
        <v>132</v>
      </c>
      <c r="BW117" s="875"/>
      <c r="BX117" s="875"/>
      <c r="BY117" s="875"/>
      <c r="BZ117" s="875"/>
      <c r="CA117" s="875" t="s">
        <v>455</v>
      </c>
      <c r="CB117" s="875"/>
      <c r="CC117" s="875"/>
      <c r="CD117" s="875"/>
      <c r="CE117" s="875"/>
      <c r="CF117" s="936" t="s">
        <v>388</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388</v>
      </c>
      <c r="DH117" s="838"/>
      <c r="DI117" s="838"/>
      <c r="DJ117" s="838"/>
      <c r="DK117" s="839"/>
      <c r="DL117" s="840" t="s">
        <v>388</v>
      </c>
      <c r="DM117" s="838"/>
      <c r="DN117" s="838"/>
      <c r="DO117" s="838"/>
      <c r="DP117" s="839"/>
      <c r="DQ117" s="840" t="s">
        <v>388</v>
      </c>
      <c r="DR117" s="838"/>
      <c r="DS117" s="838"/>
      <c r="DT117" s="838"/>
      <c r="DU117" s="839"/>
      <c r="DV117" s="885" t="s">
        <v>388</v>
      </c>
      <c r="DW117" s="886"/>
      <c r="DX117" s="886"/>
      <c r="DY117" s="886"/>
      <c r="DZ117" s="887"/>
    </row>
    <row r="118" spans="1:130" s="226" customFormat="1" ht="26.25" customHeight="1" x14ac:dyDescent="0.15">
      <c r="A118" s="962" t="s">
        <v>427</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425</v>
      </c>
      <c r="AB118" s="963"/>
      <c r="AC118" s="963"/>
      <c r="AD118" s="963"/>
      <c r="AE118" s="964"/>
      <c r="AF118" s="965" t="s">
        <v>304</v>
      </c>
      <c r="AG118" s="963"/>
      <c r="AH118" s="963"/>
      <c r="AI118" s="963"/>
      <c r="AJ118" s="964"/>
      <c r="AK118" s="965" t="s">
        <v>303</v>
      </c>
      <c r="AL118" s="963"/>
      <c r="AM118" s="963"/>
      <c r="AN118" s="963"/>
      <c r="AO118" s="964"/>
      <c r="AP118" s="966" t="s">
        <v>426</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132</v>
      </c>
      <c r="BR118" s="906"/>
      <c r="BS118" s="906"/>
      <c r="BT118" s="906"/>
      <c r="BU118" s="906"/>
      <c r="BV118" s="906" t="s">
        <v>132</v>
      </c>
      <c r="BW118" s="906"/>
      <c r="BX118" s="906"/>
      <c r="BY118" s="906"/>
      <c r="BZ118" s="906"/>
      <c r="CA118" s="906" t="s">
        <v>132</v>
      </c>
      <c r="CB118" s="906"/>
      <c r="CC118" s="906"/>
      <c r="CD118" s="906"/>
      <c r="CE118" s="906"/>
      <c r="CF118" s="936" t="s">
        <v>388</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132</v>
      </c>
      <c r="DH118" s="838"/>
      <c r="DI118" s="838"/>
      <c r="DJ118" s="838"/>
      <c r="DK118" s="839"/>
      <c r="DL118" s="840" t="s">
        <v>132</v>
      </c>
      <c r="DM118" s="838"/>
      <c r="DN118" s="838"/>
      <c r="DO118" s="838"/>
      <c r="DP118" s="839"/>
      <c r="DQ118" s="840" t="s">
        <v>388</v>
      </c>
      <c r="DR118" s="838"/>
      <c r="DS118" s="838"/>
      <c r="DT118" s="838"/>
      <c r="DU118" s="839"/>
      <c r="DV118" s="885" t="s">
        <v>132</v>
      </c>
      <c r="DW118" s="886"/>
      <c r="DX118" s="886"/>
      <c r="DY118" s="886"/>
      <c r="DZ118" s="887"/>
    </row>
    <row r="119" spans="1:130" s="226" customFormat="1" ht="26.25" customHeight="1" x14ac:dyDescent="0.15">
      <c r="A119" s="876" t="s">
        <v>430</v>
      </c>
      <c r="B119" s="877"/>
      <c r="C119" s="952" t="s">
        <v>431</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158086</v>
      </c>
      <c r="AB119" s="956"/>
      <c r="AC119" s="956"/>
      <c r="AD119" s="956"/>
      <c r="AE119" s="957"/>
      <c r="AF119" s="958">
        <v>158157</v>
      </c>
      <c r="AG119" s="956"/>
      <c r="AH119" s="956"/>
      <c r="AI119" s="956"/>
      <c r="AJ119" s="957"/>
      <c r="AK119" s="958">
        <v>157180</v>
      </c>
      <c r="AL119" s="956"/>
      <c r="AM119" s="956"/>
      <c r="AN119" s="956"/>
      <c r="AO119" s="957"/>
      <c r="AP119" s="959">
        <v>2.2000000000000002</v>
      </c>
      <c r="AQ119" s="960"/>
      <c r="AR119" s="960"/>
      <c r="AS119" s="960"/>
      <c r="AT119" s="961"/>
      <c r="AU119" s="999"/>
      <c r="AV119" s="1000"/>
      <c r="AW119" s="1000"/>
      <c r="AX119" s="1000"/>
      <c r="AY119" s="1000"/>
      <c r="AZ119" s="257" t="s">
        <v>183</v>
      </c>
      <c r="BA119" s="257"/>
      <c r="BB119" s="257"/>
      <c r="BC119" s="257"/>
      <c r="BD119" s="257"/>
      <c r="BE119" s="257"/>
      <c r="BF119" s="257"/>
      <c r="BG119" s="257"/>
      <c r="BH119" s="257"/>
      <c r="BI119" s="257"/>
      <c r="BJ119" s="257"/>
      <c r="BK119" s="257"/>
      <c r="BL119" s="257"/>
      <c r="BM119" s="257"/>
      <c r="BN119" s="257"/>
      <c r="BO119" s="938" t="s">
        <v>459</v>
      </c>
      <c r="BP119" s="939"/>
      <c r="BQ119" s="943">
        <v>15536492</v>
      </c>
      <c r="BR119" s="906"/>
      <c r="BS119" s="906"/>
      <c r="BT119" s="906"/>
      <c r="BU119" s="906"/>
      <c r="BV119" s="906">
        <v>15114886</v>
      </c>
      <c r="BW119" s="906"/>
      <c r="BX119" s="906"/>
      <c r="BY119" s="906"/>
      <c r="BZ119" s="906"/>
      <c r="CA119" s="906">
        <v>14404478</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11714</v>
      </c>
      <c r="DH119" s="821"/>
      <c r="DI119" s="821"/>
      <c r="DJ119" s="821"/>
      <c r="DK119" s="822"/>
      <c r="DL119" s="823">
        <v>9762</v>
      </c>
      <c r="DM119" s="821"/>
      <c r="DN119" s="821"/>
      <c r="DO119" s="821"/>
      <c r="DP119" s="822"/>
      <c r="DQ119" s="823">
        <v>7809</v>
      </c>
      <c r="DR119" s="821"/>
      <c r="DS119" s="821"/>
      <c r="DT119" s="821"/>
      <c r="DU119" s="822"/>
      <c r="DV119" s="909">
        <v>0.1</v>
      </c>
      <c r="DW119" s="910"/>
      <c r="DX119" s="910"/>
      <c r="DY119" s="910"/>
      <c r="DZ119" s="911"/>
    </row>
    <row r="120" spans="1:130" s="226" customFormat="1" ht="26.25" customHeight="1" x14ac:dyDescent="0.15">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132</v>
      </c>
      <c r="AB120" s="838"/>
      <c r="AC120" s="838"/>
      <c r="AD120" s="838"/>
      <c r="AE120" s="839"/>
      <c r="AF120" s="840" t="s">
        <v>388</v>
      </c>
      <c r="AG120" s="838"/>
      <c r="AH120" s="838"/>
      <c r="AI120" s="838"/>
      <c r="AJ120" s="839"/>
      <c r="AK120" s="840" t="s">
        <v>388</v>
      </c>
      <c r="AL120" s="838"/>
      <c r="AM120" s="838"/>
      <c r="AN120" s="838"/>
      <c r="AO120" s="839"/>
      <c r="AP120" s="885" t="s">
        <v>132</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2194497</v>
      </c>
      <c r="BR120" s="903"/>
      <c r="BS120" s="903"/>
      <c r="BT120" s="903"/>
      <c r="BU120" s="903"/>
      <c r="BV120" s="903">
        <v>2125199</v>
      </c>
      <c r="BW120" s="903"/>
      <c r="BX120" s="903"/>
      <c r="BY120" s="903"/>
      <c r="BZ120" s="903"/>
      <c r="CA120" s="903">
        <v>2206206</v>
      </c>
      <c r="CB120" s="903"/>
      <c r="CC120" s="903"/>
      <c r="CD120" s="903"/>
      <c r="CE120" s="903"/>
      <c r="CF120" s="927">
        <v>30.9</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4065919</v>
      </c>
      <c r="DH120" s="903"/>
      <c r="DI120" s="903"/>
      <c r="DJ120" s="903"/>
      <c r="DK120" s="903"/>
      <c r="DL120" s="903">
        <v>3786543</v>
      </c>
      <c r="DM120" s="903"/>
      <c r="DN120" s="903"/>
      <c r="DO120" s="903"/>
      <c r="DP120" s="903"/>
      <c r="DQ120" s="903">
        <v>3533731</v>
      </c>
      <c r="DR120" s="903"/>
      <c r="DS120" s="903"/>
      <c r="DT120" s="903"/>
      <c r="DU120" s="903"/>
      <c r="DV120" s="904">
        <v>49.6</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132</v>
      </c>
      <c r="AB121" s="838"/>
      <c r="AC121" s="838"/>
      <c r="AD121" s="838"/>
      <c r="AE121" s="839"/>
      <c r="AF121" s="840" t="s">
        <v>388</v>
      </c>
      <c r="AG121" s="838"/>
      <c r="AH121" s="838"/>
      <c r="AI121" s="838"/>
      <c r="AJ121" s="839"/>
      <c r="AK121" s="840" t="s">
        <v>388</v>
      </c>
      <c r="AL121" s="838"/>
      <c r="AM121" s="838"/>
      <c r="AN121" s="838"/>
      <c r="AO121" s="839"/>
      <c r="AP121" s="885" t="s">
        <v>388</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3745262</v>
      </c>
      <c r="BR121" s="875"/>
      <c r="BS121" s="875"/>
      <c r="BT121" s="875"/>
      <c r="BU121" s="875"/>
      <c r="BV121" s="875">
        <v>3652008</v>
      </c>
      <c r="BW121" s="875"/>
      <c r="BX121" s="875"/>
      <c r="BY121" s="875"/>
      <c r="BZ121" s="875"/>
      <c r="CA121" s="875">
        <v>3569240</v>
      </c>
      <c r="CB121" s="875"/>
      <c r="CC121" s="875"/>
      <c r="CD121" s="875"/>
      <c r="CE121" s="875"/>
      <c r="CF121" s="936">
        <v>50.1</v>
      </c>
      <c r="CG121" s="937"/>
      <c r="CH121" s="937"/>
      <c r="CI121" s="937"/>
      <c r="CJ121" s="937"/>
      <c r="CK121" s="930"/>
      <c r="CL121" s="916"/>
      <c r="CM121" s="916"/>
      <c r="CN121" s="916"/>
      <c r="CO121" s="917"/>
      <c r="CP121" s="896" t="s">
        <v>403</v>
      </c>
      <c r="CQ121" s="897"/>
      <c r="CR121" s="897"/>
      <c r="CS121" s="897"/>
      <c r="CT121" s="897"/>
      <c r="CU121" s="897"/>
      <c r="CV121" s="897"/>
      <c r="CW121" s="897"/>
      <c r="CX121" s="897"/>
      <c r="CY121" s="897"/>
      <c r="CZ121" s="897"/>
      <c r="DA121" s="897"/>
      <c r="DB121" s="897"/>
      <c r="DC121" s="897"/>
      <c r="DD121" s="897"/>
      <c r="DE121" s="897"/>
      <c r="DF121" s="898"/>
      <c r="DG121" s="874" t="s">
        <v>132</v>
      </c>
      <c r="DH121" s="875"/>
      <c r="DI121" s="875"/>
      <c r="DJ121" s="875"/>
      <c r="DK121" s="875"/>
      <c r="DL121" s="875" t="s">
        <v>132</v>
      </c>
      <c r="DM121" s="875"/>
      <c r="DN121" s="875"/>
      <c r="DO121" s="875"/>
      <c r="DP121" s="875"/>
      <c r="DQ121" s="875" t="s">
        <v>388</v>
      </c>
      <c r="DR121" s="875"/>
      <c r="DS121" s="875"/>
      <c r="DT121" s="875"/>
      <c r="DU121" s="875"/>
      <c r="DV121" s="852" t="s">
        <v>388</v>
      </c>
      <c r="DW121" s="852"/>
      <c r="DX121" s="852"/>
      <c r="DY121" s="852"/>
      <c r="DZ121" s="853"/>
    </row>
    <row r="122" spans="1:130" s="226" customFormat="1" ht="26.25" customHeight="1" x14ac:dyDescent="0.15">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132</v>
      </c>
      <c r="AB122" s="838"/>
      <c r="AC122" s="838"/>
      <c r="AD122" s="838"/>
      <c r="AE122" s="839"/>
      <c r="AF122" s="840" t="s">
        <v>454</v>
      </c>
      <c r="AG122" s="838"/>
      <c r="AH122" s="838"/>
      <c r="AI122" s="838"/>
      <c r="AJ122" s="839"/>
      <c r="AK122" s="840" t="s">
        <v>132</v>
      </c>
      <c r="AL122" s="838"/>
      <c r="AM122" s="838"/>
      <c r="AN122" s="838"/>
      <c r="AO122" s="839"/>
      <c r="AP122" s="885" t="s">
        <v>455</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10178444</v>
      </c>
      <c r="BR122" s="906"/>
      <c r="BS122" s="906"/>
      <c r="BT122" s="906"/>
      <c r="BU122" s="906"/>
      <c r="BV122" s="906">
        <v>9940610</v>
      </c>
      <c r="BW122" s="906"/>
      <c r="BX122" s="906"/>
      <c r="BY122" s="906"/>
      <c r="BZ122" s="906"/>
      <c r="CA122" s="906">
        <v>9853787</v>
      </c>
      <c r="CB122" s="906"/>
      <c r="CC122" s="906"/>
      <c r="CD122" s="906"/>
      <c r="CE122" s="906"/>
      <c r="CF122" s="907">
        <v>138.19999999999999</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t="s">
        <v>132</v>
      </c>
      <c r="DH122" s="875"/>
      <c r="DI122" s="875"/>
      <c r="DJ122" s="875"/>
      <c r="DK122" s="875"/>
      <c r="DL122" s="875" t="s">
        <v>388</v>
      </c>
      <c r="DM122" s="875"/>
      <c r="DN122" s="875"/>
      <c r="DO122" s="875"/>
      <c r="DP122" s="875"/>
      <c r="DQ122" s="875" t="s">
        <v>388</v>
      </c>
      <c r="DR122" s="875"/>
      <c r="DS122" s="875"/>
      <c r="DT122" s="875"/>
      <c r="DU122" s="875"/>
      <c r="DV122" s="852" t="s">
        <v>132</v>
      </c>
      <c r="DW122" s="852"/>
      <c r="DX122" s="852"/>
      <c r="DY122" s="852"/>
      <c r="DZ122" s="853"/>
    </row>
    <row r="123" spans="1:130" s="226" customFormat="1" ht="26.25" customHeight="1" x14ac:dyDescent="0.15">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388</v>
      </c>
      <c r="AB123" s="838"/>
      <c r="AC123" s="838"/>
      <c r="AD123" s="838"/>
      <c r="AE123" s="839"/>
      <c r="AF123" s="840" t="s">
        <v>454</v>
      </c>
      <c r="AG123" s="838"/>
      <c r="AH123" s="838"/>
      <c r="AI123" s="838"/>
      <c r="AJ123" s="839"/>
      <c r="AK123" s="840" t="s">
        <v>454</v>
      </c>
      <c r="AL123" s="838"/>
      <c r="AM123" s="838"/>
      <c r="AN123" s="838"/>
      <c r="AO123" s="839"/>
      <c r="AP123" s="885" t="s">
        <v>388</v>
      </c>
      <c r="AQ123" s="886"/>
      <c r="AR123" s="886"/>
      <c r="AS123" s="886"/>
      <c r="AT123" s="887"/>
      <c r="AU123" s="950"/>
      <c r="AV123" s="951"/>
      <c r="AW123" s="951"/>
      <c r="AX123" s="951"/>
      <c r="AY123" s="951"/>
      <c r="AZ123" s="257" t="s">
        <v>183</v>
      </c>
      <c r="BA123" s="257"/>
      <c r="BB123" s="257"/>
      <c r="BC123" s="257"/>
      <c r="BD123" s="257"/>
      <c r="BE123" s="257"/>
      <c r="BF123" s="257"/>
      <c r="BG123" s="257"/>
      <c r="BH123" s="257"/>
      <c r="BI123" s="257"/>
      <c r="BJ123" s="257"/>
      <c r="BK123" s="257"/>
      <c r="BL123" s="257"/>
      <c r="BM123" s="257"/>
      <c r="BN123" s="257"/>
      <c r="BO123" s="938" t="s">
        <v>469</v>
      </c>
      <c r="BP123" s="939"/>
      <c r="BQ123" s="893">
        <v>16118203</v>
      </c>
      <c r="BR123" s="894"/>
      <c r="BS123" s="894"/>
      <c r="BT123" s="894"/>
      <c r="BU123" s="894"/>
      <c r="BV123" s="894">
        <v>15717817</v>
      </c>
      <c r="BW123" s="894"/>
      <c r="BX123" s="894"/>
      <c r="BY123" s="894"/>
      <c r="BZ123" s="894"/>
      <c r="CA123" s="894">
        <v>15629233</v>
      </c>
      <c r="CB123" s="894"/>
      <c r="CC123" s="894"/>
      <c r="CD123" s="894"/>
      <c r="CE123" s="894"/>
      <c r="CF123" s="804"/>
      <c r="CG123" s="805"/>
      <c r="CH123" s="805"/>
      <c r="CI123" s="805"/>
      <c r="CJ123" s="895"/>
      <c r="CK123" s="930"/>
      <c r="CL123" s="916"/>
      <c r="CM123" s="916"/>
      <c r="CN123" s="916"/>
      <c r="CO123" s="917"/>
      <c r="CP123" s="896" t="s">
        <v>470</v>
      </c>
      <c r="CQ123" s="897"/>
      <c r="CR123" s="897"/>
      <c r="CS123" s="897"/>
      <c r="CT123" s="897"/>
      <c r="CU123" s="897"/>
      <c r="CV123" s="897"/>
      <c r="CW123" s="897"/>
      <c r="CX123" s="897"/>
      <c r="CY123" s="897"/>
      <c r="CZ123" s="897"/>
      <c r="DA123" s="897"/>
      <c r="DB123" s="897"/>
      <c r="DC123" s="897"/>
      <c r="DD123" s="897"/>
      <c r="DE123" s="897"/>
      <c r="DF123" s="898"/>
      <c r="DG123" s="837" t="s">
        <v>132</v>
      </c>
      <c r="DH123" s="838"/>
      <c r="DI123" s="838"/>
      <c r="DJ123" s="838"/>
      <c r="DK123" s="839"/>
      <c r="DL123" s="840" t="s">
        <v>132</v>
      </c>
      <c r="DM123" s="838"/>
      <c r="DN123" s="838"/>
      <c r="DO123" s="838"/>
      <c r="DP123" s="839"/>
      <c r="DQ123" s="840" t="s">
        <v>132</v>
      </c>
      <c r="DR123" s="838"/>
      <c r="DS123" s="838"/>
      <c r="DT123" s="838"/>
      <c r="DU123" s="839"/>
      <c r="DV123" s="885" t="s">
        <v>132</v>
      </c>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132</v>
      </c>
      <c r="AB124" s="838"/>
      <c r="AC124" s="838"/>
      <c r="AD124" s="838"/>
      <c r="AE124" s="839"/>
      <c r="AF124" s="840" t="s">
        <v>132</v>
      </c>
      <c r="AG124" s="838"/>
      <c r="AH124" s="838"/>
      <c r="AI124" s="838"/>
      <c r="AJ124" s="839"/>
      <c r="AK124" s="840" t="s">
        <v>132</v>
      </c>
      <c r="AL124" s="838"/>
      <c r="AM124" s="838"/>
      <c r="AN124" s="838"/>
      <c r="AO124" s="839"/>
      <c r="AP124" s="885" t="s">
        <v>388</v>
      </c>
      <c r="AQ124" s="886"/>
      <c r="AR124" s="886"/>
      <c r="AS124" s="886"/>
      <c r="AT124" s="887"/>
      <c r="AU124" s="888" t="s">
        <v>471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132</v>
      </c>
      <c r="BR124" s="892"/>
      <c r="BS124" s="892"/>
      <c r="BT124" s="892"/>
      <c r="BU124" s="892"/>
      <c r="BV124" s="892" t="s">
        <v>388</v>
      </c>
      <c r="BW124" s="892"/>
      <c r="BX124" s="892"/>
      <c r="BY124" s="892"/>
      <c r="BZ124" s="892"/>
      <c r="CA124" s="892" t="s">
        <v>132</v>
      </c>
      <c r="CB124" s="892"/>
      <c r="CC124" s="892"/>
      <c r="CD124" s="892"/>
      <c r="CE124" s="892"/>
      <c r="CF124" s="782"/>
      <c r="CG124" s="783"/>
      <c r="CH124" s="783"/>
      <c r="CI124" s="783"/>
      <c r="CJ124" s="923"/>
      <c r="CK124" s="931"/>
      <c r="CL124" s="931"/>
      <c r="CM124" s="931"/>
      <c r="CN124" s="931"/>
      <c r="CO124" s="932"/>
      <c r="CP124" s="896" t="s">
        <v>472</v>
      </c>
      <c r="CQ124" s="897"/>
      <c r="CR124" s="897"/>
      <c r="CS124" s="897"/>
      <c r="CT124" s="897"/>
      <c r="CU124" s="897"/>
      <c r="CV124" s="897"/>
      <c r="CW124" s="897"/>
      <c r="CX124" s="897"/>
      <c r="CY124" s="897"/>
      <c r="CZ124" s="897"/>
      <c r="DA124" s="897"/>
      <c r="DB124" s="897"/>
      <c r="DC124" s="897"/>
      <c r="DD124" s="897"/>
      <c r="DE124" s="897"/>
      <c r="DF124" s="898"/>
      <c r="DG124" s="820" t="s">
        <v>132</v>
      </c>
      <c r="DH124" s="821"/>
      <c r="DI124" s="821"/>
      <c r="DJ124" s="821"/>
      <c r="DK124" s="822"/>
      <c r="DL124" s="823" t="s">
        <v>388</v>
      </c>
      <c r="DM124" s="821"/>
      <c r="DN124" s="821"/>
      <c r="DO124" s="821"/>
      <c r="DP124" s="822"/>
      <c r="DQ124" s="823" t="s">
        <v>132</v>
      </c>
      <c r="DR124" s="821"/>
      <c r="DS124" s="821"/>
      <c r="DT124" s="821"/>
      <c r="DU124" s="822"/>
      <c r="DV124" s="909" t="s">
        <v>388</v>
      </c>
      <c r="DW124" s="910"/>
      <c r="DX124" s="910"/>
      <c r="DY124" s="910"/>
      <c r="DZ124" s="911"/>
    </row>
    <row r="125" spans="1:130" s="226" customFormat="1" ht="26.25" customHeight="1" x14ac:dyDescent="0.15">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388</v>
      </c>
      <c r="AB125" s="838"/>
      <c r="AC125" s="838"/>
      <c r="AD125" s="838"/>
      <c r="AE125" s="839"/>
      <c r="AF125" s="840" t="s">
        <v>132</v>
      </c>
      <c r="AG125" s="838"/>
      <c r="AH125" s="838"/>
      <c r="AI125" s="838"/>
      <c r="AJ125" s="839"/>
      <c r="AK125" s="840" t="s">
        <v>388</v>
      </c>
      <c r="AL125" s="838"/>
      <c r="AM125" s="838"/>
      <c r="AN125" s="838"/>
      <c r="AO125" s="839"/>
      <c r="AP125" s="885" t="s">
        <v>388</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473</v>
      </c>
      <c r="CL125" s="913"/>
      <c r="CM125" s="913"/>
      <c r="CN125" s="913"/>
      <c r="CO125" s="914"/>
      <c r="CP125" s="921" t="s">
        <v>474</v>
      </c>
      <c r="CQ125" s="866"/>
      <c r="CR125" s="866"/>
      <c r="CS125" s="866"/>
      <c r="CT125" s="866"/>
      <c r="CU125" s="866"/>
      <c r="CV125" s="866"/>
      <c r="CW125" s="866"/>
      <c r="CX125" s="866"/>
      <c r="CY125" s="866"/>
      <c r="CZ125" s="866"/>
      <c r="DA125" s="866"/>
      <c r="DB125" s="866"/>
      <c r="DC125" s="866"/>
      <c r="DD125" s="866"/>
      <c r="DE125" s="866"/>
      <c r="DF125" s="867"/>
      <c r="DG125" s="922" t="s">
        <v>388</v>
      </c>
      <c r="DH125" s="903"/>
      <c r="DI125" s="903"/>
      <c r="DJ125" s="903"/>
      <c r="DK125" s="903"/>
      <c r="DL125" s="903" t="s">
        <v>132</v>
      </c>
      <c r="DM125" s="903"/>
      <c r="DN125" s="903"/>
      <c r="DO125" s="903"/>
      <c r="DP125" s="903"/>
      <c r="DQ125" s="903" t="s">
        <v>132</v>
      </c>
      <c r="DR125" s="903"/>
      <c r="DS125" s="903"/>
      <c r="DT125" s="903"/>
      <c r="DU125" s="903"/>
      <c r="DV125" s="904" t="s">
        <v>132</v>
      </c>
      <c r="DW125" s="904"/>
      <c r="DX125" s="904"/>
      <c r="DY125" s="904"/>
      <c r="DZ125" s="905"/>
    </row>
    <row r="126" spans="1:130" s="226" customFormat="1" ht="26.25" customHeight="1" thickBot="1" x14ac:dyDescent="0.2">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7019</v>
      </c>
      <c r="AB126" s="838"/>
      <c r="AC126" s="838"/>
      <c r="AD126" s="838"/>
      <c r="AE126" s="839"/>
      <c r="AF126" s="840">
        <v>33651</v>
      </c>
      <c r="AG126" s="838"/>
      <c r="AH126" s="838"/>
      <c r="AI126" s="838"/>
      <c r="AJ126" s="839"/>
      <c r="AK126" s="840">
        <v>33563</v>
      </c>
      <c r="AL126" s="838"/>
      <c r="AM126" s="838"/>
      <c r="AN126" s="838"/>
      <c r="AO126" s="839"/>
      <c r="AP126" s="885">
        <v>0.5</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475</v>
      </c>
      <c r="CQ126" s="808"/>
      <c r="CR126" s="808"/>
      <c r="CS126" s="808"/>
      <c r="CT126" s="808"/>
      <c r="CU126" s="808"/>
      <c r="CV126" s="808"/>
      <c r="CW126" s="808"/>
      <c r="CX126" s="808"/>
      <c r="CY126" s="808"/>
      <c r="CZ126" s="808"/>
      <c r="DA126" s="808"/>
      <c r="DB126" s="808"/>
      <c r="DC126" s="808"/>
      <c r="DD126" s="808"/>
      <c r="DE126" s="808"/>
      <c r="DF126" s="809"/>
      <c r="DG126" s="874" t="s">
        <v>388</v>
      </c>
      <c r="DH126" s="875"/>
      <c r="DI126" s="875"/>
      <c r="DJ126" s="875"/>
      <c r="DK126" s="875"/>
      <c r="DL126" s="875" t="s">
        <v>132</v>
      </c>
      <c r="DM126" s="875"/>
      <c r="DN126" s="875"/>
      <c r="DO126" s="875"/>
      <c r="DP126" s="875"/>
      <c r="DQ126" s="875" t="s">
        <v>132</v>
      </c>
      <c r="DR126" s="875"/>
      <c r="DS126" s="875"/>
      <c r="DT126" s="875"/>
      <c r="DU126" s="875"/>
      <c r="DV126" s="852" t="s">
        <v>132</v>
      </c>
      <c r="DW126" s="852"/>
      <c r="DX126" s="852"/>
      <c r="DY126" s="852"/>
      <c r="DZ126" s="853"/>
    </row>
    <row r="127" spans="1:130" s="226" customFormat="1" ht="26.25" customHeight="1" x14ac:dyDescent="0.15">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132</v>
      </c>
      <c r="AB127" s="838"/>
      <c r="AC127" s="838"/>
      <c r="AD127" s="838"/>
      <c r="AE127" s="839"/>
      <c r="AF127" s="840" t="s">
        <v>132</v>
      </c>
      <c r="AG127" s="838"/>
      <c r="AH127" s="838"/>
      <c r="AI127" s="838"/>
      <c r="AJ127" s="839"/>
      <c r="AK127" s="840" t="s">
        <v>132</v>
      </c>
      <c r="AL127" s="838"/>
      <c r="AM127" s="838"/>
      <c r="AN127" s="838"/>
      <c r="AO127" s="839"/>
      <c r="AP127" s="885" t="s">
        <v>388</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132</v>
      </c>
      <c r="DH127" s="875"/>
      <c r="DI127" s="875"/>
      <c r="DJ127" s="875"/>
      <c r="DK127" s="875"/>
      <c r="DL127" s="875" t="s">
        <v>132</v>
      </c>
      <c r="DM127" s="875"/>
      <c r="DN127" s="875"/>
      <c r="DO127" s="875"/>
      <c r="DP127" s="875"/>
      <c r="DQ127" s="875" t="s">
        <v>132</v>
      </c>
      <c r="DR127" s="875"/>
      <c r="DS127" s="875"/>
      <c r="DT127" s="875"/>
      <c r="DU127" s="875"/>
      <c r="DV127" s="852" t="s">
        <v>388</v>
      </c>
      <c r="DW127" s="852"/>
      <c r="DX127" s="852"/>
      <c r="DY127" s="852"/>
      <c r="DZ127" s="853"/>
    </row>
    <row r="128" spans="1:130" s="226" customFormat="1" ht="26.25" customHeight="1" thickBot="1" x14ac:dyDescent="0.2">
      <c r="A128" s="854" t="s">
        <v>482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483</v>
      </c>
      <c r="X128" s="856"/>
      <c r="Y128" s="856"/>
      <c r="Z128" s="857"/>
      <c r="AA128" s="858">
        <v>288470</v>
      </c>
      <c r="AB128" s="859"/>
      <c r="AC128" s="859"/>
      <c r="AD128" s="859"/>
      <c r="AE128" s="860"/>
      <c r="AF128" s="861">
        <v>291423</v>
      </c>
      <c r="AG128" s="859"/>
      <c r="AH128" s="859"/>
      <c r="AI128" s="859"/>
      <c r="AJ128" s="860"/>
      <c r="AK128" s="861">
        <v>288590</v>
      </c>
      <c r="AL128" s="859"/>
      <c r="AM128" s="859"/>
      <c r="AN128" s="859"/>
      <c r="AO128" s="860"/>
      <c r="AP128" s="862"/>
      <c r="AQ128" s="863"/>
      <c r="AR128" s="863"/>
      <c r="AS128" s="863"/>
      <c r="AT128" s="864"/>
      <c r="AU128" s="262"/>
      <c r="AV128" s="262"/>
      <c r="AW128" s="262"/>
      <c r="AX128" s="865" t="s">
        <v>484</v>
      </c>
      <c r="AY128" s="866"/>
      <c r="AZ128" s="866"/>
      <c r="BA128" s="866"/>
      <c r="BB128" s="866"/>
      <c r="BC128" s="866"/>
      <c r="BD128" s="866"/>
      <c r="BE128" s="867"/>
      <c r="BF128" s="844" t="s">
        <v>132</v>
      </c>
      <c r="BG128" s="845"/>
      <c r="BH128" s="845"/>
      <c r="BI128" s="845"/>
      <c r="BJ128" s="845"/>
      <c r="BK128" s="845"/>
      <c r="BL128" s="868"/>
      <c r="BM128" s="844">
        <v>13.74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485</v>
      </c>
      <c r="CQ128" s="786"/>
      <c r="CR128" s="786"/>
      <c r="CS128" s="786"/>
      <c r="CT128" s="786"/>
      <c r="CU128" s="786"/>
      <c r="CV128" s="786"/>
      <c r="CW128" s="786"/>
      <c r="CX128" s="786"/>
      <c r="CY128" s="786"/>
      <c r="CZ128" s="786"/>
      <c r="DA128" s="786"/>
      <c r="DB128" s="786"/>
      <c r="DC128" s="786"/>
      <c r="DD128" s="786"/>
      <c r="DE128" s="786"/>
      <c r="DF128" s="787"/>
      <c r="DG128" s="848" t="s">
        <v>388</v>
      </c>
      <c r="DH128" s="849"/>
      <c r="DI128" s="849"/>
      <c r="DJ128" s="849"/>
      <c r="DK128" s="849"/>
      <c r="DL128" s="849" t="s">
        <v>388</v>
      </c>
      <c r="DM128" s="849"/>
      <c r="DN128" s="849"/>
      <c r="DO128" s="849"/>
      <c r="DP128" s="849"/>
      <c r="DQ128" s="849" t="s">
        <v>132</v>
      </c>
      <c r="DR128" s="849"/>
      <c r="DS128" s="849"/>
      <c r="DT128" s="849"/>
      <c r="DU128" s="849"/>
      <c r="DV128" s="850" t="s">
        <v>132</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486</v>
      </c>
      <c r="X129" s="835"/>
      <c r="Y129" s="835"/>
      <c r="Z129" s="836"/>
      <c r="AA129" s="837">
        <v>7957280</v>
      </c>
      <c r="AB129" s="838"/>
      <c r="AC129" s="838"/>
      <c r="AD129" s="838"/>
      <c r="AE129" s="839"/>
      <c r="AF129" s="840">
        <v>8108194</v>
      </c>
      <c r="AG129" s="838"/>
      <c r="AH129" s="838"/>
      <c r="AI129" s="838"/>
      <c r="AJ129" s="839"/>
      <c r="AK129" s="840">
        <v>8024646</v>
      </c>
      <c r="AL129" s="838"/>
      <c r="AM129" s="838"/>
      <c r="AN129" s="838"/>
      <c r="AO129" s="839"/>
      <c r="AP129" s="841"/>
      <c r="AQ129" s="842"/>
      <c r="AR129" s="842"/>
      <c r="AS129" s="842"/>
      <c r="AT129" s="843"/>
      <c r="AU129" s="264"/>
      <c r="AV129" s="264"/>
      <c r="AW129" s="264"/>
      <c r="AX129" s="807" t="s">
        <v>487</v>
      </c>
      <c r="AY129" s="808"/>
      <c r="AZ129" s="808"/>
      <c r="BA129" s="808"/>
      <c r="BB129" s="808"/>
      <c r="BC129" s="808"/>
      <c r="BD129" s="808"/>
      <c r="BE129" s="809"/>
      <c r="BF129" s="827" t="s">
        <v>132</v>
      </c>
      <c r="BG129" s="828"/>
      <c r="BH129" s="828"/>
      <c r="BI129" s="828"/>
      <c r="BJ129" s="828"/>
      <c r="BK129" s="828"/>
      <c r="BL129" s="829"/>
      <c r="BM129" s="827">
        <v>18.739999999999998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489</v>
      </c>
      <c r="X130" s="835"/>
      <c r="Y130" s="835"/>
      <c r="Z130" s="836"/>
      <c r="AA130" s="837">
        <v>820937</v>
      </c>
      <c r="AB130" s="838"/>
      <c r="AC130" s="838"/>
      <c r="AD130" s="838"/>
      <c r="AE130" s="839"/>
      <c r="AF130" s="840">
        <v>863490</v>
      </c>
      <c r="AG130" s="838"/>
      <c r="AH130" s="838"/>
      <c r="AI130" s="838"/>
      <c r="AJ130" s="839"/>
      <c r="AK130" s="840">
        <v>894886</v>
      </c>
      <c r="AL130" s="838"/>
      <c r="AM130" s="838"/>
      <c r="AN130" s="838"/>
      <c r="AO130" s="839"/>
      <c r="AP130" s="841"/>
      <c r="AQ130" s="842"/>
      <c r="AR130" s="842"/>
      <c r="AS130" s="842"/>
      <c r="AT130" s="843"/>
      <c r="AU130" s="264"/>
      <c r="AV130" s="264"/>
      <c r="AW130" s="264"/>
      <c r="AX130" s="807" t="s">
        <v>490</v>
      </c>
      <c r="AY130" s="808"/>
      <c r="AZ130" s="808"/>
      <c r="BA130" s="808"/>
      <c r="BB130" s="808"/>
      <c r="BC130" s="808"/>
      <c r="BD130" s="808"/>
      <c r="BE130" s="809"/>
      <c r="BF130" s="810">
        <v>3</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491</v>
      </c>
      <c r="X131" s="818"/>
      <c r="Y131" s="818"/>
      <c r="Z131" s="819"/>
      <c r="AA131" s="820">
        <v>7136343</v>
      </c>
      <c r="AB131" s="821"/>
      <c r="AC131" s="821"/>
      <c r="AD131" s="821"/>
      <c r="AE131" s="822"/>
      <c r="AF131" s="823">
        <v>7244704</v>
      </c>
      <c r="AG131" s="821"/>
      <c r="AH131" s="821"/>
      <c r="AI131" s="821"/>
      <c r="AJ131" s="822"/>
      <c r="AK131" s="823">
        <v>7129760</v>
      </c>
      <c r="AL131" s="821"/>
      <c r="AM131" s="821"/>
      <c r="AN131" s="821"/>
      <c r="AO131" s="822"/>
      <c r="AP131" s="824"/>
      <c r="AQ131" s="825"/>
      <c r="AR131" s="825"/>
      <c r="AS131" s="825"/>
      <c r="AT131" s="826"/>
      <c r="AU131" s="264"/>
      <c r="AV131" s="264"/>
      <c r="AW131" s="264"/>
      <c r="AX131" s="785" t="s">
        <v>492</v>
      </c>
      <c r="AY131" s="786"/>
      <c r="AZ131" s="786"/>
      <c r="BA131" s="786"/>
      <c r="BB131" s="786"/>
      <c r="BC131" s="786"/>
      <c r="BD131" s="786"/>
      <c r="BE131" s="787"/>
      <c r="BF131" s="788" t="s">
        <v>388</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494</v>
      </c>
      <c r="W132" s="798"/>
      <c r="X132" s="798"/>
      <c r="Y132" s="798"/>
      <c r="Z132" s="799"/>
      <c r="AA132" s="800">
        <v>2.8699012929999999</v>
      </c>
      <c r="AB132" s="801"/>
      <c r="AC132" s="801"/>
      <c r="AD132" s="801"/>
      <c r="AE132" s="802"/>
      <c r="AF132" s="803">
        <v>3.0952265269999999</v>
      </c>
      <c r="AG132" s="801"/>
      <c r="AH132" s="801"/>
      <c r="AI132" s="801"/>
      <c r="AJ132" s="802"/>
      <c r="AK132" s="803">
        <v>3.3346423999999999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495</v>
      </c>
      <c r="W133" s="777"/>
      <c r="X133" s="777"/>
      <c r="Y133" s="777"/>
      <c r="Z133" s="778"/>
      <c r="AA133" s="779">
        <v>3</v>
      </c>
      <c r="AB133" s="780"/>
      <c r="AC133" s="780"/>
      <c r="AD133" s="780"/>
      <c r="AE133" s="781"/>
      <c r="AF133" s="779">
        <v>2.8</v>
      </c>
      <c r="AG133" s="780"/>
      <c r="AH133" s="780"/>
      <c r="AI133" s="780"/>
      <c r="AJ133" s="781"/>
      <c r="AK133" s="779">
        <v>3</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5fgzlS586zr3Wpf0cSwfQIROFH4s5rEQ/Be86whXPLarg5ywGP5tKMUc42D5IQBR21gI9RRU+wjYRis/NKKhwg==" saltValue="rXdd/niY5WIgbNSSgFKe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pIKPZvdVOkgYF+ZYY2SXiBtnltjXAcF5Du8/y4yQB0ssndX9kp6oWxnItEMh7W0hJuG4eAXeRjNvmYDVM+lvA==" saltValue="CP7S/gM5BWsVp2BS2J/c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yNMQ+I1ZXwa1ix3m2plKLAYKQgPa1YBoOc3DBYP+DhZUVo9QmT2IZEgQugirNrp2+WWW6Eq30YTsEzED3OPuw==" saltValue="RKDXzP4vlSfsb5oUHxfx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499</v>
      </c>
      <c r="AP7" s="283"/>
      <c r="AQ7" s="284" t="s">
        <v>500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501</v>
      </c>
      <c r="AQ8" s="290" t="s">
        <v>502</v>
      </c>
      <c r="AR8" s="291" t="s">
        <v>503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504</v>
      </c>
      <c r="AL9" s="1207"/>
      <c r="AM9" s="1207"/>
      <c r="AN9" s="1208"/>
      <c r="AO9" s="292">
        <v>2077314</v>
      </c>
      <c r="AP9" s="292">
        <v>47863</v>
      </c>
      <c r="AQ9" s="293">
        <v>55995</v>
      </c>
      <c r="AR9" s="294">
        <v>-14.5</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505</v>
      </c>
      <c r="AL10" s="1207"/>
      <c r="AM10" s="1207"/>
      <c r="AN10" s="1208"/>
      <c r="AO10" s="295">
        <v>285090</v>
      </c>
      <c r="AP10" s="295">
        <v>6569</v>
      </c>
      <c r="AQ10" s="296">
        <v>5813</v>
      </c>
      <c r="AR10" s="297">
        <v>13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506</v>
      </c>
      <c r="AL11" s="1207"/>
      <c r="AM11" s="1207"/>
      <c r="AN11" s="1208"/>
      <c r="AO11" s="295">
        <v>479473</v>
      </c>
      <c r="AP11" s="295">
        <v>11048</v>
      </c>
      <c r="AQ11" s="296">
        <v>8381</v>
      </c>
      <c r="AR11" s="297">
        <v>31.8</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507</v>
      </c>
      <c r="AL12" s="1207"/>
      <c r="AM12" s="1207"/>
      <c r="AN12" s="1208"/>
      <c r="AO12" s="295" t="s">
        <v>508</v>
      </c>
      <c r="AP12" s="295" t="s">
        <v>508</v>
      </c>
      <c r="AQ12" s="296">
        <v>170</v>
      </c>
      <c r="AR12" s="297" t="s">
        <v>508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509</v>
      </c>
      <c r="AL13" s="1207"/>
      <c r="AM13" s="1207"/>
      <c r="AN13" s="1208"/>
      <c r="AO13" s="295" t="s">
        <v>508</v>
      </c>
      <c r="AP13" s="295" t="s">
        <v>508</v>
      </c>
      <c r="AQ13" s="296">
        <v>1</v>
      </c>
      <c r="AR13" s="297" t="s">
        <v>508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510</v>
      </c>
      <c r="AL14" s="1207"/>
      <c r="AM14" s="1207"/>
      <c r="AN14" s="1208"/>
      <c r="AO14" s="295">
        <v>138046</v>
      </c>
      <c r="AP14" s="295">
        <v>3181</v>
      </c>
      <c r="AQ14" s="296">
        <v>2724</v>
      </c>
      <c r="AR14" s="297">
        <v>16.8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511</v>
      </c>
      <c r="AL15" s="1207"/>
      <c r="AM15" s="1207"/>
      <c r="AN15" s="1208"/>
      <c r="AO15" s="295">
        <v>39081</v>
      </c>
      <c r="AP15" s="295">
        <v>900</v>
      </c>
      <c r="AQ15" s="296">
        <v>1180</v>
      </c>
      <c r="AR15" s="297">
        <v>-23.7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512</v>
      </c>
      <c r="AL16" s="1210"/>
      <c r="AM16" s="1210"/>
      <c r="AN16" s="1211"/>
      <c r="AO16" s="295">
        <v>-153311</v>
      </c>
      <c r="AP16" s="295">
        <v>-3532</v>
      </c>
      <c r="AQ16" s="296">
        <v>-5022</v>
      </c>
      <c r="AR16" s="297">
        <v>-29.7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183</v>
      </c>
      <c r="AL17" s="1210"/>
      <c r="AM17" s="1210"/>
      <c r="AN17" s="1211"/>
      <c r="AO17" s="295">
        <v>2865693</v>
      </c>
      <c r="AP17" s="295">
        <v>66028</v>
      </c>
      <c r="AQ17" s="296">
        <v>69242</v>
      </c>
      <c r="AR17" s="297">
        <v>-4.5999999999999996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517</v>
      </c>
      <c r="AL21" s="1204"/>
      <c r="AM21" s="1204"/>
      <c r="AN21" s="1205"/>
      <c r="AO21" s="307">
        <v>5.94</v>
      </c>
      <c r="AP21" s="308">
        <v>6.42</v>
      </c>
      <c r="AQ21" s="309">
        <v>-0.48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518</v>
      </c>
      <c r="AL22" s="1204"/>
      <c r="AM22" s="1204"/>
      <c r="AN22" s="1205"/>
      <c r="AO22" s="312">
        <v>99.6</v>
      </c>
      <c r="AP22" s="313">
        <v>97.3</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520</v>
      </c>
      <c r="AO27" s="273"/>
      <c r="AP27" s="273"/>
      <c r="AQ27" s="273"/>
      <c r="AR27" s="273"/>
      <c r="AS27" s="273"/>
      <c r="AT27" s="273"/>
    </row>
    <row r="28" spans="1:46" ht="17.25" x14ac:dyDescent="0.15">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499</v>
      </c>
      <c r="AP30" s="283"/>
      <c r="AQ30" s="284" t="s">
        <v>500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501</v>
      </c>
      <c r="AQ31" s="290" t="s">
        <v>502</v>
      </c>
      <c r="AR31" s="291" t="s">
        <v>503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523</v>
      </c>
      <c r="AL32" s="1195"/>
      <c r="AM32" s="1195"/>
      <c r="AN32" s="1196"/>
      <c r="AO32" s="322">
        <v>841534</v>
      </c>
      <c r="AP32" s="322">
        <v>19390</v>
      </c>
      <c r="AQ32" s="323">
        <v>31321</v>
      </c>
      <c r="AR32" s="324">
        <v>-38.1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524</v>
      </c>
      <c r="AL33" s="1195"/>
      <c r="AM33" s="1195"/>
      <c r="AN33" s="1196"/>
      <c r="AO33" s="322" t="s">
        <v>508</v>
      </c>
      <c r="AP33" s="322" t="s">
        <v>508</v>
      </c>
      <c r="AQ33" s="323" t="s">
        <v>508</v>
      </c>
      <c r="AR33" s="324" t="s">
        <v>508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525</v>
      </c>
      <c r="AL34" s="1195"/>
      <c r="AM34" s="1195"/>
      <c r="AN34" s="1196"/>
      <c r="AO34" s="322" t="s">
        <v>508</v>
      </c>
      <c r="AP34" s="322" t="s">
        <v>508</v>
      </c>
      <c r="AQ34" s="323" t="s">
        <v>508</v>
      </c>
      <c r="AR34" s="324" t="s">
        <v>508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526</v>
      </c>
      <c r="AL35" s="1195"/>
      <c r="AM35" s="1195"/>
      <c r="AN35" s="1196"/>
      <c r="AO35" s="322">
        <v>358756</v>
      </c>
      <c r="AP35" s="322">
        <v>8266</v>
      </c>
      <c r="AQ35" s="323">
        <v>9685</v>
      </c>
      <c r="AR35" s="324">
        <v>-14.7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527</v>
      </c>
      <c r="AL36" s="1195"/>
      <c r="AM36" s="1195"/>
      <c r="AN36" s="1196"/>
      <c r="AO36" s="322">
        <v>30195</v>
      </c>
      <c r="AP36" s="322">
        <v>696</v>
      </c>
      <c r="AQ36" s="323">
        <v>2454</v>
      </c>
      <c r="AR36" s="324">
        <v>-71.599999999999994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528</v>
      </c>
      <c r="AL37" s="1195"/>
      <c r="AM37" s="1195"/>
      <c r="AN37" s="1196"/>
      <c r="AO37" s="322">
        <v>190743</v>
      </c>
      <c r="AP37" s="322">
        <v>4395</v>
      </c>
      <c r="AQ37" s="323">
        <v>1182</v>
      </c>
      <c r="AR37" s="324">
        <v>271.8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529</v>
      </c>
      <c r="AL38" s="1198"/>
      <c r="AM38" s="1198"/>
      <c r="AN38" s="1199"/>
      <c r="AO38" s="325" t="s">
        <v>508</v>
      </c>
      <c r="AP38" s="325" t="s">
        <v>508</v>
      </c>
      <c r="AQ38" s="326">
        <v>1</v>
      </c>
      <c r="AR38" s="314" t="s">
        <v>508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530</v>
      </c>
      <c r="AL39" s="1198"/>
      <c r="AM39" s="1198"/>
      <c r="AN39" s="1199"/>
      <c r="AO39" s="322">
        <v>-288590</v>
      </c>
      <c r="AP39" s="322">
        <v>-6649</v>
      </c>
      <c r="AQ39" s="323">
        <v>-3213</v>
      </c>
      <c r="AR39" s="324">
        <v>106.9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531</v>
      </c>
      <c r="AL40" s="1195"/>
      <c r="AM40" s="1195"/>
      <c r="AN40" s="1196"/>
      <c r="AO40" s="322">
        <v>-894886</v>
      </c>
      <c r="AP40" s="322">
        <v>-20619</v>
      </c>
      <c r="AQ40" s="323">
        <v>-28480</v>
      </c>
      <c r="AR40" s="324">
        <v>-27.6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237752</v>
      </c>
      <c r="AP41" s="322">
        <v>5478</v>
      </c>
      <c r="AQ41" s="323">
        <v>12950</v>
      </c>
      <c r="AR41" s="324">
        <v>-57.7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499</v>
      </c>
      <c r="AN49" s="1189" t="s">
        <v>535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536</v>
      </c>
      <c r="AO50" s="339" t="s">
        <v>537</v>
      </c>
      <c r="AP50" s="340" t="s">
        <v>538</v>
      </c>
      <c r="AQ50" s="341" t="s">
        <v>539</v>
      </c>
      <c r="AR50" s="342" t="s">
        <v>540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541</v>
      </c>
      <c r="AL51" s="335"/>
      <c r="AM51" s="343">
        <v>783865</v>
      </c>
      <c r="AN51" s="344">
        <v>18536</v>
      </c>
      <c r="AO51" s="345">
        <v>14.7</v>
      </c>
      <c r="AP51" s="346">
        <v>53270</v>
      </c>
      <c r="AQ51" s="347">
        <v>13.8</v>
      </c>
      <c r="AR51" s="348">
        <v>0.9</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542</v>
      </c>
      <c r="AM52" s="351">
        <v>771256</v>
      </c>
      <c r="AN52" s="352">
        <v>18238</v>
      </c>
      <c r="AO52" s="353">
        <v>56.4</v>
      </c>
      <c r="AP52" s="354">
        <v>24316</v>
      </c>
      <c r="AQ52" s="355">
        <v>0.8</v>
      </c>
      <c r="AR52" s="356">
        <v>55.6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543</v>
      </c>
      <c r="AL53" s="335"/>
      <c r="AM53" s="343">
        <v>978642</v>
      </c>
      <c r="AN53" s="344">
        <v>22990</v>
      </c>
      <c r="AO53" s="345">
        <v>24</v>
      </c>
      <c r="AP53" s="346">
        <v>53292</v>
      </c>
      <c r="AQ53" s="347">
        <v>0</v>
      </c>
      <c r="AR53" s="348">
        <v>24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542</v>
      </c>
      <c r="AM54" s="351">
        <v>771685</v>
      </c>
      <c r="AN54" s="352">
        <v>18128</v>
      </c>
      <c r="AO54" s="353">
        <v>-0.6</v>
      </c>
      <c r="AP54" s="354">
        <v>28900</v>
      </c>
      <c r="AQ54" s="355">
        <v>18.899999999999999</v>
      </c>
      <c r="AR54" s="356">
        <v>-19.5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544</v>
      </c>
      <c r="AL55" s="335"/>
      <c r="AM55" s="343">
        <v>1047733</v>
      </c>
      <c r="AN55" s="344">
        <v>24479</v>
      </c>
      <c r="AO55" s="345">
        <v>6.5</v>
      </c>
      <c r="AP55" s="346">
        <v>56894</v>
      </c>
      <c r="AQ55" s="347">
        <v>6.8</v>
      </c>
      <c r="AR55" s="348">
        <v>-0.3</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542</v>
      </c>
      <c r="AM56" s="351">
        <v>960373</v>
      </c>
      <c r="AN56" s="352">
        <v>22438</v>
      </c>
      <c r="AO56" s="353">
        <v>23.8</v>
      </c>
      <c r="AP56" s="354">
        <v>32548</v>
      </c>
      <c r="AQ56" s="355">
        <v>12.6</v>
      </c>
      <c r="AR56" s="356">
        <v>11.2</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545</v>
      </c>
      <c r="AL57" s="335"/>
      <c r="AM57" s="343">
        <v>1143477</v>
      </c>
      <c r="AN57" s="344">
        <v>26439</v>
      </c>
      <c r="AO57" s="345">
        <v>8</v>
      </c>
      <c r="AP57" s="346">
        <v>47738</v>
      </c>
      <c r="AQ57" s="347">
        <v>-16.100000000000001</v>
      </c>
      <c r="AR57" s="348">
        <v>24.1</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542</v>
      </c>
      <c r="AM58" s="351">
        <v>643552</v>
      </c>
      <c r="AN58" s="352">
        <v>14880</v>
      </c>
      <c r="AO58" s="353">
        <v>-33.700000000000003</v>
      </c>
      <c r="AP58" s="354">
        <v>24937</v>
      </c>
      <c r="AQ58" s="355">
        <v>-23.4</v>
      </c>
      <c r="AR58" s="356">
        <v>-10.3</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546</v>
      </c>
      <c r="AL59" s="335"/>
      <c r="AM59" s="343">
        <v>1223586</v>
      </c>
      <c r="AN59" s="344">
        <v>28193</v>
      </c>
      <c r="AO59" s="345">
        <v>6.6</v>
      </c>
      <c r="AP59" s="346">
        <v>52191</v>
      </c>
      <c r="AQ59" s="347">
        <v>9.3000000000000007</v>
      </c>
      <c r="AR59" s="348">
        <v>-2.7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542</v>
      </c>
      <c r="AM60" s="351">
        <v>809924</v>
      </c>
      <c r="AN60" s="352">
        <v>18661</v>
      </c>
      <c r="AO60" s="353">
        <v>25.4</v>
      </c>
      <c r="AP60" s="354">
        <v>24843</v>
      </c>
      <c r="AQ60" s="355">
        <v>-0.4</v>
      </c>
      <c r="AR60" s="356">
        <v>25.8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547</v>
      </c>
      <c r="AL61" s="357"/>
      <c r="AM61" s="358">
        <v>1035461</v>
      </c>
      <c r="AN61" s="359">
        <v>24127</v>
      </c>
      <c r="AO61" s="360">
        <v>12</v>
      </c>
      <c r="AP61" s="361">
        <v>52677</v>
      </c>
      <c r="AQ61" s="362">
        <v>2.8</v>
      </c>
      <c r="AR61" s="348">
        <v>9.1999999999999993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542</v>
      </c>
      <c r="AM62" s="351">
        <v>791358</v>
      </c>
      <c r="AN62" s="352">
        <v>18469</v>
      </c>
      <c r="AO62" s="353">
        <v>14.3</v>
      </c>
      <c r="AP62" s="354">
        <v>27109</v>
      </c>
      <c r="AQ62" s="355">
        <v>1.7</v>
      </c>
      <c r="AR62" s="356">
        <v>12.6</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wfxFzOMBRzTCkzIvBr7D15AYLHB2pW5Fmrz2PNAfGp8DeeICNc3TmTbMLNbDASrCniEo0QzbPn89LNCooq7KQ==" saltValue="NB9Rcx1TljIeZLb6eZfQ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SWQqMQk0cnZhBvLFrOL3Q9TfIwwDXA+fPLYLFJvOc0lVZJJu7nTgdNXcFIw2gmPGQdTouPeO44DRtuhfHzCOA==" saltValue="jXA+IfzDx6SNjV0SReO8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DwCLgJU094rYhs7DF+gvi4/QHuX2SDltuJI5NYyFeet+/Ahe20x+LRe46JSJna9y6ual45rrHh6CvkWK+M19A==" saltValue="AfRpDdPKpe7bspt/lFPO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12" t="s">
        <v>3</v>
      </c>
      <c r="D47" s="1212"/>
      <c r="E47" s="1213"/>
      <c r="F47" s="11">
        <v>13.41</v>
      </c>
      <c r="G47" s="12">
        <v>14.95</v>
      </c>
      <c r="H47" s="12">
        <v>16.37</v>
      </c>
      <c r="I47" s="12">
        <v>14.62</v>
      </c>
      <c r="J47" s="13">
        <v>13.7</v>
      </c>
    </row>
    <row r="48" spans="2:10" ht="57.75" customHeight="1" x14ac:dyDescent="0.15">
      <c r="B48" s="14"/>
      <c r="C48" s="1214" t="s">
        <v>4</v>
      </c>
      <c r="D48" s="1214"/>
      <c r="E48" s="1215"/>
      <c r="F48" s="15">
        <v>5.53</v>
      </c>
      <c r="G48" s="16">
        <v>6.32</v>
      </c>
      <c r="H48" s="16">
        <v>5.26</v>
      </c>
      <c r="I48" s="16">
        <v>4.97</v>
      </c>
      <c r="J48" s="17">
        <v>4.16</v>
      </c>
    </row>
    <row r="49" spans="2:10" ht="57.75" customHeight="1" thickBot="1" x14ac:dyDescent="0.2">
      <c r="B49" s="18"/>
      <c r="C49" s="1216" t="s">
        <v>5</v>
      </c>
      <c r="D49" s="1216"/>
      <c r="E49" s="1217"/>
      <c r="F49" s="19">
        <v>0.28999999999999998</v>
      </c>
      <c r="G49" s="20" t="s">
        <v>556</v>
      </c>
      <c r="H49" s="20" t="s">
        <v>557</v>
      </c>
      <c r="I49" s="20" t="s">
        <v>558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iU2J6Uoudohi2p5yHzXnICCoB9xM7/EkVvam5ENri5z8y0rA8Xuxtp7niw7o2MKma8pBIM0unOJL0hrPlYVag==" saltValue="IVKLTb3rrRIQGN34OK6i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2019-10-30T05:09:11Z</cp:lastPrinted>
  <dcterms:created xsi:type="dcterms:W3CDTF">2019-02-14T03:22:56Z</dcterms:created>
  <dcterms:modified xsi:type="dcterms:W3CDTF">2019-11-22T01:35:07Z</dcterms:modified>
  <cp:category/>
</cp:coreProperties>
</file>