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7530" tabRatio="7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AO36" i="9" l="1"/>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O37" i="9"/>
  <c r="BE37" i="9"/>
  <c r="AM37" i="9"/>
  <c r="BE36" i="9"/>
  <c r="BE35" i="9"/>
  <c r="BE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C38" i="9" l="1"/>
  <c r="U34" i="9"/>
  <c r="U35" i="9" s="1"/>
  <c r="U36" i="9" s="1"/>
  <c r="U37" i="9" s="1"/>
  <c r="U38" i="9" s="1"/>
  <c r="AM34" i="9" l="1"/>
  <c r="AM35" i="9" s="1"/>
  <c r="AM36" i="9" s="1"/>
  <c r="BW34" i="9" l="1"/>
  <c r="BW35" i="9" s="1"/>
  <c r="BW36" i="9" s="1"/>
  <c r="BW37" i="9" s="1"/>
  <c r="BW38" i="9" s="1"/>
  <c r="BW39" i="9" s="1"/>
  <c r="BW40" i="9" s="1"/>
  <c r="CO34" i="9" l="1"/>
  <c r="CO35" i="9" s="1"/>
  <c r="CO36" i="9" s="1"/>
</calcChain>
</file>

<file path=xl/sharedStrings.xml><?xml version="1.0" encoding="utf-8"?>
<sst xmlns="http://schemas.openxmlformats.org/spreadsheetml/2006/main" count="1068" uniqueCount="572">
  <si>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</si>
  <si>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</si>
  <si>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</si>
  <si>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</si>
  <si>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</si>
  <si>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</si>
  <si>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</si>
  <si>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</si>
  <si>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</si>
  <si>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</si>
  <si>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</si>
  <si>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</si>
  <si>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</si>
  <si>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</si>
  <si>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</si>
  <si>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</si>
  <si>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</si>
  <si>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</si>
  <si>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</si>
  <si>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</si>
  <si>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</si>
  <si>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</si>
  <si>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</si>
  <si>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</si>
  <si>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</si>
  <si>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</si>
  <si>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</si>
  <si>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</si>
  <si>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</si>
  <si>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</si>
  <si>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</si>
  <si>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</si>
  <si>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</si>
  <si>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</si>
  <si>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</si>
  <si>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</si>
  <si>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</si>
  <si>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</si>
  <si>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</si>
  <si>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</si>
  <si>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</si>
  <si>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</si>
  <si>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</si>
  <si>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</si>
  <si>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</si>
  <si>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</si>
  <si>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</si>
  <si>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</si>
  <si>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</si>
  <si>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</si>
  <si>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</si>
  <si>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</si>
  <si>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</si>
  <si>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</si>
  <si>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</si>
  <si>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</si>
  <si>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</si>
  <si>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</si>
  <si>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</si>
  <si>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</si>
  <si>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</si>
  <si>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</si>
  <si>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</si>
  <si>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</si>
  <si>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</si>
  <si>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</si>
  <si>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</si>
  <si>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</si>
  <si>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</si>
  <si>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</si>
  <si>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</si>
  <si>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</si>
  <si>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</si>
  <si>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</si>
  <si>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</si>
  <si>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</si>
  <si>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</si>
  <si>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</si>
  <si>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</si>
  <si>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</si>
  <si>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</si>
  <si>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</si>
  <si>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半田市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</si>
  <si>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</si>
  <si>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</si>
  <si>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</si>
  <si>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</si>
  <si>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</si>
  <si>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</si>
  <si>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</si>
  <si>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</si>
  <si>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</si>
  <si>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</si>
  <si>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</si>
  <si>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</si>
  <si>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</si>
  <si>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</si>
  <si>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</si>
  <si>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</si>
  <si>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</si>
  <si>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</si>
  <si>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</si>
  <si>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</si>
  <si>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</si>
  <si>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</si>
  <si>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</si>
  <si>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</si>
  <si>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</si>
  <si>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</si>
  <si>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</si>
  <si>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</si>
  <si>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</si>
  <si>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</si>
  <si>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</si>
  <si>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</si>
  <si>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</si>
  <si>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</si>
  <si>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</si>
  <si>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</si>
  <si>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</si>
  <si>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</si>
  <si>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</si>
  <si>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</si>
  <si>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</si>
  <si>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</si>
  <si>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</si>
  <si>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</si>
  <si>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</si>
  <si>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</si>
  <si>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</si>
  <si>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</si>
  <si>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</si>
  <si>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</si>
  <si>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</si>
  <si>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</si>
  <si>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</si>
  <si>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</si>
  <si>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</si>
  <si>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</si>
  <si>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</si>
  <si>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</si>
  <si>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</si>
  <si>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</si>
  <si>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</si>
  <si>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</si>
  <si>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</si>
  <si>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</si>
  <si>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</si>
  <si>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</si>
  <si>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</si>
  <si>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</si>
  <si>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</si>
  <si>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</si>
  <si>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</si>
  <si>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</si>
  <si>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</si>
  <si>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</si>
  <si>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</si>
  <si>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</si>
  <si>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</si>
  <si>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</si>
  <si>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</si>
  <si>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</si>
  <si>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</si>
  <si>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</si>
  <si>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</si>
  <si>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</si>
  <si>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</si>
  <si>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</si>
  <si>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</si>
  <si>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</si>
  <si>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</si>
  <si>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</si>
  <si>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</si>
  <si>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</si>
  <si>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</si>
  <si>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</si>
  <si>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</si>
  <si>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</si>
  <si>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</si>
  <si>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</si>
  <si>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</si>
  <si>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</si>
  <si>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</si>
  <si>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</si>
  <si>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</si>
  <si>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</si>
  <si>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</si>
  <si>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</si>
  <si>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</si>
  <si>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</si>
  <si>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</si>
  <si>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</si>
  <si>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</si>
  <si>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</si>
  <si>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</si>
  <si>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</si>
  <si>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</si>
  <si>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</si>
  <si>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</si>
  <si>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</si>
  <si>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</si>
  <si>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</si>
  <si>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</si>
  <si>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</si>
  <si>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</si>
  <si>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</si>
  <si>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</si>
  <si>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</si>
  <si>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</si>
  <si>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</si>
  <si>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</si>
  <si>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</si>
  <si>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</si>
  <si>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</si>
  <si>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</si>
  <si>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</si>
  <si>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</si>
  <si>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</si>
  <si>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</si>
  <si>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</si>
  <si>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</si>
  <si>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</si>
  <si>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</si>
  <si>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</si>
  <si>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</si>
  <si>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</si>
  <si>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</si>
  <si>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</si>
  <si>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</si>
  <si>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</si>
  <si>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</si>
  <si>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</si>
  <si>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</si>
  <si>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</si>
  <si>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</si>
  <si>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</si>
  <si>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</si>
  <si>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</si>
  <si>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</si>
  <si>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</si>
  <si>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</si>
  <si>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</si>
  <si>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</si>
  <si>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</si>
  <si>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</si>
  <si>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</si>
  <si>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</si>
  <si>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</si>
  <si>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</si>
  <si>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</si>
  <si>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</si>
  <si>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</si>
  <si>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</si>
  <si>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</si>
  <si>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</si>
  <si>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</si>
  <si>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</si>
  <si>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</si>
  <si>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</si>
  <si>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</si>
  <si>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</si>
  <si>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</si>
  <si>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</si>
  <si>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</si>
  <si>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</si>
  <si>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</si>
  <si>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</si>
  <si>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</si>
  <si>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</si>
  <si>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</si>
  <si>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</si>
  <si>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</si>
  <si>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</si>
  <si>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</si>
  <si>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</si>
  <si>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</si>
  <si>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</si>
  <si>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</si>
  <si>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</si>
  <si>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</si>
  <si>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</si>
  <si>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</si>
  <si>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</si>
  <si>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</si>
  <si>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</si>
  <si>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</si>
  <si>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</si>
  <si>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</si>
  <si>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</si>
  <si>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</si>
  <si>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</si>
  <si>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</si>
  <si>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</si>
  <si>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</si>
  <si>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</si>
  <si>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</si>
  <si>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</si>
  <si>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</si>
  <si>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</si>
  <si>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</si>
  <si>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</si>
  <si>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</si>
  <si>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</si>
  <si>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</si>
  <si>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</si>
  <si>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</si>
  <si>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</si>
  <si>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</si>
  <si>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</si>
  <si>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</si>
  <si>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</si>
  <si>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</si>
  <si>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</si>
  <si>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</si>
  <si>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</si>
  <si>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</si>
  <si>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</si>
  <si>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</si>
  <si>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</si>
  <si>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</si>
  <si>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</si>
  <si>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</si>
  <si>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</si>
  <si>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</si>
  <si>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</si>
  <si>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</si>
  <si>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</si>
  <si>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</si>
  <si>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</si>
  <si>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</si>
  <si>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</si>
  <si>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</si>
  <si>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</si>
  <si>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</si>
  <si>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</si>
  <si>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</si>
  <si>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</si>
  <si>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</si>
  <si>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</si>
  <si>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</si>
  <si>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</si>
  <si>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</si>
  <si>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</si>
  <si>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</si>
  <si>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</si>
  <si>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</si>
  <si>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</si>
  <si>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</si>
  <si>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</si>
  <si>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</si>
  <si>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</si>
  <si>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</si>
  <si>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</si>
  <si>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</si>
  <si>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</si>
  <si>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</si>
  <si>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</si>
  <si>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</si>
  <si>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</si>
  <si>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</si>
  <si>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</si>
  <si>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</si>
  <si>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</si>
  <si>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</si>
  <si>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</si>
  <si>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</si>
  <si>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</si>
  <si>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中小企業従業員退職金等福祉共済事業特別会計</t>
    <phoneticPr fontId="5"/>
  </si>
  <si>
    <t>乙川中部土地区画整理事業特別会計</t>
    <phoneticPr fontId="5"/>
  </si>
  <si>
    <t>学校給食特別会計</t>
    <phoneticPr fontId="5"/>
  </si>
  <si>
    <t>黒石墓地事業特別会計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</si>
  <si>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</si>
  <si>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</si>
  <si>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</si>
  <si>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</si>
  <si>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</si>
  <si>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</si>
  <si>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</si>
  <si>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</si>
  <si>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</si>
  <si>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</si>
  <si>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</si>
  <si>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</si>
  <si>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</si>
  <si>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駐車場事業特別会計</t>
    <phoneticPr fontId="5"/>
  </si>
  <si>
    <t>モーターボート競走事業特別会計</t>
    <phoneticPr fontId="5"/>
  </si>
  <si>
    <t>国民健康保険事業特別会計</t>
    <phoneticPr fontId="5"/>
  </si>
  <si>
    <t>介護保険事業特別会計</t>
    <phoneticPr fontId="5"/>
  </si>
  <si>
    <t>後期高齢者医療事業特別会計</t>
    <phoneticPr fontId="5"/>
  </si>
  <si>
    <t>半田市立半田病院事業会計</t>
    <phoneticPr fontId="5"/>
  </si>
  <si>
    <t>法適用企業</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</si>
  <si>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</si>
  <si>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</si>
  <si>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</si>
  <si>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</si>
  <si>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</si>
  <si>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</si>
  <si>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</si>
  <si>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</si>
  <si>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</si>
  <si>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</si>
  <si>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</si>
  <si>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</si>
  <si>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</si>
  <si>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</si>
  <si>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</si>
  <si>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</si>
  <si>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</si>
  <si>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</si>
  <si>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</si>
  <si>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</si>
  <si>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</si>
  <si>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</si>
  <si>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</si>
  <si>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</si>
  <si>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</si>
  <si>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</si>
  <si>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</si>
  <si>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</si>
  <si>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</si>
  <si>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</si>
  <si>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</si>
  <si>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</si>
  <si>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</si>
  <si>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</si>
  <si>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</si>
  <si>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</si>
  <si>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</si>
  <si>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</si>
  <si>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</si>
  <si>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</si>
  <si>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</si>
  <si>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</si>
  <si>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</si>
  <si>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</si>
  <si>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</si>
  <si>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</si>
  <si>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</si>
  <si>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</si>
  <si>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</si>
  <si>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</si>
  <si>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</si>
  <si>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</si>
  <si>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</si>
  <si>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</si>
  <si>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</si>
  <si>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</si>
  <si>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</si>
  <si>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</si>
  <si>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</si>
  <si>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</si>
  <si>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</si>
  <si>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</si>
  <si>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</si>
  <si>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</si>
  <si>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</si>
  <si>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</si>
  <si>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</si>
  <si>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</si>
  <si>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</si>
  <si>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</si>
  <si>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</si>
  <si>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</si>
  <si>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</si>
  <si>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</si>
  <si>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</si>
  <si>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</si>
  <si>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</si>
  <si>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</si>
  <si>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</si>
  <si>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</si>
  <si>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</si>
  <si>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</si>
  <si>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</si>
  <si>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</si>
  <si>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</si>
  <si>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</si>
  <si>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</si>
  <si>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</si>
  <si>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</si>
  <si>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</si>
  <si>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</si>
  <si>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</si>
  <si>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</si>
  <si>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</si>
  <si>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</si>
  <si>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</si>
  <si>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</si>
  <si>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</si>
  <si>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</si>
  <si>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</si>
  <si>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</si>
  <si>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</si>
  <si>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</si>
  <si>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</si>
  <si>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</si>
  <si>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</si>
  <si>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</si>
  <si>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</si>
  <si>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</si>
  <si>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</si>
  <si>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</si>
  <si>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</si>
  <si>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</si>
  <si>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</si>
  <si>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</si>
  <si>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</si>
  <si>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</si>
  <si>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</si>
  <si>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</si>
  <si>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</si>
  <si>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</si>
  <si>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</si>
  <si>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</si>
  <si>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</si>
  <si>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</si>
  <si>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</si>
  <si>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</si>
  <si>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</si>
  <si>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</si>
  <si>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</si>
  <si>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</si>
  <si>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</si>
  <si>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</si>
  <si>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</si>
  <si>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</si>
  <si>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</si>
  <si>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</si>
  <si>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0.04</t>
  </si>
  <si>
    <t>▲ 1.42</t>
  </si>
  <si>
    <t>半田市立半田病院事業会計</t>
  </si>
  <si>
    <t>水道事業会計</t>
  </si>
  <si>
    <t>一般会計</t>
  </si>
  <si>
    <t>国民健康保険事業特別会計</t>
  </si>
  <si>
    <t>介護保険事業特別会計</t>
  </si>
  <si>
    <t>下水道事業会計</t>
  </si>
  <si>
    <t>中小企業従業員退職金等福祉共済事業特別会計</t>
  </si>
  <si>
    <t>学校給食特別会計</t>
  </si>
  <si>
    <t>その他会計（赤字）</t>
  </si>
  <si>
    <t>その他会計（黒字）</t>
  </si>
  <si>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</si>
  <si>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0" eb="2">
      <t>チタ</t>
    </rPh>
    <rPh sb="2" eb="4">
      <t>チュウブ</t>
    </rPh>
    <rPh sb="4" eb="6">
      <t>コウイキ</t>
    </rPh>
    <rPh sb="6" eb="8">
      <t>ジム</t>
    </rPh>
    <rPh sb="8" eb="10">
      <t>クミアイ</t>
    </rPh>
    <rPh sb="11" eb="13">
      <t>ショウボウ</t>
    </rPh>
    <rPh sb="13" eb="15">
      <t>シレイ</t>
    </rPh>
    <rPh sb="19" eb="21">
      <t>トクベツ</t>
    </rPh>
    <rPh sb="21" eb="23">
      <t>カイケイ</t>
    </rPh>
    <phoneticPr fontId="2"/>
  </si>
  <si>
    <t>半田常滑看護専門学校</t>
    <rPh sb="0" eb="2">
      <t>ハンダ</t>
    </rPh>
    <rPh sb="2" eb="4">
      <t>トコナメ</t>
    </rPh>
    <rPh sb="4" eb="6">
      <t>カンゴ</t>
    </rPh>
    <rPh sb="6" eb="8">
      <t>センモン</t>
    </rPh>
    <rPh sb="8" eb="10">
      <t>ガッコウ</t>
    </rPh>
    <phoneticPr fontId="2"/>
  </si>
  <si>
    <t>知多南部広域環境組合</t>
    <rPh sb="0" eb="2">
      <t>チタ</t>
    </rPh>
    <rPh sb="2" eb="4">
      <t>ナンブ</t>
    </rPh>
    <rPh sb="4" eb="6">
      <t>コウイキ</t>
    </rPh>
    <rPh sb="6" eb="8">
      <t>カンキョウ</t>
    </rPh>
    <rPh sb="8" eb="10">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</si>
  <si>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</si>
  <si>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</si>
  <si>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</si>
  <si>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知多南部卸売市場</t>
    <rPh sb="0" eb="2">
      <t>チタ</t>
    </rPh>
    <rPh sb="2" eb="4">
      <t>ナンブ</t>
    </rPh>
    <rPh sb="4" eb="6">
      <t>オロシウリ</t>
    </rPh>
    <rPh sb="6" eb="8">
      <t>シジョウ</t>
    </rPh>
    <phoneticPr fontId="2"/>
  </si>
  <si>
    <t>半田市土地開発公社</t>
    <rPh sb="0" eb="3">
      <t>ハンダシ</t>
    </rPh>
    <rPh sb="3" eb="5">
      <t>トチ</t>
    </rPh>
    <rPh sb="5" eb="7">
      <t>カイハツ</t>
    </rPh>
    <rPh sb="7" eb="9">
      <t>コウシャ</t>
    </rPh>
    <phoneticPr fontId="2"/>
  </si>
  <si>
    <t>-</t>
    <phoneticPr fontId="2"/>
  </si>
  <si>
    <t>-</t>
    <phoneticPr fontId="2"/>
  </si>
  <si>
    <t>中部知多衛生組合</t>
    <rPh sb="0" eb="2">
      <t>チュウブ</t>
    </rPh>
    <rPh sb="2" eb="4">
      <t>チタ</t>
    </rPh>
    <rPh sb="4" eb="6">
      <t>エイセイ</t>
    </rPh>
    <rPh sb="6" eb="8">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</si>
  <si>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</si>
  <si>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</si>
  <si>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</si>
  <si>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</si>
  <si>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</si>
  <si>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</si>
  <si>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</si>
  <si>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</si>
  <si>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</si>
  <si>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</si>
  <si>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</si>
  <si>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</si>
  <si>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</si>
  <si>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</si>
  <si>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</si>
  <si>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</si>
  <si>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</si>
  <si>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</si>
  <si>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平成28年度は、新規地方債の発行抑制や高金利時代に借入れた地方債の償還が着実に進んだことにより、将来負担比率及び実質公債費比率ともに類似団体平均より良好な状態にあり、公営企業債を含めた地方債残高の着実な減少などにより、年々改善傾向を示している。
　今後は、公共施設の更新など大規模な事業の実施が予定されるが、計画的な事業実施と公債費の平準化により、引き続き健全な財政運営に努める。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</si>
</sst>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74E8-4768-BC81-3CC364B9BEB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29106</c:v>
                </c:pt>
                <c:pt idx="1">
                  <c:v>40068</c:v>
                </c:pt>
                <c:pt idx="2">
                  <c:v>81576</c:v>
                </c:pt>
                <c:pt idx="3">
                  <c:v>35557</c:v>
                </c:pt>
                <c:pt idx="4">
                  <c:v>35162</c:v>
                </c:pt>
              </c:numCache>
            </c:numRef>
          </c:val>
          <c:smooth val="0"/>
          <c:extLst>
            <c:ext xmlns:c16="http://schemas.microsoft.com/office/drawing/2014/chart" uri="{C3380CC4-5D6E-409C-BE32-E72D297353CC}">
              <c16:uniqueId val="{00000001-74E8-4768-BC81-3CC364B9BEB3}"/>
            </c:ext>
          </c:extLst>
        </c:ser>
        <c:dLbls>
          <c:showLegendKey val="0"/>
          <c:showVal val="0"/>
          <c:showCatName val="0"/>
          <c:showSerName val="0"/>
          <c:showPercent val="0"/>
          <c:showBubbleSize val="0"/>
        </c:dLbls>
        <c:marker val="1"/>
        <c:smooth val="0"/>
        <c:axId val="174437120"/>
        <c:axId val="174439040"/>
      </c:lineChart>
      <c:catAx>
        <c:axId val="1744371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439040"/>
        <c:crosses val="autoZero"/>
        <c:auto val="1"/>
        <c:lblAlgn val="ctr"/>
        <c:lblOffset val="100"/>
        <c:tickLblSkip val="1"/>
        <c:tickMarkSkip val="1"/>
        <c:noMultiLvlLbl val="0"/>
      </c:catAx>
      <c:valAx>
        <c:axId val="17443904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43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4.92</c:v>
                </c:pt>
                <c:pt idx="1">
                  <c:v>5.94</c:v>
                </c:pt>
                <c:pt idx="2">
                  <c:v>4.8499999999999996</c:v>
                </c:pt>
                <c:pt idx="3">
                  <c:v>4.6399999999999997</c:v>
                </c:pt>
                <c:pt idx="4">
                  <c:v>3.17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14.27</c:v>
                </c:pt>
                <c:pt idx="1">
                  <c:v>13.57</c:v>
                </c:pt>
                <c:pt idx="2">
                  <c:v>17.309999999999999</c:v>
                </c:pt>
                <c:pt idx="3">
                  <c:v>17.010000000000002</c:v>
                </c:pt>
                <c:pt idx="4">
                  <c:v>17.02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0697344"/>
        <c:axId val="1807036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2.2999999999999998</c:v>
                </c:pt>
                <c:pt idx="1">
                  <c:v>0.67</c:v>
                </c:pt>
                <c:pt idx="2">
                  <c:v>2.69</c:v>
                </c:pt>
                <c:pt idx="3">
                  <c:v>-0.04</c:v>
                </c:pt>
                <c:pt idx="4">
                  <c:v>-1.42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0697344"/>
        <c:axId val="180703616"/>
      </c:lineChart>
      <c:catAx>
        <c:axId val="18069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0703616"/>
        <c:crosses val="autoZero"/>
        <c:auto val="1"/>
        <c:lblAlgn val="ctr"/>
        <c:lblOffset val="100"/>
        <c:tickLblSkip val="1"/>
        <c:tickMarkSkip val="1"/>
        <c:noMultiLvlLbl val="0"/>
      </c:catAx>
      <c:valAx>
        <c:axId val="180703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697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0.03</c:v>
                </c:pt>
                <c:pt idx="4">
                  <c:v>#N/A</c:v>
                </c:pt>
                <c:pt idx="5">
                  <c:v>0.01</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中小企業従業員退職金等福祉共済事業特別会計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0.11</c:v>
                </c:pt>
                <c:pt idx="8">
                  <c:v>#N/A</c:v>
                </c:pt>
                <c:pt idx="9">
                  <c:v>0.06</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0.87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0.75</c:v>
                </c:pt>
                <c:pt idx="4">
                  <c:v>#N/A</c:v>
                </c:pt>
                <c:pt idx="5">
                  <c:v>0.69</c:v>
                </c:pt>
                <c:pt idx="6">
                  <c:v>#N/A</c:v>
                </c:pt>
                <c:pt idx="7">
                  <c:v>0.5</c:v>
                </c:pt>
                <c:pt idx="8">
                  <c:v>#N/A</c:v>
                </c:pt>
                <c:pt idx="9">
                  <c:v>1.03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4.34</c:v>
                </c:pt>
                <c:pt idx="2">
                  <c:v>#N/A</c:v>
                </c:pt>
                <c:pt idx="3">
                  <c:v>2.08</c:v>
                </c:pt>
                <c:pt idx="4">
                  <c:v>#N/A</c:v>
                </c:pt>
                <c:pt idx="5">
                  <c:v>2.2999999999999998</c:v>
                </c:pt>
                <c:pt idx="6">
                  <c:v>#N/A</c:v>
                </c:pt>
                <c:pt idx="7">
                  <c:v>1.56</c:v>
                </c:pt>
                <c:pt idx="8">
                  <c:v>#N/A</c:v>
                </c:pt>
                <c:pt idx="9">
                  <c:v>1.7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4.91</c:v>
                </c:pt>
                <c:pt idx="2">
                  <c:v>#N/A</c:v>
                </c:pt>
                <c:pt idx="3">
                  <c:v>5.88</c:v>
                </c:pt>
                <c:pt idx="4">
                  <c:v>#N/A</c:v>
                </c:pt>
                <c:pt idx="5">
                  <c:v>4.79</c:v>
                </c:pt>
                <c:pt idx="6">
                  <c:v>#N/A</c:v>
                </c:pt>
                <c:pt idx="7">
                  <c:v>4.4800000000000004</c:v>
                </c:pt>
                <c:pt idx="8">
                  <c:v>#N/A</c:v>
                </c:pt>
                <c:pt idx="9">
                  <c:v>3.05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3.73</c:v>
                </c:pt>
                <c:pt idx="2">
                  <c:v>#N/A</c:v>
                </c:pt>
                <c:pt idx="3">
                  <c:v>4.9400000000000004</c:v>
                </c:pt>
                <c:pt idx="4">
                  <c:v>#N/A</c:v>
                </c:pt>
                <c:pt idx="5">
                  <c:v>3.57</c:v>
                </c:pt>
                <c:pt idx="6">
                  <c:v>#N/A</c:v>
                </c:pt>
                <c:pt idx="7">
                  <c:v>3.49</c:v>
                </c:pt>
                <c:pt idx="8">
                  <c:v>#N/A</c:v>
                </c:pt>
                <c:pt idx="9">
                  <c:v>3.53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半田市立半田病院事業会計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11.95</c:v>
                </c:pt>
                <c:pt idx="2">
                  <c:v>#N/A</c:v>
                </c:pt>
                <c:pt idx="3">
                  <c:v>13.15</c:v>
                </c:pt>
                <c:pt idx="4">
                  <c:v>#N/A</c:v>
                </c:pt>
                <c:pt idx="5">
                  <c:v>17.739999999999998</c:v>
                </c:pt>
                <c:pt idx="6">
                  <c:v>#N/A</c:v>
                </c:pt>
                <c:pt idx="7">
                  <c:v>19.809999999999999</c:v>
                </c:pt>
                <c:pt idx="8">
                  <c:v>#N/A</c:v>
                </c:pt>
                <c:pt idx="9">
                  <c:v>21.67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0235904"/>
        <c:axId val="160237440"/>
      </c:barChart>
      <c:catAx>
        <c:axId val="16023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237440"/>
        <c:crosses val="autoZero"/>
        <c:auto val="1"/>
        <c:lblAlgn val="ctr"/>
        <c:lblOffset val="100"/>
        <c:tickLblSkip val="1"/>
        <c:tickMarkSkip val="1"/>
        <c:noMultiLvlLbl val="0"/>
      </c:catAx>
      <c:valAx>
        <c:axId val="16023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23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4876</c:v>
                </c:pt>
                <c:pt idx="5">
                  <c:v>4946</c:v>
                </c:pt>
                <c:pt idx="8">
                  <c:v>5239</c:v>
                </c:pt>
                <c:pt idx="11">
                  <c:v>5055</c:v>
                </c:pt>
                <c:pt idx="14">
                  <c:v>4994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160</c:v>
                </c:pt>
                <c:pt idx="3">
                  <c:v>153</c:v>
                </c:pt>
                <c:pt idx="6">
                  <c:v>112</c:v>
                </c:pt>
                <c:pt idx="9">
                  <c:v>103</c:v>
                </c:pt>
                <c:pt idx="12">
                  <c:v>94</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1793</c:v>
                </c:pt>
                <c:pt idx="3">
                  <c:v>1979</c:v>
                </c:pt>
                <c:pt idx="6">
                  <c:v>2561</c:v>
                </c:pt>
                <c:pt idx="9">
                  <c:v>2609</c:v>
                </c:pt>
                <c:pt idx="12">
                  <c:v>2571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3556</c:v>
                </c:pt>
                <c:pt idx="3">
                  <c:v>3462</c:v>
                </c:pt>
                <c:pt idx="6">
                  <c:v>3178</c:v>
                </c:pt>
                <c:pt idx="9">
                  <c:v>2831</c:v>
                </c:pt>
                <c:pt idx="12">
                  <c:v>2791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5117952"/>
        <c:axId val="165119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633</c:v>
                </c:pt>
                <c:pt idx="2">
                  <c:v>#N/A</c:v>
                </c:pt>
                <c:pt idx="3">
                  <c:v>#N/A</c:v>
                </c:pt>
                <c:pt idx="4">
                  <c:v>648</c:v>
                </c:pt>
                <c:pt idx="5">
                  <c:v>#N/A</c:v>
                </c:pt>
                <c:pt idx="6">
                  <c:v>#N/A</c:v>
                </c:pt>
                <c:pt idx="7">
                  <c:v>612</c:v>
                </c:pt>
                <c:pt idx="8">
                  <c:v>#N/A</c:v>
                </c:pt>
                <c:pt idx="9">
                  <c:v>#N/A</c:v>
                </c:pt>
                <c:pt idx="10">
                  <c:v>488</c:v>
                </c:pt>
                <c:pt idx="11">
                  <c:v>#N/A</c:v>
                </c:pt>
                <c:pt idx="12">
                  <c:v>#N/A</c:v>
                </c:pt>
                <c:pt idx="13">
                  <c:v>462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5117952"/>
        <c:axId val="165119872"/>
      </c:lineChart>
      <c:catAx>
        <c:axId val="16511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5119872"/>
        <c:crosses val="autoZero"/>
        <c:auto val="1"/>
        <c:lblAlgn val="ctr"/>
        <c:lblOffset val="100"/>
        <c:tickLblSkip val="1"/>
        <c:tickMarkSkip val="1"/>
        <c:noMultiLvlLbl val="0"/>
      </c:catAx>
      <c:valAx>
        <c:axId val="16511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11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36927</c:v>
                </c:pt>
                <c:pt idx="5">
                  <c:v>36415</c:v>
                </c:pt>
                <c:pt idx="8">
                  <c:v>35315</c:v>
                </c:pt>
                <c:pt idx="11">
                  <c:v>34103</c:v>
                </c:pt>
                <c:pt idx="14">
                  <c:v>32394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17883</c:v>
                </c:pt>
                <c:pt idx="5">
                  <c:v>17645</c:v>
                </c:pt>
                <c:pt idx="8">
                  <c:v>15850</c:v>
                </c:pt>
                <c:pt idx="11">
                  <c:v>14334</c:v>
                </c:pt>
                <c:pt idx="14">
                  <c:v>12488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10371</c:v>
                </c:pt>
                <c:pt idx="5">
                  <c:v>11898</c:v>
                </c:pt>
                <c:pt idx="8">
                  <c:v>8320</c:v>
                </c:pt>
                <c:pt idx="11">
                  <c:v>9091</c:v>
                </c:pt>
                <c:pt idx="14">
                  <c:v>10129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3570</c:v>
                </c:pt>
                <c:pt idx="3">
                  <c:v>2715</c:v>
                </c:pt>
                <c:pt idx="6">
                  <c:v>2345</c:v>
                </c:pt>
                <c:pt idx="9">
                  <c:v>2443</c:v>
                </c:pt>
                <c:pt idx="12">
                  <c:v>1634</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5486</c:v>
                </c:pt>
                <c:pt idx="3">
                  <c:v>5152</c:v>
                </c:pt>
                <c:pt idx="6">
                  <c:v>4962</c:v>
                </c:pt>
                <c:pt idx="9">
                  <c:v>4516</c:v>
                </c:pt>
                <c:pt idx="12">
                  <c:v>4363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713</c:v>
                </c:pt>
                <c:pt idx="3">
                  <c:v>573</c:v>
                </c:pt>
                <c:pt idx="6">
                  <c:v>618</c:v>
                </c:pt>
                <c:pt idx="9">
                  <c:v>537</c:v>
                </c:pt>
                <c:pt idx="12">
                  <c:v>444</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27248</c:v>
                </c:pt>
                <c:pt idx="3">
                  <c:v>26155</c:v>
                </c:pt>
                <c:pt idx="6">
                  <c:v>24415</c:v>
                </c:pt>
                <c:pt idx="9">
                  <c:v>23611</c:v>
                </c:pt>
                <c:pt idx="12">
                  <c:v>22057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25943</c:v>
                </c:pt>
                <c:pt idx="3">
                  <c:v>23485</c:v>
                </c:pt>
                <c:pt idx="6">
                  <c:v>21497</c:v>
                </c:pt>
                <c:pt idx="9">
                  <c:v>19335</c:v>
                </c:pt>
                <c:pt idx="12">
                  <c:v>16981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75073920"/>
        <c:axId val="1750924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75073920"/>
        <c:axId val="175092480"/>
      </c:lineChart>
      <c:catAx>
        <c:axId val="1750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092480"/>
        <c:crosses val="autoZero"/>
        <c:auto val="1"/>
        <c:lblAlgn val="ctr"/>
        <c:lblOffset val="100"/>
        <c:tickLblSkip val="1"/>
        <c:tickMarkSkip val="1"/>
        <c:noMultiLvlLbl val="0"/>
      </c:catAx>
      <c:valAx>
        <c:axId val="175092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{ECD86096-1FE0-4B3F-9080-FF2AC741B001}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6CDB-4296-961F-B72499F387D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{B7078F50-B670-40A8-ABDE-A96ACFFE71C9}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6CDB-4296-961F-B72499F387D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{D2FB04F4-3136-4A21-A413-EA82A14F444E}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6CDB-4296-961F-B72499F387D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{6FD616DE-AFFE-49DD-AABC-68344959B686}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6CDB-4296-961F-B72499F387D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{99E58483-D93A-4DFF-9301-FBB0BD1D44B0}</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6CDB-4296-961F-B72499F387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6CDB-4296-961F-B72499F387D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{64A94D6D-BD93-4900-91E8-EC152927FDDA}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6CDB-4296-961F-B72499F387D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{CF209C36-718A-40C1-94FF-9149BC99A698}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6CDB-4296-961F-B72499F387D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{AE4DC495-8009-4208-B907-9E7019B093FE}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6CDB-4296-961F-B72499F387DB}"/>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{3FA88A03-C48C-49D1-A1E6-306401BC6C19}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6CDB-4296-961F-B72499F387D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{DA5453E7-9524-467C-8044-B6DDE25E8188}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6CDB-4296-961F-B72499F387D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6CDB-4296-961F-B72499F387DB}"/>
            </c:ext>
          </c:extLst>
        </c:ser>
        <c:dLbls>
          <c:showLegendKey val="0"/>
          <c:showVal val="0"/>
          <c:showCatName val="0"/>
          <c:showSerName val="0"/>
          <c:showPercent val="0"/>
          <c:showBubbleSize val="0"/>
        </c:dLbls>
        <c:axId val="168352000"/>
        <c:axId val="168767872"/>
      </c:scatterChart>
      <c:valAx>
        <c:axId val="1683520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8767872"/>
        <c:crosses val="autoZero"/>
        <c:crossBetween val="midCat"/>
      </c:valAx>
      <c:valAx>
        <c:axId val="1687678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352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{4F2AE912-EFFD-4A0C-AACB-51490896F6BE}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98C-40FF-9A8B-0B3CCA39747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{1906A967-3360-4636-94BB-58E59DC33191}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98C-40FF-9A8B-0B3CCA39747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{FA3076DF-8B69-4F15-ADAC-363DBC9DA367}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98C-40FF-9A8B-0B3CCA39747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{6656C7B5-E0BE-4433-81F0-6E4EC7691E63}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98C-40FF-9A8B-0B3CCA39747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{23ED1682-6B4F-4B20-909C-D1E761FDE817}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98C-40FF-9A8B-0B3CCA3974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3.6</c:v>
                </c:pt>
                <c:pt idx="2">
                  <c:v>3</c:v>
                </c:pt>
                <c:pt idx="3">
                  <c:v>2.7</c:v>
                </c:pt>
                <c:pt idx="4">
                  <c:v>2.4</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D98C-40FF-9A8B-0B3CCA39747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{B90C4545-B5A9-4663-AEB2-8D69EB309CAA}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98C-40FF-9A8B-0B3CCA39747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{EBE5E2A2-5F4A-4854-BC32-06D4A0FC169A}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98C-40FF-9A8B-0B3CCA39747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{05E19180-2E73-489A-ADFC-492716B308DB}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98C-40FF-9A8B-0B3CCA39747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{6C9160DD-D80E-428B-9749-70EC50F1BF57}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98C-40FF-9A8B-0B3CCA39747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{DC9256DD-15CB-4B44-8AD3-0ABA8AE8C16D}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98C-40FF-9A8B-0B3CCA3974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6.2</c:v>
                </c:pt>
                <c:pt idx="4">
                  <c:v>5.9</c:v>
                </c:pt>
              </c:numCache>
            </c:numRef>
          </c:xVal>
          <c:yVal>
            <c:numRef>
              <c:f>公会計指標分析・財政指標組合せ分析表!$K$77:$O$77</c:f>
              <c:numCache>
                <c:formatCode>#,##0.0;"▲ "#,##0.0</c:formatCode>
                <c:ptCount val="5"/>
                <c:pt idx="0">
                  <c:v>46.1</c:v>
                </c:pt>
                <c:pt idx="1">
                  <c:v>37.6</c:v>
                </c:pt>
                <c:pt idx="2">
                  <c:v>33.799999999999997</c:v>
                </c:pt>
                <c:pt idx="3">
                  <c:v>15.8</c:v>
                </c:pt>
                <c:pt idx="4">
                  <c:v>6.5</c:v>
                </c:pt>
              </c:numCache>
            </c:numRef>
          </c:yVal>
          <c:smooth val="0"/>
          <c:extLst>
            <c:ext xmlns:c16="http://schemas.microsoft.com/office/drawing/2014/chart" uri="{C3380CC4-5D6E-409C-BE32-E72D297353CC}">
              <c16:uniqueId val="{0000000B-D98C-40FF-9A8B-0B3CCA397473}"/>
            </c:ext>
          </c:extLst>
        </c:ser>
        <c:dLbls>
          <c:showLegendKey val="0"/>
          <c:showVal val="0"/>
          <c:showCatName val="0"/>
          <c:showSerName val="0"/>
          <c:showPercent val="0"/>
          <c:showBubbleSize val="0"/>
        </c:dLbls>
        <c:axId val="168814848"/>
        <c:axId val="173609344"/>
      </c:scatterChart>
      <c:valAx>
        <c:axId val="168814848"/>
        <c:scaling>
          <c:orientation val="minMax"/>
          <c:max val="8.799999999999998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3609344"/>
        <c:crosses val="autoZero"/>
        <c:crossBetween val="midCat"/>
      </c:valAx>
      <c:valAx>
        <c:axId val="173609344"/>
        <c:scaling>
          <c:orientation val="minMax"/>
          <c:max val="5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881484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新規地方債発行の抑制や、高金利時代に借入れた地方債の償還完了により、元利償還金は着実に減少してきている。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年度以降は臨時財政対策債の発行を行わず、中・長期の財政需要の平準化を図りつつ、新規地方債発行の抑制に努めている。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財政健全化のために新規地方債の発行抑制を図っており、一般会計等の地方債残高や公営企業債等繰入見込額は年々減少している。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公共施設総合管理計画に基づく施設更新のため、公共施設整備基金に積立てを行うなど財源確保に努めた結果、充当可能基金は増となり、引き続き充当可能財源が将来負担額を上回る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病院建設や老朽化した公共施設の更新等による財政需要の増加が見込まれ、新たな地方債発行による地方債残高の増や事業への基金充当による基金残高の減が見込まれるが、地方債の発行抑制に努めるとともに、必要に応じて特定基金を設置して基金を積み立てるなど、引き続き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地方消費税交付金（地方交付税算定値）の増などにより、基準財政収入額の増が基準財政需要額の増を上回り、単年度の財政力指数は前年度より</a:t>
          </a:r>
          <a:r>
            <a:rPr kumimoji="1" lang="en-US" altLang="ja-JP" sz="1300">
              <a:latin typeface="ＭＳ Ｐゴシック"/>
            </a:rPr>
            <a:t>0.01</a:t>
          </a:r>
          <a:r>
            <a:rPr kumimoji="1" lang="ja-JP" altLang="en-US" sz="1300">
              <a:latin typeface="ＭＳ Ｐゴシック"/>
            </a:rPr>
            <a:t>ポイント改善の</a:t>
          </a:r>
          <a:r>
            <a:rPr kumimoji="1" lang="en-US" altLang="ja-JP" sz="1300">
              <a:latin typeface="ＭＳ Ｐゴシック"/>
            </a:rPr>
            <a:t>0.97</a:t>
          </a:r>
          <a:r>
            <a:rPr kumimoji="1" lang="ja-JP" altLang="en-US" sz="1300">
              <a:latin typeface="ＭＳ Ｐゴシック"/>
            </a:rPr>
            <a:t>となり、</a:t>
          </a:r>
          <a:r>
            <a:rPr kumimoji="1" lang="en-US" altLang="ja-JP" sz="1300">
              <a:latin typeface="ＭＳ Ｐゴシック"/>
            </a:rPr>
            <a:t>3</a:t>
          </a:r>
          <a:r>
            <a:rPr kumimoji="1" lang="ja-JP" altLang="en-US" sz="1300">
              <a:latin typeface="ＭＳ Ｐゴシック"/>
            </a:rPr>
            <a:t>か年平均値は前年度と同率の</a:t>
          </a:r>
          <a:r>
            <a:rPr kumimoji="1" lang="en-US" altLang="ja-JP" sz="1300">
              <a:latin typeface="ＭＳ Ｐゴシック"/>
            </a:rPr>
            <a:t>0.96</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財政力指数</a:t>
          </a:r>
          <a:r>
            <a:rPr kumimoji="1" lang="en-US" altLang="ja-JP" sz="1300">
              <a:latin typeface="ＭＳ Ｐゴシック"/>
            </a:rPr>
            <a:t>0.96</a:t>
          </a:r>
          <a:r>
            <a:rPr kumimoji="1" lang="ja-JP" altLang="en-US" sz="1300">
              <a:latin typeface="ＭＳ Ｐゴシック"/>
            </a:rPr>
            <a:t>は、類似団体平均や全国平均、県内平均を上回る数値ではあるものの、安定した財政基盤を構築するため、公債費の削減に努めるとともに、観光や企業立地などを推進し、さらなる収入確保に努める。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23585</xdr:rowOff>
    </xdr:from>
    <xdr:to>
      <xdr:col>7</xdr:col>
      <xdr:colOff>152400</xdr:colOff>
      <xdr:row>40</xdr:row>
      <xdr:rowOff>23585</xdr:rowOff>
    </xdr:to>
    <xdr:cxnSp macro="">
      <xdr:nvCxnSpPr>
        <xdr:cNvPr id="70" name="直線コネクタ 69"/>
        <xdr:cNvCxnSpPr/>
      </xdr:nvCxnSpPr>
      <xdr:spPr>
        <a:xfrm>
          <a:off x="4114800" y="6881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23585</xdr:rowOff>
    </xdr:from>
    <xdr:to>
      <xdr:col>6</xdr:col>
      <xdr:colOff>0</xdr:colOff>
      <xdr:row>40</xdr:row>
      <xdr:rowOff>40822</xdr:rowOff>
    </xdr:to>
    <xdr:cxnSp macro="">
      <xdr:nvCxnSpPr>
        <xdr:cNvPr id="73" name="直線コネクタ 72"/>
        <xdr:cNvCxnSpPr/>
      </xdr:nvCxnSpPr>
      <xdr:spPr>
        <a:xfrm flipV="1">
          <a:off x="3225800" y="68815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5" name="テキスト ボックス 74"/>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40822</xdr:rowOff>
    </xdr:from>
    <xdr:to>
      <xdr:col>4</xdr:col>
      <xdr:colOff>482600</xdr:colOff>
      <xdr:row>40</xdr:row>
      <xdr:rowOff>40822</xdr:rowOff>
    </xdr:to>
    <xdr:cxnSp macro="">
      <xdr:nvCxnSpPr>
        <xdr:cNvPr id="76" name="直線コネクタ 75"/>
        <xdr:cNvCxnSpPr/>
      </xdr:nvCxnSpPr>
      <xdr:spPr>
        <a:xfrm>
          <a:off x="2336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40822</xdr:rowOff>
    </xdr:from>
    <xdr:to>
      <xdr:col>3</xdr:col>
      <xdr:colOff>279400</xdr:colOff>
      <xdr:row>40</xdr:row>
      <xdr:rowOff>40822</xdr:rowOff>
    </xdr:to>
    <xdr:cxnSp macro="">
      <xdr:nvCxnSpPr>
        <xdr:cNvPr id="79" name="直線コネクタ 78"/>
        <xdr:cNvCxnSpPr/>
      </xdr:nvCxnSpPr>
      <xdr:spPr>
        <a:xfrm>
          <a:off x="1447800" y="68988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83" name="テキスト ボックス 82"/>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144235</xdr:rowOff>
    </xdr:from>
    <xdr:to>
      <xdr:col>7</xdr:col>
      <xdr:colOff>203200</xdr:colOff>
      <xdr:row>40</xdr:row>
      <xdr:rowOff>74385</xdr:rowOff>
    </xdr:to>
    <xdr:sp macro="" textlink="">
      <xdr:nvSpPr>
        <xdr:cNvPr id="89" name="円/楕円 88"/>
        <xdr:cNvSpPr/>
      </xdr:nvSpPr>
      <xdr:spPr>
        <a:xfrm>
          <a:off x="4902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160762</xdr:rowOff>
    </xdr:from>
    <xdr:ext cx="762000" cy="259045"/>
    <xdr:sp macro="" textlink="">
      <xdr:nvSpPr>
        <xdr:cNvPr id="90" name="財政力該当値テキスト"/>
        <xdr:cNvSpPr txBox="1"/>
      </xdr:nvSpPr>
      <xdr:spPr>
        <a:xfrm>
          <a:off x="5041900" y="66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144235</xdr:rowOff>
    </xdr:from>
    <xdr:to>
      <xdr:col>6</xdr:col>
      <xdr:colOff>50800</xdr:colOff>
      <xdr:row>40</xdr:row>
      <xdr:rowOff>74385</xdr:rowOff>
    </xdr:to>
    <xdr:sp macro="" textlink="">
      <xdr:nvSpPr>
        <xdr:cNvPr id="91" name="円/楕円 90"/>
        <xdr:cNvSpPr/>
      </xdr:nvSpPr>
      <xdr:spPr>
        <a:xfrm>
          <a:off x="4064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84562</xdr:rowOff>
    </xdr:from>
    <xdr:ext cx="736600" cy="259045"/>
    <xdr:sp macro="" textlink="">
      <xdr:nvSpPr>
        <xdr:cNvPr id="92" name="テキスト ボックス 91"/>
        <xdr:cNvSpPr txBox="1"/>
      </xdr:nvSpPr>
      <xdr:spPr>
        <a:xfrm>
          <a:off x="3733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0.96</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161472</xdr:rowOff>
    </xdr:from>
    <xdr:to>
      <xdr:col>4</xdr:col>
      <xdr:colOff>533400</xdr:colOff>
      <xdr:row>40</xdr:row>
      <xdr:rowOff>91622</xdr:rowOff>
    </xdr:to>
    <xdr:sp macro="" textlink="">
      <xdr:nvSpPr>
        <xdr:cNvPr id="93" name="円/楕円 92"/>
        <xdr:cNvSpPr/>
      </xdr:nvSpPr>
      <xdr:spPr>
        <a:xfrm>
          <a:off x="3175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101799</xdr:rowOff>
    </xdr:from>
    <xdr:ext cx="762000" cy="259045"/>
    <xdr:sp macro="" textlink="">
      <xdr:nvSpPr>
        <xdr:cNvPr id="94" name="テキスト ボックス 93"/>
        <xdr:cNvSpPr txBox="1"/>
      </xdr:nvSpPr>
      <xdr:spPr>
        <a:xfrm>
          <a:off x="2844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161472</xdr:rowOff>
    </xdr:from>
    <xdr:to>
      <xdr:col>3</xdr:col>
      <xdr:colOff>330200</xdr:colOff>
      <xdr:row>40</xdr:row>
      <xdr:rowOff>91622</xdr:rowOff>
    </xdr:to>
    <xdr:sp macro="" textlink="">
      <xdr:nvSpPr>
        <xdr:cNvPr id="95" name="円/楕円 94"/>
        <xdr:cNvSpPr/>
      </xdr:nvSpPr>
      <xdr:spPr>
        <a:xfrm>
          <a:off x="2286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101799</xdr:rowOff>
    </xdr:from>
    <xdr:ext cx="762000" cy="259045"/>
    <xdr:sp macro="" textlink="">
      <xdr:nvSpPr>
        <xdr:cNvPr id="96" name="テキスト ボックス 95"/>
        <xdr:cNvSpPr txBox="1"/>
      </xdr:nvSpPr>
      <xdr:spPr>
        <a:xfrm>
          <a:off x="1955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161472</xdr:rowOff>
    </xdr:from>
    <xdr:to>
      <xdr:col>2</xdr:col>
      <xdr:colOff>127000</xdr:colOff>
      <xdr:row>40</xdr:row>
      <xdr:rowOff>91622</xdr:rowOff>
    </xdr:to>
    <xdr:sp macro="" textlink="">
      <xdr:nvSpPr>
        <xdr:cNvPr id="97" name="円/楕円 96"/>
        <xdr:cNvSpPr/>
      </xdr:nvSpPr>
      <xdr:spPr>
        <a:xfrm>
          <a:off x="1397000" y="68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101799</xdr:rowOff>
    </xdr:from>
    <xdr:ext cx="762000" cy="259045"/>
    <xdr:sp macro="" textlink="">
      <xdr:nvSpPr>
        <xdr:cNvPr id="98" name="テキスト ボックス 97"/>
        <xdr:cNvSpPr txBox="1"/>
      </xdr:nvSpPr>
      <xdr:spPr>
        <a:xfrm>
          <a:off x="1066800" y="66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分母となる経常一般財源総額が地方消費税交付金（決算額）の減などにより前年度比</a:t>
          </a:r>
          <a:r>
            <a:rPr kumimoji="1" lang="en-US" altLang="ja-JP" sz="1300">
              <a:latin typeface="ＭＳ Ｐゴシック"/>
            </a:rPr>
            <a:t>0.4</a:t>
          </a:r>
          <a:r>
            <a:rPr kumimoji="1" lang="ja-JP" altLang="en-US" sz="1300">
              <a:latin typeface="ＭＳ Ｐゴシック"/>
            </a:rPr>
            <a:t>％の減となったことに加え、分子となる経常経費に充当する一般財源が前年度比</a:t>
          </a:r>
          <a:r>
            <a:rPr kumimoji="1" lang="en-US" altLang="ja-JP" sz="1300">
              <a:latin typeface="ＭＳ Ｐゴシック"/>
            </a:rPr>
            <a:t>0.2</a:t>
          </a:r>
          <a:r>
            <a:rPr kumimoji="1" lang="ja-JP" altLang="en-US" sz="1300">
              <a:latin typeface="ＭＳ Ｐゴシック"/>
            </a:rPr>
            <a:t>％の増となったため、経常収支比率は前年度より</a:t>
          </a:r>
          <a:r>
            <a:rPr kumimoji="1" lang="en-US" altLang="ja-JP" sz="1300">
              <a:latin typeface="ＭＳ Ｐゴシック"/>
            </a:rPr>
            <a:t>0.6</a:t>
          </a:r>
          <a:r>
            <a:rPr kumimoji="1" lang="ja-JP" altLang="en-US" sz="1300">
              <a:latin typeface="ＭＳ Ｐゴシック"/>
            </a:rPr>
            <a:t>％増となった。類似団体平均及び全国平均が前年度比</a:t>
          </a:r>
          <a:r>
            <a:rPr kumimoji="1" lang="en-US" altLang="ja-JP" sz="1300">
              <a:latin typeface="ＭＳ Ｐゴシック"/>
            </a:rPr>
            <a:t>2.5</a:t>
          </a:r>
          <a:r>
            <a:rPr kumimoji="1" lang="ja-JP" altLang="en-US" sz="1300">
              <a:latin typeface="ＭＳ Ｐゴシック"/>
            </a:rPr>
            <a:t>％増、県平均も前年度比</a:t>
          </a:r>
          <a:r>
            <a:rPr kumimoji="1" lang="en-US" altLang="ja-JP" sz="1300">
              <a:latin typeface="ＭＳ Ｐゴシック"/>
            </a:rPr>
            <a:t>1.9</a:t>
          </a:r>
          <a:r>
            <a:rPr kumimoji="1" lang="ja-JP" altLang="en-US" sz="1300">
              <a:latin typeface="ＭＳ Ｐゴシック"/>
            </a:rPr>
            <a:t>％増であることを考えると、少ない増加幅となっている。</a:t>
          </a:r>
          <a:endParaRPr kumimoji="1" lang="en-US" altLang="ja-JP" sz="1300">
            <a:latin typeface="ＭＳ Ｐゴシック"/>
          </a:endParaRPr>
        </a:p>
        <a:p>
          <a:r>
            <a:rPr kumimoji="1" lang="ja-JP" altLang="en-US" sz="1300">
              <a:latin typeface="ＭＳ Ｐゴシック"/>
            </a:rPr>
            <a:t>今後も新規地方債の発行抑制や事務事業の見直し等により経常経費の削減に努める。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61214</xdr:rowOff>
    </xdr:to>
    <xdr:cxnSp macro="">
      <xdr:nvCxnSpPr>
        <xdr:cNvPr id="131" name="直線コネクタ 130"/>
        <xdr:cNvCxnSpPr/>
      </xdr:nvCxnSpPr>
      <xdr:spPr>
        <a:xfrm>
          <a:off x="4114800" y="1083360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64</xdr:row>
      <xdr:rowOff>762</xdr:rowOff>
    </xdr:to>
    <xdr:cxnSp macro="">
      <xdr:nvCxnSpPr>
        <xdr:cNvPr id="134" name="直線コネクタ 133"/>
        <xdr:cNvCxnSpPr/>
      </xdr:nvCxnSpPr>
      <xdr:spPr>
        <a:xfrm flipV="1">
          <a:off x="3225800" y="1083360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762</xdr:rowOff>
    </xdr:to>
    <xdr:cxnSp macro="">
      <xdr:nvCxnSpPr>
        <xdr:cNvPr id="137" name="直線コネクタ 136"/>
        <xdr:cNvCxnSpPr/>
      </xdr:nvCxnSpPr>
      <xdr:spPr>
        <a:xfrm>
          <a:off x="2336800" y="1087221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39370</xdr:rowOff>
    </xdr:to>
    <xdr:cxnSp macro="">
      <xdr:nvCxnSpPr>
        <xdr:cNvPr id="140" name="直線コネクタ 139"/>
        <xdr:cNvCxnSpPr/>
      </xdr:nvCxnSpPr>
      <xdr:spPr>
        <a:xfrm flipV="1">
          <a:off x="1447800" y="1087221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50" name="円/楕円 149"/>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26941</xdr:rowOff>
    </xdr:from>
    <xdr:ext cx="762000" cy="259045"/>
    <xdr:sp macro="" textlink="">
      <xdr:nvSpPr>
        <xdr:cNvPr id="151" name="財政構造の弾力性該当値テキスト"/>
        <xdr:cNvSpPr txBox="1"/>
      </xdr:nvSpPr>
      <xdr:spPr>
        <a:xfrm>
          <a:off x="5041900" y="1065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2" name="円/楕円 151"/>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93235</xdr:rowOff>
    </xdr:from>
    <xdr:ext cx="736600" cy="259045"/>
    <xdr:sp macro="" textlink="">
      <xdr:nvSpPr>
        <xdr:cNvPr id="153" name="テキスト ボックス 152"/>
        <xdr:cNvSpPr txBox="1"/>
      </xdr:nvSpPr>
      <xdr:spPr>
        <a:xfrm>
          <a:off x="3733800" y="10551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121412</xdr:rowOff>
    </xdr:from>
    <xdr:to>
      <xdr:col>4</xdr:col>
      <xdr:colOff>533400</xdr:colOff>
      <xdr:row>64</xdr:row>
      <xdr:rowOff>51562</xdr:rowOff>
    </xdr:to>
    <xdr:sp macro="" textlink="">
      <xdr:nvSpPr>
        <xdr:cNvPr id="154" name="円/楕円 153"/>
        <xdr:cNvSpPr/>
      </xdr:nvSpPr>
      <xdr:spPr>
        <a:xfrm>
          <a:off x="3175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61739</xdr:rowOff>
    </xdr:from>
    <xdr:ext cx="762000" cy="259045"/>
    <xdr:sp macro="" textlink="">
      <xdr:nvSpPr>
        <xdr:cNvPr id="155" name="テキスト ボックス 154"/>
        <xdr:cNvSpPr txBox="1"/>
      </xdr:nvSpPr>
      <xdr:spPr>
        <a:xfrm>
          <a:off x="2844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6" name="円/楕円 155"/>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7" name="テキスト ボックス 156"/>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8" name="円/楕円 157"/>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59" name="テキスト ボックス 158"/>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人件費は、定年退職者の減による退職手当の減などにより減となったものの、個人番号制度導入に伴うシステム作業委託料や</a:t>
          </a:r>
          <a:r>
            <a:rPr kumimoji="1" lang="en-US" altLang="ja-JP" sz="1300">
              <a:latin typeface="ＭＳ Ｐゴシック"/>
            </a:rPr>
            <a:t>JR</a:t>
          </a:r>
          <a:r>
            <a:rPr kumimoji="1" lang="ja-JP" altLang="en-US" sz="1300">
              <a:latin typeface="ＭＳ Ｐゴシック"/>
            </a:rPr>
            <a:t>半田駅前土地区画整理事業における調査業務等などによる物件費の増があり、全体としては前年度より</a:t>
          </a:r>
          <a:r>
            <a:rPr kumimoji="1" lang="en-US" altLang="ja-JP" sz="1300">
              <a:latin typeface="ＭＳ Ｐゴシック"/>
            </a:rPr>
            <a:t>1,659</a:t>
          </a:r>
          <a:r>
            <a:rPr kumimoji="1" lang="ja-JP" altLang="en-US" sz="1300">
              <a:latin typeface="ＭＳ Ｐゴシック"/>
            </a:rPr>
            <a:t>円増の</a:t>
          </a:r>
          <a:r>
            <a:rPr kumimoji="1" lang="en-US" altLang="ja-JP" sz="1300">
              <a:latin typeface="ＭＳ Ｐゴシック"/>
            </a:rPr>
            <a:t>96,962</a:t>
          </a:r>
          <a:r>
            <a:rPr kumimoji="1" lang="ja-JP" altLang="en-US" sz="1300">
              <a:latin typeface="ＭＳ Ｐゴシック"/>
            </a:rPr>
            <a:t>円となった。</a:t>
          </a:r>
          <a:endParaRPr kumimoji="1" lang="en-US" altLang="ja-JP" sz="1300">
            <a:latin typeface="ＭＳ Ｐゴシック"/>
          </a:endParaRPr>
        </a:p>
        <a:p>
          <a:r>
            <a:rPr kumimoji="1" lang="ja-JP" altLang="en-US" sz="1300">
              <a:latin typeface="ＭＳ Ｐゴシック"/>
            </a:rPr>
            <a:t>類似団体平均や全国平均、県内平均を大きく下回る要因は、人件費の少なさが挙げられる。今後も継続して定員管理・給与の適正化や事務改善等を行っていく。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119523</xdr:rowOff>
    </xdr:from>
    <xdr:to>
      <xdr:col>7</xdr:col>
      <xdr:colOff>152400</xdr:colOff>
      <xdr:row>81</xdr:row>
      <xdr:rowOff>148117</xdr:rowOff>
    </xdr:to>
    <xdr:cxnSp macro="">
      <xdr:nvCxnSpPr>
        <xdr:cNvPr id="196" name="直線コネクタ 195"/>
        <xdr:cNvCxnSpPr/>
      </xdr:nvCxnSpPr>
      <xdr:spPr>
        <a:xfrm>
          <a:off x="4114800" y="14006973"/>
          <a:ext cx="838200" cy="2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166045</xdr:rowOff>
    </xdr:from>
    <xdr:ext cx="762000" cy="259045"/>
    <xdr:sp macro="" textlink="">
      <xdr:nvSpPr>
        <xdr:cNvPr id="197" name="人件費・物件費等の状況平均値テキスト"/>
        <xdr:cNvSpPr txBox="1"/>
      </xdr:nvSpPr>
      <xdr:spPr>
        <a:xfrm>
          <a:off x="5041900" y="14224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65419</xdr:rowOff>
    </xdr:from>
    <xdr:to>
      <xdr:col>6</xdr:col>
      <xdr:colOff>0</xdr:colOff>
      <xdr:row>81</xdr:row>
      <xdr:rowOff>119523</xdr:rowOff>
    </xdr:to>
    <xdr:cxnSp macro="">
      <xdr:nvCxnSpPr>
        <xdr:cNvPr id="199" name="直線コネクタ 198"/>
        <xdr:cNvCxnSpPr/>
      </xdr:nvCxnSpPr>
      <xdr:spPr>
        <a:xfrm>
          <a:off x="3225800" y="13952869"/>
          <a:ext cx="889000" cy="5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48519</xdr:rowOff>
    </xdr:from>
    <xdr:ext cx="736600" cy="259045"/>
    <xdr:sp macro="" textlink="">
      <xdr:nvSpPr>
        <xdr:cNvPr id="201" name="テキスト ボックス 200"/>
        <xdr:cNvSpPr txBox="1"/>
      </xdr:nvSpPr>
      <xdr:spPr>
        <a:xfrm>
          <a:off x="3733800" y="14278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165151</xdr:rowOff>
    </xdr:from>
    <xdr:to>
      <xdr:col>4</xdr:col>
      <xdr:colOff>482600</xdr:colOff>
      <xdr:row>81</xdr:row>
      <xdr:rowOff>65419</xdr:rowOff>
    </xdr:to>
    <xdr:cxnSp macro="">
      <xdr:nvCxnSpPr>
        <xdr:cNvPr id="202" name="直線コネクタ 201"/>
        <xdr:cNvCxnSpPr/>
      </xdr:nvCxnSpPr>
      <xdr:spPr>
        <a:xfrm>
          <a:off x="2336800" y="13881151"/>
          <a:ext cx="889000" cy="7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40746</xdr:rowOff>
    </xdr:from>
    <xdr:ext cx="762000" cy="259045"/>
    <xdr:sp macro="" textlink="">
      <xdr:nvSpPr>
        <xdr:cNvPr id="204" name="テキスト ボックス 203"/>
        <xdr:cNvSpPr txBox="1"/>
      </xdr:nvSpPr>
      <xdr:spPr>
        <a:xfrm>
          <a:off x="2844800" y="1427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161446</xdr:rowOff>
    </xdr:from>
    <xdr:to>
      <xdr:col>3</xdr:col>
      <xdr:colOff>279400</xdr:colOff>
      <xdr:row>80</xdr:row>
      <xdr:rowOff>165151</xdr:rowOff>
    </xdr:to>
    <xdr:cxnSp macro="">
      <xdr:nvCxnSpPr>
        <xdr:cNvPr id="205" name="直線コネクタ 204"/>
        <xdr:cNvCxnSpPr/>
      </xdr:nvCxnSpPr>
      <xdr:spPr>
        <a:xfrm>
          <a:off x="1447800" y="13877446"/>
          <a:ext cx="8890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140943</xdr:rowOff>
    </xdr:from>
    <xdr:ext cx="762000" cy="259045"/>
    <xdr:sp macro="" textlink="">
      <xdr:nvSpPr>
        <xdr:cNvPr id="207" name="テキスト ボックス 206"/>
        <xdr:cNvSpPr txBox="1"/>
      </xdr:nvSpPr>
      <xdr:spPr>
        <a:xfrm>
          <a:off x="1955800" y="1419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168468</xdr:rowOff>
    </xdr:from>
    <xdr:ext cx="762000" cy="259045"/>
    <xdr:sp macro="" textlink="">
      <xdr:nvSpPr>
        <xdr:cNvPr id="209" name="テキスト ボックス 208"/>
        <xdr:cNvSpPr txBox="1"/>
      </xdr:nvSpPr>
      <xdr:spPr>
        <a:xfrm>
          <a:off x="1066800" y="142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97317</xdr:rowOff>
    </xdr:from>
    <xdr:to>
      <xdr:col>7</xdr:col>
      <xdr:colOff>203200</xdr:colOff>
      <xdr:row>82</xdr:row>
      <xdr:rowOff>27467</xdr:rowOff>
    </xdr:to>
    <xdr:sp macro="" textlink="">
      <xdr:nvSpPr>
        <xdr:cNvPr id="215" name="円/楕円 214"/>
        <xdr:cNvSpPr/>
      </xdr:nvSpPr>
      <xdr:spPr>
        <a:xfrm>
          <a:off x="4902200" y="1398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113844</xdr:rowOff>
    </xdr:from>
    <xdr:ext cx="762000" cy="259045"/>
    <xdr:sp macro="" textlink="">
      <xdr:nvSpPr>
        <xdr:cNvPr id="216" name="人件費・物件費等の状況該当値テキスト"/>
        <xdr:cNvSpPr txBox="1"/>
      </xdr:nvSpPr>
      <xdr:spPr>
        <a:xfrm>
          <a:off x="5041900" y="13829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96,962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68723</xdr:rowOff>
    </xdr:from>
    <xdr:to>
      <xdr:col>6</xdr:col>
      <xdr:colOff>50800</xdr:colOff>
      <xdr:row>81</xdr:row>
      <xdr:rowOff>170323</xdr:rowOff>
    </xdr:to>
    <xdr:sp macro="" textlink="">
      <xdr:nvSpPr>
        <xdr:cNvPr id="217" name="円/楕円 216"/>
        <xdr:cNvSpPr/>
      </xdr:nvSpPr>
      <xdr:spPr>
        <a:xfrm>
          <a:off x="4064000" y="139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9050</xdr:rowOff>
    </xdr:from>
    <xdr:ext cx="736600" cy="259045"/>
    <xdr:sp macro="" textlink="">
      <xdr:nvSpPr>
        <xdr:cNvPr id="218" name="テキスト ボックス 217"/>
        <xdr:cNvSpPr txBox="1"/>
      </xdr:nvSpPr>
      <xdr:spPr>
        <a:xfrm>
          <a:off x="3733800" y="1372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95,303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14619</xdr:rowOff>
    </xdr:from>
    <xdr:to>
      <xdr:col>4</xdr:col>
      <xdr:colOff>533400</xdr:colOff>
      <xdr:row>81</xdr:row>
      <xdr:rowOff>116219</xdr:rowOff>
    </xdr:to>
    <xdr:sp macro="" textlink="">
      <xdr:nvSpPr>
        <xdr:cNvPr id="219" name="円/楕円 218"/>
        <xdr:cNvSpPr/>
      </xdr:nvSpPr>
      <xdr:spPr>
        <a:xfrm>
          <a:off x="3175000" y="13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126396</xdr:rowOff>
    </xdr:from>
    <xdr:ext cx="762000" cy="259045"/>
    <xdr:sp macro="" textlink="">
      <xdr:nvSpPr>
        <xdr:cNvPr id="220" name="テキスト ボックス 219"/>
        <xdr:cNvSpPr txBox="1"/>
      </xdr:nvSpPr>
      <xdr:spPr>
        <a:xfrm>
          <a:off x="2844800" y="13670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92,164</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114351</xdr:rowOff>
    </xdr:from>
    <xdr:to>
      <xdr:col>3</xdr:col>
      <xdr:colOff>330200</xdr:colOff>
      <xdr:row>81</xdr:row>
      <xdr:rowOff>44501</xdr:rowOff>
    </xdr:to>
    <xdr:sp macro="" textlink="">
      <xdr:nvSpPr>
        <xdr:cNvPr id="221" name="円/楕円 220"/>
        <xdr:cNvSpPr/>
      </xdr:nvSpPr>
      <xdr:spPr>
        <a:xfrm>
          <a:off x="2286000" y="138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54678</xdr:rowOff>
    </xdr:from>
    <xdr:ext cx="762000" cy="259045"/>
    <xdr:sp macro="" textlink="">
      <xdr:nvSpPr>
        <xdr:cNvPr id="222" name="テキスト ボックス 221"/>
        <xdr:cNvSpPr txBox="1"/>
      </xdr:nvSpPr>
      <xdr:spPr>
        <a:xfrm>
          <a:off x="1955800" y="13599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88,003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110646</xdr:rowOff>
    </xdr:from>
    <xdr:to>
      <xdr:col>2</xdr:col>
      <xdr:colOff>127000</xdr:colOff>
      <xdr:row>81</xdr:row>
      <xdr:rowOff>40796</xdr:rowOff>
    </xdr:to>
    <xdr:sp macro="" textlink="">
      <xdr:nvSpPr>
        <xdr:cNvPr id="223" name="円/楕円 222"/>
        <xdr:cNvSpPr/>
      </xdr:nvSpPr>
      <xdr:spPr>
        <a:xfrm>
          <a:off x="1397000" y="138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50973</xdr:rowOff>
    </xdr:from>
    <xdr:ext cx="762000" cy="259045"/>
    <xdr:sp macro="" textlink="">
      <xdr:nvSpPr>
        <xdr:cNvPr id="224" name="テキスト ボックス 223"/>
        <xdr:cNvSpPr txBox="1"/>
      </xdr:nvSpPr>
      <xdr:spPr>
        <a:xfrm>
          <a:off x="1066800" y="1359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a:t>
          </a:r>
          <a:r>
            <a:rPr kumimoji="1" lang="en-US" altLang="ja-JP" sz="1300">
              <a:latin typeface="ＭＳ Ｐゴシック"/>
            </a:rPr>
            <a:t>100.2</a:t>
          </a:r>
          <a:r>
            <a:rPr kumimoji="1" lang="ja-JP" altLang="en-US" sz="1300">
              <a:latin typeface="ＭＳ Ｐゴシック"/>
            </a:rPr>
            <a:t>で、給料表上の引上げ率の相違、職員構成の変動等から、前年度比</a:t>
          </a:r>
          <a:r>
            <a:rPr kumimoji="1" lang="en-US" altLang="ja-JP" sz="1300">
              <a:latin typeface="ＭＳ Ｐゴシック"/>
            </a:rPr>
            <a:t>0.2</a:t>
          </a:r>
          <a:r>
            <a:rPr kumimoji="1" lang="ja-JP" altLang="en-US" sz="1300">
              <a:latin typeface="ＭＳ Ｐゴシック"/>
            </a:rPr>
            <a:t>ポイントの増加となった。</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106539</xdr:rowOff>
    </xdr:from>
    <xdr:to>
      <xdr:col>24</xdr:col>
      <xdr:colOff>558800</xdr:colOff>
      <xdr:row>83</xdr:row>
      <xdr:rowOff>133350</xdr:rowOff>
    </xdr:to>
    <xdr:cxnSp macro="">
      <xdr:nvCxnSpPr>
        <xdr:cNvPr id="258" name="直線コネクタ 257"/>
        <xdr:cNvCxnSpPr/>
      </xdr:nvCxnSpPr>
      <xdr:spPr>
        <a:xfrm>
          <a:off x="16179800" y="143368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32049</xdr:rowOff>
    </xdr:from>
    <xdr:ext cx="762000" cy="259045"/>
    <xdr:sp macro="" textlink="">
      <xdr:nvSpPr>
        <xdr:cNvPr id="259" name="給与水準   （国との比較）平均値テキスト"/>
        <xdr:cNvSpPr txBox="1"/>
      </xdr:nvSpPr>
      <xdr:spPr>
        <a:xfrm>
          <a:off x="17106900" y="14090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106539</xdr:rowOff>
    </xdr:to>
    <xdr:cxnSp macro="">
      <xdr:nvCxnSpPr>
        <xdr:cNvPr id="261" name="直線コネクタ 260"/>
        <xdr:cNvCxnSpPr/>
      </xdr:nvCxnSpPr>
      <xdr:spPr>
        <a:xfrm>
          <a:off x="15290800" y="142028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82</xdr:row>
      <xdr:rowOff>157339</xdr:rowOff>
    </xdr:to>
    <xdr:cxnSp macro="">
      <xdr:nvCxnSpPr>
        <xdr:cNvPr id="264" name="直線コネクタ 263"/>
        <xdr:cNvCxnSpPr/>
      </xdr:nvCxnSpPr>
      <xdr:spPr>
        <a:xfrm flipV="1">
          <a:off x="14401800" y="142028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34872</xdr:rowOff>
    </xdr:from>
    <xdr:ext cx="762000" cy="259045"/>
    <xdr:sp macro="" textlink="">
      <xdr:nvSpPr>
        <xdr:cNvPr id="266" name="テキスト ボックス 265"/>
        <xdr:cNvSpPr txBox="1"/>
      </xdr:nvSpPr>
      <xdr:spPr>
        <a:xfrm>
          <a:off x="14909800" y="1426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157339</xdr:rowOff>
    </xdr:from>
    <xdr:to>
      <xdr:col>21</xdr:col>
      <xdr:colOff>0</xdr:colOff>
      <xdr:row>90</xdr:row>
      <xdr:rowOff>59266</xdr:rowOff>
    </xdr:to>
    <xdr:cxnSp macro="">
      <xdr:nvCxnSpPr>
        <xdr:cNvPr id="267" name="直線コネクタ 266"/>
        <xdr:cNvCxnSpPr/>
      </xdr:nvCxnSpPr>
      <xdr:spPr>
        <a:xfrm flipV="1">
          <a:off x="13512800" y="14216239"/>
          <a:ext cx="889000" cy="127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77" name="円/楕円 276"/>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54627</xdr:rowOff>
    </xdr:from>
    <xdr:ext cx="762000" cy="259045"/>
    <xdr:sp macro="" textlink="">
      <xdr:nvSpPr>
        <xdr:cNvPr id="278" name="給与水準   （国との比較）該当値テキスト"/>
        <xdr:cNvSpPr txBox="1"/>
      </xdr:nvSpPr>
      <xdr:spPr>
        <a:xfrm>
          <a:off x="17106900"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9" name="円/楕円 278"/>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80" name="テキスト ボックス 27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106539</xdr:rowOff>
    </xdr:from>
    <xdr:to>
      <xdr:col>21</xdr:col>
      <xdr:colOff>50800</xdr:colOff>
      <xdr:row>83</xdr:row>
      <xdr:rowOff>36689</xdr:rowOff>
    </xdr:to>
    <xdr:sp macro="" textlink="">
      <xdr:nvSpPr>
        <xdr:cNvPr id="283" name="円/楕円 282"/>
        <xdr:cNvSpPr/>
      </xdr:nvSpPr>
      <xdr:spPr>
        <a:xfrm>
          <a:off x="14351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21466</xdr:rowOff>
    </xdr:from>
    <xdr:ext cx="762000" cy="259045"/>
    <xdr:sp macro="" textlink="">
      <xdr:nvSpPr>
        <xdr:cNvPr id="284" name="テキスト ボックス 283"/>
        <xdr:cNvSpPr txBox="1"/>
      </xdr:nvSpPr>
      <xdr:spPr>
        <a:xfrm>
          <a:off x="14020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8466</xdr:rowOff>
    </xdr:from>
    <xdr:to>
      <xdr:col>19</xdr:col>
      <xdr:colOff>533400</xdr:colOff>
      <xdr:row>90</xdr:row>
      <xdr:rowOff>110066</xdr:rowOff>
    </xdr:to>
    <xdr:sp macro="" textlink="">
      <xdr:nvSpPr>
        <xdr:cNvPr id="285" name="円/楕円 284"/>
        <xdr:cNvSpPr/>
      </xdr:nvSpPr>
      <xdr:spPr>
        <a:xfrm>
          <a:off x="13462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94843</xdr:rowOff>
    </xdr:from>
    <xdr:ext cx="762000" cy="259045"/>
    <xdr:sp macro="" textlink="">
      <xdr:nvSpPr>
        <xdr:cNvPr id="286" name="テキスト ボックス 285"/>
        <xdr:cNvSpPr txBox="1"/>
      </xdr:nvSpPr>
      <xdr:spPr>
        <a:xfrm>
          <a:off x="13131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平成８年度から定員適正化を計画的に進めてきた結果、類似団体平均を下回る</a:t>
          </a:r>
          <a:r>
            <a:rPr kumimoji="1" lang="en-US" altLang="ja-JP" sz="1300">
              <a:latin typeface="ＭＳ Ｐゴシック"/>
            </a:rPr>
            <a:t>5.77</a:t>
          </a:r>
          <a:r>
            <a:rPr kumimoji="1" lang="ja-JP" altLang="en-US" sz="1300">
              <a:latin typeface="ＭＳ Ｐゴシック"/>
            </a:rPr>
            <a:t>人となっている。育児休業取得職員の正規職員による代替配置を徐々に進めていることで、若干増加傾向にある。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13208</xdr:rowOff>
    </xdr:from>
    <xdr:to>
      <xdr:col>24</xdr:col>
      <xdr:colOff>558800</xdr:colOff>
      <xdr:row>61</xdr:row>
      <xdr:rowOff>39751</xdr:rowOff>
    </xdr:to>
    <xdr:cxnSp macro="">
      <xdr:nvCxnSpPr>
        <xdr:cNvPr id="319" name="直線コネクタ 318"/>
        <xdr:cNvCxnSpPr/>
      </xdr:nvCxnSpPr>
      <xdr:spPr>
        <a:xfrm>
          <a:off x="16179800" y="1047165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136398</xdr:rowOff>
    </xdr:from>
    <xdr:to>
      <xdr:col>23</xdr:col>
      <xdr:colOff>406400</xdr:colOff>
      <xdr:row>61</xdr:row>
      <xdr:rowOff>13208</xdr:rowOff>
    </xdr:to>
    <xdr:cxnSp macro="">
      <xdr:nvCxnSpPr>
        <xdr:cNvPr id="322" name="直線コネクタ 321"/>
        <xdr:cNvCxnSpPr/>
      </xdr:nvCxnSpPr>
      <xdr:spPr>
        <a:xfrm>
          <a:off x="15290800" y="104233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51071</xdr:rowOff>
    </xdr:from>
    <xdr:ext cx="736600" cy="259045"/>
    <xdr:sp macro="" textlink="">
      <xdr:nvSpPr>
        <xdr:cNvPr id="324" name="テキスト ボックス 323"/>
        <xdr:cNvSpPr txBox="1"/>
      </xdr:nvSpPr>
      <xdr:spPr>
        <a:xfrm>
          <a:off x="15798800" y="10680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119507</xdr:rowOff>
    </xdr:from>
    <xdr:to>
      <xdr:col>22</xdr:col>
      <xdr:colOff>203200</xdr:colOff>
      <xdr:row>60</xdr:row>
      <xdr:rowOff>136398</xdr:rowOff>
    </xdr:to>
    <xdr:cxnSp macro="">
      <xdr:nvCxnSpPr>
        <xdr:cNvPr id="325" name="直線コネクタ 324"/>
        <xdr:cNvCxnSpPr/>
      </xdr:nvCxnSpPr>
      <xdr:spPr>
        <a:xfrm>
          <a:off x="14401800" y="10406507"/>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51071</xdr:rowOff>
    </xdr:from>
    <xdr:ext cx="762000" cy="259045"/>
    <xdr:sp macro="" textlink="">
      <xdr:nvSpPr>
        <xdr:cNvPr id="327" name="テキスト ボックス 326"/>
        <xdr:cNvSpPr txBox="1"/>
      </xdr:nvSpPr>
      <xdr:spPr>
        <a:xfrm>
          <a:off x="14909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92964</xdr:rowOff>
    </xdr:from>
    <xdr:to>
      <xdr:col>21</xdr:col>
      <xdr:colOff>0</xdr:colOff>
      <xdr:row>60</xdr:row>
      <xdr:rowOff>119507</xdr:rowOff>
    </xdr:to>
    <xdr:cxnSp macro="">
      <xdr:nvCxnSpPr>
        <xdr:cNvPr id="328" name="直線コネクタ 327"/>
        <xdr:cNvCxnSpPr/>
      </xdr:nvCxnSpPr>
      <xdr:spPr>
        <a:xfrm>
          <a:off x="13512800" y="1037996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160401</xdr:rowOff>
    </xdr:from>
    <xdr:to>
      <xdr:col>24</xdr:col>
      <xdr:colOff>609600</xdr:colOff>
      <xdr:row>61</xdr:row>
      <xdr:rowOff>90551</xdr:rowOff>
    </xdr:to>
    <xdr:sp macro="" textlink="">
      <xdr:nvSpPr>
        <xdr:cNvPr id="338" name="円/楕円 337"/>
        <xdr:cNvSpPr/>
      </xdr:nvSpPr>
      <xdr:spPr>
        <a:xfrm>
          <a:off x="16967200" y="1044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5478</xdr:rowOff>
    </xdr:from>
    <xdr:ext cx="762000" cy="259045"/>
    <xdr:sp macro="" textlink="">
      <xdr:nvSpPr>
        <xdr:cNvPr id="339" name="定員管理の状況該当値テキスト"/>
        <xdr:cNvSpPr txBox="1"/>
      </xdr:nvSpPr>
      <xdr:spPr>
        <a:xfrm>
          <a:off x="17106900" y="1029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133858</xdr:rowOff>
    </xdr:from>
    <xdr:to>
      <xdr:col>23</xdr:col>
      <xdr:colOff>457200</xdr:colOff>
      <xdr:row>61</xdr:row>
      <xdr:rowOff>64008</xdr:rowOff>
    </xdr:to>
    <xdr:sp macro="" textlink="">
      <xdr:nvSpPr>
        <xdr:cNvPr id="340" name="円/楕円 339"/>
        <xdr:cNvSpPr/>
      </xdr:nvSpPr>
      <xdr:spPr>
        <a:xfrm>
          <a:off x="16129000" y="104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74185</xdr:rowOff>
    </xdr:from>
    <xdr:ext cx="736600" cy="259045"/>
    <xdr:sp macro="" textlink="">
      <xdr:nvSpPr>
        <xdr:cNvPr id="341" name="テキスト ボックス 340"/>
        <xdr:cNvSpPr txBox="1"/>
      </xdr:nvSpPr>
      <xdr:spPr>
        <a:xfrm>
          <a:off x="15798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85598</xdr:rowOff>
    </xdr:from>
    <xdr:to>
      <xdr:col>22</xdr:col>
      <xdr:colOff>254000</xdr:colOff>
      <xdr:row>61</xdr:row>
      <xdr:rowOff>15748</xdr:rowOff>
    </xdr:to>
    <xdr:sp macro="" textlink="">
      <xdr:nvSpPr>
        <xdr:cNvPr id="342" name="円/楕円 341"/>
        <xdr:cNvSpPr/>
      </xdr:nvSpPr>
      <xdr:spPr>
        <a:xfrm>
          <a:off x="15240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25925</xdr:rowOff>
    </xdr:from>
    <xdr:ext cx="762000" cy="259045"/>
    <xdr:sp macro="" textlink="">
      <xdr:nvSpPr>
        <xdr:cNvPr id="343" name="テキスト ボックス 342"/>
        <xdr:cNvSpPr txBox="1"/>
      </xdr:nvSpPr>
      <xdr:spPr>
        <a:xfrm>
          <a:off x="14909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68707</xdr:rowOff>
    </xdr:from>
    <xdr:to>
      <xdr:col>21</xdr:col>
      <xdr:colOff>50800</xdr:colOff>
      <xdr:row>60</xdr:row>
      <xdr:rowOff>170307</xdr:rowOff>
    </xdr:to>
    <xdr:sp macro="" textlink="">
      <xdr:nvSpPr>
        <xdr:cNvPr id="344" name="円/楕円 343"/>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9034</xdr:rowOff>
    </xdr:from>
    <xdr:ext cx="762000" cy="259045"/>
    <xdr:sp macro="" textlink="">
      <xdr:nvSpPr>
        <xdr:cNvPr id="345" name="テキスト ボックス 344"/>
        <xdr:cNvSpPr txBox="1"/>
      </xdr:nvSpPr>
      <xdr:spPr>
        <a:xfrm>
          <a:off x="14020800" y="101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42164</xdr:rowOff>
    </xdr:from>
    <xdr:to>
      <xdr:col>19</xdr:col>
      <xdr:colOff>533400</xdr:colOff>
      <xdr:row>60</xdr:row>
      <xdr:rowOff>143764</xdr:rowOff>
    </xdr:to>
    <xdr:sp macro="" textlink="">
      <xdr:nvSpPr>
        <xdr:cNvPr id="346" name="円/楕円 345"/>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153941</xdr:rowOff>
    </xdr:from>
    <xdr:ext cx="762000" cy="259045"/>
    <xdr:sp macro="" textlink="">
      <xdr:nvSpPr>
        <xdr:cNvPr id="347" name="テキスト ボックス 346"/>
        <xdr:cNvSpPr txBox="1"/>
      </xdr:nvSpPr>
      <xdr:spPr>
        <a:xfrm>
          <a:off x="13131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新規地方債の発行抑制と高金利時代に借入れた地方債の償還が着実に進んだことで元利償還金が減となったことにより、対前年度比</a:t>
          </a:r>
          <a:r>
            <a:rPr kumimoji="1" lang="en-US" altLang="ja-JP" sz="1300">
              <a:latin typeface="ＭＳ Ｐゴシック"/>
            </a:rPr>
            <a:t>0.3</a:t>
          </a:r>
          <a:r>
            <a:rPr kumimoji="1" lang="ja-JP" altLang="en-US" sz="1300">
              <a:latin typeface="ＭＳ Ｐゴシック"/>
            </a:rPr>
            <a:t>％減の</a:t>
          </a:r>
          <a:r>
            <a:rPr kumimoji="1" lang="en-US" altLang="ja-JP" sz="1300">
              <a:latin typeface="ＭＳ Ｐゴシック"/>
            </a:rPr>
            <a:t>2.4</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今後は、新病院建設や老朽化した公共施設の更新など大規模な事業の実施が予定されるが、計画的な事業実施と公債費の平準化により、引き続き健全な財政運営に努める。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149098</xdr:rowOff>
    </xdr:from>
    <xdr:to>
      <xdr:col>24</xdr:col>
      <xdr:colOff>558800</xdr:colOff>
      <xdr:row>38</xdr:row>
      <xdr:rowOff>6604</xdr:rowOff>
    </xdr:to>
    <xdr:cxnSp macro="">
      <xdr:nvCxnSpPr>
        <xdr:cNvPr id="379" name="直線コネクタ 378"/>
        <xdr:cNvCxnSpPr/>
      </xdr:nvCxnSpPr>
      <xdr:spPr>
        <a:xfrm flipV="1">
          <a:off x="16179800" y="649274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6604</xdr:rowOff>
    </xdr:from>
    <xdr:to>
      <xdr:col>23</xdr:col>
      <xdr:colOff>406400</xdr:colOff>
      <xdr:row>38</xdr:row>
      <xdr:rowOff>35560</xdr:rowOff>
    </xdr:to>
    <xdr:cxnSp macro="">
      <xdr:nvCxnSpPr>
        <xdr:cNvPr id="382" name="直線コネクタ 381"/>
        <xdr:cNvCxnSpPr/>
      </xdr:nvCxnSpPr>
      <xdr:spPr>
        <a:xfrm flipV="1">
          <a:off x="15290800" y="652170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35560</xdr:rowOff>
    </xdr:from>
    <xdr:to>
      <xdr:col>22</xdr:col>
      <xdr:colOff>203200</xdr:colOff>
      <xdr:row>38</xdr:row>
      <xdr:rowOff>93472</xdr:rowOff>
    </xdr:to>
    <xdr:cxnSp macro="">
      <xdr:nvCxnSpPr>
        <xdr:cNvPr id="385" name="直線コネクタ 384"/>
        <xdr:cNvCxnSpPr/>
      </xdr:nvCxnSpPr>
      <xdr:spPr>
        <a:xfrm flipV="1">
          <a:off x="14401800" y="655066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93472</xdr:rowOff>
    </xdr:from>
    <xdr:to>
      <xdr:col>21</xdr:col>
      <xdr:colOff>0</xdr:colOff>
      <xdr:row>39</xdr:row>
      <xdr:rowOff>37846</xdr:rowOff>
    </xdr:to>
    <xdr:cxnSp macro="">
      <xdr:nvCxnSpPr>
        <xdr:cNvPr id="388" name="直線コネクタ 387"/>
        <xdr:cNvCxnSpPr/>
      </xdr:nvCxnSpPr>
      <xdr:spPr>
        <a:xfrm flipV="1">
          <a:off x="13512800" y="660857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98298</xdr:rowOff>
    </xdr:from>
    <xdr:to>
      <xdr:col>24</xdr:col>
      <xdr:colOff>609600</xdr:colOff>
      <xdr:row>38</xdr:row>
      <xdr:rowOff>28448</xdr:rowOff>
    </xdr:to>
    <xdr:sp macro="" textlink="">
      <xdr:nvSpPr>
        <xdr:cNvPr id="398" name="円/楕円 397"/>
        <xdr:cNvSpPr/>
      </xdr:nvSpPr>
      <xdr:spPr>
        <a:xfrm>
          <a:off x="16967200" y="644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114825</xdr:rowOff>
    </xdr:from>
    <xdr:ext cx="762000" cy="259045"/>
    <xdr:sp macro="" textlink="">
      <xdr:nvSpPr>
        <xdr:cNvPr id="399" name="公債費負担の状況該当値テキスト"/>
        <xdr:cNvSpPr txBox="1"/>
      </xdr:nvSpPr>
      <xdr:spPr>
        <a:xfrm>
          <a:off x="171069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127254</xdr:rowOff>
    </xdr:from>
    <xdr:to>
      <xdr:col>23</xdr:col>
      <xdr:colOff>457200</xdr:colOff>
      <xdr:row>38</xdr:row>
      <xdr:rowOff>57404</xdr:rowOff>
    </xdr:to>
    <xdr:sp macro="" textlink="">
      <xdr:nvSpPr>
        <xdr:cNvPr id="400" name="円/楕円 399"/>
        <xdr:cNvSpPr/>
      </xdr:nvSpPr>
      <xdr:spPr>
        <a:xfrm>
          <a:off x="161290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67581</xdr:rowOff>
    </xdr:from>
    <xdr:ext cx="736600" cy="259045"/>
    <xdr:sp macro="" textlink="">
      <xdr:nvSpPr>
        <xdr:cNvPr id="401" name="テキスト ボックス 400"/>
        <xdr:cNvSpPr txBox="1"/>
      </xdr:nvSpPr>
      <xdr:spPr>
        <a:xfrm>
          <a:off x="15798800" y="623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156210</xdr:rowOff>
    </xdr:from>
    <xdr:to>
      <xdr:col>22</xdr:col>
      <xdr:colOff>254000</xdr:colOff>
      <xdr:row>38</xdr:row>
      <xdr:rowOff>86360</xdr:rowOff>
    </xdr:to>
    <xdr:sp macro="" textlink="">
      <xdr:nvSpPr>
        <xdr:cNvPr id="402" name="円/楕円 401"/>
        <xdr:cNvSpPr/>
      </xdr:nvSpPr>
      <xdr:spPr>
        <a:xfrm>
          <a:off x="1524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96537</xdr:rowOff>
    </xdr:from>
    <xdr:ext cx="762000" cy="259045"/>
    <xdr:sp macro="" textlink="">
      <xdr:nvSpPr>
        <xdr:cNvPr id="403" name="テキスト ボックス 402"/>
        <xdr:cNvSpPr txBox="1"/>
      </xdr:nvSpPr>
      <xdr:spPr>
        <a:xfrm>
          <a:off x="14909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42672</xdr:rowOff>
    </xdr:from>
    <xdr:to>
      <xdr:col>21</xdr:col>
      <xdr:colOff>50800</xdr:colOff>
      <xdr:row>38</xdr:row>
      <xdr:rowOff>144272</xdr:rowOff>
    </xdr:to>
    <xdr:sp macro="" textlink="">
      <xdr:nvSpPr>
        <xdr:cNvPr id="404" name="円/楕円 403"/>
        <xdr:cNvSpPr/>
      </xdr:nvSpPr>
      <xdr:spPr>
        <a:xfrm>
          <a:off x="14351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154449</xdr:rowOff>
    </xdr:from>
    <xdr:ext cx="762000" cy="259045"/>
    <xdr:sp macro="" textlink="">
      <xdr:nvSpPr>
        <xdr:cNvPr id="405" name="テキスト ボックス 404"/>
        <xdr:cNvSpPr txBox="1"/>
      </xdr:nvSpPr>
      <xdr:spPr>
        <a:xfrm>
          <a:off x="14020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158496</xdr:rowOff>
    </xdr:from>
    <xdr:to>
      <xdr:col>19</xdr:col>
      <xdr:colOff>533400</xdr:colOff>
      <xdr:row>39</xdr:row>
      <xdr:rowOff>88646</xdr:rowOff>
    </xdr:to>
    <xdr:sp macro="" textlink="">
      <xdr:nvSpPr>
        <xdr:cNvPr id="406" name="円/楕円 405"/>
        <xdr:cNvSpPr/>
      </xdr:nvSpPr>
      <xdr:spPr>
        <a:xfrm>
          <a:off x="13462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98823</xdr:rowOff>
    </xdr:from>
    <xdr:ext cx="762000" cy="259045"/>
    <xdr:sp macro="" textlink="">
      <xdr:nvSpPr>
        <xdr:cNvPr id="407" name="テキスト ボックス 406"/>
        <xdr:cNvSpPr txBox="1"/>
      </xdr:nvSpPr>
      <xdr:spPr>
        <a:xfrm>
          <a:off x="13131800" y="644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新規地方債の発行抑制などで地方債残高が減少したことにより、平成</a:t>
          </a:r>
          <a:r>
            <a:rPr kumimoji="1" lang="en-US" altLang="ja-JP" sz="1300">
              <a:latin typeface="ＭＳ Ｐゴシック"/>
            </a:rPr>
            <a:t>28</a:t>
          </a:r>
          <a:r>
            <a:rPr kumimoji="1" lang="ja-JP" altLang="en-US" sz="1300">
              <a:latin typeface="ＭＳ Ｐゴシック"/>
            </a:rPr>
            <a:t>年度においても「非該当」となった。公営企業債等繰入見込額や土地開発公社の負債額等負担見込額の減もあり、内容はより改善している。</a:t>
          </a:r>
          <a:endParaRPr kumimoji="1" lang="en-US" altLang="ja-JP" sz="1300">
            <a:latin typeface="ＭＳ Ｐゴシック"/>
          </a:endParaRPr>
        </a:p>
        <a:p>
          <a:r>
            <a:rPr kumimoji="1" lang="ja-JP" altLang="en-US" sz="1300">
              <a:latin typeface="ＭＳ Ｐゴシック"/>
            </a:rPr>
            <a:t>今後は公共施設の更新や新たな区画整理等の大規模な事業の実施が予定されるが、計画的な事業実施と事務事業の適正化により引き続き健全な財政運営に努める。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115375</xdr:rowOff>
    </xdr:from>
    <xdr:ext cx="762000" cy="259045"/>
    <xdr:sp macro="" textlink="">
      <xdr:nvSpPr>
        <xdr:cNvPr id="441" name="将来負担の状況平均値テキスト"/>
        <xdr:cNvSpPr txBox="1"/>
      </xdr:nvSpPr>
      <xdr:spPr>
        <a:xfrm>
          <a:off x="17106900" y="2344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5" name="フローチャート : 判断 444"/>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6" name="テキスト ボックス 44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40">
              <a:latin typeface="ＭＳ Ｐゴシック"/>
            </a:rPr>
            <a:t>定年退職者の減に伴う退職手当の減などにより、人件費に係る経常収支比率は、前年度より</a:t>
          </a:r>
          <a:r>
            <a:rPr kumimoji="1" lang="en-US" altLang="ja-JP" sz="1240">
              <a:latin typeface="ＭＳ Ｐゴシック"/>
            </a:rPr>
            <a:t>0.5</a:t>
          </a:r>
          <a:r>
            <a:rPr kumimoji="1" lang="ja-JP" altLang="en-US" sz="1240">
              <a:latin typeface="ＭＳ Ｐゴシック"/>
            </a:rPr>
            <a:t>ポイント減となり、依然として類似団体平均や全国平均、県内平均を大きく下回っている。また、一部事務組合や公営企業会計の人件費に充てる繰出金など、人件費に準ずる費用を含めた人口一人あたりの歳出決算額についても同様に類似団体平均を大きく下回っている。</a:t>
          </a:r>
          <a:endParaRPr kumimoji="1" lang="en-US" altLang="ja-JP" sz="1240">
            <a:latin typeface="ＭＳ Ｐゴシック"/>
          </a:endParaRPr>
        </a:p>
        <a:p>
          <a:r>
            <a:rPr kumimoji="1" lang="ja-JP" altLang="en-US" sz="1240">
              <a:latin typeface="ＭＳ Ｐゴシック"/>
            </a:rPr>
            <a:t>今後も適切な定員管理や給与制度により、適正な人件費率を維持していく。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19050</xdr:rowOff>
    </xdr:from>
    <xdr:to>
      <xdr:col>7</xdr:col>
      <xdr:colOff>15875</xdr:colOff>
      <xdr:row>33</xdr:row>
      <xdr:rowOff>82550</xdr:rowOff>
    </xdr:to>
    <xdr:cxnSp macro="">
      <xdr:nvCxnSpPr>
        <xdr:cNvPr id="66" name="直線コネクタ 65"/>
        <xdr:cNvCxnSpPr/>
      </xdr:nvCxnSpPr>
      <xdr:spPr>
        <a:xfrm flipV="1">
          <a:off x="3987800" y="5676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118127</xdr:rowOff>
    </xdr:from>
    <xdr:ext cx="762000" cy="259045"/>
    <xdr:sp macro="" textlink="">
      <xdr:nvSpPr>
        <xdr:cNvPr id="67" name="人件費平均値テキスト"/>
        <xdr:cNvSpPr txBox="1"/>
      </xdr:nvSpPr>
      <xdr:spPr>
        <a:xfrm>
          <a:off x="4914900" y="611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82550</xdr:rowOff>
    </xdr:from>
    <xdr:to>
      <xdr:col>5</xdr:col>
      <xdr:colOff>549275</xdr:colOff>
      <xdr:row>33</xdr:row>
      <xdr:rowOff>133350</xdr:rowOff>
    </xdr:to>
    <xdr:cxnSp macro="">
      <xdr:nvCxnSpPr>
        <xdr:cNvPr id="69" name="直線コネクタ 68"/>
        <xdr:cNvCxnSpPr/>
      </xdr:nvCxnSpPr>
      <xdr:spPr>
        <a:xfrm flipV="1">
          <a:off x="3098800" y="5740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60977</xdr:rowOff>
    </xdr:from>
    <xdr:ext cx="736600" cy="259045"/>
    <xdr:sp macro="" textlink="">
      <xdr:nvSpPr>
        <xdr:cNvPr id="71" name="テキスト ボックス 70"/>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44450</xdr:rowOff>
    </xdr:from>
    <xdr:to>
      <xdr:col>4</xdr:col>
      <xdr:colOff>346075</xdr:colOff>
      <xdr:row>33</xdr:row>
      <xdr:rowOff>133350</xdr:rowOff>
    </xdr:to>
    <xdr:cxnSp macro="">
      <xdr:nvCxnSpPr>
        <xdr:cNvPr id="72" name="直線コネクタ 71"/>
        <xdr:cNvCxnSpPr/>
      </xdr:nvCxnSpPr>
      <xdr:spPr>
        <a:xfrm>
          <a:off x="2209800" y="5702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44450</xdr:rowOff>
    </xdr:from>
    <xdr:to>
      <xdr:col>3</xdr:col>
      <xdr:colOff>142875</xdr:colOff>
      <xdr:row>34</xdr:row>
      <xdr:rowOff>88900</xdr:rowOff>
    </xdr:to>
    <xdr:cxnSp macro="">
      <xdr:nvCxnSpPr>
        <xdr:cNvPr id="75" name="直線コネクタ 74"/>
        <xdr:cNvCxnSpPr/>
      </xdr:nvCxnSpPr>
      <xdr:spPr>
        <a:xfrm flipV="1">
          <a:off x="1320800" y="57023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139700</xdr:rowOff>
    </xdr:from>
    <xdr:to>
      <xdr:col>7</xdr:col>
      <xdr:colOff>66675</xdr:colOff>
      <xdr:row>33</xdr:row>
      <xdr:rowOff>69850</xdr:rowOff>
    </xdr:to>
    <xdr:sp macro="" textlink="">
      <xdr:nvSpPr>
        <xdr:cNvPr id="85" name="円/楕円 84"/>
        <xdr:cNvSpPr/>
      </xdr:nvSpPr>
      <xdr:spPr>
        <a:xfrm>
          <a:off x="47752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48277</xdr:rowOff>
    </xdr:from>
    <xdr:ext cx="762000" cy="259045"/>
    <xdr:sp macro="" textlink="">
      <xdr:nvSpPr>
        <xdr:cNvPr id="86" name="人件費該当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31750</xdr:rowOff>
    </xdr:from>
    <xdr:to>
      <xdr:col>5</xdr:col>
      <xdr:colOff>600075</xdr:colOff>
      <xdr:row>33</xdr:row>
      <xdr:rowOff>133350</xdr:rowOff>
    </xdr:to>
    <xdr:sp macro="" textlink="">
      <xdr:nvSpPr>
        <xdr:cNvPr id="87" name="円/楕円 86"/>
        <xdr:cNvSpPr/>
      </xdr:nvSpPr>
      <xdr:spPr>
        <a:xfrm>
          <a:off x="3937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143527</xdr:rowOff>
    </xdr:from>
    <xdr:ext cx="736600" cy="259045"/>
    <xdr:sp macro="" textlink="">
      <xdr:nvSpPr>
        <xdr:cNvPr id="88" name="テキスト ボックス 87"/>
        <xdr:cNvSpPr txBox="1"/>
      </xdr:nvSpPr>
      <xdr:spPr>
        <a:xfrm>
          <a:off x="3606800" y="545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82550</xdr:rowOff>
    </xdr:from>
    <xdr:to>
      <xdr:col>4</xdr:col>
      <xdr:colOff>396875</xdr:colOff>
      <xdr:row>34</xdr:row>
      <xdr:rowOff>12700</xdr:rowOff>
    </xdr:to>
    <xdr:sp macro="" textlink="">
      <xdr:nvSpPr>
        <xdr:cNvPr id="89" name="円/楕円 88"/>
        <xdr:cNvSpPr/>
      </xdr:nvSpPr>
      <xdr:spPr>
        <a:xfrm>
          <a:off x="3048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22877</xdr:rowOff>
    </xdr:from>
    <xdr:ext cx="762000" cy="259045"/>
    <xdr:sp macro="" textlink="">
      <xdr:nvSpPr>
        <xdr:cNvPr id="90" name="テキスト ボックス 89"/>
        <xdr:cNvSpPr txBox="1"/>
      </xdr:nvSpPr>
      <xdr:spPr>
        <a:xfrm>
          <a:off x="2717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165100</xdr:rowOff>
    </xdr:from>
    <xdr:to>
      <xdr:col>3</xdr:col>
      <xdr:colOff>193675</xdr:colOff>
      <xdr:row>33</xdr:row>
      <xdr:rowOff>95250</xdr:rowOff>
    </xdr:to>
    <xdr:sp macro="" textlink="">
      <xdr:nvSpPr>
        <xdr:cNvPr id="91" name="円/楕円 90"/>
        <xdr:cNvSpPr/>
      </xdr:nvSpPr>
      <xdr:spPr>
        <a:xfrm>
          <a:off x="2159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105427</xdr:rowOff>
    </xdr:from>
    <xdr:ext cx="762000" cy="259045"/>
    <xdr:sp macro="" textlink="">
      <xdr:nvSpPr>
        <xdr:cNvPr id="92" name="テキスト ボックス 91"/>
        <xdr:cNvSpPr txBox="1"/>
      </xdr:nvSpPr>
      <xdr:spPr>
        <a:xfrm>
          <a:off x="1828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38100</xdr:rowOff>
    </xdr:from>
    <xdr:to>
      <xdr:col>1</xdr:col>
      <xdr:colOff>676275</xdr:colOff>
      <xdr:row>34</xdr:row>
      <xdr:rowOff>139700</xdr:rowOff>
    </xdr:to>
    <xdr:sp macro="" textlink="">
      <xdr:nvSpPr>
        <xdr:cNvPr id="93" name="円/楕円 92"/>
        <xdr:cNvSpPr/>
      </xdr:nvSpPr>
      <xdr:spPr>
        <a:xfrm>
          <a:off x="1270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149877</xdr:rowOff>
    </xdr:from>
    <xdr:ext cx="762000" cy="259045"/>
    <xdr:sp macro="" textlink="">
      <xdr:nvSpPr>
        <xdr:cNvPr id="94" name="テキスト ボックス 93"/>
        <xdr:cNvSpPr txBox="1"/>
      </xdr:nvSpPr>
      <xdr:spPr>
        <a:xfrm>
          <a:off x="939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個人番号制度導入に伴う情報システム作業委託料の増や、</a:t>
          </a:r>
          <a:r>
            <a:rPr kumimoji="1" lang="en-US" altLang="ja-JP" sz="1300">
              <a:latin typeface="ＭＳ Ｐゴシック"/>
            </a:rPr>
            <a:t>JR</a:t>
          </a:r>
          <a:r>
            <a:rPr kumimoji="1" lang="ja-JP" altLang="en-US" sz="1300">
              <a:latin typeface="ＭＳ Ｐゴシック"/>
            </a:rPr>
            <a:t>半田駅前土地区画整理事業の進捗により前年度より</a:t>
          </a:r>
          <a:r>
            <a:rPr kumimoji="1" lang="en-US" altLang="ja-JP" sz="1300">
              <a:latin typeface="ＭＳ Ｐゴシック"/>
            </a:rPr>
            <a:t>1.4</a:t>
          </a:r>
          <a:r>
            <a:rPr kumimoji="1" lang="ja-JP" altLang="en-US" sz="1300">
              <a:latin typeface="ＭＳ Ｐゴシック"/>
            </a:rPr>
            <a:t>ポイントの大幅増となり、全国平均を上回ることとなったが、類似団体平均を</a:t>
          </a:r>
          <a:r>
            <a:rPr kumimoji="1" lang="en-US" altLang="ja-JP" sz="1300">
              <a:latin typeface="ＭＳ Ｐゴシック"/>
            </a:rPr>
            <a:t>1.3</a:t>
          </a:r>
          <a:r>
            <a:rPr kumimoji="1" lang="ja-JP" altLang="en-US" sz="1300">
              <a:latin typeface="ＭＳ Ｐゴシック"/>
            </a:rPr>
            <a:t>ポイント、県内平均を</a:t>
          </a:r>
          <a:r>
            <a:rPr kumimoji="1" lang="en-US" altLang="ja-JP" sz="1300">
              <a:latin typeface="ＭＳ Ｐゴシック"/>
            </a:rPr>
            <a:t>1.0</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今後も人件費の上昇に伴う委託料の増など物件費の増が見込まれるが、引き続き事務事業の見直しや業務の効率化に努め、コスト削減に努めていく。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16</xdr:row>
      <xdr:rowOff>110671</xdr:rowOff>
    </xdr:to>
    <xdr:cxnSp macro="">
      <xdr:nvCxnSpPr>
        <xdr:cNvPr id="129" name="直線コネクタ 128"/>
        <xdr:cNvCxnSpPr/>
      </xdr:nvCxnSpPr>
      <xdr:spPr>
        <a:xfrm>
          <a:off x="15671800" y="2701471"/>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75293</xdr:rowOff>
    </xdr:from>
    <xdr:to>
      <xdr:col>22</xdr:col>
      <xdr:colOff>565150</xdr:colOff>
      <xdr:row>15</xdr:row>
      <xdr:rowOff>129721</xdr:rowOff>
    </xdr:to>
    <xdr:cxnSp macro="">
      <xdr:nvCxnSpPr>
        <xdr:cNvPr id="132" name="直線コネクタ 131"/>
        <xdr:cNvCxnSpPr/>
      </xdr:nvCxnSpPr>
      <xdr:spPr>
        <a:xfrm>
          <a:off x="14782800" y="26470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75293</xdr:rowOff>
    </xdr:from>
    <xdr:to>
      <xdr:col>21</xdr:col>
      <xdr:colOff>361950</xdr:colOff>
      <xdr:row>15</xdr:row>
      <xdr:rowOff>97064</xdr:rowOff>
    </xdr:to>
    <xdr:cxnSp macro="">
      <xdr:nvCxnSpPr>
        <xdr:cNvPr id="135" name="直線コネクタ 134"/>
        <xdr:cNvCxnSpPr/>
      </xdr:nvCxnSpPr>
      <xdr:spPr>
        <a:xfrm flipV="1">
          <a:off x="13893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97064</xdr:rowOff>
    </xdr:from>
    <xdr:to>
      <xdr:col>20</xdr:col>
      <xdr:colOff>158750</xdr:colOff>
      <xdr:row>15</xdr:row>
      <xdr:rowOff>97064</xdr:rowOff>
    </xdr:to>
    <xdr:cxnSp macro="">
      <xdr:nvCxnSpPr>
        <xdr:cNvPr id="138" name="直線コネクタ 137"/>
        <xdr:cNvCxnSpPr/>
      </xdr:nvCxnSpPr>
      <xdr:spPr>
        <a:xfrm>
          <a:off x="13004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8" name="円/楕円 147"/>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76398</xdr:rowOff>
    </xdr:from>
    <xdr:ext cx="762000" cy="259045"/>
    <xdr:sp macro="" textlink="">
      <xdr:nvSpPr>
        <xdr:cNvPr id="149" name="物件費該当値テキスト"/>
        <xdr:cNvSpPr txBox="1"/>
      </xdr:nvSpPr>
      <xdr:spPr>
        <a:xfrm>
          <a:off x="165989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24493</xdr:rowOff>
    </xdr:from>
    <xdr:to>
      <xdr:col>21</xdr:col>
      <xdr:colOff>412750</xdr:colOff>
      <xdr:row>15</xdr:row>
      <xdr:rowOff>126093</xdr:rowOff>
    </xdr:to>
    <xdr:sp macro="" textlink="">
      <xdr:nvSpPr>
        <xdr:cNvPr id="152" name="円/楕円 151"/>
        <xdr:cNvSpPr/>
      </xdr:nvSpPr>
      <xdr:spPr>
        <a:xfrm>
          <a:off x="14732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136270</xdr:rowOff>
    </xdr:from>
    <xdr:ext cx="762000" cy="259045"/>
    <xdr:sp macro="" textlink="">
      <xdr:nvSpPr>
        <xdr:cNvPr id="153" name="テキスト ボックス 152"/>
        <xdr:cNvSpPr txBox="1"/>
      </xdr:nvSpPr>
      <xdr:spPr>
        <a:xfrm>
          <a:off x="14401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46264</xdr:rowOff>
    </xdr:from>
    <xdr:to>
      <xdr:col>20</xdr:col>
      <xdr:colOff>209550</xdr:colOff>
      <xdr:row>15</xdr:row>
      <xdr:rowOff>147864</xdr:rowOff>
    </xdr:to>
    <xdr:sp macro="" textlink="">
      <xdr:nvSpPr>
        <xdr:cNvPr id="154" name="円/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46264</xdr:rowOff>
    </xdr:from>
    <xdr:to>
      <xdr:col>19</xdr:col>
      <xdr:colOff>6350</xdr:colOff>
      <xdr:row>15</xdr:row>
      <xdr:rowOff>147864</xdr:rowOff>
    </xdr:to>
    <xdr:sp macro="" textlink="">
      <xdr:nvSpPr>
        <xdr:cNvPr id="156" name="円/楕円 155"/>
        <xdr:cNvSpPr/>
      </xdr:nvSpPr>
      <xdr:spPr>
        <a:xfrm>
          <a:off x="12954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158041</xdr:rowOff>
    </xdr:from>
    <xdr:ext cx="762000" cy="259045"/>
    <xdr:sp macro="" textlink="">
      <xdr:nvSpPr>
        <xdr:cNvPr id="157" name="テキスト ボックス 156"/>
        <xdr:cNvSpPr txBox="1"/>
      </xdr:nvSpPr>
      <xdr:spPr>
        <a:xfrm>
          <a:off x="12623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扶助費に係る経常収支比率は、前年度から</a:t>
          </a:r>
          <a:r>
            <a:rPr kumimoji="1" lang="en-US" altLang="ja-JP" sz="1200">
              <a:latin typeface="ＭＳ Ｐゴシック"/>
            </a:rPr>
            <a:t>0.4</a:t>
          </a:r>
          <a:r>
            <a:rPr kumimoji="1" lang="ja-JP" altLang="en-US" sz="1200">
              <a:latin typeface="ＭＳ Ｐゴシック"/>
            </a:rPr>
            <a:t>ポイント増となり、類似団体平均や全国平均を大きく上回っている。その要因としては、医療費助成や各種手当を始めとする単独事業の充実があげられ、全国平均と県内平均の差が示すように愛知県全体が高い水準にあるといえる。</a:t>
          </a:r>
          <a:endParaRPr kumimoji="1" lang="en-US" altLang="ja-JP" sz="1200">
            <a:latin typeface="ＭＳ Ｐゴシック"/>
          </a:endParaRPr>
        </a:p>
        <a:p>
          <a:r>
            <a:rPr kumimoji="1" lang="ja-JP" altLang="en-US" sz="1200">
              <a:latin typeface="ＭＳ Ｐゴシック"/>
            </a:rPr>
            <a:t>今後、超高齢社会の到来や核家族化の進展により引き続き扶助費は増大していくことが予想されるが、国や県、あるいは近隣自治体の動向を注視しながら単独事業の見直しを実施していく。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165100</xdr:rowOff>
    </xdr:from>
    <xdr:to>
      <xdr:col>7</xdr:col>
      <xdr:colOff>15875</xdr:colOff>
      <xdr:row>59</xdr:row>
      <xdr:rowOff>69850</xdr:rowOff>
    </xdr:to>
    <xdr:cxnSp macro="">
      <xdr:nvCxnSpPr>
        <xdr:cNvPr id="190" name="直線コネクタ 189"/>
        <xdr:cNvCxnSpPr/>
      </xdr:nvCxnSpPr>
      <xdr:spPr>
        <a:xfrm>
          <a:off x="3987800" y="10109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165100</xdr:rowOff>
    </xdr:from>
    <xdr:to>
      <xdr:col>5</xdr:col>
      <xdr:colOff>549275</xdr:colOff>
      <xdr:row>59</xdr:row>
      <xdr:rowOff>31750</xdr:rowOff>
    </xdr:to>
    <xdr:cxnSp macro="">
      <xdr:nvCxnSpPr>
        <xdr:cNvPr id="193" name="直線コネクタ 192"/>
        <xdr:cNvCxnSpPr/>
      </xdr:nvCxnSpPr>
      <xdr:spPr>
        <a:xfrm flipV="1">
          <a:off x="3098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5" name="テキスト ボックス 194"/>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146050</xdr:rowOff>
    </xdr:from>
    <xdr:to>
      <xdr:col>4</xdr:col>
      <xdr:colOff>346075</xdr:colOff>
      <xdr:row>59</xdr:row>
      <xdr:rowOff>31750</xdr:rowOff>
    </xdr:to>
    <xdr:cxnSp macro="">
      <xdr:nvCxnSpPr>
        <xdr:cNvPr id="196" name="直線コネクタ 195"/>
        <xdr:cNvCxnSpPr/>
      </xdr:nvCxnSpPr>
      <xdr:spPr>
        <a:xfrm>
          <a:off x="2209800" y="10090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35577</xdr:rowOff>
    </xdr:from>
    <xdr:ext cx="762000" cy="259045"/>
    <xdr:sp macro="" textlink="">
      <xdr:nvSpPr>
        <xdr:cNvPr id="198" name="テキスト ボックス 197"/>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146050</xdr:rowOff>
    </xdr:from>
    <xdr:to>
      <xdr:col>3</xdr:col>
      <xdr:colOff>142875</xdr:colOff>
      <xdr:row>59</xdr:row>
      <xdr:rowOff>12700</xdr:rowOff>
    </xdr:to>
    <xdr:cxnSp macro="">
      <xdr:nvCxnSpPr>
        <xdr:cNvPr id="199" name="直線コネクタ 198"/>
        <xdr:cNvCxnSpPr/>
      </xdr:nvCxnSpPr>
      <xdr:spPr>
        <a:xfrm flipV="1">
          <a:off x="1320800" y="10090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201" name="テキスト ボックス 200"/>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03" name="テキスト ボックス 202"/>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09" name="円/楕円 208"/>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0"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114300</xdr:rowOff>
    </xdr:from>
    <xdr:to>
      <xdr:col>5</xdr:col>
      <xdr:colOff>600075</xdr:colOff>
      <xdr:row>59</xdr:row>
      <xdr:rowOff>44450</xdr:rowOff>
    </xdr:to>
    <xdr:sp macro="" textlink="">
      <xdr:nvSpPr>
        <xdr:cNvPr id="211" name="円/楕円 210"/>
        <xdr:cNvSpPr/>
      </xdr:nvSpPr>
      <xdr:spPr>
        <a:xfrm>
          <a:off x="3937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29227</xdr:rowOff>
    </xdr:from>
    <xdr:ext cx="736600" cy="259045"/>
    <xdr:sp macro="" textlink="">
      <xdr:nvSpPr>
        <xdr:cNvPr id="212" name="テキスト ボックス 211"/>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152400</xdr:rowOff>
    </xdr:from>
    <xdr:to>
      <xdr:col>4</xdr:col>
      <xdr:colOff>396875</xdr:colOff>
      <xdr:row>59</xdr:row>
      <xdr:rowOff>82550</xdr:rowOff>
    </xdr:to>
    <xdr:sp macro="" textlink="">
      <xdr:nvSpPr>
        <xdr:cNvPr id="213" name="円/楕円 212"/>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67327</xdr:rowOff>
    </xdr:from>
    <xdr:ext cx="762000" cy="259045"/>
    <xdr:sp macro="" textlink="">
      <xdr:nvSpPr>
        <xdr:cNvPr id="214" name="テキスト ボックス 213"/>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95250</xdr:rowOff>
    </xdr:from>
    <xdr:to>
      <xdr:col>3</xdr:col>
      <xdr:colOff>193675</xdr:colOff>
      <xdr:row>59</xdr:row>
      <xdr:rowOff>25400</xdr:rowOff>
    </xdr:to>
    <xdr:sp macro="" textlink="">
      <xdr:nvSpPr>
        <xdr:cNvPr id="215" name="円/楕円 214"/>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10177</xdr:rowOff>
    </xdr:from>
    <xdr:ext cx="762000" cy="259045"/>
    <xdr:sp macro="" textlink="">
      <xdr:nvSpPr>
        <xdr:cNvPr id="216" name="テキスト ボックス 215"/>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133350</xdr:rowOff>
    </xdr:from>
    <xdr:to>
      <xdr:col>1</xdr:col>
      <xdr:colOff>676275</xdr:colOff>
      <xdr:row>59</xdr:row>
      <xdr:rowOff>63500</xdr:rowOff>
    </xdr:to>
    <xdr:sp macro="" textlink="">
      <xdr:nvSpPr>
        <xdr:cNvPr id="217" name="円/楕円 216"/>
        <xdr:cNvSpPr/>
      </xdr:nvSpPr>
      <xdr:spPr>
        <a:xfrm>
          <a:off x="1270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48277</xdr:rowOff>
    </xdr:from>
    <xdr:ext cx="762000" cy="259045"/>
    <xdr:sp macro="" textlink="">
      <xdr:nvSpPr>
        <xdr:cNvPr id="218" name="テキスト ボックス 217"/>
        <xdr:cNvSpPr txBox="1"/>
      </xdr:nvSpPr>
      <xdr:spPr>
        <a:xfrm>
          <a:off x="939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下水道事業の企業会計化に伴い、繰出金の一部が補助費等へ区分変更となったことにより、前年度より</a:t>
          </a:r>
          <a:r>
            <a:rPr kumimoji="1" lang="en-US" altLang="ja-JP" sz="1300">
              <a:latin typeface="ＭＳ Ｐゴシック"/>
            </a:rPr>
            <a:t>7.3</a:t>
          </a:r>
          <a:r>
            <a:rPr kumimoji="1" lang="ja-JP" altLang="en-US" sz="1300">
              <a:latin typeface="ＭＳ Ｐゴシック"/>
            </a:rPr>
            <a:t>ポイントの大幅減となった。</a:t>
          </a:r>
          <a:endParaRPr kumimoji="1" lang="en-US" altLang="ja-JP" sz="1300">
            <a:latin typeface="ＭＳ Ｐゴシック"/>
          </a:endParaRPr>
        </a:p>
        <a:p>
          <a:r>
            <a:rPr kumimoji="1" lang="ja-JP" altLang="en-US" sz="1300">
              <a:latin typeface="ＭＳ Ｐゴシック"/>
            </a:rPr>
            <a:t>今後も引き続き、特別会計なども含め、適正な財政運営に努めていく。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19050</xdr:rowOff>
    </xdr:from>
    <xdr:to>
      <xdr:col>24</xdr:col>
      <xdr:colOff>31750</xdr:colOff>
      <xdr:row>60</xdr:row>
      <xdr:rowOff>88900</xdr:rowOff>
    </xdr:to>
    <xdr:cxnSp macro="">
      <xdr:nvCxnSpPr>
        <xdr:cNvPr id="251" name="直線コネクタ 250"/>
        <xdr:cNvCxnSpPr/>
      </xdr:nvCxnSpPr>
      <xdr:spPr>
        <a:xfrm flipV="1">
          <a:off x="15671800" y="9448800"/>
          <a:ext cx="838200" cy="92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52"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88900</xdr:rowOff>
    </xdr:from>
    <xdr:to>
      <xdr:col>22</xdr:col>
      <xdr:colOff>565150</xdr:colOff>
      <xdr:row>60</xdr:row>
      <xdr:rowOff>114300</xdr:rowOff>
    </xdr:to>
    <xdr:cxnSp macro="">
      <xdr:nvCxnSpPr>
        <xdr:cNvPr id="254" name="直線コネクタ 253"/>
        <xdr:cNvCxnSpPr/>
      </xdr:nvCxnSpPr>
      <xdr:spPr>
        <a:xfrm flipV="1">
          <a:off x="14782800" y="1037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44450</xdr:rowOff>
    </xdr:from>
    <xdr:to>
      <xdr:col>21</xdr:col>
      <xdr:colOff>361950</xdr:colOff>
      <xdr:row>60</xdr:row>
      <xdr:rowOff>114300</xdr:rowOff>
    </xdr:to>
    <xdr:cxnSp macro="">
      <xdr:nvCxnSpPr>
        <xdr:cNvPr id="257" name="直線コネクタ 256"/>
        <xdr:cNvCxnSpPr/>
      </xdr:nvCxnSpPr>
      <xdr:spPr>
        <a:xfrm>
          <a:off x="13893800" y="10160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19050</xdr:rowOff>
    </xdr:from>
    <xdr:to>
      <xdr:col>20</xdr:col>
      <xdr:colOff>158750</xdr:colOff>
      <xdr:row>59</xdr:row>
      <xdr:rowOff>44450</xdr:rowOff>
    </xdr:to>
    <xdr:cxnSp macro="">
      <xdr:nvCxnSpPr>
        <xdr:cNvPr id="260" name="直線コネクタ 259"/>
        <xdr:cNvCxnSpPr/>
      </xdr:nvCxnSpPr>
      <xdr:spPr>
        <a:xfrm>
          <a:off x="13004800" y="10134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139700</xdr:rowOff>
    </xdr:from>
    <xdr:to>
      <xdr:col>24</xdr:col>
      <xdr:colOff>82550</xdr:colOff>
      <xdr:row>55</xdr:row>
      <xdr:rowOff>69850</xdr:rowOff>
    </xdr:to>
    <xdr:sp macro="" textlink="">
      <xdr:nvSpPr>
        <xdr:cNvPr id="270" name="円/楕円 269"/>
        <xdr:cNvSpPr/>
      </xdr:nvSpPr>
      <xdr:spPr>
        <a:xfrm>
          <a:off x="164592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38100</xdr:rowOff>
    </xdr:from>
    <xdr:to>
      <xdr:col>22</xdr:col>
      <xdr:colOff>615950</xdr:colOff>
      <xdr:row>60</xdr:row>
      <xdr:rowOff>139700</xdr:rowOff>
    </xdr:to>
    <xdr:sp macro="" textlink="">
      <xdr:nvSpPr>
        <xdr:cNvPr id="272" name="円/楕円 271"/>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124477</xdr:rowOff>
    </xdr:from>
    <xdr:ext cx="736600" cy="259045"/>
    <xdr:sp macro="" textlink="">
      <xdr:nvSpPr>
        <xdr:cNvPr id="273" name="テキスト ボックス 272"/>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63500</xdr:rowOff>
    </xdr:from>
    <xdr:to>
      <xdr:col>21</xdr:col>
      <xdr:colOff>412750</xdr:colOff>
      <xdr:row>60</xdr:row>
      <xdr:rowOff>165100</xdr:rowOff>
    </xdr:to>
    <xdr:sp macro="" textlink="">
      <xdr:nvSpPr>
        <xdr:cNvPr id="274" name="円/楕円 273"/>
        <xdr:cNvSpPr/>
      </xdr:nvSpPr>
      <xdr:spPr>
        <a:xfrm>
          <a:off x="14732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149877</xdr:rowOff>
    </xdr:from>
    <xdr:ext cx="762000" cy="259045"/>
    <xdr:sp macro="" textlink="">
      <xdr:nvSpPr>
        <xdr:cNvPr id="275" name="テキスト ボックス 274"/>
        <xdr:cNvSpPr txBox="1"/>
      </xdr:nvSpPr>
      <xdr:spPr>
        <a:xfrm>
          <a:off x="14401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165100</xdr:rowOff>
    </xdr:from>
    <xdr:to>
      <xdr:col>20</xdr:col>
      <xdr:colOff>209550</xdr:colOff>
      <xdr:row>59</xdr:row>
      <xdr:rowOff>95250</xdr:rowOff>
    </xdr:to>
    <xdr:sp macro="" textlink="">
      <xdr:nvSpPr>
        <xdr:cNvPr id="276" name="円/楕円 275"/>
        <xdr:cNvSpPr/>
      </xdr:nvSpPr>
      <xdr:spPr>
        <a:xfrm>
          <a:off x="138430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80027</xdr:rowOff>
    </xdr:from>
    <xdr:ext cx="762000" cy="259045"/>
    <xdr:sp macro="" textlink="">
      <xdr:nvSpPr>
        <xdr:cNvPr id="277" name="テキスト ボックス 276"/>
        <xdr:cNvSpPr txBox="1"/>
      </xdr:nvSpPr>
      <xdr:spPr>
        <a:xfrm>
          <a:off x="13512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139700</xdr:rowOff>
    </xdr:from>
    <xdr:to>
      <xdr:col>19</xdr:col>
      <xdr:colOff>6350</xdr:colOff>
      <xdr:row>59</xdr:row>
      <xdr:rowOff>69850</xdr:rowOff>
    </xdr:to>
    <xdr:sp macro="" textlink="">
      <xdr:nvSpPr>
        <xdr:cNvPr id="278" name="円/楕円 277"/>
        <xdr:cNvSpPr/>
      </xdr:nvSpPr>
      <xdr:spPr>
        <a:xfrm>
          <a:off x="12954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54627</xdr:rowOff>
    </xdr:from>
    <xdr:ext cx="762000" cy="259045"/>
    <xdr:sp macro="" textlink="">
      <xdr:nvSpPr>
        <xdr:cNvPr id="279" name="テキスト ボックス 278"/>
        <xdr:cNvSpPr txBox="1"/>
      </xdr:nvSpPr>
      <xdr:spPr>
        <a:xfrm>
          <a:off x="12623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下水道事業の企業会計化に伴い繰出金が補助費等へ区分変更となり、前年度より</a:t>
          </a:r>
          <a:r>
            <a:rPr kumimoji="1" lang="en-US" altLang="ja-JP" sz="1300">
              <a:latin typeface="ＭＳ Ｐゴシック"/>
            </a:rPr>
            <a:t>6.7</a:t>
          </a:r>
          <a:r>
            <a:rPr kumimoji="1" lang="ja-JP" altLang="en-US" sz="1300">
              <a:latin typeface="ＭＳ Ｐゴシック"/>
            </a:rPr>
            <a:t>ポイントの大幅増となった。また、消防事務を一部事務組合で行っていることによる負担金なども類似団体平均などを上回る要因である。</a:t>
          </a:r>
          <a:endParaRPr kumimoji="1" lang="en-US" altLang="ja-JP" sz="1300">
            <a:latin typeface="ＭＳ Ｐゴシック"/>
          </a:endParaRPr>
        </a:p>
        <a:p>
          <a:r>
            <a:rPr kumimoji="1" lang="ja-JP" altLang="en-US" sz="1300">
              <a:latin typeface="ＭＳ Ｐゴシック"/>
            </a:rPr>
            <a:t>今後も、補助対象事業や補助金額の見直しを行うと同時に、企業会計や一部事務組合についても適正な財政運営に努めるよう一層の連携を図っていく。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31750</xdr:rowOff>
    </xdr:from>
    <xdr:to>
      <xdr:col>24</xdr:col>
      <xdr:colOff>31750</xdr:colOff>
      <xdr:row>40</xdr:row>
      <xdr:rowOff>27940</xdr:rowOff>
    </xdr:to>
    <xdr:cxnSp macro="">
      <xdr:nvCxnSpPr>
        <xdr:cNvPr id="311" name="直線コネクタ 310"/>
        <xdr:cNvCxnSpPr/>
      </xdr:nvCxnSpPr>
      <xdr:spPr>
        <a:xfrm>
          <a:off x="15671800" y="6375400"/>
          <a:ext cx="838200" cy="510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58437</xdr:rowOff>
    </xdr:from>
    <xdr:ext cx="762000" cy="259045"/>
    <xdr:sp macro="" textlink="">
      <xdr:nvSpPr>
        <xdr:cNvPr id="312" name="補助費等平均値テキスト"/>
        <xdr:cNvSpPr txBox="1"/>
      </xdr:nvSpPr>
      <xdr:spPr>
        <a:xfrm>
          <a:off x="16598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31750</xdr:rowOff>
    </xdr:from>
    <xdr:to>
      <xdr:col>22</xdr:col>
      <xdr:colOff>565150</xdr:colOff>
      <xdr:row>37</xdr:row>
      <xdr:rowOff>77470</xdr:rowOff>
    </xdr:to>
    <xdr:cxnSp macro="">
      <xdr:nvCxnSpPr>
        <xdr:cNvPr id="314" name="直線コネクタ 313"/>
        <xdr:cNvCxnSpPr/>
      </xdr:nvCxnSpPr>
      <xdr:spPr>
        <a:xfrm flipV="1">
          <a:off x="14782800" y="637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69867</xdr:rowOff>
    </xdr:from>
    <xdr:ext cx="736600" cy="259045"/>
    <xdr:sp macro="" textlink="">
      <xdr:nvSpPr>
        <xdr:cNvPr id="316" name="テキスト ボックス 315"/>
        <xdr:cNvSpPr txBox="1"/>
      </xdr:nvSpPr>
      <xdr:spPr>
        <a:xfrm>
          <a:off x="15290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77470</xdr:rowOff>
    </xdr:to>
    <xdr:cxnSp macro="">
      <xdr:nvCxnSpPr>
        <xdr:cNvPr id="317" name="直線コネクタ 316"/>
        <xdr:cNvCxnSpPr/>
      </xdr:nvCxnSpPr>
      <xdr:spPr>
        <a:xfrm>
          <a:off x="13893800" y="636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54627</xdr:rowOff>
    </xdr:from>
    <xdr:ext cx="762000" cy="259045"/>
    <xdr:sp macro="" textlink="">
      <xdr:nvSpPr>
        <xdr:cNvPr id="319" name="テキスト ボックス 318"/>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16510</xdr:rowOff>
    </xdr:from>
    <xdr:to>
      <xdr:col>20</xdr:col>
      <xdr:colOff>158750</xdr:colOff>
      <xdr:row>37</xdr:row>
      <xdr:rowOff>62230</xdr:rowOff>
    </xdr:to>
    <xdr:cxnSp macro="">
      <xdr:nvCxnSpPr>
        <xdr:cNvPr id="320" name="直線コネクタ 319"/>
        <xdr:cNvCxnSpPr/>
      </xdr:nvCxnSpPr>
      <xdr:spPr>
        <a:xfrm flipV="1">
          <a:off x="13004800" y="6360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47007</xdr:rowOff>
    </xdr:from>
    <xdr:ext cx="762000" cy="259045"/>
    <xdr:sp macro="" textlink="">
      <xdr:nvSpPr>
        <xdr:cNvPr id="322" name="テキスト ボックス 321"/>
        <xdr:cNvSpPr txBox="1"/>
      </xdr:nvSpPr>
      <xdr:spPr>
        <a:xfrm>
          <a:off x="13512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24" name="テキスト ボックス 32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148590</xdr:rowOff>
    </xdr:from>
    <xdr:to>
      <xdr:col>24</xdr:col>
      <xdr:colOff>82550</xdr:colOff>
      <xdr:row>40</xdr:row>
      <xdr:rowOff>78740</xdr:rowOff>
    </xdr:to>
    <xdr:sp macro="" textlink="">
      <xdr:nvSpPr>
        <xdr:cNvPr id="330" name="円/楕円 329"/>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120667</xdr:rowOff>
    </xdr:from>
    <xdr:ext cx="762000" cy="259045"/>
    <xdr:sp macro="" textlink="">
      <xdr:nvSpPr>
        <xdr:cNvPr id="331" name="補助費等該当値テキスト"/>
        <xdr:cNvSpPr txBox="1"/>
      </xdr:nvSpPr>
      <xdr:spPr>
        <a:xfrm>
          <a:off x="16598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152400</xdr:rowOff>
    </xdr:from>
    <xdr:to>
      <xdr:col>22</xdr:col>
      <xdr:colOff>615950</xdr:colOff>
      <xdr:row>37</xdr:row>
      <xdr:rowOff>82550</xdr:rowOff>
    </xdr:to>
    <xdr:sp macro="" textlink="">
      <xdr:nvSpPr>
        <xdr:cNvPr id="332" name="円/楕円 331"/>
        <xdr:cNvSpPr/>
      </xdr:nvSpPr>
      <xdr:spPr>
        <a:xfrm>
          <a:off x="15621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67327</xdr:rowOff>
    </xdr:from>
    <xdr:ext cx="736600" cy="259045"/>
    <xdr:sp macro="" textlink="">
      <xdr:nvSpPr>
        <xdr:cNvPr id="333" name="テキスト ボックス 332"/>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26670</xdr:rowOff>
    </xdr:from>
    <xdr:to>
      <xdr:col>21</xdr:col>
      <xdr:colOff>412750</xdr:colOff>
      <xdr:row>37</xdr:row>
      <xdr:rowOff>128270</xdr:rowOff>
    </xdr:to>
    <xdr:sp macro="" textlink="">
      <xdr:nvSpPr>
        <xdr:cNvPr id="334" name="円/楕円 333"/>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113047</xdr:rowOff>
    </xdr:from>
    <xdr:ext cx="762000" cy="259045"/>
    <xdr:sp macro="" textlink="">
      <xdr:nvSpPr>
        <xdr:cNvPr id="335" name="テキスト ボックス 334"/>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137160</xdr:rowOff>
    </xdr:from>
    <xdr:to>
      <xdr:col>20</xdr:col>
      <xdr:colOff>209550</xdr:colOff>
      <xdr:row>37</xdr:row>
      <xdr:rowOff>67310</xdr:rowOff>
    </xdr:to>
    <xdr:sp macro="" textlink="">
      <xdr:nvSpPr>
        <xdr:cNvPr id="336" name="円/楕円 335"/>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37" name="テキスト ボックス 336"/>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11430</xdr:rowOff>
    </xdr:from>
    <xdr:to>
      <xdr:col>19</xdr:col>
      <xdr:colOff>6350</xdr:colOff>
      <xdr:row>37</xdr:row>
      <xdr:rowOff>113030</xdr:rowOff>
    </xdr:to>
    <xdr:sp macro="" textlink="">
      <xdr:nvSpPr>
        <xdr:cNvPr id="338" name="円/楕円 337"/>
        <xdr:cNvSpPr/>
      </xdr:nvSpPr>
      <xdr:spPr>
        <a:xfrm>
          <a:off x="12954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97807</xdr:rowOff>
    </xdr:from>
    <xdr:ext cx="762000" cy="259045"/>
    <xdr:sp macro="" textlink="">
      <xdr:nvSpPr>
        <xdr:cNvPr id="339" name="テキスト ボックス 338"/>
        <xdr:cNvSpPr txBox="1"/>
      </xdr:nvSpPr>
      <xdr:spPr>
        <a:xfrm>
          <a:off x="12623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公債費に準ずる費用のうち公営企業債の償還の財源に充てたと認められる繰入金は類似団体平均より高額となっているが、公債費に係る経常収支比率は、類似団体平均を</a:t>
          </a:r>
          <a:r>
            <a:rPr kumimoji="1" lang="en-US" altLang="ja-JP" sz="1300">
              <a:latin typeface="ＭＳ Ｐゴシック"/>
            </a:rPr>
            <a:t>4.4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引き続き、中・長期の財政需要の平準化を図る中、新規地方債の発行を抑制する等、公債費負担の軽減に努める。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62992</xdr:rowOff>
    </xdr:to>
    <xdr:cxnSp macro="">
      <xdr:nvCxnSpPr>
        <xdr:cNvPr id="369" name="直線コネクタ 368"/>
        <xdr:cNvCxnSpPr/>
      </xdr:nvCxnSpPr>
      <xdr:spPr>
        <a:xfrm flipV="1">
          <a:off x="3987800" y="130886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0"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62992</xdr:rowOff>
    </xdr:from>
    <xdr:to>
      <xdr:col>5</xdr:col>
      <xdr:colOff>549275</xdr:colOff>
      <xdr:row>76</xdr:row>
      <xdr:rowOff>154432</xdr:rowOff>
    </xdr:to>
    <xdr:cxnSp macro="">
      <xdr:nvCxnSpPr>
        <xdr:cNvPr id="372" name="直線コネクタ 371"/>
        <xdr:cNvCxnSpPr/>
      </xdr:nvCxnSpPr>
      <xdr:spPr>
        <a:xfrm flipV="1">
          <a:off x="3098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74" name="テキスト ボックス 373"/>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154432</xdr:rowOff>
    </xdr:from>
    <xdr:to>
      <xdr:col>4</xdr:col>
      <xdr:colOff>346075</xdr:colOff>
      <xdr:row>77</xdr:row>
      <xdr:rowOff>46989</xdr:rowOff>
    </xdr:to>
    <xdr:cxnSp macro="">
      <xdr:nvCxnSpPr>
        <xdr:cNvPr id="375" name="直線コネクタ 374"/>
        <xdr:cNvCxnSpPr/>
      </xdr:nvCxnSpPr>
      <xdr:spPr>
        <a:xfrm flipV="1">
          <a:off x="2209800" y="131846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7129</xdr:rowOff>
    </xdr:from>
    <xdr:ext cx="762000" cy="259045"/>
    <xdr:sp macro="" textlink="">
      <xdr:nvSpPr>
        <xdr:cNvPr id="377" name="テキスト ボックス 376"/>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74422</xdr:rowOff>
    </xdr:to>
    <xdr:cxnSp macro="">
      <xdr:nvCxnSpPr>
        <xdr:cNvPr id="378" name="直線コネクタ 377"/>
        <xdr:cNvCxnSpPr/>
      </xdr:nvCxnSpPr>
      <xdr:spPr>
        <a:xfrm flipV="1">
          <a:off x="1320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20845</xdr:rowOff>
    </xdr:from>
    <xdr:ext cx="762000" cy="259045"/>
    <xdr:sp macro="" textlink="">
      <xdr:nvSpPr>
        <xdr:cNvPr id="380" name="テキスト ボックス 379"/>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82" name="テキスト ボックス 381"/>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88" name="円/楕円 387"/>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89"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12192</xdr:rowOff>
    </xdr:from>
    <xdr:to>
      <xdr:col>5</xdr:col>
      <xdr:colOff>600075</xdr:colOff>
      <xdr:row>76</xdr:row>
      <xdr:rowOff>113792</xdr:rowOff>
    </xdr:to>
    <xdr:sp macro="" textlink="">
      <xdr:nvSpPr>
        <xdr:cNvPr id="390" name="円/楕円 389"/>
        <xdr:cNvSpPr/>
      </xdr:nvSpPr>
      <xdr:spPr>
        <a:xfrm>
          <a:off x="3937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123969</xdr:rowOff>
    </xdr:from>
    <xdr:ext cx="736600" cy="259045"/>
    <xdr:sp macro="" textlink="">
      <xdr:nvSpPr>
        <xdr:cNvPr id="391" name="テキスト ボックス 390"/>
        <xdr:cNvSpPr txBox="1"/>
      </xdr:nvSpPr>
      <xdr:spPr>
        <a:xfrm>
          <a:off x="3606800" y="1281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103632</xdr:rowOff>
    </xdr:from>
    <xdr:to>
      <xdr:col>4</xdr:col>
      <xdr:colOff>396875</xdr:colOff>
      <xdr:row>77</xdr:row>
      <xdr:rowOff>33782</xdr:rowOff>
    </xdr:to>
    <xdr:sp macro="" textlink="">
      <xdr:nvSpPr>
        <xdr:cNvPr id="392" name="円/楕円 391"/>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43959</xdr:rowOff>
    </xdr:from>
    <xdr:ext cx="762000" cy="259045"/>
    <xdr:sp macro="" textlink="">
      <xdr:nvSpPr>
        <xdr:cNvPr id="393" name="テキスト ボックス 392"/>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94" name="円/楕円 393"/>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95" name="テキスト ボックス 394"/>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6" name="円/楕円 395"/>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7" name="テキスト ボックス 396"/>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指標は前年度比</a:t>
          </a:r>
          <a:r>
            <a:rPr kumimoji="1" lang="en-US" altLang="ja-JP" sz="1300">
              <a:latin typeface="ＭＳ Ｐゴシック"/>
            </a:rPr>
            <a:t>0.7</a:t>
          </a:r>
          <a:r>
            <a:rPr kumimoji="1" lang="ja-JP" altLang="en-US" sz="1300">
              <a:latin typeface="ＭＳ Ｐゴシック"/>
            </a:rPr>
            <a:t>ポイント増となったものの、類似団体平均との差は縮小し、県内平均とほぼ同水準となった。</a:t>
          </a:r>
          <a:endParaRPr kumimoji="1" lang="en-US" altLang="ja-JP" sz="1300">
            <a:latin typeface="ＭＳ Ｐゴシック"/>
          </a:endParaRPr>
        </a:p>
        <a:p>
          <a:r>
            <a:rPr kumimoji="1" lang="ja-JP" altLang="en-US" sz="1300">
              <a:latin typeface="ＭＳ Ｐゴシック"/>
            </a:rPr>
            <a:t>今後も少子高齢化の進展から扶助費等の伸びが見込まれ、人口減少も懸念されるため、さらなる削減を図る必要がある。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82</xdr:row>
      <xdr:rowOff>35561</xdr:rowOff>
    </xdr:to>
    <xdr:cxnSp macro="">
      <xdr:nvCxnSpPr>
        <xdr:cNvPr id="425" name="直線コネクタ 424"/>
        <xdr:cNvCxnSpPr/>
      </xdr:nvCxnSpPr>
      <xdr:spPr>
        <a:xfrm flipV="1">
          <a:off x="16510000" y="12608560"/>
          <a:ext cx="0" cy="1485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7638</xdr:rowOff>
    </xdr:from>
    <xdr:ext cx="762000" cy="259045"/>
    <xdr:sp macro="" textlink="">
      <xdr:nvSpPr>
        <xdr:cNvPr id="426" name="公債費以外最小値テキスト"/>
        <xdr:cNvSpPr txBox="1"/>
      </xdr:nvSpPr>
      <xdr:spPr>
        <a:xfrm>
          <a:off x="16598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82</xdr:row>
      <xdr:rowOff>35561</xdr:rowOff>
    </xdr:from>
    <xdr:to>
      <xdr:col>24</xdr:col>
      <xdr:colOff>120650</xdr:colOff>
      <xdr:row>82</xdr:row>
      <xdr:rowOff>35561</xdr:rowOff>
    </xdr:to>
    <xdr:cxnSp macro="">
      <xdr:nvCxnSpPr>
        <xdr:cNvPr id="427" name="直線コネクタ 426"/>
        <xdr:cNvCxnSpPr/>
      </xdr:nvCxnSpPr>
      <xdr:spPr>
        <a:xfrm>
          <a:off x="16421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8"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29" name="直線コネクタ 428"/>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100330</xdr:rowOff>
    </xdr:to>
    <xdr:cxnSp macro="">
      <xdr:nvCxnSpPr>
        <xdr:cNvPr id="430" name="直線コネクタ 429"/>
        <xdr:cNvCxnSpPr/>
      </xdr:nvCxnSpPr>
      <xdr:spPr>
        <a:xfrm>
          <a:off x="15671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35577</xdr:rowOff>
    </xdr:from>
    <xdr:ext cx="762000" cy="259045"/>
    <xdr:sp macro="" textlink="">
      <xdr:nvSpPr>
        <xdr:cNvPr id="431"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2" name="フローチャート : 判断 431"/>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46989</xdr:rowOff>
    </xdr:from>
    <xdr:to>
      <xdr:col>22</xdr:col>
      <xdr:colOff>565150</xdr:colOff>
      <xdr:row>77</xdr:row>
      <xdr:rowOff>115570</xdr:rowOff>
    </xdr:to>
    <xdr:cxnSp macro="">
      <xdr:nvCxnSpPr>
        <xdr:cNvPr id="433" name="直線コネクタ 432"/>
        <xdr:cNvCxnSpPr/>
      </xdr:nvCxnSpPr>
      <xdr:spPr>
        <a:xfrm flipV="1">
          <a:off x="14782800" y="132486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0</xdr:rowOff>
    </xdr:from>
    <xdr:to>
      <xdr:col>22</xdr:col>
      <xdr:colOff>615950</xdr:colOff>
      <xdr:row>76</xdr:row>
      <xdr:rowOff>101600</xdr:rowOff>
    </xdr:to>
    <xdr:sp macro="" textlink="">
      <xdr:nvSpPr>
        <xdr:cNvPr id="434" name="フローチャート : 判断 433"/>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111777</xdr:rowOff>
    </xdr:from>
    <xdr:ext cx="736600" cy="259045"/>
    <xdr:sp macro="" textlink="">
      <xdr:nvSpPr>
        <xdr:cNvPr id="435" name="テキスト ボックス 434"/>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77</xdr:row>
      <xdr:rowOff>115570</xdr:rowOff>
    </xdr:to>
    <xdr:cxnSp macro="">
      <xdr:nvCxnSpPr>
        <xdr:cNvPr id="436" name="直線コネクタ 435"/>
        <xdr:cNvCxnSpPr/>
      </xdr:nvCxnSpPr>
      <xdr:spPr>
        <a:xfrm>
          <a:off x="13893800" y="130505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129539</xdr:rowOff>
    </xdr:from>
    <xdr:to>
      <xdr:col>21</xdr:col>
      <xdr:colOff>412750</xdr:colOff>
      <xdr:row>77</xdr:row>
      <xdr:rowOff>59689</xdr:rowOff>
    </xdr:to>
    <xdr:sp macro="" textlink="">
      <xdr:nvSpPr>
        <xdr:cNvPr id="437" name="フローチャート : 判断 436"/>
        <xdr:cNvSpPr/>
      </xdr:nvSpPr>
      <xdr:spPr>
        <a:xfrm>
          <a:off x="14732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69867</xdr:rowOff>
    </xdr:from>
    <xdr:ext cx="762000" cy="259045"/>
    <xdr:sp macro="" textlink="">
      <xdr:nvSpPr>
        <xdr:cNvPr id="438" name="テキスト ボックス 437"/>
        <xdr:cNvSpPr txBox="1"/>
      </xdr:nvSpPr>
      <xdr:spPr>
        <a:xfrm>
          <a:off x="14401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20320</xdr:rowOff>
    </xdr:from>
    <xdr:to>
      <xdr:col>20</xdr:col>
      <xdr:colOff>158750</xdr:colOff>
      <xdr:row>77</xdr:row>
      <xdr:rowOff>24130</xdr:rowOff>
    </xdr:to>
    <xdr:cxnSp macro="">
      <xdr:nvCxnSpPr>
        <xdr:cNvPr id="439" name="直線コネクタ 438"/>
        <xdr:cNvCxnSpPr/>
      </xdr:nvCxnSpPr>
      <xdr:spPr>
        <a:xfrm flipV="1">
          <a:off x="13004800" y="1305052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7620</xdr:rowOff>
    </xdr:from>
    <xdr:to>
      <xdr:col>20</xdr:col>
      <xdr:colOff>209550</xdr:colOff>
      <xdr:row>76</xdr:row>
      <xdr:rowOff>109220</xdr:rowOff>
    </xdr:to>
    <xdr:sp macro="" textlink="">
      <xdr:nvSpPr>
        <xdr:cNvPr id="440" name="フローチャート : 判断 439"/>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93997</xdr:rowOff>
    </xdr:from>
    <xdr:ext cx="762000" cy="259045"/>
    <xdr:sp macro="" textlink="">
      <xdr:nvSpPr>
        <xdr:cNvPr id="441" name="テキスト ボックス 440"/>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60961</xdr:rowOff>
    </xdr:from>
    <xdr:to>
      <xdr:col>19</xdr:col>
      <xdr:colOff>6350</xdr:colOff>
      <xdr:row>76</xdr:row>
      <xdr:rowOff>162561</xdr:rowOff>
    </xdr:to>
    <xdr:sp macro="" textlink="">
      <xdr:nvSpPr>
        <xdr:cNvPr id="442" name="フローチャート : 判断 441"/>
        <xdr:cNvSpPr/>
      </xdr:nvSpPr>
      <xdr:spPr>
        <a:xfrm>
          <a:off x="12954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1287</xdr:rowOff>
    </xdr:from>
    <xdr:ext cx="762000" cy="259045"/>
    <xdr:sp macro="" textlink="">
      <xdr:nvSpPr>
        <xdr:cNvPr id="443" name="テキスト ボックス 442"/>
        <xdr:cNvSpPr txBox="1"/>
      </xdr:nvSpPr>
      <xdr:spPr>
        <a:xfrm>
          <a:off x="12623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49530</xdr:rowOff>
    </xdr:from>
    <xdr:to>
      <xdr:col>24</xdr:col>
      <xdr:colOff>82550</xdr:colOff>
      <xdr:row>77</xdr:row>
      <xdr:rowOff>151130</xdr:rowOff>
    </xdr:to>
    <xdr:sp macro="" textlink="">
      <xdr:nvSpPr>
        <xdr:cNvPr id="449" name="円/楕円 448"/>
        <xdr:cNvSpPr/>
      </xdr:nvSpPr>
      <xdr:spPr>
        <a:xfrm>
          <a:off x="164592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21607</xdr:rowOff>
    </xdr:from>
    <xdr:ext cx="762000" cy="259045"/>
    <xdr:sp macro="" textlink="">
      <xdr:nvSpPr>
        <xdr:cNvPr id="450" name="公債費以外該当値テキスト"/>
        <xdr:cNvSpPr txBox="1"/>
      </xdr:nvSpPr>
      <xdr:spPr>
        <a:xfrm>
          <a:off x="165989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1" name="円/楕円 450"/>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2" name="テキスト ボックス 45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3" name="円/楕円 452"/>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4" name="テキスト ボックス 453"/>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55" name="円/楕円 454"/>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6" name="テキスト ボックス 455"/>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57" name="円/楕円 456"/>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58" name="テキスト ボックス 457"/>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77089</xdr:rowOff>
    </xdr:from>
    <xdr:to>
      <xdr:col>4</xdr:col>
      <xdr:colOff>1117600</xdr:colOff>
      <xdr:row>18</xdr:row>
      <xdr:rowOff>96234</xdr:rowOff>
    </xdr:to>
    <xdr:cxnSp macro="">
      <xdr:nvCxnSpPr>
        <xdr:cNvPr id="50" name="直線コネクタ 49"/>
        <xdr:cNvCxnSpPr/>
      </xdr:nvCxnSpPr>
      <xdr:spPr bwMode="auto">
        <a:xfrm flipV="1">
          <a:off x="5003800" y="3210814"/>
          <a:ext cx="6477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89795</xdr:rowOff>
    </xdr:from>
    <xdr:to>
      <xdr:col>4</xdr:col>
      <xdr:colOff>469900</xdr:colOff>
      <xdr:row>18</xdr:row>
      <xdr:rowOff>96234</xdr:rowOff>
    </xdr:to>
    <xdr:cxnSp macro="">
      <xdr:nvCxnSpPr>
        <xdr:cNvPr id="53" name="直線コネクタ 52"/>
        <xdr:cNvCxnSpPr/>
      </xdr:nvCxnSpPr>
      <xdr:spPr bwMode="auto">
        <a:xfrm>
          <a:off x="4305300" y="3223520"/>
          <a:ext cx="6985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4830</xdr:rowOff>
    </xdr:from>
    <xdr:ext cx="736600" cy="259045"/>
    <xdr:sp macro="" textlink="">
      <xdr:nvSpPr>
        <xdr:cNvPr id="55" name="テキスト ボックス 54"/>
        <xdr:cNvSpPr txBox="1"/>
      </xdr:nvSpPr>
      <xdr:spPr>
        <a:xfrm>
          <a:off x="4622800" y="2795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89795</xdr:rowOff>
    </xdr:from>
    <xdr:to>
      <xdr:col>3</xdr:col>
      <xdr:colOff>904875</xdr:colOff>
      <xdr:row>18</xdr:row>
      <xdr:rowOff>107950</xdr:rowOff>
    </xdr:to>
    <xdr:cxnSp macro="">
      <xdr:nvCxnSpPr>
        <xdr:cNvPr id="56" name="直線コネクタ 55"/>
        <xdr:cNvCxnSpPr/>
      </xdr:nvCxnSpPr>
      <xdr:spPr bwMode="auto">
        <a:xfrm flipV="1">
          <a:off x="3606800" y="3223520"/>
          <a:ext cx="698500" cy="1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107950</xdr:rowOff>
    </xdr:from>
    <xdr:to>
      <xdr:col>3</xdr:col>
      <xdr:colOff>206375</xdr:colOff>
      <xdr:row>18</xdr:row>
      <xdr:rowOff>108483</xdr:rowOff>
    </xdr:to>
    <xdr:cxnSp macro="">
      <xdr:nvCxnSpPr>
        <xdr:cNvPr id="59" name="直線コネクタ 58"/>
        <xdr:cNvCxnSpPr/>
      </xdr:nvCxnSpPr>
      <xdr:spPr bwMode="auto">
        <a:xfrm flipV="1">
          <a:off x="2908300" y="3241675"/>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26289</xdr:rowOff>
    </xdr:from>
    <xdr:to>
      <xdr:col>5</xdr:col>
      <xdr:colOff>34925</xdr:colOff>
      <xdr:row>18</xdr:row>
      <xdr:rowOff>127889</xdr:rowOff>
    </xdr:to>
    <xdr:sp macro="" textlink="">
      <xdr:nvSpPr>
        <xdr:cNvPr id="69" name="円/楕円 68"/>
        <xdr:cNvSpPr/>
      </xdr:nvSpPr>
      <xdr:spPr bwMode="auto">
        <a:xfrm>
          <a:off x="5600700" y="3160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169816</xdr:rowOff>
    </xdr:from>
    <xdr:ext cx="762000" cy="259045"/>
    <xdr:sp macro="" textlink="">
      <xdr:nvSpPr>
        <xdr:cNvPr id="70" name="人口1人当たり決算額の推移該当値テキスト130"/>
        <xdr:cNvSpPr txBox="1"/>
      </xdr:nvSpPr>
      <xdr:spPr>
        <a:xfrm>
          <a:off x="5740400" y="313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58,120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45434</xdr:rowOff>
    </xdr:from>
    <xdr:to>
      <xdr:col>4</xdr:col>
      <xdr:colOff>520700</xdr:colOff>
      <xdr:row>18</xdr:row>
      <xdr:rowOff>147034</xdr:rowOff>
    </xdr:to>
    <xdr:sp macro="" textlink="">
      <xdr:nvSpPr>
        <xdr:cNvPr id="71" name="円/楕円 70"/>
        <xdr:cNvSpPr/>
      </xdr:nvSpPr>
      <xdr:spPr bwMode="auto">
        <a:xfrm>
          <a:off x="4953000" y="3179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131811</xdr:rowOff>
    </xdr:from>
    <xdr:ext cx="736600" cy="259045"/>
    <xdr:sp macro="" textlink="">
      <xdr:nvSpPr>
        <xdr:cNvPr id="72" name="テキスト ボックス 71"/>
        <xdr:cNvSpPr txBox="1"/>
      </xdr:nvSpPr>
      <xdr:spPr>
        <a:xfrm>
          <a:off x="4622800" y="3265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57,115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38995</xdr:rowOff>
    </xdr:from>
    <xdr:to>
      <xdr:col>3</xdr:col>
      <xdr:colOff>955675</xdr:colOff>
      <xdr:row>18</xdr:row>
      <xdr:rowOff>140595</xdr:rowOff>
    </xdr:to>
    <xdr:sp macro="" textlink="">
      <xdr:nvSpPr>
        <xdr:cNvPr id="73" name="円/楕円 72"/>
        <xdr:cNvSpPr/>
      </xdr:nvSpPr>
      <xdr:spPr bwMode="auto">
        <a:xfrm>
          <a:off x="4254500" y="3172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125372</xdr:rowOff>
    </xdr:from>
    <xdr:ext cx="762000" cy="259045"/>
    <xdr:sp macro="" textlink="">
      <xdr:nvSpPr>
        <xdr:cNvPr id="74" name="テキスト ボックス 73"/>
        <xdr:cNvSpPr txBox="1"/>
      </xdr:nvSpPr>
      <xdr:spPr>
        <a:xfrm>
          <a:off x="3924300" y="32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57,453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57150</xdr:rowOff>
    </xdr:from>
    <xdr:to>
      <xdr:col>3</xdr:col>
      <xdr:colOff>257175</xdr:colOff>
      <xdr:row>18</xdr:row>
      <xdr:rowOff>158750</xdr:rowOff>
    </xdr:to>
    <xdr:sp macro="" textlink="">
      <xdr:nvSpPr>
        <xdr:cNvPr id="75" name="円/楕円 74"/>
        <xdr:cNvSpPr/>
      </xdr:nvSpPr>
      <xdr:spPr bwMode="auto">
        <a:xfrm>
          <a:off x="355600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143527</xdr:rowOff>
    </xdr:from>
    <xdr:ext cx="762000" cy="259045"/>
    <xdr:sp macro="" textlink="">
      <xdr:nvSpPr>
        <xdr:cNvPr id="76" name="テキスト ボックス 75"/>
        <xdr:cNvSpPr txBox="1"/>
      </xdr:nvSpPr>
      <xdr:spPr>
        <a:xfrm>
          <a:off x="3225800" y="327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56,500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57683</xdr:rowOff>
    </xdr:from>
    <xdr:to>
      <xdr:col>2</xdr:col>
      <xdr:colOff>692150</xdr:colOff>
      <xdr:row>18</xdr:row>
      <xdr:rowOff>159283</xdr:rowOff>
    </xdr:to>
    <xdr:sp macro="" textlink="">
      <xdr:nvSpPr>
        <xdr:cNvPr id="77" name="円/楕円 76"/>
        <xdr:cNvSpPr/>
      </xdr:nvSpPr>
      <xdr:spPr bwMode="auto">
        <a:xfrm>
          <a:off x="2857500" y="3191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144060</xdr:rowOff>
    </xdr:from>
    <xdr:ext cx="762000" cy="259045"/>
    <xdr:sp macro="" textlink="">
      <xdr:nvSpPr>
        <xdr:cNvPr id="78" name="テキスト ボックス 77"/>
        <xdr:cNvSpPr txBox="1"/>
      </xdr:nvSpPr>
      <xdr:spPr>
        <a:xfrm>
          <a:off x="2527300" y="327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56,472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66154</xdr:rowOff>
    </xdr:from>
    <xdr:to>
      <xdr:col>4</xdr:col>
      <xdr:colOff>1117600</xdr:colOff>
      <xdr:row>36</xdr:row>
      <xdr:rowOff>74384</xdr:rowOff>
    </xdr:to>
    <xdr:cxnSp macro="">
      <xdr:nvCxnSpPr>
        <xdr:cNvPr id="111" name="直線コネクタ 110"/>
        <xdr:cNvCxnSpPr/>
      </xdr:nvCxnSpPr>
      <xdr:spPr bwMode="auto">
        <a:xfrm>
          <a:off x="5003800" y="7019404"/>
          <a:ext cx="6477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26150</xdr:rowOff>
    </xdr:from>
    <xdr:to>
      <xdr:col>4</xdr:col>
      <xdr:colOff>469900</xdr:colOff>
      <xdr:row>36</xdr:row>
      <xdr:rowOff>66154</xdr:rowOff>
    </xdr:to>
    <xdr:cxnSp macro="">
      <xdr:nvCxnSpPr>
        <xdr:cNvPr id="114" name="直線コネクタ 113"/>
        <xdr:cNvCxnSpPr/>
      </xdr:nvCxnSpPr>
      <xdr:spPr bwMode="auto">
        <a:xfrm>
          <a:off x="4305300" y="6979400"/>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15443</xdr:rowOff>
    </xdr:from>
    <xdr:to>
      <xdr:col>3</xdr:col>
      <xdr:colOff>904875</xdr:colOff>
      <xdr:row>36</xdr:row>
      <xdr:rowOff>26150</xdr:rowOff>
    </xdr:to>
    <xdr:cxnSp macro="">
      <xdr:nvCxnSpPr>
        <xdr:cNvPr id="117" name="直線コネクタ 116"/>
        <xdr:cNvCxnSpPr/>
      </xdr:nvCxnSpPr>
      <xdr:spPr bwMode="auto">
        <a:xfrm>
          <a:off x="3606800" y="6968693"/>
          <a:ext cx="698500" cy="1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180891</xdr:rowOff>
    </xdr:from>
    <xdr:ext cx="762000" cy="259045"/>
    <xdr:sp macro="" textlink="">
      <xdr:nvSpPr>
        <xdr:cNvPr id="119" name="テキスト ボックス 118"/>
        <xdr:cNvSpPr txBox="1"/>
      </xdr:nvSpPr>
      <xdr:spPr>
        <a:xfrm>
          <a:off x="3924300" y="64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15443</xdr:rowOff>
    </xdr:from>
    <xdr:to>
      <xdr:col>3</xdr:col>
      <xdr:colOff>206375</xdr:colOff>
      <xdr:row>36</xdr:row>
      <xdr:rowOff>20701</xdr:rowOff>
    </xdr:to>
    <xdr:cxnSp macro="">
      <xdr:nvCxnSpPr>
        <xdr:cNvPr id="120" name="直線コネクタ 119"/>
        <xdr:cNvCxnSpPr/>
      </xdr:nvCxnSpPr>
      <xdr:spPr bwMode="auto">
        <a:xfrm flipV="1">
          <a:off x="2908300" y="6968693"/>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23584</xdr:rowOff>
    </xdr:from>
    <xdr:to>
      <xdr:col>5</xdr:col>
      <xdr:colOff>34925</xdr:colOff>
      <xdr:row>36</xdr:row>
      <xdr:rowOff>125184</xdr:rowOff>
    </xdr:to>
    <xdr:sp macro="" textlink="">
      <xdr:nvSpPr>
        <xdr:cNvPr id="130" name="円/楕円 129"/>
        <xdr:cNvSpPr/>
      </xdr:nvSpPr>
      <xdr:spPr bwMode="auto">
        <a:xfrm>
          <a:off x="5600700" y="69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338561</xdr:rowOff>
    </xdr:from>
    <xdr:ext cx="762000" cy="259045"/>
    <xdr:sp macro="" textlink="">
      <xdr:nvSpPr>
        <xdr:cNvPr id="131" name="人口1人当たり決算額の推移該当値テキスト445"/>
        <xdr:cNvSpPr txBox="1"/>
      </xdr:nvSpPr>
      <xdr:spPr>
        <a:xfrm>
          <a:off x="5740400" y="6948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3,881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15354</xdr:rowOff>
    </xdr:from>
    <xdr:to>
      <xdr:col>4</xdr:col>
      <xdr:colOff>520700</xdr:colOff>
      <xdr:row>36</xdr:row>
      <xdr:rowOff>116954</xdr:rowOff>
    </xdr:to>
    <xdr:sp macro="" textlink="">
      <xdr:nvSpPr>
        <xdr:cNvPr id="132" name="円/楕円 131"/>
        <xdr:cNvSpPr/>
      </xdr:nvSpPr>
      <xdr:spPr bwMode="auto">
        <a:xfrm>
          <a:off x="4953000" y="6968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101731</xdr:rowOff>
    </xdr:from>
    <xdr:ext cx="736600" cy="259045"/>
    <xdr:sp macro="" textlink="">
      <xdr:nvSpPr>
        <xdr:cNvPr id="133" name="テキスト ボックス 132"/>
        <xdr:cNvSpPr txBox="1"/>
      </xdr:nvSpPr>
      <xdr:spPr>
        <a:xfrm>
          <a:off x="4622800" y="705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318250</xdr:rowOff>
    </xdr:from>
    <xdr:to>
      <xdr:col>3</xdr:col>
      <xdr:colOff>955675</xdr:colOff>
      <xdr:row>36</xdr:row>
      <xdr:rowOff>76950</xdr:rowOff>
    </xdr:to>
    <xdr:sp macro="" textlink="">
      <xdr:nvSpPr>
        <xdr:cNvPr id="134" name="円/楕円 133"/>
        <xdr:cNvSpPr/>
      </xdr:nvSpPr>
      <xdr:spPr bwMode="auto">
        <a:xfrm>
          <a:off x="4254500" y="692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61727</xdr:rowOff>
    </xdr:from>
    <xdr:ext cx="762000" cy="259045"/>
    <xdr:sp macro="" textlink="">
      <xdr:nvSpPr>
        <xdr:cNvPr id="135" name="テキスト ボックス 134"/>
        <xdr:cNvSpPr txBox="1"/>
      </xdr:nvSpPr>
      <xdr:spPr>
        <a:xfrm>
          <a:off x="3924300" y="701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307543</xdr:rowOff>
    </xdr:from>
    <xdr:to>
      <xdr:col>3</xdr:col>
      <xdr:colOff>257175</xdr:colOff>
      <xdr:row>36</xdr:row>
      <xdr:rowOff>66243</xdr:rowOff>
    </xdr:to>
    <xdr:sp macro="" textlink="">
      <xdr:nvSpPr>
        <xdr:cNvPr id="136" name="円/楕円 135"/>
        <xdr:cNvSpPr/>
      </xdr:nvSpPr>
      <xdr:spPr bwMode="auto">
        <a:xfrm>
          <a:off x="3556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51020</xdr:rowOff>
    </xdr:from>
    <xdr:ext cx="762000" cy="259045"/>
    <xdr:sp macro="" textlink="">
      <xdr:nvSpPr>
        <xdr:cNvPr id="137" name="テキスト ボックス 136"/>
        <xdr:cNvSpPr txBox="1"/>
      </xdr:nvSpPr>
      <xdr:spPr>
        <a:xfrm>
          <a:off x="3225800" y="700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312801</xdr:rowOff>
    </xdr:from>
    <xdr:to>
      <xdr:col>2</xdr:col>
      <xdr:colOff>692150</xdr:colOff>
      <xdr:row>36</xdr:row>
      <xdr:rowOff>71501</xdr:rowOff>
    </xdr:to>
    <xdr:sp macro="" textlink="">
      <xdr:nvSpPr>
        <xdr:cNvPr id="138" name="円/楕円 137"/>
        <xdr:cNvSpPr/>
      </xdr:nvSpPr>
      <xdr:spPr bwMode="auto">
        <a:xfrm>
          <a:off x="2857500" y="692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56278</xdr:rowOff>
    </xdr:from>
    <xdr:ext cx="762000" cy="259045"/>
    <xdr:sp macro="" textlink="">
      <xdr:nvSpPr>
        <xdr:cNvPr id="139" name="テキスト ボックス 138"/>
        <xdr:cNvSpPr txBox="1"/>
      </xdr:nvSpPr>
      <xdr:spPr>
        <a:xfrm>
          <a:off x="2527300" y="700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32448</xdr:rowOff>
    </xdr:from>
    <xdr:to>
      <xdr:col>6</xdr:col>
      <xdr:colOff>511175</xdr:colOff>
      <xdr:row>38</xdr:row>
      <xdr:rowOff>99009</xdr:rowOff>
    </xdr:to>
    <xdr:cxnSp macro="">
      <xdr:nvCxnSpPr>
        <xdr:cNvPr id="61" name="直線コネクタ 60"/>
        <xdr:cNvCxnSpPr/>
      </xdr:nvCxnSpPr>
      <xdr:spPr>
        <a:xfrm>
          <a:off x="3797300" y="6547548"/>
          <a:ext cx="838200" cy="6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103357</xdr:rowOff>
    </xdr:from>
    <xdr:ext cx="534377" cy="259045"/>
    <xdr:sp macro="" textlink="">
      <xdr:nvSpPr>
        <xdr:cNvPr id="62" name="人件費平均値テキスト"/>
        <xdr:cNvSpPr txBox="1"/>
      </xdr:nvSpPr>
      <xdr:spPr>
        <a:xfrm>
          <a:off x="4686300" y="5932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32448</xdr:rowOff>
    </xdr:from>
    <xdr:to>
      <xdr:col>5</xdr:col>
      <xdr:colOff>358775</xdr:colOff>
      <xdr:row>38</xdr:row>
      <xdr:rowOff>76912</xdr:rowOff>
    </xdr:to>
    <xdr:cxnSp macro="">
      <xdr:nvCxnSpPr>
        <xdr:cNvPr id="64" name="直線コネクタ 63"/>
        <xdr:cNvCxnSpPr/>
      </xdr:nvCxnSpPr>
      <xdr:spPr>
        <a:xfrm flipV="1">
          <a:off x="2908300" y="6547548"/>
          <a:ext cx="889000" cy="4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168127</xdr:rowOff>
    </xdr:from>
    <xdr:ext cx="534377" cy="259045"/>
    <xdr:sp macro="" textlink="">
      <xdr:nvSpPr>
        <xdr:cNvPr id="66" name="テキスト ボックス 65"/>
        <xdr:cNvSpPr txBox="1"/>
      </xdr:nvSpPr>
      <xdr:spPr>
        <a:xfrm>
          <a:off x="3530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76912</xdr:rowOff>
    </xdr:from>
    <xdr:to>
      <xdr:col>4</xdr:col>
      <xdr:colOff>155575</xdr:colOff>
      <xdr:row>38</xdr:row>
      <xdr:rowOff>147472</xdr:rowOff>
    </xdr:to>
    <xdr:cxnSp macro="">
      <xdr:nvCxnSpPr>
        <xdr:cNvPr id="67" name="直線コネクタ 66"/>
        <xdr:cNvCxnSpPr/>
      </xdr:nvCxnSpPr>
      <xdr:spPr>
        <a:xfrm flipV="1">
          <a:off x="2019300" y="6592012"/>
          <a:ext cx="889000" cy="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75163</xdr:rowOff>
    </xdr:from>
    <xdr:ext cx="534377" cy="259045"/>
    <xdr:sp macro="" textlink="">
      <xdr:nvSpPr>
        <xdr:cNvPr id="69" name="テキスト ボックス 68"/>
        <xdr:cNvSpPr txBox="1"/>
      </xdr:nvSpPr>
      <xdr:spPr>
        <a:xfrm>
          <a:off x="2641111" y="573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23343</xdr:rowOff>
    </xdr:from>
    <xdr:to>
      <xdr:col>2</xdr:col>
      <xdr:colOff>638175</xdr:colOff>
      <xdr:row>38</xdr:row>
      <xdr:rowOff>147472</xdr:rowOff>
    </xdr:to>
    <xdr:cxnSp macro="">
      <xdr:nvCxnSpPr>
        <xdr:cNvPr id="70" name="直線コネクタ 69"/>
        <xdr:cNvCxnSpPr/>
      </xdr:nvCxnSpPr>
      <xdr:spPr>
        <a:xfrm>
          <a:off x="1130300" y="6538443"/>
          <a:ext cx="889000" cy="1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96461</xdr:rowOff>
    </xdr:from>
    <xdr:ext cx="534377" cy="259045"/>
    <xdr:sp macro="" textlink="">
      <xdr:nvSpPr>
        <xdr:cNvPr id="72" name="テキスト ボックス 71"/>
        <xdr:cNvSpPr txBox="1"/>
      </xdr:nvSpPr>
      <xdr:spPr>
        <a:xfrm>
          <a:off x="1752111" y="575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48209</xdr:rowOff>
    </xdr:from>
    <xdr:to>
      <xdr:col>6</xdr:col>
      <xdr:colOff>561975</xdr:colOff>
      <xdr:row>38</xdr:row>
      <xdr:rowOff>149809</xdr:rowOff>
    </xdr:to>
    <xdr:sp macro="" textlink="">
      <xdr:nvSpPr>
        <xdr:cNvPr id="80" name="円/楕円 79"/>
        <xdr:cNvSpPr/>
      </xdr:nvSpPr>
      <xdr:spPr>
        <a:xfrm>
          <a:off x="4584700" y="656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26636</xdr:rowOff>
    </xdr:from>
    <xdr:ext cx="534377" cy="259045"/>
    <xdr:sp macro="" textlink="">
      <xdr:nvSpPr>
        <xdr:cNvPr id="81" name="人件費該当値テキスト"/>
        <xdr:cNvSpPr txBox="1"/>
      </xdr:nvSpPr>
      <xdr:spPr>
        <a:xfrm>
          <a:off x="4686300" y="654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153098</xdr:rowOff>
    </xdr:from>
    <xdr:to>
      <xdr:col>5</xdr:col>
      <xdr:colOff>409575</xdr:colOff>
      <xdr:row>38</xdr:row>
      <xdr:rowOff>83248</xdr:rowOff>
    </xdr:to>
    <xdr:sp macro="" textlink="">
      <xdr:nvSpPr>
        <xdr:cNvPr id="82" name="円/楕円 81"/>
        <xdr:cNvSpPr/>
      </xdr:nvSpPr>
      <xdr:spPr>
        <a:xfrm>
          <a:off x="3746500" y="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74375</xdr:rowOff>
    </xdr:from>
    <xdr:ext cx="534377" cy="259045"/>
    <xdr:sp macro="" textlink="">
      <xdr:nvSpPr>
        <xdr:cNvPr id="83" name="テキスト ボックス 82"/>
        <xdr:cNvSpPr txBox="1"/>
      </xdr:nvSpPr>
      <xdr:spPr>
        <a:xfrm>
          <a:off x="3530111" y="65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26112</xdr:rowOff>
    </xdr:from>
    <xdr:to>
      <xdr:col>4</xdr:col>
      <xdr:colOff>206375</xdr:colOff>
      <xdr:row>38</xdr:row>
      <xdr:rowOff>127712</xdr:rowOff>
    </xdr:to>
    <xdr:sp macro="" textlink="">
      <xdr:nvSpPr>
        <xdr:cNvPr id="84" name="円/楕円 83"/>
        <xdr:cNvSpPr/>
      </xdr:nvSpPr>
      <xdr:spPr>
        <a:xfrm>
          <a:off x="2857500" y="65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118839</xdr:rowOff>
    </xdr:from>
    <xdr:ext cx="534377" cy="259045"/>
    <xdr:sp macro="" textlink="">
      <xdr:nvSpPr>
        <xdr:cNvPr id="85" name="テキスト ボックス 84"/>
        <xdr:cNvSpPr txBox="1"/>
      </xdr:nvSpPr>
      <xdr:spPr>
        <a:xfrm>
          <a:off x="2641111" y="663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96672</xdr:rowOff>
    </xdr:from>
    <xdr:to>
      <xdr:col>3</xdr:col>
      <xdr:colOff>3175</xdr:colOff>
      <xdr:row>39</xdr:row>
      <xdr:rowOff>26822</xdr:rowOff>
    </xdr:to>
    <xdr:sp macro="" textlink="">
      <xdr:nvSpPr>
        <xdr:cNvPr id="86" name="円/楕円 85"/>
        <xdr:cNvSpPr/>
      </xdr:nvSpPr>
      <xdr:spPr>
        <a:xfrm>
          <a:off x="1968500" y="661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17949</xdr:rowOff>
    </xdr:from>
    <xdr:ext cx="534377" cy="259045"/>
    <xdr:sp macro="" textlink="">
      <xdr:nvSpPr>
        <xdr:cNvPr id="87" name="テキスト ボックス 86"/>
        <xdr:cNvSpPr txBox="1"/>
      </xdr:nvSpPr>
      <xdr:spPr>
        <a:xfrm>
          <a:off x="1752111" y="6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143993</xdr:rowOff>
    </xdr:from>
    <xdr:to>
      <xdr:col>1</xdr:col>
      <xdr:colOff>485775</xdr:colOff>
      <xdr:row>38</xdr:row>
      <xdr:rowOff>74143</xdr:rowOff>
    </xdr:to>
    <xdr:sp macro="" textlink="">
      <xdr:nvSpPr>
        <xdr:cNvPr id="88" name="円/楕円 87"/>
        <xdr:cNvSpPr/>
      </xdr:nvSpPr>
      <xdr:spPr>
        <a:xfrm>
          <a:off x="1079500" y="64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65270</xdr:rowOff>
    </xdr:from>
    <xdr:ext cx="534377" cy="259045"/>
    <xdr:sp macro="" textlink="">
      <xdr:nvSpPr>
        <xdr:cNvPr id="89" name="テキスト ボックス 88"/>
        <xdr:cNvSpPr txBox="1"/>
      </xdr:nvSpPr>
      <xdr:spPr>
        <a:xfrm>
          <a:off x="863111" y="65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138824</xdr:rowOff>
    </xdr:from>
    <xdr:to>
      <xdr:col>6</xdr:col>
      <xdr:colOff>511175</xdr:colOff>
      <xdr:row>57</xdr:row>
      <xdr:rowOff>34696</xdr:rowOff>
    </xdr:to>
    <xdr:cxnSp macro="">
      <xdr:nvCxnSpPr>
        <xdr:cNvPr id="119" name="直線コネクタ 118"/>
        <xdr:cNvCxnSpPr/>
      </xdr:nvCxnSpPr>
      <xdr:spPr>
        <a:xfrm flipV="1">
          <a:off x="3797300" y="9740024"/>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34696</xdr:rowOff>
    </xdr:from>
    <xdr:to>
      <xdr:col>5</xdr:col>
      <xdr:colOff>358775</xdr:colOff>
      <xdr:row>57</xdr:row>
      <xdr:rowOff>109296</xdr:rowOff>
    </xdr:to>
    <xdr:cxnSp macro="">
      <xdr:nvCxnSpPr>
        <xdr:cNvPr id="122" name="直線コネクタ 121"/>
        <xdr:cNvCxnSpPr/>
      </xdr:nvCxnSpPr>
      <xdr:spPr>
        <a:xfrm flipV="1">
          <a:off x="2908300" y="9807346"/>
          <a:ext cx="889000" cy="7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147858</xdr:rowOff>
    </xdr:from>
    <xdr:ext cx="534377" cy="259045"/>
    <xdr:sp macro="" textlink="">
      <xdr:nvSpPr>
        <xdr:cNvPr id="124" name="テキスト ボックス 123"/>
        <xdr:cNvSpPr txBox="1"/>
      </xdr:nvSpPr>
      <xdr:spPr>
        <a:xfrm>
          <a:off x="3530111" y="9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109296</xdr:rowOff>
    </xdr:from>
    <xdr:to>
      <xdr:col>4</xdr:col>
      <xdr:colOff>155575</xdr:colOff>
      <xdr:row>58</xdr:row>
      <xdr:rowOff>70282</xdr:rowOff>
    </xdr:to>
    <xdr:cxnSp macro="">
      <xdr:nvCxnSpPr>
        <xdr:cNvPr id="125" name="直線コネクタ 124"/>
        <xdr:cNvCxnSpPr/>
      </xdr:nvCxnSpPr>
      <xdr:spPr>
        <a:xfrm flipV="1">
          <a:off x="2019300" y="9881946"/>
          <a:ext cx="889000" cy="13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64609</xdr:rowOff>
    </xdr:from>
    <xdr:ext cx="534377" cy="259045"/>
    <xdr:sp macro="" textlink="">
      <xdr:nvSpPr>
        <xdr:cNvPr id="127" name="テキスト ボックス 126"/>
        <xdr:cNvSpPr txBox="1"/>
      </xdr:nvSpPr>
      <xdr:spPr>
        <a:xfrm>
          <a:off x="2641111" y="949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36944</xdr:rowOff>
    </xdr:from>
    <xdr:to>
      <xdr:col>2</xdr:col>
      <xdr:colOff>638175</xdr:colOff>
      <xdr:row>58</xdr:row>
      <xdr:rowOff>70282</xdr:rowOff>
    </xdr:to>
    <xdr:cxnSp macro="">
      <xdr:nvCxnSpPr>
        <xdr:cNvPr id="128" name="直線コネクタ 127"/>
        <xdr:cNvCxnSpPr/>
      </xdr:nvCxnSpPr>
      <xdr:spPr>
        <a:xfrm>
          <a:off x="1130300" y="9981044"/>
          <a:ext cx="889000" cy="3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163669</xdr:rowOff>
    </xdr:from>
    <xdr:ext cx="534377" cy="259045"/>
    <xdr:sp macro="" textlink="">
      <xdr:nvSpPr>
        <xdr:cNvPr id="130" name="テキスト ボックス 129"/>
        <xdr:cNvSpPr txBox="1"/>
      </xdr:nvSpPr>
      <xdr:spPr>
        <a:xfrm>
          <a:off x="1752111" y="959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18280</xdr:rowOff>
    </xdr:from>
    <xdr:ext cx="534377" cy="259045"/>
    <xdr:sp macro="" textlink="">
      <xdr:nvSpPr>
        <xdr:cNvPr id="132" name="テキスト ボックス 131"/>
        <xdr:cNvSpPr txBox="1"/>
      </xdr:nvSpPr>
      <xdr:spPr>
        <a:xfrm>
          <a:off x="863111" y="961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88024</xdr:rowOff>
    </xdr:from>
    <xdr:to>
      <xdr:col>6</xdr:col>
      <xdr:colOff>561975</xdr:colOff>
      <xdr:row>57</xdr:row>
      <xdr:rowOff>18174</xdr:rowOff>
    </xdr:to>
    <xdr:sp macro="" textlink="">
      <xdr:nvSpPr>
        <xdr:cNvPr id="138" name="円/楕円 137"/>
        <xdr:cNvSpPr/>
      </xdr:nvSpPr>
      <xdr:spPr>
        <a:xfrm>
          <a:off x="45847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66451</xdr:rowOff>
    </xdr:from>
    <xdr:ext cx="534377" cy="259045"/>
    <xdr:sp macro="" textlink="">
      <xdr:nvSpPr>
        <xdr:cNvPr id="139" name="物件費該当値テキスト"/>
        <xdr:cNvSpPr txBox="1"/>
      </xdr:nvSpPr>
      <xdr:spPr>
        <a:xfrm>
          <a:off x="4686300" y="966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51,023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155346</xdr:rowOff>
    </xdr:from>
    <xdr:to>
      <xdr:col>5</xdr:col>
      <xdr:colOff>409575</xdr:colOff>
      <xdr:row>57</xdr:row>
      <xdr:rowOff>85496</xdr:rowOff>
    </xdr:to>
    <xdr:sp macro="" textlink="">
      <xdr:nvSpPr>
        <xdr:cNvPr id="140" name="円/楕円 139"/>
        <xdr:cNvSpPr/>
      </xdr:nvSpPr>
      <xdr:spPr>
        <a:xfrm>
          <a:off x="3746500" y="97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76623</xdr:rowOff>
    </xdr:from>
    <xdr:ext cx="534377" cy="259045"/>
    <xdr:sp macro="" textlink="">
      <xdr:nvSpPr>
        <xdr:cNvPr id="141" name="テキスト ボックス 140"/>
        <xdr:cNvSpPr txBox="1"/>
      </xdr:nvSpPr>
      <xdr:spPr>
        <a:xfrm>
          <a:off x="3530111" y="984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58496</xdr:rowOff>
    </xdr:from>
    <xdr:to>
      <xdr:col>4</xdr:col>
      <xdr:colOff>206375</xdr:colOff>
      <xdr:row>57</xdr:row>
      <xdr:rowOff>160096</xdr:rowOff>
    </xdr:to>
    <xdr:sp macro="" textlink="">
      <xdr:nvSpPr>
        <xdr:cNvPr id="142" name="円/楕円 141"/>
        <xdr:cNvSpPr/>
      </xdr:nvSpPr>
      <xdr:spPr>
        <a:xfrm>
          <a:off x="2857500" y="983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151223</xdr:rowOff>
    </xdr:from>
    <xdr:ext cx="534377" cy="259045"/>
    <xdr:sp macro="" textlink="">
      <xdr:nvSpPr>
        <xdr:cNvPr id="143" name="テキスト ボックス 142"/>
        <xdr:cNvSpPr txBox="1"/>
      </xdr:nvSpPr>
      <xdr:spPr>
        <a:xfrm>
          <a:off x="2641111" y="99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19482</xdr:rowOff>
    </xdr:from>
    <xdr:to>
      <xdr:col>3</xdr:col>
      <xdr:colOff>3175</xdr:colOff>
      <xdr:row>58</xdr:row>
      <xdr:rowOff>121082</xdr:rowOff>
    </xdr:to>
    <xdr:sp macro="" textlink="">
      <xdr:nvSpPr>
        <xdr:cNvPr id="144" name="円/楕円 143"/>
        <xdr:cNvSpPr/>
      </xdr:nvSpPr>
      <xdr:spPr>
        <a:xfrm>
          <a:off x="1968500" y="996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112209</xdr:rowOff>
    </xdr:from>
    <xdr:ext cx="534377" cy="259045"/>
    <xdr:sp macro="" textlink="">
      <xdr:nvSpPr>
        <xdr:cNvPr id="145" name="テキスト ボックス 144"/>
        <xdr:cNvSpPr txBox="1"/>
      </xdr:nvSpPr>
      <xdr:spPr>
        <a:xfrm>
          <a:off x="1752111" y="100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157594</xdr:rowOff>
    </xdr:from>
    <xdr:to>
      <xdr:col>1</xdr:col>
      <xdr:colOff>485775</xdr:colOff>
      <xdr:row>58</xdr:row>
      <xdr:rowOff>87744</xdr:rowOff>
    </xdr:to>
    <xdr:sp macro="" textlink="">
      <xdr:nvSpPr>
        <xdr:cNvPr id="146" name="円/楕円 145"/>
        <xdr:cNvSpPr/>
      </xdr:nvSpPr>
      <xdr:spPr>
        <a:xfrm>
          <a:off x="1079500" y="99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78871</xdr:rowOff>
    </xdr:from>
    <xdr:ext cx="534377" cy="259045"/>
    <xdr:sp macro="" textlink="">
      <xdr:nvSpPr>
        <xdr:cNvPr id="147" name="テキスト ボックス 146"/>
        <xdr:cNvSpPr txBox="1"/>
      </xdr:nvSpPr>
      <xdr:spPr>
        <a:xfrm>
          <a:off x="863111" y="100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109492</xdr:rowOff>
    </xdr:from>
    <xdr:to>
      <xdr:col>6</xdr:col>
      <xdr:colOff>511175</xdr:colOff>
      <xdr:row>75</xdr:row>
      <xdr:rowOff>33075</xdr:rowOff>
    </xdr:to>
    <xdr:cxnSp macro="">
      <xdr:nvCxnSpPr>
        <xdr:cNvPr id="178" name="直線コネクタ 177"/>
        <xdr:cNvCxnSpPr/>
      </xdr:nvCxnSpPr>
      <xdr:spPr>
        <a:xfrm>
          <a:off x="3797300" y="12796792"/>
          <a:ext cx="8382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20138</xdr:rowOff>
    </xdr:from>
    <xdr:ext cx="469744" cy="259045"/>
    <xdr:sp macro="" textlink="">
      <xdr:nvSpPr>
        <xdr:cNvPr id="179" name="維持補修費平均値テキスト"/>
        <xdr:cNvSpPr txBox="1"/>
      </xdr:nvSpPr>
      <xdr:spPr>
        <a:xfrm>
          <a:off x="4686300" y="12878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109492</xdr:rowOff>
    </xdr:from>
    <xdr:to>
      <xdr:col>5</xdr:col>
      <xdr:colOff>358775</xdr:colOff>
      <xdr:row>75</xdr:row>
      <xdr:rowOff>160274</xdr:rowOff>
    </xdr:to>
    <xdr:cxnSp macro="">
      <xdr:nvCxnSpPr>
        <xdr:cNvPr id="181" name="直線コネクタ 180"/>
        <xdr:cNvCxnSpPr/>
      </xdr:nvCxnSpPr>
      <xdr:spPr>
        <a:xfrm flipV="1">
          <a:off x="2908300" y="12796792"/>
          <a:ext cx="889000" cy="2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16871</xdr:rowOff>
    </xdr:from>
    <xdr:ext cx="469744" cy="259045"/>
    <xdr:sp macro="" textlink="">
      <xdr:nvSpPr>
        <xdr:cNvPr id="183" name="テキスト ボックス 182"/>
        <xdr:cNvSpPr txBox="1"/>
      </xdr:nvSpPr>
      <xdr:spPr>
        <a:xfrm>
          <a:off x="3562427" y="1304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150313</xdr:rowOff>
    </xdr:from>
    <xdr:to>
      <xdr:col>4</xdr:col>
      <xdr:colOff>155575</xdr:colOff>
      <xdr:row>75</xdr:row>
      <xdr:rowOff>160274</xdr:rowOff>
    </xdr:to>
    <xdr:cxnSp macro="">
      <xdr:nvCxnSpPr>
        <xdr:cNvPr id="184" name="直線コネクタ 183"/>
        <xdr:cNvCxnSpPr/>
      </xdr:nvCxnSpPr>
      <xdr:spPr>
        <a:xfrm>
          <a:off x="2019300" y="13009063"/>
          <a:ext cx="8890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150313</xdr:rowOff>
    </xdr:from>
    <xdr:to>
      <xdr:col>2</xdr:col>
      <xdr:colOff>638175</xdr:colOff>
      <xdr:row>77</xdr:row>
      <xdr:rowOff>47444</xdr:rowOff>
    </xdr:to>
    <xdr:cxnSp macro="">
      <xdr:nvCxnSpPr>
        <xdr:cNvPr id="187" name="直線コネクタ 186"/>
        <xdr:cNvCxnSpPr/>
      </xdr:nvCxnSpPr>
      <xdr:spPr>
        <a:xfrm flipV="1">
          <a:off x="1130300" y="13009063"/>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43487</xdr:rowOff>
    </xdr:from>
    <xdr:ext cx="469744" cy="259045"/>
    <xdr:sp macro="" textlink="">
      <xdr:nvSpPr>
        <xdr:cNvPr id="189" name="テキスト ボックス 188"/>
        <xdr:cNvSpPr txBox="1"/>
      </xdr:nvSpPr>
      <xdr:spPr>
        <a:xfrm>
          <a:off x="1784427" y="1307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153725</xdr:rowOff>
    </xdr:from>
    <xdr:to>
      <xdr:col>6</xdr:col>
      <xdr:colOff>561975</xdr:colOff>
      <xdr:row>75</xdr:row>
      <xdr:rowOff>83875</xdr:rowOff>
    </xdr:to>
    <xdr:sp macro="" textlink="">
      <xdr:nvSpPr>
        <xdr:cNvPr id="197" name="円/楕円 196"/>
        <xdr:cNvSpPr/>
      </xdr:nvSpPr>
      <xdr:spPr>
        <a:xfrm>
          <a:off x="4584700" y="128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5152</xdr:rowOff>
    </xdr:from>
    <xdr:ext cx="469744" cy="259045"/>
    <xdr:sp macro="" textlink="">
      <xdr:nvSpPr>
        <xdr:cNvPr id="198" name="維持補修費該当値テキスト"/>
        <xdr:cNvSpPr txBox="1"/>
      </xdr:nvSpPr>
      <xdr:spPr>
        <a:xfrm>
          <a:off x="4686300" y="1269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4,603</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58692</xdr:rowOff>
    </xdr:from>
    <xdr:to>
      <xdr:col>5</xdr:col>
      <xdr:colOff>409575</xdr:colOff>
      <xdr:row>74</xdr:row>
      <xdr:rowOff>160292</xdr:rowOff>
    </xdr:to>
    <xdr:sp macro="" textlink="">
      <xdr:nvSpPr>
        <xdr:cNvPr id="199" name="円/楕円 198"/>
        <xdr:cNvSpPr/>
      </xdr:nvSpPr>
      <xdr:spPr>
        <a:xfrm>
          <a:off x="3746500" y="127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5369</xdr:rowOff>
    </xdr:from>
    <xdr:ext cx="469744" cy="259045"/>
    <xdr:sp macro="" textlink="">
      <xdr:nvSpPr>
        <xdr:cNvPr id="200" name="テキスト ボックス 199"/>
        <xdr:cNvSpPr txBox="1"/>
      </xdr:nvSpPr>
      <xdr:spPr>
        <a:xfrm>
          <a:off x="3562427" y="125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109474</xdr:rowOff>
    </xdr:from>
    <xdr:to>
      <xdr:col>4</xdr:col>
      <xdr:colOff>206375</xdr:colOff>
      <xdr:row>76</xdr:row>
      <xdr:rowOff>39624</xdr:rowOff>
    </xdr:to>
    <xdr:sp macro="" textlink="">
      <xdr:nvSpPr>
        <xdr:cNvPr id="201" name="円/楕円 200"/>
        <xdr:cNvSpPr/>
      </xdr:nvSpPr>
      <xdr:spPr>
        <a:xfrm>
          <a:off x="2857500" y="1296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30751</xdr:rowOff>
    </xdr:from>
    <xdr:ext cx="469744" cy="259045"/>
    <xdr:sp macro="" textlink="">
      <xdr:nvSpPr>
        <xdr:cNvPr id="202" name="テキスト ボックス 201"/>
        <xdr:cNvSpPr txBox="1"/>
      </xdr:nvSpPr>
      <xdr:spPr>
        <a:xfrm>
          <a:off x="2673427" y="1306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99513</xdr:rowOff>
    </xdr:from>
    <xdr:to>
      <xdr:col>3</xdr:col>
      <xdr:colOff>3175</xdr:colOff>
      <xdr:row>76</xdr:row>
      <xdr:rowOff>29663</xdr:rowOff>
    </xdr:to>
    <xdr:sp macro="" textlink="">
      <xdr:nvSpPr>
        <xdr:cNvPr id="203" name="円/楕円 202"/>
        <xdr:cNvSpPr/>
      </xdr:nvSpPr>
      <xdr:spPr>
        <a:xfrm>
          <a:off x="1968500" y="129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46190</xdr:rowOff>
    </xdr:from>
    <xdr:ext cx="469744" cy="259045"/>
    <xdr:sp macro="" textlink="">
      <xdr:nvSpPr>
        <xdr:cNvPr id="204" name="テキスト ボックス 203"/>
        <xdr:cNvSpPr txBox="1"/>
      </xdr:nvSpPr>
      <xdr:spPr>
        <a:xfrm>
          <a:off x="1784427" y="127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168094</xdr:rowOff>
    </xdr:from>
    <xdr:to>
      <xdr:col>1</xdr:col>
      <xdr:colOff>485775</xdr:colOff>
      <xdr:row>77</xdr:row>
      <xdr:rowOff>98244</xdr:rowOff>
    </xdr:to>
    <xdr:sp macro="" textlink="">
      <xdr:nvSpPr>
        <xdr:cNvPr id="205" name="円/楕円 204"/>
        <xdr:cNvSpPr/>
      </xdr:nvSpPr>
      <xdr:spPr>
        <a:xfrm>
          <a:off x="1079500" y="1319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89371</xdr:rowOff>
    </xdr:from>
    <xdr:ext cx="469744" cy="259045"/>
    <xdr:sp macro="" textlink="">
      <xdr:nvSpPr>
        <xdr:cNvPr id="206" name="テキスト ボックス 205"/>
        <xdr:cNvSpPr txBox="1"/>
      </xdr:nvSpPr>
      <xdr:spPr>
        <a:xfrm>
          <a:off x="895427" y="1329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5778</xdr:rowOff>
    </xdr:from>
    <xdr:to>
      <xdr:col>6</xdr:col>
      <xdr:colOff>511175</xdr:colOff>
      <xdr:row>96</xdr:row>
      <xdr:rowOff>96532</xdr:rowOff>
    </xdr:to>
    <xdr:cxnSp macro="">
      <xdr:nvCxnSpPr>
        <xdr:cNvPr id="236" name="直線コネクタ 235"/>
        <xdr:cNvCxnSpPr/>
      </xdr:nvCxnSpPr>
      <xdr:spPr>
        <a:xfrm flipV="1">
          <a:off x="3797300" y="16464978"/>
          <a:ext cx="8382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136465</xdr:rowOff>
    </xdr:from>
    <xdr:ext cx="534377" cy="259045"/>
    <xdr:sp macro="" textlink="">
      <xdr:nvSpPr>
        <xdr:cNvPr id="237" name="扶助費平均値テキスト"/>
        <xdr:cNvSpPr txBox="1"/>
      </xdr:nvSpPr>
      <xdr:spPr>
        <a:xfrm>
          <a:off x="4686300" y="16081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49936</xdr:rowOff>
    </xdr:from>
    <xdr:to>
      <xdr:col>5</xdr:col>
      <xdr:colOff>358775</xdr:colOff>
      <xdr:row>96</xdr:row>
      <xdr:rowOff>96532</xdr:rowOff>
    </xdr:to>
    <xdr:cxnSp macro="">
      <xdr:nvCxnSpPr>
        <xdr:cNvPr id="239" name="直線コネクタ 238"/>
        <xdr:cNvCxnSpPr/>
      </xdr:nvCxnSpPr>
      <xdr:spPr>
        <a:xfrm>
          <a:off x="2908300" y="16509136"/>
          <a:ext cx="889000" cy="4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137189</xdr:rowOff>
    </xdr:from>
    <xdr:ext cx="534377" cy="259045"/>
    <xdr:sp macro="" textlink="">
      <xdr:nvSpPr>
        <xdr:cNvPr id="241" name="テキスト ボックス 240"/>
        <xdr:cNvSpPr txBox="1"/>
      </xdr:nvSpPr>
      <xdr:spPr>
        <a:xfrm>
          <a:off x="3530111" y="1608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49936</xdr:rowOff>
    </xdr:from>
    <xdr:to>
      <xdr:col>4</xdr:col>
      <xdr:colOff>155575</xdr:colOff>
      <xdr:row>97</xdr:row>
      <xdr:rowOff>84074</xdr:rowOff>
    </xdr:to>
    <xdr:cxnSp macro="">
      <xdr:nvCxnSpPr>
        <xdr:cNvPr id="242" name="直線コネクタ 241"/>
        <xdr:cNvCxnSpPr/>
      </xdr:nvCxnSpPr>
      <xdr:spPr>
        <a:xfrm flipV="1">
          <a:off x="2019300" y="16509136"/>
          <a:ext cx="889000" cy="20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148010</xdr:rowOff>
    </xdr:from>
    <xdr:ext cx="534377" cy="259045"/>
    <xdr:sp macro="" textlink="">
      <xdr:nvSpPr>
        <xdr:cNvPr id="244" name="テキスト ボックス 243"/>
        <xdr:cNvSpPr txBox="1"/>
      </xdr:nvSpPr>
      <xdr:spPr>
        <a:xfrm>
          <a:off x="2641111" y="1574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84074</xdr:rowOff>
    </xdr:from>
    <xdr:to>
      <xdr:col>2</xdr:col>
      <xdr:colOff>638175</xdr:colOff>
      <xdr:row>97</xdr:row>
      <xdr:rowOff>152691</xdr:rowOff>
    </xdr:to>
    <xdr:cxnSp macro="">
      <xdr:nvCxnSpPr>
        <xdr:cNvPr id="245" name="直線コネクタ 244"/>
        <xdr:cNvCxnSpPr/>
      </xdr:nvCxnSpPr>
      <xdr:spPr>
        <a:xfrm flipV="1">
          <a:off x="1130300" y="16714724"/>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32910</xdr:rowOff>
    </xdr:from>
    <xdr:ext cx="534377" cy="259045"/>
    <xdr:sp macro="" textlink="">
      <xdr:nvSpPr>
        <xdr:cNvPr id="247" name="テキスト ボックス 246"/>
        <xdr:cNvSpPr txBox="1"/>
      </xdr:nvSpPr>
      <xdr:spPr>
        <a:xfrm>
          <a:off x="1752111" y="1597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61523</xdr:rowOff>
    </xdr:from>
    <xdr:ext cx="534377" cy="259045"/>
    <xdr:sp macro="" textlink="">
      <xdr:nvSpPr>
        <xdr:cNvPr id="249" name="テキスト ボックス 248"/>
        <xdr:cNvSpPr txBox="1"/>
      </xdr:nvSpPr>
      <xdr:spPr>
        <a:xfrm>
          <a:off x="863111" y="1600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126428</xdr:rowOff>
    </xdr:from>
    <xdr:to>
      <xdr:col>6</xdr:col>
      <xdr:colOff>561975</xdr:colOff>
      <xdr:row>96</xdr:row>
      <xdr:rowOff>56578</xdr:rowOff>
    </xdr:to>
    <xdr:sp macro="" textlink="">
      <xdr:nvSpPr>
        <xdr:cNvPr id="255" name="円/楕円 254"/>
        <xdr:cNvSpPr/>
      </xdr:nvSpPr>
      <xdr:spPr>
        <a:xfrm>
          <a:off x="45847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104855</xdr:rowOff>
    </xdr:from>
    <xdr:ext cx="534377" cy="259045"/>
    <xdr:sp macro="" textlink="">
      <xdr:nvSpPr>
        <xdr:cNvPr id="256" name="扶助費該当値テキスト"/>
        <xdr:cNvSpPr txBox="1"/>
      </xdr:nvSpPr>
      <xdr:spPr>
        <a:xfrm>
          <a:off x="4686300" y="1639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74,515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45732</xdr:rowOff>
    </xdr:from>
    <xdr:to>
      <xdr:col>5</xdr:col>
      <xdr:colOff>409575</xdr:colOff>
      <xdr:row>96</xdr:row>
      <xdr:rowOff>147332</xdr:rowOff>
    </xdr:to>
    <xdr:sp macro="" textlink="">
      <xdr:nvSpPr>
        <xdr:cNvPr id="257" name="円/楕円 256"/>
        <xdr:cNvSpPr/>
      </xdr:nvSpPr>
      <xdr:spPr>
        <a:xfrm>
          <a:off x="3746500" y="165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138459</xdr:rowOff>
    </xdr:from>
    <xdr:ext cx="534377" cy="259045"/>
    <xdr:sp macro="" textlink="">
      <xdr:nvSpPr>
        <xdr:cNvPr id="258" name="テキスト ボックス 257"/>
        <xdr:cNvSpPr txBox="1"/>
      </xdr:nvSpPr>
      <xdr:spPr>
        <a:xfrm>
          <a:off x="3530111" y="1659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72,133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170586</xdr:rowOff>
    </xdr:from>
    <xdr:to>
      <xdr:col>4</xdr:col>
      <xdr:colOff>206375</xdr:colOff>
      <xdr:row>96</xdr:row>
      <xdr:rowOff>100736</xdr:rowOff>
    </xdr:to>
    <xdr:sp macro="" textlink="">
      <xdr:nvSpPr>
        <xdr:cNvPr id="259" name="円/楕円 258"/>
        <xdr:cNvSpPr/>
      </xdr:nvSpPr>
      <xdr:spPr>
        <a:xfrm>
          <a:off x="2857500" y="1645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91863</xdr:rowOff>
    </xdr:from>
    <xdr:ext cx="534377" cy="259045"/>
    <xdr:sp macro="" textlink="">
      <xdr:nvSpPr>
        <xdr:cNvPr id="260" name="テキスト ボックス 259"/>
        <xdr:cNvSpPr txBox="1"/>
      </xdr:nvSpPr>
      <xdr:spPr>
        <a:xfrm>
          <a:off x="2641111" y="1655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73,356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33274</xdr:rowOff>
    </xdr:from>
    <xdr:to>
      <xdr:col>3</xdr:col>
      <xdr:colOff>3175</xdr:colOff>
      <xdr:row>97</xdr:row>
      <xdr:rowOff>134874</xdr:rowOff>
    </xdr:to>
    <xdr:sp macro="" textlink="">
      <xdr:nvSpPr>
        <xdr:cNvPr id="261" name="円/楕円 260"/>
        <xdr:cNvSpPr/>
      </xdr:nvSpPr>
      <xdr:spPr>
        <a:xfrm>
          <a:off x="1968500" y="166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126001</xdr:rowOff>
    </xdr:from>
    <xdr:ext cx="534377" cy="259045"/>
    <xdr:sp macro="" textlink="">
      <xdr:nvSpPr>
        <xdr:cNvPr id="262" name="テキスト ボックス 261"/>
        <xdr:cNvSpPr txBox="1"/>
      </xdr:nvSpPr>
      <xdr:spPr>
        <a:xfrm>
          <a:off x="1752111" y="1675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101891</xdr:rowOff>
    </xdr:from>
    <xdr:to>
      <xdr:col>1</xdr:col>
      <xdr:colOff>485775</xdr:colOff>
      <xdr:row>98</xdr:row>
      <xdr:rowOff>32041</xdr:rowOff>
    </xdr:to>
    <xdr:sp macro="" textlink="">
      <xdr:nvSpPr>
        <xdr:cNvPr id="263" name="円/楕円 262"/>
        <xdr:cNvSpPr/>
      </xdr:nvSpPr>
      <xdr:spPr>
        <a:xfrm>
          <a:off x="1079500" y="1673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23168</xdr:rowOff>
    </xdr:from>
    <xdr:ext cx="534377" cy="259045"/>
    <xdr:sp macro="" textlink="">
      <xdr:nvSpPr>
        <xdr:cNvPr id="264" name="テキスト ボックス 263"/>
        <xdr:cNvSpPr txBox="1"/>
      </xdr:nvSpPr>
      <xdr:spPr>
        <a:xfrm>
          <a:off x="863111" y="1682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102343</xdr:rowOff>
    </xdr:from>
    <xdr:to>
      <xdr:col>15</xdr:col>
      <xdr:colOff>180975</xdr:colOff>
      <xdr:row>36</xdr:row>
      <xdr:rowOff>18656</xdr:rowOff>
    </xdr:to>
    <xdr:cxnSp macro="">
      <xdr:nvCxnSpPr>
        <xdr:cNvPr id="293" name="直線コネクタ 292"/>
        <xdr:cNvCxnSpPr/>
      </xdr:nvCxnSpPr>
      <xdr:spPr>
        <a:xfrm flipV="1">
          <a:off x="9639300" y="5931643"/>
          <a:ext cx="838200" cy="25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144289</xdr:rowOff>
    </xdr:from>
    <xdr:ext cx="534377" cy="259045"/>
    <xdr:sp macro="" textlink="">
      <xdr:nvSpPr>
        <xdr:cNvPr id="294" name="補助費等平均値テキスト"/>
        <xdr:cNvSpPr txBox="1"/>
      </xdr:nvSpPr>
      <xdr:spPr>
        <a:xfrm>
          <a:off x="10528300" y="5973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134709</xdr:rowOff>
    </xdr:from>
    <xdr:to>
      <xdr:col>14</xdr:col>
      <xdr:colOff>28575</xdr:colOff>
      <xdr:row>36</xdr:row>
      <xdr:rowOff>18656</xdr:rowOff>
    </xdr:to>
    <xdr:cxnSp macro="">
      <xdr:nvCxnSpPr>
        <xdr:cNvPr id="296" name="直線コネクタ 295"/>
        <xdr:cNvCxnSpPr/>
      </xdr:nvCxnSpPr>
      <xdr:spPr>
        <a:xfrm>
          <a:off x="8750300" y="6135459"/>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134709</xdr:rowOff>
    </xdr:from>
    <xdr:to>
      <xdr:col>12</xdr:col>
      <xdr:colOff>511175</xdr:colOff>
      <xdr:row>36</xdr:row>
      <xdr:rowOff>112420</xdr:rowOff>
    </xdr:to>
    <xdr:cxnSp macro="">
      <xdr:nvCxnSpPr>
        <xdr:cNvPr id="299" name="直線コネクタ 298"/>
        <xdr:cNvCxnSpPr/>
      </xdr:nvCxnSpPr>
      <xdr:spPr>
        <a:xfrm flipV="1">
          <a:off x="7861300" y="6135459"/>
          <a:ext cx="889000" cy="14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77711</xdr:rowOff>
    </xdr:from>
    <xdr:to>
      <xdr:col>11</xdr:col>
      <xdr:colOff>307975</xdr:colOff>
      <xdr:row>36</xdr:row>
      <xdr:rowOff>112420</xdr:rowOff>
    </xdr:to>
    <xdr:cxnSp macro="">
      <xdr:nvCxnSpPr>
        <xdr:cNvPr id="302" name="直線コネクタ 301"/>
        <xdr:cNvCxnSpPr/>
      </xdr:nvCxnSpPr>
      <xdr:spPr>
        <a:xfrm>
          <a:off x="6972300" y="6249911"/>
          <a:ext cx="889000" cy="3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51543</xdr:rowOff>
    </xdr:from>
    <xdr:to>
      <xdr:col>15</xdr:col>
      <xdr:colOff>231775</xdr:colOff>
      <xdr:row>34</xdr:row>
      <xdr:rowOff>153143</xdr:rowOff>
    </xdr:to>
    <xdr:sp macro="" textlink="">
      <xdr:nvSpPr>
        <xdr:cNvPr id="312" name="円/楕円 311"/>
        <xdr:cNvSpPr/>
      </xdr:nvSpPr>
      <xdr:spPr>
        <a:xfrm>
          <a:off x="10426700" y="588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74420</xdr:rowOff>
    </xdr:from>
    <xdr:ext cx="534377" cy="259045"/>
    <xdr:sp macro="" textlink="">
      <xdr:nvSpPr>
        <xdr:cNvPr id="313" name="補助費等該当値テキスト"/>
        <xdr:cNvSpPr txBox="1"/>
      </xdr:nvSpPr>
      <xdr:spPr>
        <a:xfrm>
          <a:off x="10528300" y="573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41,961</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139306</xdr:rowOff>
    </xdr:from>
    <xdr:to>
      <xdr:col>14</xdr:col>
      <xdr:colOff>79375</xdr:colOff>
      <xdr:row>36</xdr:row>
      <xdr:rowOff>69456</xdr:rowOff>
    </xdr:to>
    <xdr:sp macro="" textlink="">
      <xdr:nvSpPr>
        <xdr:cNvPr id="314" name="円/楕円 313"/>
        <xdr:cNvSpPr/>
      </xdr:nvSpPr>
      <xdr:spPr>
        <a:xfrm>
          <a:off x="9588500" y="614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60583</xdr:rowOff>
    </xdr:from>
    <xdr:ext cx="534377" cy="259045"/>
    <xdr:sp macro="" textlink="">
      <xdr:nvSpPr>
        <xdr:cNvPr id="315" name="テキスト ボックス 314"/>
        <xdr:cNvSpPr txBox="1"/>
      </xdr:nvSpPr>
      <xdr:spPr>
        <a:xfrm>
          <a:off x="9372111" y="62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83909</xdr:rowOff>
    </xdr:from>
    <xdr:to>
      <xdr:col>12</xdr:col>
      <xdr:colOff>561975</xdr:colOff>
      <xdr:row>36</xdr:row>
      <xdr:rowOff>14059</xdr:rowOff>
    </xdr:to>
    <xdr:sp macro="" textlink="">
      <xdr:nvSpPr>
        <xdr:cNvPr id="316" name="円/楕円 315"/>
        <xdr:cNvSpPr/>
      </xdr:nvSpPr>
      <xdr:spPr>
        <a:xfrm>
          <a:off x="8699500" y="608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5186</xdr:rowOff>
    </xdr:from>
    <xdr:ext cx="534377" cy="259045"/>
    <xdr:sp macro="" textlink="">
      <xdr:nvSpPr>
        <xdr:cNvPr id="317" name="テキスト ボックス 316"/>
        <xdr:cNvSpPr txBox="1"/>
      </xdr:nvSpPr>
      <xdr:spPr>
        <a:xfrm>
          <a:off x="8483111" y="617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61620</xdr:rowOff>
    </xdr:from>
    <xdr:to>
      <xdr:col>11</xdr:col>
      <xdr:colOff>358775</xdr:colOff>
      <xdr:row>36</xdr:row>
      <xdr:rowOff>163220</xdr:rowOff>
    </xdr:to>
    <xdr:sp macro="" textlink="">
      <xdr:nvSpPr>
        <xdr:cNvPr id="318" name="円/楕円 317"/>
        <xdr:cNvSpPr/>
      </xdr:nvSpPr>
      <xdr:spPr>
        <a:xfrm>
          <a:off x="7810500" y="62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154347</xdr:rowOff>
    </xdr:from>
    <xdr:ext cx="534377" cy="259045"/>
    <xdr:sp macro="" textlink="">
      <xdr:nvSpPr>
        <xdr:cNvPr id="319" name="テキスト ボックス 318"/>
        <xdr:cNvSpPr txBox="1"/>
      </xdr:nvSpPr>
      <xdr:spPr>
        <a:xfrm>
          <a:off x="7594111" y="63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26911</xdr:rowOff>
    </xdr:from>
    <xdr:to>
      <xdr:col>10</xdr:col>
      <xdr:colOff>155575</xdr:colOff>
      <xdr:row>36</xdr:row>
      <xdr:rowOff>128511</xdr:rowOff>
    </xdr:to>
    <xdr:sp macro="" textlink="">
      <xdr:nvSpPr>
        <xdr:cNvPr id="320" name="円/楕円 319"/>
        <xdr:cNvSpPr/>
      </xdr:nvSpPr>
      <xdr:spPr>
        <a:xfrm>
          <a:off x="6921500" y="619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119638</xdr:rowOff>
    </xdr:from>
    <xdr:ext cx="534377" cy="259045"/>
    <xdr:sp macro="" textlink="">
      <xdr:nvSpPr>
        <xdr:cNvPr id="321" name="テキスト ボックス 320"/>
        <xdr:cNvSpPr txBox="1"/>
      </xdr:nvSpPr>
      <xdr:spPr>
        <a:xfrm>
          <a:off x="6705111" y="6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58417</xdr:rowOff>
    </xdr:from>
    <xdr:to>
      <xdr:col>15</xdr:col>
      <xdr:colOff>180975</xdr:colOff>
      <xdr:row>58</xdr:row>
      <xdr:rowOff>59320</xdr:rowOff>
    </xdr:to>
    <xdr:cxnSp macro="">
      <xdr:nvCxnSpPr>
        <xdr:cNvPr id="348" name="直線コネクタ 347"/>
        <xdr:cNvCxnSpPr/>
      </xdr:nvCxnSpPr>
      <xdr:spPr>
        <a:xfrm>
          <a:off x="9639300" y="10002517"/>
          <a:ext cx="8382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124668</xdr:rowOff>
    </xdr:from>
    <xdr:to>
      <xdr:col>14</xdr:col>
      <xdr:colOff>28575</xdr:colOff>
      <xdr:row>58</xdr:row>
      <xdr:rowOff>58417</xdr:rowOff>
    </xdr:to>
    <xdr:cxnSp macro="">
      <xdr:nvCxnSpPr>
        <xdr:cNvPr id="351" name="直線コネクタ 350"/>
        <xdr:cNvCxnSpPr/>
      </xdr:nvCxnSpPr>
      <xdr:spPr>
        <a:xfrm>
          <a:off x="8750300" y="9897318"/>
          <a:ext cx="889000" cy="10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100865</xdr:rowOff>
    </xdr:from>
    <xdr:ext cx="534377" cy="259045"/>
    <xdr:sp macro="" textlink="">
      <xdr:nvSpPr>
        <xdr:cNvPr id="353" name="テキスト ボックス 352"/>
        <xdr:cNvSpPr txBox="1"/>
      </xdr:nvSpPr>
      <xdr:spPr>
        <a:xfrm>
          <a:off x="9372111" y="97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124668</xdr:rowOff>
    </xdr:from>
    <xdr:to>
      <xdr:col>12</xdr:col>
      <xdr:colOff>511175</xdr:colOff>
      <xdr:row>58</xdr:row>
      <xdr:rowOff>48105</xdr:rowOff>
    </xdr:to>
    <xdr:cxnSp macro="">
      <xdr:nvCxnSpPr>
        <xdr:cNvPr id="354" name="直線コネクタ 353"/>
        <xdr:cNvCxnSpPr/>
      </xdr:nvCxnSpPr>
      <xdr:spPr>
        <a:xfrm flipV="1">
          <a:off x="7861300" y="9897318"/>
          <a:ext cx="889000"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48105</xdr:rowOff>
    </xdr:from>
    <xdr:to>
      <xdr:col>11</xdr:col>
      <xdr:colOff>307975</xdr:colOff>
      <xdr:row>58</xdr:row>
      <xdr:rowOff>73164</xdr:rowOff>
    </xdr:to>
    <xdr:cxnSp macro="">
      <xdr:nvCxnSpPr>
        <xdr:cNvPr id="357" name="直線コネクタ 356"/>
        <xdr:cNvCxnSpPr/>
      </xdr:nvCxnSpPr>
      <xdr:spPr>
        <a:xfrm flipV="1">
          <a:off x="6972300" y="9992205"/>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107602</xdr:rowOff>
    </xdr:from>
    <xdr:ext cx="534377" cy="259045"/>
    <xdr:sp macro="" textlink="">
      <xdr:nvSpPr>
        <xdr:cNvPr id="361" name="テキスト ボックス 360"/>
        <xdr:cNvSpPr txBox="1"/>
      </xdr:nvSpPr>
      <xdr:spPr>
        <a:xfrm>
          <a:off x="6705111" y="97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8520</xdr:rowOff>
    </xdr:from>
    <xdr:to>
      <xdr:col>15</xdr:col>
      <xdr:colOff>231775</xdr:colOff>
      <xdr:row>58</xdr:row>
      <xdr:rowOff>110120</xdr:rowOff>
    </xdr:to>
    <xdr:sp macro="" textlink="">
      <xdr:nvSpPr>
        <xdr:cNvPr id="367" name="円/楕円 366"/>
        <xdr:cNvSpPr/>
      </xdr:nvSpPr>
      <xdr:spPr>
        <a:xfrm>
          <a:off x="10426700" y="995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94897</xdr:rowOff>
    </xdr:from>
    <xdr:ext cx="534377" cy="259045"/>
    <xdr:sp macro="" textlink="">
      <xdr:nvSpPr>
        <xdr:cNvPr id="368" name="普通建設事業費該当値テキスト"/>
        <xdr:cNvSpPr txBox="1"/>
      </xdr:nvSpPr>
      <xdr:spPr>
        <a:xfrm>
          <a:off x="10528300" y="98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7617</xdr:rowOff>
    </xdr:from>
    <xdr:to>
      <xdr:col>14</xdr:col>
      <xdr:colOff>79375</xdr:colOff>
      <xdr:row>58</xdr:row>
      <xdr:rowOff>109217</xdr:rowOff>
    </xdr:to>
    <xdr:sp macro="" textlink="">
      <xdr:nvSpPr>
        <xdr:cNvPr id="369" name="円/楕円 368"/>
        <xdr:cNvSpPr/>
      </xdr:nvSpPr>
      <xdr:spPr>
        <a:xfrm>
          <a:off x="9588500" y="995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100344</xdr:rowOff>
    </xdr:from>
    <xdr:ext cx="534377" cy="259045"/>
    <xdr:sp macro="" textlink="">
      <xdr:nvSpPr>
        <xdr:cNvPr id="370" name="テキスト ボックス 369"/>
        <xdr:cNvSpPr txBox="1"/>
      </xdr:nvSpPr>
      <xdr:spPr>
        <a:xfrm>
          <a:off x="9372111" y="100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73868</xdr:rowOff>
    </xdr:from>
    <xdr:to>
      <xdr:col>12</xdr:col>
      <xdr:colOff>561975</xdr:colOff>
      <xdr:row>58</xdr:row>
      <xdr:rowOff>4018</xdr:rowOff>
    </xdr:to>
    <xdr:sp macro="" textlink="">
      <xdr:nvSpPr>
        <xdr:cNvPr id="371" name="円/楕円 370"/>
        <xdr:cNvSpPr/>
      </xdr:nvSpPr>
      <xdr:spPr>
        <a:xfrm>
          <a:off x="8699500" y="984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20545</xdr:rowOff>
    </xdr:from>
    <xdr:ext cx="534377" cy="259045"/>
    <xdr:sp macro="" textlink="">
      <xdr:nvSpPr>
        <xdr:cNvPr id="372" name="テキスト ボックス 371"/>
        <xdr:cNvSpPr txBox="1"/>
      </xdr:nvSpPr>
      <xdr:spPr>
        <a:xfrm>
          <a:off x="8483111" y="962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81,576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168755</xdr:rowOff>
    </xdr:from>
    <xdr:to>
      <xdr:col>11</xdr:col>
      <xdr:colOff>358775</xdr:colOff>
      <xdr:row>58</xdr:row>
      <xdr:rowOff>98905</xdr:rowOff>
    </xdr:to>
    <xdr:sp macro="" textlink="">
      <xdr:nvSpPr>
        <xdr:cNvPr id="373" name="円/楕円 372"/>
        <xdr:cNvSpPr/>
      </xdr:nvSpPr>
      <xdr:spPr>
        <a:xfrm>
          <a:off x="7810500" y="994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90032</xdr:rowOff>
    </xdr:from>
    <xdr:ext cx="534377" cy="259045"/>
    <xdr:sp macro="" textlink="">
      <xdr:nvSpPr>
        <xdr:cNvPr id="374" name="テキスト ボックス 373"/>
        <xdr:cNvSpPr txBox="1"/>
      </xdr:nvSpPr>
      <xdr:spPr>
        <a:xfrm>
          <a:off x="7594111" y="1003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40,068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22364</xdr:rowOff>
    </xdr:from>
    <xdr:to>
      <xdr:col>10</xdr:col>
      <xdr:colOff>155575</xdr:colOff>
      <xdr:row>58</xdr:row>
      <xdr:rowOff>123964</xdr:rowOff>
    </xdr:to>
    <xdr:sp macro="" textlink="">
      <xdr:nvSpPr>
        <xdr:cNvPr id="375" name="円/楕円 374"/>
        <xdr:cNvSpPr/>
      </xdr:nvSpPr>
      <xdr:spPr>
        <a:xfrm>
          <a:off x="6921500" y="99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115091</xdr:rowOff>
    </xdr:from>
    <xdr:ext cx="534377" cy="259045"/>
    <xdr:sp macro="" textlink="">
      <xdr:nvSpPr>
        <xdr:cNvPr id="376" name="テキスト ボックス 375"/>
        <xdr:cNvSpPr txBox="1"/>
      </xdr:nvSpPr>
      <xdr:spPr>
        <a:xfrm>
          <a:off x="6705111" y="1005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29,106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37471</xdr:rowOff>
    </xdr:from>
    <xdr:to>
      <xdr:col>15</xdr:col>
      <xdr:colOff>180975</xdr:colOff>
      <xdr:row>79</xdr:row>
      <xdr:rowOff>39460</xdr:rowOff>
    </xdr:to>
    <xdr:cxnSp macro="">
      <xdr:nvCxnSpPr>
        <xdr:cNvPr id="405" name="直線コネクタ 404"/>
        <xdr:cNvCxnSpPr/>
      </xdr:nvCxnSpPr>
      <xdr:spPr>
        <a:xfrm flipV="1">
          <a:off x="9639300" y="13582021"/>
          <a:ext cx="838200" cy="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29096</xdr:rowOff>
    </xdr:from>
    <xdr:to>
      <xdr:col>14</xdr:col>
      <xdr:colOff>28575</xdr:colOff>
      <xdr:row>79</xdr:row>
      <xdr:rowOff>39460</xdr:rowOff>
    </xdr:to>
    <xdr:cxnSp macro="">
      <xdr:nvCxnSpPr>
        <xdr:cNvPr id="408" name="直線コネクタ 407"/>
        <xdr:cNvCxnSpPr/>
      </xdr:nvCxnSpPr>
      <xdr:spPr>
        <a:xfrm>
          <a:off x="8750300" y="13573646"/>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50429</xdr:rowOff>
    </xdr:from>
    <xdr:ext cx="534377" cy="259045"/>
    <xdr:sp macro="" textlink="">
      <xdr:nvSpPr>
        <xdr:cNvPr id="410" name="テキスト ボックス 409"/>
        <xdr:cNvSpPr txBox="1"/>
      </xdr:nvSpPr>
      <xdr:spPr>
        <a:xfrm>
          <a:off x="9372111" y="132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30776</xdr:rowOff>
    </xdr:from>
    <xdr:ext cx="534377" cy="259045"/>
    <xdr:sp macro="" textlink="">
      <xdr:nvSpPr>
        <xdr:cNvPr id="412" name="テキスト ボックス 411"/>
        <xdr:cNvSpPr txBox="1"/>
      </xdr:nvSpPr>
      <xdr:spPr>
        <a:xfrm>
          <a:off x="8483111" y="132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158121</xdr:rowOff>
    </xdr:from>
    <xdr:to>
      <xdr:col>15</xdr:col>
      <xdr:colOff>231775</xdr:colOff>
      <xdr:row>79</xdr:row>
      <xdr:rowOff>88271</xdr:rowOff>
    </xdr:to>
    <xdr:sp macro="" textlink="">
      <xdr:nvSpPr>
        <xdr:cNvPr id="418" name="円/楕円 417"/>
        <xdr:cNvSpPr/>
      </xdr:nvSpPr>
      <xdr:spPr>
        <a:xfrm>
          <a:off x="10426700" y="1353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73048</xdr:rowOff>
    </xdr:from>
    <xdr:ext cx="469744" cy="259045"/>
    <xdr:sp macro="" textlink="">
      <xdr:nvSpPr>
        <xdr:cNvPr id="419" name="普通建設事業費 （ うち新規整備　）該当値テキスト"/>
        <xdr:cNvSpPr txBox="1"/>
      </xdr:nvSpPr>
      <xdr:spPr>
        <a:xfrm>
          <a:off x="10528300" y="1344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160110</xdr:rowOff>
    </xdr:from>
    <xdr:to>
      <xdr:col>14</xdr:col>
      <xdr:colOff>79375</xdr:colOff>
      <xdr:row>79</xdr:row>
      <xdr:rowOff>90260</xdr:rowOff>
    </xdr:to>
    <xdr:sp macro="" textlink="">
      <xdr:nvSpPr>
        <xdr:cNvPr id="420" name="円/楕円 419"/>
        <xdr:cNvSpPr/>
      </xdr:nvSpPr>
      <xdr:spPr>
        <a:xfrm>
          <a:off x="9588500" y="1353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81387</xdr:rowOff>
    </xdr:from>
    <xdr:ext cx="469744" cy="259045"/>
    <xdr:sp macro="" textlink="">
      <xdr:nvSpPr>
        <xdr:cNvPr id="421" name="テキスト ボックス 420"/>
        <xdr:cNvSpPr txBox="1"/>
      </xdr:nvSpPr>
      <xdr:spPr>
        <a:xfrm>
          <a:off x="9404427" y="1362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149746</xdr:rowOff>
    </xdr:from>
    <xdr:to>
      <xdr:col>12</xdr:col>
      <xdr:colOff>561975</xdr:colOff>
      <xdr:row>79</xdr:row>
      <xdr:rowOff>79896</xdr:rowOff>
    </xdr:to>
    <xdr:sp macro="" textlink="">
      <xdr:nvSpPr>
        <xdr:cNvPr id="422" name="円/楕円 421"/>
        <xdr:cNvSpPr/>
      </xdr:nvSpPr>
      <xdr:spPr>
        <a:xfrm>
          <a:off x="8699500" y="135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71023</xdr:rowOff>
    </xdr:from>
    <xdr:ext cx="469744" cy="259045"/>
    <xdr:sp macro="" textlink="">
      <xdr:nvSpPr>
        <xdr:cNvPr id="423" name="テキスト ボックス 422"/>
        <xdr:cNvSpPr txBox="1"/>
      </xdr:nvSpPr>
      <xdr:spPr>
        <a:xfrm>
          <a:off x="8515427" y="1361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3" name="テキスト ボックス 44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93</xdr:row>
      <xdr:rowOff>161455</xdr:rowOff>
    </xdr:from>
    <xdr:to>
      <xdr:col>15</xdr:col>
      <xdr:colOff>180340</xdr:colOff>
      <xdr:row>98</xdr:row>
      <xdr:rowOff>133375</xdr:rowOff>
    </xdr:to>
    <xdr:cxnSp macro="">
      <xdr:nvCxnSpPr>
        <xdr:cNvPr id="447" name="直線コネクタ 446"/>
        <xdr:cNvCxnSpPr/>
      </xdr:nvCxnSpPr>
      <xdr:spPr>
        <a:xfrm flipV="1">
          <a:off x="10475595" y="16106305"/>
          <a:ext cx="1270" cy="82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137202</xdr:rowOff>
    </xdr:from>
    <xdr:ext cx="469744" cy="259045"/>
    <xdr:sp macro="" textlink="">
      <xdr:nvSpPr>
        <xdr:cNvPr id="448" name="普通建設事業費 （ うち更新整備　）最小値テキスト"/>
        <xdr:cNvSpPr txBox="1"/>
      </xdr:nvSpPr>
      <xdr:spPr>
        <a:xfrm>
          <a:off x="10528300" y="16939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133375</xdr:rowOff>
    </xdr:from>
    <xdr:to>
      <xdr:col>15</xdr:col>
      <xdr:colOff>269875</xdr:colOff>
      <xdr:row>98</xdr:row>
      <xdr:rowOff>133375</xdr:rowOff>
    </xdr:to>
    <xdr:cxnSp macro="">
      <xdr:nvCxnSpPr>
        <xdr:cNvPr id="449" name="直線コネクタ 448"/>
        <xdr:cNvCxnSpPr/>
      </xdr:nvCxnSpPr>
      <xdr:spPr>
        <a:xfrm>
          <a:off x="10388600" y="169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92</xdr:row>
      <xdr:rowOff>108132</xdr:rowOff>
    </xdr:from>
    <xdr:ext cx="534377" cy="259045"/>
    <xdr:sp macro="" textlink="">
      <xdr:nvSpPr>
        <xdr:cNvPr id="450" name="普通建設事業費 （ うち更新整備　）最大値テキスト"/>
        <xdr:cNvSpPr txBox="1"/>
      </xdr:nvSpPr>
      <xdr:spPr>
        <a:xfrm>
          <a:off x="10528300" y="158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93</xdr:row>
      <xdr:rowOff>161455</xdr:rowOff>
    </xdr:from>
    <xdr:to>
      <xdr:col>15</xdr:col>
      <xdr:colOff>269875</xdr:colOff>
      <xdr:row>93</xdr:row>
      <xdr:rowOff>161455</xdr:rowOff>
    </xdr:to>
    <xdr:cxnSp macro="">
      <xdr:nvCxnSpPr>
        <xdr:cNvPr id="451" name="直線コネクタ 450"/>
        <xdr:cNvCxnSpPr/>
      </xdr:nvCxnSpPr>
      <xdr:spPr>
        <a:xfrm>
          <a:off x="10388600" y="1610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132271</xdr:rowOff>
    </xdr:from>
    <xdr:to>
      <xdr:col>15</xdr:col>
      <xdr:colOff>180975</xdr:colOff>
      <xdr:row>96</xdr:row>
      <xdr:rowOff>160959</xdr:rowOff>
    </xdr:to>
    <xdr:cxnSp macro="">
      <xdr:nvCxnSpPr>
        <xdr:cNvPr id="452" name="直線コネクタ 451"/>
        <xdr:cNvCxnSpPr/>
      </xdr:nvCxnSpPr>
      <xdr:spPr>
        <a:xfrm>
          <a:off x="9639300" y="16420021"/>
          <a:ext cx="838200" cy="20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32986</xdr:rowOff>
    </xdr:from>
    <xdr:ext cx="534377" cy="259045"/>
    <xdr:sp macro="" textlink="">
      <xdr:nvSpPr>
        <xdr:cNvPr id="453" name="普通建設事業費 （ うち更新整備　）平均値テキスト"/>
        <xdr:cNvSpPr txBox="1"/>
      </xdr:nvSpPr>
      <xdr:spPr>
        <a:xfrm>
          <a:off x="10528300" y="16320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10109</xdr:rowOff>
    </xdr:from>
    <xdr:to>
      <xdr:col>15</xdr:col>
      <xdr:colOff>231775</xdr:colOff>
      <xdr:row>96</xdr:row>
      <xdr:rowOff>111709</xdr:rowOff>
    </xdr:to>
    <xdr:sp macro="" textlink="">
      <xdr:nvSpPr>
        <xdr:cNvPr id="454" name="フローチャート : 判断 453"/>
        <xdr:cNvSpPr/>
      </xdr:nvSpPr>
      <xdr:spPr>
        <a:xfrm>
          <a:off x="104267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70510</xdr:rowOff>
    </xdr:from>
    <xdr:to>
      <xdr:col>14</xdr:col>
      <xdr:colOff>28575</xdr:colOff>
      <xdr:row>95</xdr:row>
      <xdr:rowOff>132271</xdr:rowOff>
    </xdr:to>
    <xdr:cxnSp macro="">
      <xdr:nvCxnSpPr>
        <xdr:cNvPr id="455" name="直線コネクタ 454"/>
        <xdr:cNvCxnSpPr/>
      </xdr:nvCxnSpPr>
      <xdr:spPr>
        <a:xfrm>
          <a:off x="8750300" y="15672460"/>
          <a:ext cx="889000" cy="74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113609</xdr:rowOff>
    </xdr:from>
    <xdr:to>
      <xdr:col>14</xdr:col>
      <xdr:colOff>79375</xdr:colOff>
      <xdr:row>97</xdr:row>
      <xdr:rowOff>43759</xdr:rowOff>
    </xdr:to>
    <xdr:sp macro="" textlink="">
      <xdr:nvSpPr>
        <xdr:cNvPr id="456" name="フローチャート : 判断 455"/>
        <xdr:cNvSpPr/>
      </xdr:nvSpPr>
      <xdr:spPr>
        <a:xfrm>
          <a:off x="9588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34886</xdr:rowOff>
    </xdr:from>
    <xdr:ext cx="534377" cy="259045"/>
    <xdr:sp macro="" textlink="">
      <xdr:nvSpPr>
        <xdr:cNvPr id="457" name="テキスト ボックス 456"/>
        <xdr:cNvSpPr txBox="1"/>
      </xdr:nvSpPr>
      <xdr:spPr>
        <a:xfrm>
          <a:off x="9372111" y="1666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100940</xdr:rowOff>
    </xdr:from>
    <xdr:to>
      <xdr:col>12</xdr:col>
      <xdr:colOff>561975</xdr:colOff>
      <xdr:row>97</xdr:row>
      <xdr:rowOff>31090</xdr:rowOff>
    </xdr:to>
    <xdr:sp macro="" textlink="">
      <xdr:nvSpPr>
        <xdr:cNvPr id="458" name="フローチャート : 判断 457"/>
        <xdr:cNvSpPr/>
      </xdr:nvSpPr>
      <xdr:spPr>
        <a:xfrm>
          <a:off x="8699500" y="165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22217</xdr:rowOff>
    </xdr:from>
    <xdr:ext cx="534377" cy="259045"/>
    <xdr:sp macro="" textlink="">
      <xdr:nvSpPr>
        <xdr:cNvPr id="459" name="テキスト ボックス 458"/>
        <xdr:cNvSpPr txBox="1"/>
      </xdr:nvSpPr>
      <xdr:spPr>
        <a:xfrm>
          <a:off x="8483111" y="1665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110159</xdr:rowOff>
    </xdr:from>
    <xdr:to>
      <xdr:col>15</xdr:col>
      <xdr:colOff>231775</xdr:colOff>
      <xdr:row>97</xdr:row>
      <xdr:rowOff>40309</xdr:rowOff>
    </xdr:to>
    <xdr:sp macro="" textlink="">
      <xdr:nvSpPr>
        <xdr:cNvPr id="465" name="円/楕円 464"/>
        <xdr:cNvSpPr/>
      </xdr:nvSpPr>
      <xdr:spPr>
        <a:xfrm>
          <a:off x="104267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88586</xdr:rowOff>
    </xdr:from>
    <xdr:ext cx="534377" cy="259045"/>
    <xdr:sp macro="" textlink="">
      <xdr:nvSpPr>
        <xdr:cNvPr id="466" name="普通建設事業費 （ うち更新整備　）該当値テキスト"/>
        <xdr:cNvSpPr txBox="1"/>
      </xdr:nvSpPr>
      <xdr:spPr>
        <a:xfrm>
          <a:off x="10528300" y="1654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81471</xdr:rowOff>
    </xdr:from>
    <xdr:to>
      <xdr:col>14</xdr:col>
      <xdr:colOff>79375</xdr:colOff>
      <xdr:row>96</xdr:row>
      <xdr:rowOff>11621</xdr:rowOff>
    </xdr:to>
    <xdr:sp macro="" textlink="">
      <xdr:nvSpPr>
        <xdr:cNvPr id="467" name="円/楕円 466"/>
        <xdr:cNvSpPr/>
      </xdr:nvSpPr>
      <xdr:spPr>
        <a:xfrm>
          <a:off x="9588500" y="1636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28148</xdr:rowOff>
    </xdr:from>
    <xdr:ext cx="534377" cy="259045"/>
    <xdr:sp macro="" textlink="">
      <xdr:nvSpPr>
        <xdr:cNvPr id="468" name="テキスト ボックス 467"/>
        <xdr:cNvSpPr txBox="1"/>
      </xdr:nvSpPr>
      <xdr:spPr>
        <a:xfrm>
          <a:off x="9372111" y="1614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31,390</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19710</xdr:rowOff>
    </xdr:from>
    <xdr:to>
      <xdr:col>12</xdr:col>
      <xdr:colOff>561975</xdr:colOff>
      <xdr:row>91</xdr:row>
      <xdr:rowOff>121310</xdr:rowOff>
    </xdr:to>
    <xdr:sp macro="" textlink="">
      <xdr:nvSpPr>
        <xdr:cNvPr id="469" name="円/楕円 468"/>
        <xdr:cNvSpPr/>
      </xdr:nvSpPr>
      <xdr:spPr>
        <a:xfrm>
          <a:off x="8699500" y="156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89</xdr:row>
      <xdr:rowOff>137837</xdr:rowOff>
    </xdr:from>
    <xdr:ext cx="534377" cy="259045"/>
    <xdr:sp macro="" textlink="">
      <xdr:nvSpPr>
        <xdr:cNvPr id="470" name="テキスト ボックス 469"/>
        <xdr:cNvSpPr txBox="1"/>
      </xdr:nvSpPr>
      <xdr:spPr>
        <a:xfrm>
          <a:off x="8483111" y="1539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0" name="テキスト ボックス 48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4" name="直線コネクタ 493"/>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7"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498" name="直線コネクタ 497"/>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43929</xdr:rowOff>
    </xdr:from>
    <xdr:to>
      <xdr:col>23</xdr:col>
      <xdr:colOff>517525</xdr:colOff>
      <xdr:row>39</xdr:row>
      <xdr:rowOff>44450</xdr:rowOff>
    </xdr:to>
    <xdr:cxnSp macro="">
      <xdr:nvCxnSpPr>
        <xdr:cNvPr id="499" name="直線コネクタ 498"/>
        <xdr:cNvCxnSpPr/>
      </xdr:nvCxnSpPr>
      <xdr:spPr>
        <a:xfrm>
          <a:off x="15481300" y="6730479"/>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0"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1" name="フローチャート : 判断 500"/>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43929</xdr:rowOff>
    </xdr:from>
    <xdr:to>
      <xdr:col>22</xdr:col>
      <xdr:colOff>365125</xdr:colOff>
      <xdr:row>39</xdr:row>
      <xdr:rowOff>44450</xdr:rowOff>
    </xdr:to>
    <xdr:cxnSp macro="">
      <xdr:nvCxnSpPr>
        <xdr:cNvPr id="502" name="直線コネクタ 501"/>
        <xdr:cNvCxnSpPr/>
      </xdr:nvCxnSpPr>
      <xdr:spPr>
        <a:xfrm flipV="1">
          <a:off x="14592300" y="67304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3" name="フローチャート : 判断 502"/>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105401</xdr:rowOff>
    </xdr:from>
    <xdr:ext cx="378565" cy="259045"/>
    <xdr:sp macro="" textlink="">
      <xdr:nvSpPr>
        <xdr:cNvPr id="504" name="テキスト ボックス 503"/>
        <xdr:cNvSpPr txBox="1"/>
      </xdr:nvSpPr>
      <xdr:spPr>
        <a:xfrm>
          <a:off x="15292017" y="6449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5" name="直線コネクタ 50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6" name="フローチャート : 判断 505"/>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103052</xdr:rowOff>
    </xdr:from>
    <xdr:ext cx="378565" cy="259045"/>
    <xdr:sp macro="" textlink="">
      <xdr:nvSpPr>
        <xdr:cNvPr id="507" name="テキスト ボックス 506"/>
        <xdr:cNvSpPr txBox="1"/>
      </xdr:nvSpPr>
      <xdr:spPr>
        <a:xfrm>
          <a:off x="14403017" y="644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8" name="直線コネクタ 50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09" name="フローチャート : 判断 508"/>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102811</xdr:rowOff>
    </xdr:from>
    <xdr:ext cx="378565" cy="259045"/>
    <xdr:sp macro="" textlink="">
      <xdr:nvSpPr>
        <xdr:cNvPr id="510" name="テキスト ボックス 509"/>
        <xdr:cNvSpPr txBox="1"/>
      </xdr:nvSpPr>
      <xdr:spPr>
        <a:xfrm>
          <a:off x="13514017" y="6446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1" name="フローチャート : 判断 510"/>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2" name="テキスト ボックス 511"/>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8" name="円/楕円 51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249299" cy="259045"/>
    <xdr:sp macro="" textlink="">
      <xdr:nvSpPr>
        <xdr:cNvPr id="519" name="災害復旧事業費該当値テキスト"/>
        <xdr:cNvSpPr txBox="1"/>
      </xdr:nvSpPr>
      <xdr:spPr>
        <a:xfrm>
          <a:off x="16370300" y="6600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164579</xdr:rowOff>
    </xdr:from>
    <xdr:to>
      <xdr:col>22</xdr:col>
      <xdr:colOff>415925</xdr:colOff>
      <xdr:row>39</xdr:row>
      <xdr:rowOff>94729</xdr:rowOff>
    </xdr:to>
    <xdr:sp macro="" textlink="">
      <xdr:nvSpPr>
        <xdr:cNvPr id="520" name="円/楕円 519"/>
        <xdr:cNvSpPr/>
      </xdr:nvSpPr>
      <xdr:spPr>
        <a:xfrm>
          <a:off x="15430500" y="66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85856</xdr:rowOff>
    </xdr:from>
    <xdr:ext cx="313932" cy="259045"/>
    <xdr:sp macro="" textlink="">
      <xdr:nvSpPr>
        <xdr:cNvPr id="521" name="テキスト ボックス 520"/>
        <xdr:cNvSpPr txBox="1"/>
      </xdr:nvSpPr>
      <xdr:spPr>
        <a:xfrm>
          <a:off x="15324333" y="6772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2" name="円/楕円 52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3" name="テキスト ボックス 522"/>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4" name="円/楕円 52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5" name="テキスト ボックス 524"/>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6" name="円/楕円 52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7" name="テキスト ボックス 526"/>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フローチャート :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2" name="フローチャート :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3" name="テキスト ボックス 55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5" name="フローチャート :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6" name="テキスト ボックス 55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8" name="フローチャート :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9" name="テキスト ボックス 55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フローチャート :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1" name="テキスト ボックス 56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7" name="円/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9" name="円/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0" name="テキスト ボックス 56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1" name="円/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2" name="テキスト ボックス 57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3" name="円/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4" name="テキスト ボックス 57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5" name="円/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6" name="テキスト ボックス 57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0" name="直線コネクタ 599"/>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1"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2" name="直線コネクタ 601"/>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3"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4" name="直線コネクタ 603"/>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104591</xdr:rowOff>
    </xdr:from>
    <xdr:to>
      <xdr:col>23</xdr:col>
      <xdr:colOff>517525</xdr:colOff>
      <xdr:row>76</xdr:row>
      <xdr:rowOff>111754</xdr:rowOff>
    </xdr:to>
    <xdr:cxnSp macro="">
      <xdr:nvCxnSpPr>
        <xdr:cNvPr id="605" name="直線コネクタ 604"/>
        <xdr:cNvCxnSpPr/>
      </xdr:nvCxnSpPr>
      <xdr:spPr>
        <a:xfrm>
          <a:off x="15481300" y="13134791"/>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7555</xdr:rowOff>
    </xdr:from>
    <xdr:ext cx="534377" cy="259045"/>
    <xdr:sp macro="" textlink="">
      <xdr:nvSpPr>
        <xdr:cNvPr id="606" name="公債費平均値テキスト"/>
        <xdr:cNvSpPr txBox="1"/>
      </xdr:nvSpPr>
      <xdr:spPr>
        <a:xfrm>
          <a:off x="16370300" y="12694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7" name="フローチャート : 判断 606"/>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49098</xdr:rowOff>
    </xdr:from>
    <xdr:to>
      <xdr:col>22</xdr:col>
      <xdr:colOff>365125</xdr:colOff>
      <xdr:row>76</xdr:row>
      <xdr:rowOff>104591</xdr:rowOff>
    </xdr:to>
    <xdr:cxnSp macro="">
      <xdr:nvCxnSpPr>
        <xdr:cNvPr id="608" name="直線コネクタ 607"/>
        <xdr:cNvCxnSpPr/>
      </xdr:nvCxnSpPr>
      <xdr:spPr>
        <a:xfrm>
          <a:off x="14592300" y="13079298"/>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09" name="フローチャート : 判断 608"/>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112463</xdr:rowOff>
    </xdr:from>
    <xdr:ext cx="534377" cy="259045"/>
    <xdr:sp macro="" textlink="">
      <xdr:nvSpPr>
        <xdr:cNvPr id="610" name="テキスト ボックス 609"/>
        <xdr:cNvSpPr txBox="1"/>
      </xdr:nvSpPr>
      <xdr:spPr>
        <a:xfrm>
          <a:off x="15214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5950</xdr:rowOff>
    </xdr:from>
    <xdr:to>
      <xdr:col>21</xdr:col>
      <xdr:colOff>161925</xdr:colOff>
      <xdr:row>76</xdr:row>
      <xdr:rowOff>49098</xdr:rowOff>
    </xdr:to>
    <xdr:cxnSp macro="">
      <xdr:nvCxnSpPr>
        <xdr:cNvPr id="611" name="直線コネクタ 610"/>
        <xdr:cNvCxnSpPr/>
      </xdr:nvCxnSpPr>
      <xdr:spPr>
        <a:xfrm>
          <a:off x="13703300" y="13036150"/>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2" name="フローチャート : 判断 611"/>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63447</xdr:rowOff>
    </xdr:from>
    <xdr:ext cx="534377" cy="259045"/>
    <xdr:sp macro="" textlink="">
      <xdr:nvSpPr>
        <xdr:cNvPr id="613" name="テキスト ボックス 612"/>
        <xdr:cNvSpPr txBox="1"/>
      </xdr:nvSpPr>
      <xdr:spPr>
        <a:xfrm>
          <a:off x="14325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162922</xdr:rowOff>
    </xdr:from>
    <xdr:to>
      <xdr:col>19</xdr:col>
      <xdr:colOff>644525</xdr:colOff>
      <xdr:row>76</xdr:row>
      <xdr:rowOff>5950</xdr:rowOff>
    </xdr:to>
    <xdr:cxnSp macro="">
      <xdr:nvCxnSpPr>
        <xdr:cNvPr id="614" name="直線コネクタ 613"/>
        <xdr:cNvCxnSpPr/>
      </xdr:nvCxnSpPr>
      <xdr:spPr>
        <a:xfrm>
          <a:off x="12814300" y="130216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5" name="フローチャート : 判断 614"/>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52932</xdr:rowOff>
    </xdr:from>
    <xdr:ext cx="534377" cy="259045"/>
    <xdr:sp macro="" textlink="">
      <xdr:nvSpPr>
        <xdr:cNvPr id="616" name="テキスト ボックス 615"/>
        <xdr:cNvSpPr txBox="1"/>
      </xdr:nvSpPr>
      <xdr:spPr>
        <a:xfrm>
          <a:off x="13436111" y="125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7" name="フローチャート : 判断 616"/>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57028</xdr:rowOff>
    </xdr:from>
    <xdr:ext cx="534377" cy="259045"/>
    <xdr:sp macro="" textlink="">
      <xdr:nvSpPr>
        <xdr:cNvPr id="618" name="テキスト ボックス 617"/>
        <xdr:cNvSpPr txBox="1"/>
      </xdr:nvSpPr>
      <xdr:spPr>
        <a:xfrm>
          <a:off x="12547111" y="1257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60954</xdr:rowOff>
    </xdr:from>
    <xdr:to>
      <xdr:col>23</xdr:col>
      <xdr:colOff>568325</xdr:colOff>
      <xdr:row>76</xdr:row>
      <xdr:rowOff>162554</xdr:rowOff>
    </xdr:to>
    <xdr:sp macro="" textlink="">
      <xdr:nvSpPr>
        <xdr:cNvPr id="624" name="円/楕円 623"/>
        <xdr:cNvSpPr/>
      </xdr:nvSpPr>
      <xdr:spPr>
        <a:xfrm>
          <a:off x="16268700" y="1309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39381</xdr:rowOff>
    </xdr:from>
    <xdr:ext cx="534377" cy="259045"/>
    <xdr:sp macro="" textlink="">
      <xdr:nvSpPr>
        <xdr:cNvPr id="625" name="公債費該当値テキスト"/>
        <xdr:cNvSpPr txBox="1"/>
      </xdr:nvSpPr>
      <xdr:spPr>
        <a:xfrm>
          <a:off x="16370300" y="1306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53791</xdr:rowOff>
    </xdr:from>
    <xdr:to>
      <xdr:col>22</xdr:col>
      <xdr:colOff>415925</xdr:colOff>
      <xdr:row>76</xdr:row>
      <xdr:rowOff>155391</xdr:rowOff>
    </xdr:to>
    <xdr:sp macro="" textlink="">
      <xdr:nvSpPr>
        <xdr:cNvPr id="626" name="円/楕円 625"/>
        <xdr:cNvSpPr/>
      </xdr:nvSpPr>
      <xdr:spPr>
        <a:xfrm>
          <a:off x="15430500" y="130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146518</xdr:rowOff>
    </xdr:from>
    <xdr:ext cx="534377" cy="259045"/>
    <xdr:sp macro="" textlink="">
      <xdr:nvSpPr>
        <xdr:cNvPr id="627" name="テキスト ボックス 626"/>
        <xdr:cNvSpPr txBox="1"/>
      </xdr:nvSpPr>
      <xdr:spPr>
        <a:xfrm>
          <a:off x="15214111" y="1317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169748</xdr:rowOff>
    </xdr:from>
    <xdr:to>
      <xdr:col>21</xdr:col>
      <xdr:colOff>212725</xdr:colOff>
      <xdr:row>76</xdr:row>
      <xdr:rowOff>99898</xdr:rowOff>
    </xdr:to>
    <xdr:sp macro="" textlink="">
      <xdr:nvSpPr>
        <xdr:cNvPr id="628" name="円/楕円 627"/>
        <xdr:cNvSpPr/>
      </xdr:nvSpPr>
      <xdr:spPr>
        <a:xfrm>
          <a:off x="14541500" y="130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91025</xdr:rowOff>
    </xdr:from>
    <xdr:ext cx="534377" cy="259045"/>
    <xdr:sp macro="" textlink="">
      <xdr:nvSpPr>
        <xdr:cNvPr id="629" name="テキスト ボックス 628"/>
        <xdr:cNvSpPr txBox="1"/>
      </xdr:nvSpPr>
      <xdr:spPr>
        <a:xfrm>
          <a:off x="14325111" y="1312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126600</xdr:rowOff>
    </xdr:from>
    <xdr:to>
      <xdr:col>20</xdr:col>
      <xdr:colOff>9525</xdr:colOff>
      <xdr:row>76</xdr:row>
      <xdr:rowOff>56750</xdr:rowOff>
    </xdr:to>
    <xdr:sp macro="" textlink="">
      <xdr:nvSpPr>
        <xdr:cNvPr id="630" name="円/楕円 629"/>
        <xdr:cNvSpPr/>
      </xdr:nvSpPr>
      <xdr:spPr>
        <a:xfrm>
          <a:off x="13652500" y="129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47877</xdr:rowOff>
    </xdr:from>
    <xdr:ext cx="534377" cy="259045"/>
    <xdr:sp macro="" textlink="">
      <xdr:nvSpPr>
        <xdr:cNvPr id="631" name="テキスト ボックス 630"/>
        <xdr:cNvSpPr txBox="1"/>
      </xdr:nvSpPr>
      <xdr:spPr>
        <a:xfrm>
          <a:off x="13436111" y="1307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112122</xdr:rowOff>
    </xdr:from>
    <xdr:to>
      <xdr:col>18</xdr:col>
      <xdr:colOff>492125</xdr:colOff>
      <xdr:row>76</xdr:row>
      <xdr:rowOff>42272</xdr:rowOff>
    </xdr:to>
    <xdr:sp macro="" textlink="">
      <xdr:nvSpPr>
        <xdr:cNvPr id="632" name="円/楕円 631"/>
        <xdr:cNvSpPr/>
      </xdr:nvSpPr>
      <xdr:spPr>
        <a:xfrm>
          <a:off x="12763500" y="1297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33399</xdr:rowOff>
    </xdr:from>
    <xdr:ext cx="534377" cy="259045"/>
    <xdr:sp macro="" textlink="">
      <xdr:nvSpPr>
        <xdr:cNvPr id="633" name="テキスト ボックス 632"/>
        <xdr:cNvSpPr txBox="1"/>
      </xdr:nvSpPr>
      <xdr:spPr>
        <a:xfrm>
          <a:off x="12547111" y="1306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5" name="直線コネクタ 654"/>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6"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7" name="直線コネクタ 656"/>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58"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59" name="直線コネクタ 658"/>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86399</xdr:rowOff>
    </xdr:from>
    <xdr:to>
      <xdr:col>23</xdr:col>
      <xdr:colOff>517525</xdr:colOff>
      <xdr:row>98</xdr:row>
      <xdr:rowOff>93999</xdr:rowOff>
    </xdr:to>
    <xdr:cxnSp macro="">
      <xdr:nvCxnSpPr>
        <xdr:cNvPr id="660" name="直線コネクタ 659"/>
        <xdr:cNvCxnSpPr/>
      </xdr:nvCxnSpPr>
      <xdr:spPr>
        <a:xfrm>
          <a:off x="15481300" y="16888499"/>
          <a:ext cx="838200" cy="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1"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2" name="フローチャート : 判断 661"/>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86399</xdr:rowOff>
    </xdr:from>
    <xdr:to>
      <xdr:col>22</xdr:col>
      <xdr:colOff>365125</xdr:colOff>
      <xdr:row>98</xdr:row>
      <xdr:rowOff>88658</xdr:rowOff>
    </xdr:to>
    <xdr:cxnSp macro="">
      <xdr:nvCxnSpPr>
        <xdr:cNvPr id="663" name="直線コネクタ 662"/>
        <xdr:cNvCxnSpPr/>
      </xdr:nvCxnSpPr>
      <xdr:spPr>
        <a:xfrm flipV="1">
          <a:off x="14592300" y="16888499"/>
          <a:ext cx="889000" cy="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4" name="フローチャート : 判断 663"/>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128678</xdr:rowOff>
    </xdr:from>
    <xdr:ext cx="534377" cy="259045"/>
    <xdr:sp macro="" textlink="">
      <xdr:nvSpPr>
        <xdr:cNvPr id="665" name="テキスト ボックス 664"/>
        <xdr:cNvSpPr txBox="1"/>
      </xdr:nvSpPr>
      <xdr:spPr>
        <a:xfrm>
          <a:off x="15214111" y="1693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64102</xdr:rowOff>
    </xdr:from>
    <xdr:to>
      <xdr:col>21</xdr:col>
      <xdr:colOff>161925</xdr:colOff>
      <xdr:row>98</xdr:row>
      <xdr:rowOff>88658</xdr:rowOff>
    </xdr:to>
    <xdr:cxnSp macro="">
      <xdr:nvCxnSpPr>
        <xdr:cNvPr id="666" name="直線コネクタ 665"/>
        <xdr:cNvCxnSpPr/>
      </xdr:nvCxnSpPr>
      <xdr:spPr>
        <a:xfrm>
          <a:off x="13703300" y="16866202"/>
          <a:ext cx="889000" cy="2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7" name="フローチャート : 判断 666"/>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68" name="テキスト ボックス 667"/>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64102</xdr:rowOff>
    </xdr:from>
    <xdr:to>
      <xdr:col>19</xdr:col>
      <xdr:colOff>644525</xdr:colOff>
      <xdr:row>98</xdr:row>
      <xdr:rowOff>94478</xdr:rowOff>
    </xdr:to>
    <xdr:cxnSp macro="">
      <xdr:nvCxnSpPr>
        <xdr:cNvPr id="669" name="直線コネクタ 668"/>
        <xdr:cNvCxnSpPr/>
      </xdr:nvCxnSpPr>
      <xdr:spPr>
        <a:xfrm flipV="1">
          <a:off x="12814300" y="16866202"/>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0" name="フローチャート : 判断 669"/>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124801</xdr:rowOff>
    </xdr:from>
    <xdr:ext cx="534377" cy="259045"/>
    <xdr:sp macro="" textlink="">
      <xdr:nvSpPr>
        <xdr:cNvPr id="671" name="テキスト ボックス 670"/>
        <xdr:cNvSpPr txBox="1"/>
      </xdr:nvSpPr>
      <xdr:spPr>
        <a:xfrm>
          <a:off x="13436111" y="1692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2" name="フローチャート : 判断 671"/>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3" name="テキスト ボックス 672"/>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43199</xdr:rowOff>
    </xdr:from>
    <xdr:to>
      <xdr:col>23</xdr:col>
      <xdr:colOff>568325</xdr:colOff>
      <xdr:row>98</xdr:row>
      <xdr:rowOff>144799</xdr:rowOff>
    </xdr:to>
    <xdr:sp macro="" textlink="">
      <xdr:nvSpPr>
        <xdr:cNvPr id="679" name="円/楕円 678"/>
        <xdr:cNvSpPr/>
      </xdr:nvSpPr>
      <xdr:spPr>
        <a:xfrm>
          <a:off x="16268700" y="168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147278</xdr:rowOff>
    </xdr:from>
    <xdr:ext cx="469744" cy="259045"/>
    <xdr:sp macro="" textlink="">
      <xdr:nvSpPr>
        <xdr:cNvPr id="680" name="積立金該当値テキスト"/>
        <xdr:cNvSpPr txBox="1"/>
      </xdr:nvSpPr>
      <xdr:spPr>
        <a:xfrm>
          <a:off x="16370300" y="1677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35599</xdr:rowOff>
    </xdr:from>
    <xdr:to>
      <xdr:col>22</xdr:col>
      <xdr:colOff>415925</xdr:colOff>
      <xdr:row>98</xdr:row>
      <xdr:rowOff>137199</xdr:rowOff>
    </xdr:to>
    <xdr:sp macro="" textlink="">
      <xdr:nvSpPr>
        <xdr:cNvPr id="681" name="円/楕円 680"/>
        <xdr:cNvSpPr/>
      </xdr:nvSpPr>
      <xdr:spPr>
        <a:xfrm>
          <a:off x="15430500" y="168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153726</xdr:rowOff>
    </xdr:from>
    <xdr:ext cx="534377" cy="259045"/>
    <xdr:sp macro="" textlink="">
      <xdr:nvSpPr>
        <xdr:cNvPr id="682" name="テキスト ボックス 681"/>
        <xdr:cNvSpPr txBox="1"/>
      </xdr:nvSpPr>
      <xdr:spPr>
        <a:xfrm>
          <a:off x="15214111" y="1661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37858</xdr:rowOff>
    </xdr:from>
    <xdr:to>
      <xdr:col>21</xdr:col>
      <xdr:colOff>212725</xdr:colOff>
      <xdr:row>98</xdr:row>
      <xdr:rowOff>139458</xdr:rowOff>
    </xdr:to>
    <xdr:sp macro="" textlink="">
      <xdr:nvSpPr>
        <xdr:cNvPr id="683" name="円/楕円 682"/>
        <xdr:cNvSpPr/>
      </xdr:nvSpPr>
      <xdr:spPr>
        <a:xfrm>
          <a:off x="14541500" y="1683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155985</xdr:rowOff>
    </xdr:from>
    <xdr:ext cx="534377" cy="259045"/>
    <xdr:sp macro="" textlink="">
      <xdr:nvSpPr>
        <xdr:cNvPr id="684" name="テキスト ボックス 683"/>
        <xdr:cNvSpPr txBox="1"/>
      </xdr:nvSpPr>
      <xdr:spPr>
        <a:xfrm>
          <a:off x="14325111" y="1661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13302</xdr:rowOff>
    </xdr:from>
    <xdr:to>
      <xdr:col>20</xdr:col>
      <xdr:colOff>9525</xdr:colOff>
      <xdr:row>98</xdr:row>
      <xdr:rowOff>114902</xdr:rowOff>
    </xdr:to>
    <xdr:sp macro="" textlink="">
      <xdr:nvSpPr>
        <xdr:cNvPr id="685" name="円/楕円 684"/>
        <xdr:cNvSpPr/>
      </xdr:nvSpPr>
      <xdr:spPr>
        <a:xfrm>
          <a:off x="13652500" y="1681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131429</xdr:rowOff>
    </xdr:from>
    <xdr:ext cx="534377" cy="259045"/>
    <xdr:sp macro="" textlink="">
      <xdr:nvSpPr>
        <xdr:cNvPr id="686" name="テキスト ボックス 685"/>
        <xdr:cNvSpPr txBox="1"/>
      </xdr:nvSpPr>
      <xdr:spPr>
        <a:xfrm>
          <a:off x="13436111" y="1659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43678</xdr:rowOff>
    </xdr:from>
    <xdr:to>
      <xdr:col>18</xdr:col>
      <xdr:colOff>492125</xdr:colOff>
      <xdr:row>98</xdr:row>
      <xdr:rowOff>145278</xdr:rowOff>
    </xdr:to>
    <xdr:sp macro="" textlink="">
      <xdr:nvSpPr>
        <xdr:cNvPr id="687" name="円/楕円 686"/>
        <xdr:cNvSpPr/>
      </xdr:nvSpPr>
      <xdr:spPr>
        <a:xfrm>
          <a:off x="12763500" y="1684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96</xdr:row>
      <xdr:rowOff>161805</xdr:rowOff>
    </xdr:from>
    <xdr:ext cx="469744" cy="259045"/>
    <xdr:sp macro="" textlink="">
      <xdr:nvSpPr>
        <xdr:cNvPr id="688" name="テキスト ボックス 687"/>
        <xdr:cNvSpPr txBox="1"/>
      </xdr:nvSpPr>
      <xdr:spPr>
        <a:xfrm>
          <a:off x="12579427" y="1662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2" name="テキスト ボックス 70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4" name="テキスト ボックス 70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6" name="テキスト ボックス 70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2" name="直線コネクタ 711"/>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5"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6" name="直線コネクタ 715"/>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131572</xdr:rowOff>
    </xdr:from>
    <xdr:to>
      <xdr:col>32</xdr:col>
      <xdr:colOff>187325</xdr:colOff>
      <xdr:row>38</xdr:row>
      <xdr:rowOff>128270</xdr:rowOff>
    </xdr:to>
    <xdr:cxnSp macro="">
      <xdr:nvCxnSpPr>
        <xdr:cNvPr id="717" name="直線コネクタ 716"/>
        <xdr:cNvCxnSpPr/>
      </xdr:nvCxnSpPr>
      <xdr:spPr>
        <a:xfrm flipV="1">
          <a:off x="21323300" y="5446522"/>
          <a:ext cx="838200" cy="119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77995</xdr:rowOff>
    </xdr:from>
    <xdr:ext cx="469744" cy="259045"/>
    <xdr:sp macro="" textlink="">
      <xdr:nvSpPr>
        <xdr:cNvPr id="718" name="投資及び出資金平均値テキスト"/>
        <xdr:cNvSpPr txBox="1"/>
      </xdr:nvSpPr>
      <xdr:spPr>
        <a:xfrm>
          <a:off x="22212300" y="642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19" name="フローチャート : 判断 718"/>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128270</xdr:rowOff>
    </xdr:from>
    <xdr:to>
      <xdr:col>31</xdr:col>
      <xdr:colOff>34925</xdr:colOff>
      <xdr:row>38</xdr:row>
      <xdr:rowOff>136652</xdr:rowOff>
    </xdr:to>
    <xdr:cxnSp macro="">
      <xdr:nvCxnSpPr>
        <xdr:cNvPr id="720" name="直線コネクタ 719"/>
        <xdr:cNvCxnSpPr/>
      </xdr:nvCxnSpPr>
      <xdr:spPr>
        <a:xfrm flipV="1">
          <a:off x="20434300" y="664337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1" name="フローチャート : 判断 720"/>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2" name="テキスト ボックス 721"/>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67818</xdr:rowOff>
    </xdr:from>
    <xdr:to>
      <xdr:col>29</xdr:col>
      <xdr:colOff>517525</xdr:colOff>
      <xdr:row>38</xdr:row>
      <xdr:rowOff>136652</xdr:rowOff>
    </xdr:to>
    <xdr:cxnSp macro="">
      <xdr:nvCxnSpPr>
        <xdr:cNvPr id="723" name="直線コネクタ 722"/>
        <xdr:cNvCxnSpPr/>
      </xdr:nvCxnSpPr>
      <xdr:spPr>
        <a:xfrm>
          <a:off x="19545300" y="6411468"/>
          <a:ext cx="889000" cy="2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4" name="フローチャート : 判断 723"/>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5" name="テキスト ボックス 724"/>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67818</xdr:rowOff>
    </xdr:from>
    <xdr:to>
      <xdr:col>28</xdr:col>
      <xdr:colOff>314325</xdr:colOff>
      <xdr:row>38</xdr:row>
      <xdr:rowOff>11557</xdr:rowOff>
    </xdr:to>
    <xdr:cxnSp macro="">
      <xdr:nvCxnSpPr>
        <xdr:cNvPr id="726" name="直線コネクタ 725"/>
        <xdr:cNvCxnSpPr/>
      </xdr:nvCxnSpPr>
      <xdr:spPr>
        <a:xfrm flipV="1">
          <a:off x="18656300" y="6411468"/>
          <a:ext cx="889000" cy="11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7" name="フローチャート : 判断 726"/>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67835</xdr:rowOff>
    </xdr:from>
    <xdr:ext cx="469744" cy="259045"/>
    <xdr:sp macro="" textlink="">
      <xdr:nvSpPr>
        <xdr:cNvPr id="728" name="テキスト ボックス 727"/>
        <xdr:cNvSpPr txBox="1"/>
      </xdr:nvSpPr>
      <xdr:spPr>
        <a:xfrm>
          <a:off x="19310427" y="658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29" name="フローチャート : 判断 728"/>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100093</xdr:rowOff>
    </xdr:from>
    <xdr:ext cx="469744" cy="259045"/>
    <xdr:sp macro="" textlink="">
      <xdr:nvSpPr>
        <xdr:cNvPr id="730" name="テキスト ボックス 729"/>
        <xdr:cNvSpPr txBox="1"/>
      </xdr:nvSpPr>
      <xdr:spPr>
        <a:xfrm>
          <a:off x="18421427" y="661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80772</xdr:rowOff>
    </xdr:from>
    <xdr:to>
      <xdr:col>32</xdr:col>
      <xdr:colOff>238125</xdr:colOff>
      <xdr:row>32</xdr:row>
      <xdr:rowOff>10922</xdr:rowOff>
    </xdr:to>
    <xdr:sp macro="" textlink="">
      <xdr:nvSpPr>
        <xdr:cNvPr id="736" name="円/楕円 735"/>
        <xdr:cNvSpPr/>
      </xdr:nvSpPr>
      <xdr:spPr>
        <a:xfrm>
          <a:off x="22110700" y="539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33799</xdr:rowOff>
    </xdr:from>
    <xdr:ext cx="534377" cy="259045"/>
    <xdr:sp macro="" textlink="">
      <xdr:nvSpPr>
        <xdr:cNvPr id="737" name="投資及び出資金該当値テキスト"/>
        <xdr:cNvSpPr txBox="1"/>
      </xdr:nvSpPr>
      <xdr:spPr>
        <a:xfrm>
          <a:off x="22212300" y="534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77470</xdr:rowOff>
    </xdr:from>
    <xdr:to>
      <xdr:col>31</xdr:col>
      <xdr:colOff>85725</xdr:colOff>
      <xdr:row>39</xdr:row>
      <xdr:rowOff>7620</xdr:rowOff>
    </xdr:to>
    <xdr:sp macro="" textlink="">
      <xdr:nvSpPr>
        <xdr:cNvPr id="738" name="円/楕円 737"/>
        <xdr:cNvSpPr/>
      </xdr:nvSpPr>
      <xdr:spPr>
        <a:xfrm>
          <a:off x="21272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170197</xdr:rowOff>
    </xdr:from>
    <xdr:ext cx="378565" cy="259045"/>
    <xdr:sp macro="" textlink="">
      <xdr:nvSpPr>
        <xdr:cNvPr id="739" name="テキスト ボックス 738"/>
        <xdr:cNvSpPr txBox="1"/>
      </xdr:nvSpPr>
      <xdr:spPr>
        <a:xfrm>
          <a:off x="21134017" y="66852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85852</xdr:rowOff>
    </xdr:from>
    <xdr:to>
      <xdr:col>29</xdr:col>
      <xdr:colOff>568325</xdr:colOff>
      <xdr:row>39</xdr:row>
      <xdr:rowOff>16002</xdr:rowOff>
    </xdr:to>
    <xdr:sp macro="" textlink="">
      <xdr:nvSpPr>
        <xdr:cNvPr id="740" name="円/楕円 739"/>
        <xdr:cNvSpPr/>
      </xdr:nvSpPr>
      <xdr:spPr>
        <a:xfrm>
          <a:off x="20383500" y="660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7129</xdr:rowOff>
    </xdr:from>
    <xdr:ext cx="378565" cy="259045"/>
    <xdr:sp macro="" textlink="">
      <xdr:nvSpPr>
        <xdr:cNvPr id="741" name="テキスト ボックス 740"/>
        <xdr:cNvSpPr txBox="1"/>
      </xdr:nvSpPr>
      <xdr:spPr>
        <a:xfrm>
          <a:off x="20245017" y="6693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17018</xdr:rowOff>
    </xdr:from>
    <xdr:to>
      <xdr:col>28</xdr:col>
      <xdr:colOff>365125</xdr:colOff>
      <xdr:row>37</xdr:row>
      <xdr:rowOff>118618</xdr:rowOff>
    </xdr:to>
    <xdr:sp macro="" textlink="">
      <xdr:nvSpPr>
        <xdr:cNvPr id="742" name="円/楕円 741"/>
        <xdr:cNvSpPr/>
      </xdr:nvSpPr>
      <xdr:spPr>
        <a:xfrm>
          <a:off x="19494500" y="636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135145</xdr:rowOff>
    </xdr:from>
    <xdr:ext cx="469744" cy="259045"/>
    <xdr:sp macro="" textlink="">
      <xdr:nvSpPr>
        <xdr:cNvPr id="743" name="テキスト ボックス 742"/>
        <xdr:cNvSpPr txBox="1"/>
      </xdr:nvSpPr>
      <xdr:spPr>
        <a:xfrm>
          <a:off x="19310427"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2,516</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132207</xdr:rowOff>
    </xdr:from>
    <xdr:to>
      <xdr:col>27</xdr:col>
      <xdr:colOff>161925</xdr:colOff>
      <xdr:row>38</xdr:row>
      <xdr:rowOff>62357</xdr:rowOff>
    </xdr:to>
    <xdr:sp macro="" textlink="">
      <xdr:nvSpPr>
        <xdr:cNvPr id="744" name="円/楕円 743"/>
        <xdr:cNvSpPr/>
      </xdr:nvSpPr>
      <xdr:spPr>
        <a:xfrm>
          <a:off x="18605500" y="647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78884</xdr:rowOff>
    </xdr:from>
    <xdr:ext cx="469744" cy="259045"/>
    <xdr:sp macro="" textlink="">
      <xdr:nvSpPr>
        <xdr:cNvPr id="745" name="テキスト ボックス 744"/>
        <xdr:cNvSpPr txBox="1"/>
      </xdr:nvSpPr>
      <xdr:spPr>
        <a:xfrm>
          <a:off x="18421427" y="62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6" name="直線コネクタ 75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7" name="テキスト ボックス 75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0" name="直線コネクタ 75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1" name="テキスト ボックス 76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5" name="直線コネクタ 764"/>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7" name="直線コネクタ 76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68"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69" name="直線コネクタ 768"/>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85636</xdr:rowOff>
    </xdr:from>
    <xdr:to>
      <xdr:col>32</xdr:col>
      <xdr:colOff>187325</xdr:colOff>
      <xdr:row>57</xdr:row>
      <xdr:rowOff>85865</xdr:rowOff>
    </xdr:to>
    <xdr:cxnSp macro="">
      <xdr:nvCxnSpPr>
        <xdr:cNvPr id="770" name="直線コネクタ 769"/>
        <xdr:cNvCxnSpPr/>
      </xdr:nvCxnSpPr>
      <xdr:spPr>
        <a:xfrm>
          <a:off x="21323300" y="9858286"/>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9650</xdr:rowOff>
    </xdr:from>
    <xdr:ext cx="469744" cy="259045"/>
    <xdr:sp macro="" textlink="">
      <xdr:nvSpPr>
        <xdr:cNvPr id="771" name="貸付金平均値テキスト"/>
        <xdr:cNvSpPr txBox="1"/>
      </xdr:nvSpPr>
      <xdr:spPr>
        <a:xfrm>
          <a:off x="22212300" y="9439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2" name="フローチャート : 判断 771"/>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85636</xdr:rowOff>
    </xdr:from>
    <xdr:to>
      <xdr:col>31</xdr:col>
      <xdr:colOff>34925</xdr:colOff>
      <xdr:row>57</xdr:row>
      <xdr:rowOff>85693</xdr:rowOff>
    </xdr:to>
    <xdr:cxnSp macro="">
      <xdr:nvCxnSpPr>
        <xdr:cNvPr id="773" name="直線コネクタ 772"/>
        <xdr:cNvCxnSpPr/>
      </xdr:nvCxnSpPr>
      <xdr:spPr>
        <a:xfrm flipV="1">
          <a:off x="20434300" y="985828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4" name="フローチャート : 判断 773"/>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146734</xdr:rowOff>
    </xdr:from>
    <xdr:ext cx="469744" cy="259045"/>
    <xdr:sp macro="" textlink="">
      <xdr:nvSpPr>
        <xdr:cNvPr id="775" name="テキスト ボックス 774"/>
        <xdr:cNvSpPr txBox="1"/>
      </xdr:nvSpPr>
      <xdr:spPr>
        <a:xfrm>
          <a:off x="21088427"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85236</xdr:rowOff>
    </xdr:from>
    <xdr:to>
      <xdr:col>29</xdr:col>
      <xdr:colOff>517525</xdr:colOff>
      <xdr:row>57</xdr:row>
      <xdr:rowOff>85693</xdr:rowOff>
    </xdr:to>
    <xdr:cxnSp macro="">
      <xdr:nvCxnSpPr>
        <xdr:cNvPr id="776" name="直線コネクタ 775"/>
        <xdr:cNvCxnSpPr/>
      </xdr:nvCxnSpPr>
      <xdr:spPr>
        <a:xfrm>
          <a:off x="19545300" y="985788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7" name="フローチャート : 判断 776"/>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78" name="テキスト ボックス 777"/>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80550</xdr:rowOff>
    </xdr:from>
    <xdr:to>
      <xdr:col>28</xdr:col>
      <xdr:colOff>314325</xdr:colOff>
      <xdr:row>57</xdr:row>
      <xdr:rowOff>85236</xdr:rowOff>
    </xdr:to>
    <xdr:cxnSp macro="">
      <xdr:nvCxnSpPr>
        <xdr:cNvPr id="779" name="直線コネクタ 778"/>
        <xdr:cNvCxnSpPr/>
      </xdr:nvCxnSpPr>
      <xdr:spPr>
        <a:xfrm>
          <a:off x="18656300" y="9853200"/>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0" name="フローチャート : 判断 779"/>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1" name="テキスト ボックス 780"/>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2" name="フローチャート : 判断 781"/>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54</xdr:row>
      <xdr:rowOff>36892</xdr:rowOff>
    </xdr:from>
    <xdr:ext cx="469744" cy="259045"/>
    <xdr:sp macro="" textlink="">
      <xdr:nvSpPr>
        <xdr:cNvPr id="783" name="テキスト ボックス 782"/>
        <xdr:cNvSpPr txBox="1"/>
      </xdr:nvSpPr>
      <xdr:spPr>
        <a:xfrm>
          <a:off x="18421427" y="92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35065</xdr:rowOff>
    </xdr:from>
    <xdr:to>
      <xdr:col>32</xdr:col>
      <xdr:colOff>238125</xdr:colOff>
      <xdr:row>57</xdr:row>
      <xdr:rowOff>136665</xdr:rowOff>
    </xdr:to>
    <xdr:sp macro="" textlink="">
      <xdr:nvSpPr>
        <xdr:cNvPr id="789" name="円/楕円 788"/>
        <xdr:cNvSpPr/>
      </xdr:nvSpPr>
      <xdr:spPr>
        <a:xfrm>
          <a:off x="22110700" y="980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121442</xdr:rowOff>
    </xdr:from>
    <xdr:ext cx="469744" cy="259045"/>
    <xdr:sp macro="" textlink="">
      <xdr:nvSpPr>
        <xdr:cNvPr id="790" name="貸付金該当値テキスト"/>
        <xdr:cNvSpPr txBox="1"/>
      </xdr:nvSpPr>
      <xdr:spPr>
        <a:xfrm>
          <a:off x="22212300" y="972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34836</xdr:rowOff>
    </xdr:from>
    <xdr:to>
      <xdr:col>31</xdr:col>
      <xdr:colOff>85725</xdr:colOff>
      <xdr:row>57</xdr:row>
      <xdr:rowOff>136436</xdr:rowOff>
    </xdr:to>
    <xdr:sp macro="" textlink="">
      <xdr:nvSpPr>
        <xdr:cNvPr id="791" name="円/楕円 790"/>
        <xdr:cNvSpPr/>
      </xdr:nvSpPr>
      <xdr:spPr>
        <a:xfrm>
          <a:off x="21272500" y="980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127563</xdr:rowOff>
    </xdr:from>
    <xdr:ext cx="469744" cy="259045"/>
    <xdr:sp macro="" textlink="">
      <xdr:nvSpPr>
        <xdr:cNvPr id="792" name="テキスト ボックス 791"/>
        <xdr:cNvSpPr txBox="1"/>
      </xdr:nvSpPr>
      <xdr:spPr>
        <a:xfrm>
          <a:off x="21088427" y="99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34893</xdr:rowOff>
    </xdr:from>
    <xdr:to>
      <xdr:col>29</xdr:col>
      <xdr:colOff>568325</xdr:colOff>
      <xdr:row>57</xdr:row>
      <xdr:rowOff>136493</xdr:rowOff>
    </xdr:to>
    <xdr:sp macro="" textlink="">
      <xdr:nvSpPr>
        <xdr:cNvPr id="793" name="円/楕円 792"/>
        <xdr:cNvSpPr/>
      </xdr:nvSpPr>
      <xdr:spPr>
        <a:xfrm>
          <a:off x="20383500" y="980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127620</xdr:rowOff>
    </xdr:from>
    <xdr:ext cx="469744" cy="259045"/>
    <xdr:sp macro="" textlink="">
      <xdr:nvSpPr>
        <xdr:cNvPr id="794" name="テキスト ボックス 793"/>
        <xdr:cNvSpPr txBox="1"/>
      </xdr:nvSpPr>
      <xdr:spPr>
        <a:xfrm>
          <a:off x="20199427" y="990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34436</xdr:rowOff>
    </xdr:from>
    <xdr:to>
      <xdr:col>28</xdr:col>
      <xdr:colOff>365125</xdr:colOff>
      <xdr:row>57</xdr:row>
      <xdr:rowOff>136036</xdr:rowOff>
    </xdr:to>
    <xdr:sp macro="" textlink="">
      <xdr:nvSpPr>
        <xdr:cNvPr id="795" name="円/楕円 794"/>
        <xdr:cNvSpPr/>
      </xdr:nvSpPr>
      <xdr:spPr>
        <a:xfrm>
          <a:off x="19494500" y="98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127163</xdr:rowOff>
    </xdr:from>
    <xdr:ext cx="469744" cy="259045"/>
    <xdr:sp macro="" textlink="">
      <xdr:nvSpPr>
        <xdr:cNvPr id="796" name="テキスト ボックス 795"/>
        <xdr:cNvSpPr txBox="1"/>
      </xdr:nvSpPr>
      <xdr:spPr>
        <a:xfrm>
          <a:off x="19310427" y="989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29750</xdr:rowOff>
    </xdr:from>
    <xdr:to>
      <xdr:col>27</xdr:col>
      <xdr:colOff>161925</xdr:colOff>
      <xdr:row>57</xdr:row>
      <xdr:rowOff>131350</xdr:rowOff>
    </xdr:to>
    <xdr:sp macro="" textlink="">
      <xdr:nvSpPr>
        <xdr:cNvPr id="797" name="円/楕円 796"/>
        <xdr:cNvSpPr/>
      </xdr:nvSpPr>
      <xdr:spPr>
        <a:xfrm>
          <a:off x="18605500" y="9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122477</xdr:rowOff>
    </xdr:from>
    <xdr:ext cx="469744" cy="259045"/>
    <xdr:sp macro="" textlink="">
      <xdr:nvSpPr>
        <xdr:cNvPr id="798" name="テキスト ボックス 797"/>
        <xdr:cNvSpPr txBox="1"/>
      </xdr:nvSpPr>
      <xdr:spPr>
        <a:xfrm>
          <a:off x="18421427" y="98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3" name="直線コネクタ 822"/>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4"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5" name="直線コネクタ 824"/>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6"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7" name="直線コネクタ 826"/>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9816</xdr:rowOff>
    </xdr:from>
    <xdr:to>
      <xdr:col>32</xdr:col>
      <xdr:colOff>187325</xdr:colOff>
      <xdr:row>78</xdr:row>
      <xdr:rowOff>142557</xdr:rowOff>
    </xdr:to>
    <xdr:cxnSp macro="">
      <xdr:nvCxnSpPr>
        <xdr:cNvPr id="828" name="直線コネクタ 827"/>
        <xdr:cNvCxnSpPr/>
      </xdr:nvCxnSpPr>
      <xdr:spPr>
        <a:xfrm>
          <a:off x="21323300" y="13040016"/>
          <a:ext cx="838200" cy="47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130160</xdr:rowOff>
    </xdr:from>
    <xdr:ext cx="534377" cy="259045"/>
    <xdr:sp macro="" textlink="">
      <xdr:nvSpPr>
        <xdr:cNvPr id="829" name="繰出金平均値テキスト"/>
        <xdr:cNvSpPr txBox="1"/>
      </xdr:nvSpPr>
      <xdr:spPr>
        <a:xfrm>
          <a:off x="22212300" y="12988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0" name="フローチャート : 判断 829"/>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9816</xdr:rowOff>
    </xdr:from>
    <xdr:to>
      <xdr:col>31</xdr:col>
      <xdr:colOff>34925</xdr:colOff>
      <xdr:row>76</xdr:row>
      <xdr:rowOff>83922</xdr:rowOff>
    </xdr:to>
    <xdr:cxnSp macro="">
      <xdr:nvCxnSpPr>
        <xdr:cNvPr id="831" name="直線コネクタ 830"/>
        <xdr:cNvCxnSpPr/>
      </xdr:nvCxnSpPr>
      <xdr:spPr>
        <a:xfrm flipV="1">
          <a:off x="20434300" y="13040016"/>
          <a:ext cx="889000" cy="7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2" name="フローチャート : 判断 831"/>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3" name="テキスト ボックス 832"/>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83922</xdr:rowOff>
    </xdr:from>
    <xdr:to>
      <xdr:col>29</xdr:col>
      <xdr:colOff>517525</xdr:colOff>
      <xdr:row>77</xdr:row>
      <xdr:rowOff>50127</xdr:rowOff>
    </xdr:to>
    <xdr:cxnSp macro="">
      <xdr:nvCxnSpPr>
        <xdr:cNvPr id="834" name="直線コネクタ 833"/>
        <xdr:cNvCxnSpPr/>
      </xdr:nvCxnSpPr>
      <xdr:spPr>
        <a:xfrm flipV="1">
          <a:off x="19545300" y="13114122"/>
          <a:ext cx="889000" cy="13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5" name="フローチャート : 判断 834"/>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6" name="テキスト ボックス 835"/>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50127</xdr:rowOff>
    </xdr:from>
    <xdr:to>
      <xdr:col>28</xdr:col>
      <xdr:colOff>314325</xdr:colOff>
      <xdr:row>77</xdr:row>
      <xdr:rowOff>53194</xdr:rowOff>
    </xdr:to>
    <xdr:cxnSp macro="">
      <xdr:nvCxnSpPr>
        <xdr:cNvPr id="837" name="直線コネクタ 836"/>
        <xdr:cNvCxnSpPr/>
      </xdr:nvCxnSpPr>
      <xdr:spPr>
        <a:xfrm flipV="1">
          <a:off x="18656300" y="13251777"/>
          <a:ext cx="889000" cy="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38" name="フローチャート : 判断 837"/>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96614</xdr:rowOff>
    </xdr:from>
    <xdr:ext cx="534377" cy="259045"/>
    <xdr:sp macro="" textlink="">
      <xdr:nvSpPr>
        <xdr:cNvPr id="839" name="テキスト ボックス 838"/>
        <xdr:cNvSpPr txBox="1"/>
      </xdr:nvSpPr>
      <xdr:spPr>
        <a:xfrm>
          <a:off x="19278111" y="129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0" name="フローチャート : 判断 839"/>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113206</xdr:rowOff>
    </xdr:from>
    <xdr:ext cx="534377" cy="259045"/>
    <xdr:sp macro="" textlink="">
      <xdr:nvSpPr>
        <xdr:cNvPr id="841" name="テキスト ボックス 840"/>
        <xdr:cNvSpPr txBox="1"/>
      </xdr:nvSpPr>
      <xdr:spPr>
        <a:xfrm>
          <a:off x="18389111" y="1297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91757</xdr:rowOff>
    </xdr:from>
    <xdr:to>
      <xdr:col>32</xdr:col>
      <xdr:colOff>238125</xdr:colOff>
      <xdr:row>79</xdr:row>
      <xdr:rowOff>21907</xdr:rowOff>
    </xdr:to>
    <xdr:sp macro="" textlink="">
      <xdr:nvSpPr>
        <xdr:cNvPr id="847" name="円/楕円 846"/>
        <xdr:cNvSpPr/>
      </xdr:nvSpPr>
      <xdr:spPr>
        <a:xfrm>
          <a:off x="22110700" y="134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78</xdr:row>
      <xdr:rowOff>6684</xdr:rowOff>
    </xdr:from>
    <xdr:ext cx="534377" cy="259045"/>
    <xdr:sp macro="" textlink="">
      <xdr:nvSpPr>
        <xdr:cNvPr id="848" name="繰出金該当値テキスト"/>
        <xdr:cNvSpPr txBox="1"/>
      </xdr:nvSpPr>
      <xdr:spPr>
        <a:xfrm>
          <a:off x="22212300" y="1337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130467</xdr:rowOff>
    </xdr:from>
    <xdr:to>
      <xdr:col>31</xdr:col>
      <xdr:colOff>85725</xdr:colOff>
      <xdr:row>76</xdr:row>
      <xdr:rowOff>60616</xdr:rowOff>
    </xdr:to>
    <xdr:sp macro="" textlink="">
      <xdr:nvSpPr>
        <xdr:cNvPr id="849" name="円/楕円 848"/>
        <xdr:cNvSpPr/>
      </xdr:nvSpPr>
      <xdr:spPr>
        <a:xfrm>
          <a:off x="21272500" y="129892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77144</xdr:rowOff>
    </xdr:from>
    <xdr:ext cx="534377" cy="259045"/>
    <xdr:sp macro="" textlink="">
      <xdr:nvSpPr>
        <xdr:cNvPr id="850" name="テキスト ボックス 849"/>
        <xdr:cNvSpPr txBox="1"/>
      </xdr:nvSpPr>
      <xdr:spPr>
        <a:xfrm>
          <a:off x="21056111" y="1276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48,818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33122</xdr:rowOff>
    </xdr:from>
    <xdr:to>
      <xdr:col>29</xdr:col>
      <xdr:colOff>568325</xdr:colOff>
      <xdr:row>76</xdr:row>
      <xdr:rowOff>134722</xdr:rowOff>
    </xdr:to>
    <xdr:sp macro="" textlink="">
      <xdr:nvSpPr>
        <xdr:cNvPr id="851" name="円/楕円 850"/>
        <xdr:cNvSpPr/>
      </xdr:nvSpPr>
      <xdr:spPr>
        <a:xfrm>
          <a:off x="20383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151248</xdr:rowOff>
    </xdr:from>
    <xdr:ext cx="534377" cy="259045"/>
    <xdr:sp macro="" textlink="">
      <xdr:nvSpPr>
        <xdr:cNvPr id="852" name="テキスト ボックス 851"/>
        <xdr:cNvSpPr txBox="1"/>
      </xdr:nvSpPr>
      <xdr:spPr>
        <a:xfrm>
          <a:off x="20167111" y="128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44,928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170777</xdr:rowOff>
    </xdr:from>
    <xdr:to>
      <xdr:col>28</xdr:col>
      <xdr:colOff>365125</xdr:colOff>
      <xdr:row>77</xdr:row>
      <xdr:rowOff>100927</xdr:rowOff>
    </xdr:to>
    <xdr:sp macro="" textlink="">
      <xdr:nvSpPr>
        <xdr:cNvPr id="853" name="円/楕円 852"/>
        <xdr:cNvSpPr/>
      </xdr:nvSpPr>
      <xdr:spPr>
        <a:xfrm>
          <a:off x="19494500" y="1320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92054</xdr:rowOff>
    </xdr:from>
    <xdr:ext cx="534377" cy="259045"/>
    <xdr:sp macro="" textlink="">
      <xdr:nvSpPr>
        <xdr:cNvPr id="854" name="テキスト ボックス 853"/>
        <xdr:cNvSpPr txBox="1"/>
      </xdr:nvSpPr>
      <xdr:spPr>
        <a:xfrm>
          <a:off x="19278111" y="1329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37,702</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2394</xdr:rowOff>
    </xdr:from>
    <xdr:to>
      <xdr:col>27</xdr:col>
      <xdr:colOff>161925</xdr:colOff>
      <xdr:row>77</xdr:row>
      <xdr:rowOff>103994</xdr:rowOff>
    </xdr:to>
    <xdr:sp macro="" textlink="">
      <xdr:nvSpPr>
        <xdr:cNvPr id="855" name="円/楕円 854"/>
        <xdr:cNvSpPr/>
      </xdr:nvSpPr>
      <xdr:spPr>
        <a:xfrm>
          <a:off x="18605500" y="132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95121</xdr:rowOff>
    </xdr:from>
    <xdr:ext cx="534377" cy="259045"/>
    <xdr:sp macro="" textlink="">
      <xdr:nvSpPr>
        <xdr:cNvPr id="856" name="テキスト ボックス 855"/>
        <xdr:cNvSpPr txBox="1"/>
      </xdr:nvSpPr>
      <xdr:spPr>
        <a:xfrm>
          <a:off x="18389111" y="1329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37,541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2" name="フローチャート : 判断 89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3" name="テキスト ボックス 89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7" name="フローチャート : 判断 89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898" name="テキスト ボックス 89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09" name="テキスト ボックス 90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3" name="テキスト ボックス 91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人件費は、地域手当の支給率を</a:t>
          </a:r>
          <a:r>
            <a:rPr kumimoji="1" lang="en-US" altLang="ja-JP" sz="1100">
              <a:latin typeface="ＭＳ Ｐゴシック"/>
            </a:rPr>
            <a:t>3%</a:t>
          </a:r>
          <a:r>
            <a:rPr kumimoji="1" lang="ja-JP" altLang="en-US" sz="1100">
              <a:latin typeface="ＭＳ Ｐゴシック"/>
            </a:rPr>
            <a:t>→</a:t>
          </a:r>
          <a:r>
            <a:rPr kumimoji="1" lang="en-US" altLang="ja-JP" sz="1100">
              <a:latin typeface="ＭＳ Ｐゴシック"/>
            </a:rPr>
            <a:t>6%</a:t>
          </a:r>
          <a:r>
            <a:rPr kumimoji="1" lang="ja-JP" altLang="en-US" sz="1100">
              <a:latin typeface="ＭＳ Ｐゴシック"/>
            </a:rPr>
            <a:t>に変更したことや人事院勧告に基づく給料表の改定等により職員給は対前年度比で増となったが、定年退職者の減による退職手当の減により、全体では対前年度比</a:t>
          </a:r>
          <a:r>
            <a:rPr kumimoji="1" lang="en-US" altLang="ja-JP" sz="1100">
              <a:latin typeface="ＭＳ Ｐゴシック"/>
            </a:rPr>
            <a:t>1,747</a:t>
          </a:r>
          <a:r>
            <a:rPr kumimoji="1" lang="ja-JP" altLang="en-US" sz="1100">
              <a:latin typeface="ＭＳ Ｐゴシック"/>
            </a:rPr>
            <a:t>円減の</a:t>
          </a:r>
          <a:r>
            <a:rPr kumimoji="1" lang="en-US" altLang="ja-JP" sz="1100">
              <a:latin typeface="ＭＳ Ｐゴシック"/>
            </a:rPr>
            <a:t>43,068</a:t>
          </a:r>
          <a:r>
            <a:rPr kumimoji="1" lang="ja-JP" altLang="en-US" sz="1100">
              <a:latin typeface="ＭＳ Ｐゴシック"/>
            </a:rPr>
            <a:t>円となった。類似団体平均と比較して</a:t>
          </a:r>
          <a:r>
            <a:rPr kumimoji="1" lang="en-US" altLang="ja-JP" sz="1100">
              <a:latin typeface="ＭＳ Ｐゴシック"/>
            </a:rPr>
            <a:t>12,653</a:t>
          </a:r>
          <a:r>
            <a:rPr kumimoji="1" lang="ja-JP" altLang="en-US" sz="1100">
              <a:latin typeface="ＭＳ Ｐゴシック"/>
            </a:rPr>
            <a:t>円下回っている。</a:t>
          </a:r>
          <a:endParaRPr kumimoji="1" lang="en-US" altLang="ja-JP" sz="1100">
            <a:latin typeface="ＭＳ Ｐゴシック"/>
          </a:endParaRPr>
        </a:p>
        <a:p>
          <a:r>
            <a:rPr kumimoji="1" lang="ja-JP" altLang="en-US" sz="1100">
              <a:latin typeface="ＭＳ Ｐゴシック"/>
            </a:rPr>
            <a:t>扶助費は、臨時福祉給付金の支給や放課後等デイサービスの利用増によって増となり、前年度比</a:t>
          </a:r>
          <a:r>
            <a:rPr kumimoji="1" lang="en-US" altLang="ja-JP" sz="1100">
              <a:latin typeface="ＭＳ Ｐゴシック"/>
            </a:rPr>
            <a:t>2,382</a:t>
          </a:r>
          <a:r>
            <a:rPr kumimoji="1" lang="ja-JP" altLang="en-US" sz="1100">
              <a:latin typeface="ＭＳ Ｐゴシック"/>
            </a:rPr>
            <a:t>円増の</a:t>
          </a:r>
          <a:r>
            <a:rPr kumimoji="1" lang="en-US" altLang="ja-JP" sz="1100">
              <a:latin typeface="ＭＳ Ｐゴシック"/>
            </a:rPr>
            <a:t>74,515</a:t>
          </a:r>
          <a:r>
            <a:rPr kumimoji="1" lang="ja-JP" altLang="en-US" sz="1100">
              <a:latin typeface="ＭＳ Ｐゴシック"/>
            </a:rPr>
            <a:t>円となった。類似団体平均と比較して</a:t>
          </a:r>
          <a:r>
            <a:rPr kumimoji="1" lang="en-US" altLang="ja-JP" sz="1100">
              <a:latin typeface="ＭＳ Ｐゴシック"/>
            </a:rPr>
            <a:t>4,837</a:t>
          </a:r>
          <a:r>
            <a:rPr kumimoji="1" lang="ja-JP" altLang="en-US" sz="1100">
              <a:latin typeface="ＭＳ Ｐゴシック"/>
            </a:rPr>
            <a:t>円下回っている。</a:t>
          </a:r>
          <a:endParaRPr kumimoji="1" lang="en-US" altLang="ja-JP" sz="1100">
            <a:latin typeface="ＭＳ Ｐゴシック"/>
          </a:endParaRPr>
        </a:p>
        <a:p>
          <a:r>
            <a:rPr kumimoji="1" lang="ja-JP" altLang="en-US" sz="1100">
              <a:latin typeface="ＭＳ Ｐゴシック"/>
            </a:rPr>
            <a:t>補助費等は、下水道事業が特別会計から企業会計へ移行したことに伴い、下水道事業会計への繰出金の一部が補助費等へと変更となったことにより、対前年度比</a:t>
          </a:r>
          <a:r>
            <a:rPr kumimoji="1" lang="en-US" altLang="ja-JP" sz="1100">
              <a:latin typeface="ＭＳ Ｐゴシック"/>
            </a:rPr>
            <a:t>13,607</a:t>
          </a:r>
          <a:r>
            <a:rPr kumimoji="1" lang="ja-JP" altLang="en-US" sz="1100">
              <a:latin typeface="ＭＳ Ｐゴシック"/>
            </a:rPr>
            <a:t>円増の</a:t>
          </a:r>
          <a:r>
            <a:rPr kumimoji="1" lang="en-US" altLang="ja-JP" sz="1100">
              <a:latin typeface="ＭＳ Ｐゴシック"/>
            </a:rPr>
            <a:t>41,961</a:t>
          </a:r>
          <a:r>
            <a:rPr kumimoji="1" lang="ja-JP" altLang="en-US" sz="1100">
              <a:latin typeface="ＭＳ Ｐゴシック"/>
            </a:rPr>
            <a:t>円となった。類似団体平均と比較して</a:t>
          </a:r>
          <a:r>
            <a:rPr kumimoji="1" lang="en-US" altLang="ja-JP" sz="1100">
              <a:latin typeface="ＭＳ Ｐゴシック"/>
            </a:rPr>
            <a:t>6,001</a:t>
          </a:r>
          <a:r>
            <a:rPr kumimoji="1" lang="ja-JP" altLang="en-US" sz="1100">
              <a:latin typeface="ＭＳ Ｐゴシック"/>
            </a:rPr>
            <a:t>円上回っている。</a:t>
          </a:r>
          <a:endParaRPr kumimoji="1" lang="en-US" altLang="ja-JP" sz="1100">
            <a:latin typeface="ＭＳ Ｐゴシック"/>
          </a:endParaRPr>
        </a:p>
        <a:p>
          <a:r>
            <a:rPr kumimoji="1" lang="ja-JP" altLang="en-US" sz="1100">
              <a:latin typeface="ＭＳ Ｐゴシック"/>
            </a:rPr>
            <a:t>普通建設事業費（うち更新整備）は、新庁舎建設事業や半田赤レンガ建物整備、児童発達支援センターつくし学園整備事業等が終了したことに伴い、対前年度比</a:t>
          </a:r>
          <a:r>
            <a:rPr kumimoji="1" lang="en-US" altLang="ja-JP" sz="1100">
              <a:latin typeface="ＭＳ Ｐゴシック"/>
            </a:rPr>
            <a:t>10,506</a:t>
          </a:r>
          <a:r>
            <a:rPr kumimoji="1" lang="ja-JP" altLang="en-US" sz="1100">
              <a:latin typeface="ＭＳ Ｐゴシック"/>
            </a:rPr>
            <a:t>円減の</a:t>
          </a:r>
          <a:r>
            <a:rPr kumimoji="1" lang="en-US" altLang="ja-JP" sz="1100">
              <a:latin typeface="ＭＳ Ｐゴシック"/>
            </a:rPr>
            <a:t>20,884</a:t>
          </a:r>
          <a:r>
            <a:rPr kumimoji="1" lang="ja-JP" altLang="en-US" sz="1100">
              <a:latin typeface="ＭＳ Ｐゴシック"/>
            </a:rPr>
            <a:t>円となった。類似団体平均と比較して</a:t>
          </a:r>
          <a:r>
            <a:rPr kumimoji="1" lang="en-US" altLang="ja-JP" sz="1100">
              <a:latin typeface="ＭＳ Ｐゴシック"/>
            </a:rPr>
            <a:t>5,252</a:t>
          </a:r>
          <a:r>
            <a:rPr kumimoji="1" lang="ja-JP" altLang="en-US" sz="1100">
              <a:latin typeface="ＭＳ Ｐゴシック"/>
            </a:rPr>
            <a:t>円下回っている。</a:t>
          </a:r>
        </a:p>
        <a:p>
          <a:r>
            <a:rPr kumimoji="1" lang="ja-JP" altLang="en-US" sz="1100">
              <a:latin typeface="ＭＳ Ｐゴシック"/>
            </a:rPr>
            <a:t>投資及び出資金は、下水道事業が特別会計から企業会計へ移行したことに伴い、下水道事業会計への繰出金の一部が投資及び出資金へと変更となったことにより、対前年度比</a:t>
          </a:r>
          <a:r>
            <a:rPr kumimoji="1" lang="en-US" altLang="ja-JP" sz="1100">
              <a:latin typeface="ＭＳ Ｐゴシック"/>
            </a:rPr>
            <a:t>9,424</a:t>
          </a:r>
          <a:r>
            <a:rPr kumimoji="1" lang="ja-JP" altLang="en-US" sz="1100">
              <a:latin typeface="ＭＳ Ｐゴシック"/>
            </a:rPr>
            <a:t>円増の</a:t>
          </a:r>
          <a:r>
            <a:rPr kumimoji="1" lang="en-US" altLang="ja-JP" sz="1100">
              <a:latin typeface="ＭＳ Ｐゴシック"/>
            </a:rPr>
            <a:t>41,961</a:t>
          </a:r>
          <a:r>
            <a:rPr kumimoji="1" lang="ja-JP" altLang="en-US" sz="1100">
              <a:latin typeface="ＭＳ Ｐゴシック"/>
            </a:rPr>
            <a:t>円となった。類似団体平均と比較して</a:t>
          </a:r>
          <a:r>
            <a:rPr kumimoji="1" lang="en-US" altLang="ja-JP" sz="1100">
              <a:latin typeface="ＭＳ Ｐゴシック"/>
            </a:rPr>
            <a:t>8,248</a:t>
          </a:r>
          <a:r>
            <a:rPr kumimoji="1" lang="ja-JP" altLang="en-US" sz="1100">
              <a:latin typeface="ＭＳ Ｐゴシック"/>
            </a:rPr>
            <a:t>円上回っている。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は、下水道事業が特別会計から企業会計へ移行したことに伴い、下水道事業会計への繰出金が</a:t>
          </a:r>
          <a:r>
            <a:rPr kumimoji="1" lang="ja-JP" altLang="en-US" sz="1100">
              <a:solidFill>
                <a:schemeClr val="dk1"/>
              </a:solidFill>
              <a:effectLst/>
              <a:latin typeface="+mn-lt"/>
              <a:ea typeface="+mn-ea"/>
              <a:cs typeface="+mn-cs"/>
            </a:rPr>
            <a:t>補助費等、投資及び</a:t>
          </a:r>
          <a:r>
            <a:rPr kumimoji="1" lang="ja-JP" altLang="ja-JP" sz="1100">
              <a:solidFill>
                <a:schemeClr val="dk1"/>
              </a:solidFill>
              <a:effectLst/>
              <a:latin typeface="+mn-lt"/>
              <a:ea typeface="+mn-ea"/>
              <a:cs typeface="+mn-cs"/>
            </a:rPr>
            <a:t>出資金へと変更となったことにより、対前年度比</a:t>
          </a:r>
          <a:r>
            <a:rPr kumimoji="1" lang="en-US" altLang="ja-JP" sz="1100">
              <a:solidFill>
                <a:schemeClr val="dk1"/>
              </a:solidFill>
              <a:effectLst/>
              <a:latin typeface="+mj-ea"/>
              <a:ea typeface="+mj-ea"/>
              <a:cs typeface="+mn-cs"/>
            </a:rPr>
            <a:t>24,968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j-ea"/>
              <a:ea typeface="+mj-ea"/>
              <a:cs typeface="+mn-cs"/>
            </a:rPr>
            <a:t>23,850</a:t>
          </a:r>
          <a:r>
            <a:rPr kumimoji="1" lang="ja-JP" altLang="ja-JP" sz="1100">
              <a:solidFill>
                <a:schemeClr val="dk1"/>
              </a:solidFill>
              <a:effectLst/>
              <a:latin typeface="+mn-lt"/>
              <a:ea typeface="+mn-ea"/>
              <a:cs typeface="+mn-cs"/>
            </a:rPr>
            <a:t>円となった。類似団体平均と比較して</a:t>
          </a:r>
          <a:r>
            <a:rPr kumimoji="1" lang="en-US" altLang="ja-JP" sz="1100">
              <a:solidFill>
                <a:schemeClr val="dk1"/>
              </a:solidFill>
              <a:effectLst/>
              <a:latin typeface="+mj-ea"/>
              <a:ea typeface="+mj-ea"/>
              <a:cs typeface="+mn-cs"/>
            </a:rPr>
            <a:t>17,185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a:t>
          </a:r>
          <a:endParaRPr lang="ja-JP" altLang="ja-JP" sz="1100">
            <a:effectLst/>
          </a:endParaRPr>
        </a:p>
        <a:p>
          <a:r>
            <a:rPr kumimoji="1" lang="ja-JP" altLang="en-US" sz="1100">
              <a:latin typeface="ＭＳ Ｐゴシック"/>
            </a:rPr>
            <a:t>積立金は、主に前年度繰越金等余剰金を財源とした積立てを行っている公共施設整備基金積立金の減により、対前年度比</a:t>
          </a:r>
          <a:r>
            <a:rPr kumimoji="1" lang="en-US" altLang="ja-JP" sz="1100">
              <a:latin typeface="ＭＳ Ｐゴシック"/>
            </a:rPr>
            <a:t>1,662</a:t>
          </a:r>
          <a:r>
            <a:rPr kumimoji="1" lang="ja-JP" altLang="en-US" sz="1100">
              <a:latin typeface="ＭＳ Ｐゴシック"/>
            </a:rPr>
            <a:t>円減の</a:t>
          </a:r>
          <a:r>
            <a:rPr kumimoji="1" lang="en-US" altLang="ja-JP" sz="1100">
              <a:latin typeface="ＭＳ Ｐゴシック"/>
            </a:rPr>
            <a:t>9,996</a:t>
          </a:r>
          <a:r>
            <a:rPr kumimoji="1" lang="ja-JP" altLang="en-US" sz="1100">
              <a:latin typeface="ＭＳ Ｐゴシック"/>
            </a:rPr>
            <a:t>千円となった。類似団体平均と比較して</a:t>
          </a:r>
          <a:r>
            <a:rPr kumimoji="1" lang="en-US" altLang="ja-JP" sz="1100">
              <a:latin typeface="ＭＳ Ｐゴシック"/>
            </a:rPr>
            <a:t>10,017</a:t>
          </a:r>
          <a:r>
            <a:rPr kumimoji="1" lang="ja-JP" altLang="en-US" sz="1100">
              <a:latin typeface="ＭＳ Ｐゴシック"/>
            </a:rPr>
            <a:t>円下回っている。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愛知県半田市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118,919
115,853
47.42
39,226,985
38,018,710
782,992
24,674,316
16,981,227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163649</xdr:rowOff>
    </xdr:from>
    <xdr:to>
      <xdr:col>6</xdr:col>
      <xdr:colOff>511175</xdr:colOff>
      <xdr:row>36</xdr:row>
      <xdr:rowOff>47172</xdr:rowOff>
    </xdr:to>
    <xdr:cxnSp macro="">
      <xdr:nvCxnSpPr>
        <xdr:cNvPr id="63" name="直線コネクタ 62"/>
        <xdr:cNvCxnSpPr/>
      </xdr:nvCxnSpPr>
      <xdr:spPr>
        <a:xfrm>
          <a:off x="3797300" y="5992949"/>
          <a:ext cx="838200" cy="22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164028</xdr:rowOff>
    </xdr:from>
    <xdr:ext cx="469744" cy="259045"/>
    <xdr:sp macro="" textlink="">
      <xdr:nvSpPr>
        <xdr:cNvPr id="64" name="議会費平均値テキスト"/>
        <xdr:cNvSpPr txBox="1"/>
      </xdr:nvSpPr>
      <xdr:spPr>
        <a:xfrm>
          <a:off x="4686300" y="5821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163649</xdr:rowOff>
    </xdr:from>
    <xdr:to>
      <xdr:col>5</xdr:col>
      <xdr:colOff>358775</xdr:colOff>
      <xdr:row>35</xdr:row>
      <xdr:rowOff>109764</xdr:rowOff>
    </xdr:to>
    <xdr:cxnSp macro="">
      <xdr:nvCxnSpPr>
        <xdr:cNvPr id="66" name="直線コネクタ 65"/>
        <xdr:cNvCxnSpPr/>
      </xdr:nvCxnSpPr>
      <xdr:spPr>
        <a:xfrm flipV="1">
          <a:off x="2908300" y="5992949"/>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21970</xdr:rowOff>
    </xdr:from>
    <xdr:ext cx="469744" cy="259045"/>
    <xdr:sp macro="" textlink="">
      <xdr:nvSpPr>
        <xdr:cNvPr id="68" name="テキスト ボックス 67"/>
        <xdr:cNvSpPr txBox="1"/>
      </xdr:nvSpPr>
      <xdr:spPr>
        <a:xfrm>
          <a:off x="3562427"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109764</xdr:rowOff>
    </xdr:from>
    <xdr:to>
      <xdr:col>4</xdr:col>
      <xdr:colOff>155575</xdr:colOff>
      <xdr:row>35</xdr:row>
      <xdr:rowOff>162016</xdr:rowOff>
    </xdr:to>
    <xdr:cxnSp macro="">
      <xdr:nvCxnSpPr>
        <xdr:cNvPr id="69" name="直線コネクタ 68"/>
        <xdr:cNvCxnSpPr/>
      </xdr:nvCxnSpPr>
      <xdr:spPr>
        <a:xfrm flipV="1">
          <a:off x="2019300" y="611051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51905</xdr:rowOff>
    </xdr:from>
    <xdr:ext cx="469744" cy="259045"/>
    <xdr:sp macro="" textlink="">
      <xdr:nvSpPr>
        <xdr:cNvPr id="71" name="テキスト ボックス 70"/>
        <xdr:cNvSpPr txBox="1"/>
      </xdr:nvSpPr>
      <xdr:spPr>
        <a:xfrm>
          <a:off x="2673427" y="536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111942</xdr:rowOff>
    </xdr:from>
    <xdr:to>
      <xdr:col>2</xdr:col>
      <xdr:colOff>638175</xdr:colOff>
      <xdr:row>35</xdr:row>
      <xdr:rowOff>162016</xdr:rowOff>
    </xdr:to>
    <xdr:cxnSp macro="">
      <xdr:nvCxnSpPr>
        <xdr:cNvPr id="72" name="直線コネクタ 71"/>
        <xdr:cNvCxnSpPr/>
      </xdr:nvCxnSpPr>
      <xdr:spPr>
        <a:xfrm>
          <a:off x="1130300" y="6112692"/>
          <a:ext cx="8890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106334</xdr:rowOff>
    </xdr:from>
    <xdr:ext cx="469744" cy="259045"/>
    <xdr:sp macro="" textlink="">
      <xdr:nvSpPr>
        <xdr:cNvPr id="74" name="テキスト ボックス 73"/>
        <xdr:cNvSpPr txBox="1"/>
      </xdr:nvSpPr>
      <xdr:spPr>
        <a:xfrm>
          <a:off x="1784427" y="54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154776</xdr:rowOff>
    </xdr:from>
    <xdr:ext cx="469744" cy="259045"/>
    <xdr:sp macro="" textlink="">
      <xdr:nvSpPr>
        <xdr:cNvPr id="76" name="テキスト ボックス 75"/>
        <xdr:cNvSpPr txBox="1"/>
      </xdr:nvSpPr>
      <xdr:spPr>
        <a:xfrm>
          <a:off x="895427" y="529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167822</xdr:rowOff>
    </xdr:from>
    <xdr:to>
      <xdr:col>6</xdr:col>
      <xdr:colOff>561975</xdr:colOff>
      <xdr:row>36</xdr:row>
      <xdr:rowOff>97972</xdr:rowOff>
    </xdr:to>
    <xdr:sp macro="" textlink="">
      <xdr:nvSpPr>
        <xdr:cNvPr id="82" name="円/楕円 81"/>
        <xdr:cNvSpPr/>
      </xdr:nvSpPr>
      <xdr:spPr>
        <a:xfrm>
          <a:off x="4584700" y="61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146249</xdr:rowOff>
    </xdr:from>
    <xdr:ext cx="469744" cy="259045"/>
    <xdr:sp macro="" textlink="">
      <xdr:nvSpPr>
        <xdr:cNvPr id="83" name="議会費該当値テキスト"/>
        <xdr:cNvSpPr txBox="1"/>
      </xdr:nvSpPr>
      <xdr:spPr>
        <a:xfrm>
          <a:off x="4686300" y="614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112849</xdr:rowOff>
    </xdr:from>
    <xdr:to>
      <xdr:col>5</xdr:col>
      <xdr:colOff>409575</xdr:colOff>
      <xdr:row>35</xdr:row>
      <xdr:rowOff>42999</xdr:rowOff>
    </xdr:to>
    <xdr:sp macro="" textlink="">
      <xdr:nvSpPr>
        <xdr:cNvPr id="84" name="円/楕円 83"/>
        <xdr:cNvSpPr/>
      </xdr:nvSpPr>
      <xdr:spPr>
        <a:xfrm>
          <a:off x="3746500" y="594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34126</xdr:rowOff>
    </xdr:from>
    <xdr:ext cx="469744" cy="259045"/>
    <xdr:sp macro="" textlink="">
      <xdr:nvSpPr>
        <xdr:cNvPr id="85" name="テキスト ボックス 84"/>
        <xdr:cNvSpPr txBox="1"/>
      </xdr:nvSpPr>
      <xdr:spPr>
        <a:xfrm>
          <a:off x="3562427"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58964</xdr:rowOff>
    </xdr:from>
    <xdr:to>
      <xdr:col>4</xdr:col>
      <xdr:colOff>206375</xdr:colOff>
      <xdr:row>35</xdr:row>
      <xdr:rowOff>160564</xdr:rowOff>
    </xdr:to>
    <xdr:sp macro="" textlink="">
      <xdr:nvSpPr>
        <xdr:cNvPr id="86" name="円/楕円 85"/>
        <xdr:cNvSpPr/>
      </xdr:nvSpPr>
      <xdr:spPr>
        <a:xfrm>
          <a:off x="2857500" y="6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151691</xdr:rowOff>
    </xdr:from>
    <xdr:ext cx="469744" cy="259045"/>
    <xdr:sp macro="" textlink="">
      <xdr:nvSpPr>
        <xdr:cNvPr id="87" name="テキスト ボックス 86"/>
        <xdr:cNvSpPr txBox="1"/>
      </xdr:nvSpPr>
      <xdr:spPr>
        <a:xfrm>
          <a:off x="2673427" y="615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111216</xdr:rowOff>
    </xdr:from>
    <xdr:to>
      <xdr:col>3</xdr:col>
      <xdr:colOff>3175</xdr:colOff>
      <xdr:row>36</xdr:row>
      <xdr:rowOff>41366</xdr:rowOff>
    </xdr:to>
    <xdr:sp macro="" textlink="">
      <xdr:nvSpPr>
        <xdr:cNvPr id="88" name="円/楕円 87"/>
        <xdr:cNvSpPr/>
      </xdr:nvSpPr>
      <xdr:spPr>
        <a:xfrm>
          <a:off x="1968500" y="61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32493</xdr:rowOff>
    </xdr:from>
    <xdr:ext cx="469744" cy="259045"/>
    <xdr:sp macro="" textlink="">
      <xdr:nvSpPr>
        <xdr:cNvPr id="89" name="テキスト ボックス 88"/>
        <xdr:cNvSpPr txBox="1"/>
      </xdr:nvSpPr>
      <xdr:spPr>
        <a:xfrm>
          <a:off x="17844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61142</xdr:rowOff>
    </xdr:from>
    <xdr:to>
      <xdr:col>1</xdr:col>
      <xdr:colOff>485775</xdr:colOff>
      <xdr:row>35</xdr:row>
      <xdr:rowOff>162742</xdr:rowOff>
    </xdr:to>
    <xdr:sp macro="" textlink="">
      <xdr:nvSpPr>
        <xdr:cNvPr id="90" name="円/楕円 89"/>
        <xdr:cNvSpPr/>
      </xdr:nvSpPr>
      <xdr:spPr>
        <a:xfrm>
          <a:off x="1079500" y="606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153869</xdr:rowOff>
    </xdr:from>
    <xdr:ext cx="469744" cy="259045"/>
    <xdr:sp macro="" textlink="">
      <xdr:nvSpPr>
        <xdr:cNvPr id="91" name="テキスト ボックス 90"/>
        <xdr:cNvSpPr txBox="1"/>
      </xdr:nvSpPr>
      <xdr:spPr>
        <a:xfrm>
          <a:off x="895427" y="615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124873</xdr:rowOff>
    </xdr:from>
    <xdr:to>
      <xdr:col>6</xdr:col>
      <xdr:colOff>511175</xdr:colOff>
      <xdr:row>57</xdr:row>
      <xdr:rowOff>162692</xdr:rowOff>
    </xdr:to>
    <xdr:cxnSp macro="">
      <xdr:nvCxnSpPr>
        <xdr:cNvPr id="118" name="直線コネクタ 117"/>
        <xdr:cNvCxnSpPr/>
      </xdr:nvCxnSpPr>
      <xdr:spPr>
        <a:xfrm>
          <a:off x="3797300" y="9897523"/>
          <a:ext cx="838200" cy="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100134</xdr:rowOff>
    </xdr:from>
    <xdr:to>
      <xdr:col>5</xdr:col>
      <xdr:colOff>358775</xdr:colOff>
      <xdr:row>57</xdr:row>
      <xdr:rowOff>124873</xdr:rowOff>
    </xdr:to>
    <xdr:cxnSp macro="">
      <xdr:nvCxnSpPr>
        <xdr:cNvPr id="121" name="直線コネクタ 120"/>
        <xdr:cNvCxnSpPr/>
      </xdr:nvCxnSpPr>
      <xdr:spPr>
        <a:xfrm>
          <a:off x="2908300" y="9701334"/>
          <a:ext cx="889000" cy="19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100134</xdr:rowOff>
    </xdr:from>
    <xdr:to>
      <xdr:col>4</xdr:col>
      <xdr:colOff>155575</xdr:colOff>
      <xdr:row>57</xdr:row>
      <xdr:rowOff>102799</xdr:rowOff>
    </xdr:to>
    <xdr:cxnSp macro="">
      <xdr:nvCxnSpPr>
        <xdr:cNvPr id="124" name="直線コネクタ 123"/>
        <xdr:cNvCxnSpPr/>
      </xdr:nvCxnSpPr>
      <xdr:spPr>
        <a:xfrm flipV="1">
          <a:off x="2019300" y="9701334"/>
          <a:ext cx="889000" cy="17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142372</xdr:rowOff>
    </xdr:from>
    <xdr:ext cx="534377" cy="259045"/>
    <xdr:sp macro="" textlink="">
      <xdr:nvSpPr>
        <xdr:cNvPr id="126" name="テキスト ボックス 125"/>
        <xdr:cNvSpPr txBox="1"/>
      </xdr:nvSpPr>
      <xdr:spPr>
        <a:xfrm>
          <a:off x="2641111" y="991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102799</xdr:rowOff>
    </xdr:from>
    <xdr:to>
      <xdr:col>2</xdr:col>
      <xdr:colOff>638175</xdr:colOff>
      <xdr:row>57</xdr:row>
      <xdr:rowOff>156936</xdr:rowOff>
    </xdr:to>
    <xdr:cxnSp macro="">
      <xdr:nvCxnSpPr>
        <xdr:cNvPr id="127" name="直線コネクタ 126"/>
        <xdr:cNvCxnSpPr/>
      </xdr:nvCxnSpPr>
      <xdr:spPr>
        <a:xfrm flipV="1">
          <a:off x="1130300" y="9875449"/>
          <a:ext cx="889000" cy="5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111892</xdr:rowOff>
    </xdr:from>
    <xdr:to>
      <xdr:col>6</xdr:col>
      <xdr:colOff>561975</xdr:colOff>
      <xdr:row>58</xdr:row>
      <xdr:rowOff>42042</xdr:rowOff>
    </xdr:to>
    <xdr:sp macro="" textlink="">
      <xdr:nvSpPr>
        <xdr:cNvPr id="137" name="円/楕円 136"/>
        <xdr:cNvSpPr/>
      </xdr:nvSpPr>
      <xdr:spPr>
        <a:xfrm>
          <a:off x="4584700" y="988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26819</xdr:rowOff>
    </xdr:from>
    <xdr:ext cx="534377" cy="259045"/>
    <xdr:sp macro="" textlink="">
      <xdr:nvSpPr>
        <xdr:cNvPr id="138" name="総務費該当値テキスト"/>
        <xdr:cNvSpPr txBox="1"/>
      </xdr:nvSpPr>
      <xdr:spPr>
        <a:xfrm>
          <a:off x="4686300" y="97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74073</xdr:rowOff>
    </xdr:from>
    <xdr:to>
      <xdr:col>5</xdr:col>
      <xdr:colOff>409575</xdr:colOff>
      <xdr:row>58</xdr:row>
      <xdr:rowOff>4223</xdr:rowOff>
    </xdr:to>
    <xdr:sp macro="" textlink="">
      <xdr:nvSpPr>
        <xdr:cNvPr id="139" name="円/楕円 138"/>
        <xdr:cNvSpPr/>
      </xdr:nvSpPr>
      <xdr:spPr>
        <a:xfrm>
          <a:off x="3746500" y="984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166800</xdr:rowOff>
    </xdr:from>
    <xdr:ext cx="534377" cy="259045"/>
    <xdr:sp macro="" textlink="">
      <xdr:nvSpPr>
        <xdr:cNvPr id="140" name="テキスト ボックス 139"/>
        <xdr:cNvSpPr txBox="1"/>
      </xdr:nvSpPr>
      <xdr:spPr>
        <a:xfrm>
          <a:off x="3530111" y="993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49334</xdr:rowOff>
    </xdr:from>
    <xdr:to>
      <xdr:col>4</xdr:col>
      <xdr:colOff>206375</xdr:colOff>
      <xdr:row>56</xdr:row>
      <xdr:rowOff>150934</xdr:rowOff>
    </xdr:to>
    <xdr:sp macro="" textlink="">
      <xdr:nvSpPr>
        <xdr:cNvPr id="141" name="円/楕円 140"/>
        <xdr:cNvSpPr/>
      </xdr:nvSpPr>
      <xdr:spPr>
        <a:xfrm>
          <a:off x="2857500" y="96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167461</xdr:rowOff>
    </xdr:from>
    <xdr:ext cx="534377" cy="259045"/>
    <xdr:sp macro="" textlink="">
      <xdr:nvSpPr>
        <xdr:cNvPr id="142" name="テキスト ボックス 141"/>
        <xdr:cNvSpPr txBox="1"/>
      </xdr:nvSpPr>
      <xdr:spPr>
        <a:xfrm>
          <a:off x="2641111" y="94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83,654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51999</xdr:rowOff>
    </xdr:from>
    <xdr:to>
      <xdr:col>3</xdr:col>
      <xdr:colOff>3175</xdr:colOff>
      <xdr:row>57</xdr:row>
      <xdr:rowOff>153599</xdr:rowOff>
    </xdr:to>
    <xdr:sp macro="" textlink="">
      <xdr:nvSpPr>
        <xdr:cNvPr id="143" name="円/楕円 142"/>
        <xdr:cNvSpPr/>
      </xdr:nvSpPr>
      <xdr:spPr>
        <a:xfrm>
          <a:off x="1968500" y="98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144726</xdr:rowOff>
    </xdr:from>
    <xdr:ext cx="534377" cy="259045"/>
    <xdr:sp macro="" textlink="">
      <xdr:nvSpPr>
        <xdr:cNvPr id="144" name="テキスト ボックス 143"/>
        <xdr:cNvSpPr txBox="1"/>
      </xdr:nvSpPr>
      <xdr:spPr>
        <a:xfrm>
          <a:off x="1752111" y="99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106136</xdr:rowOff>
    </xdr:from>
    <xdr:to>
      <xdr:col>1</xdr:col>
      <xdr:colOff>485775</xdr:colOff>
      <xdr:row>58</xdr:row>
      <xdr:rowOff>36286</xdr:rowOff>
    </xdr:to>
    <xdr:sp macro="" textlink="">
      <xdr:nvSpPr>
        <xdr:cNvPr id="145" name="円/楕円 144"/>
        <xdr:cNvSpPr/>
      </xdr:nvSpPr>
      <xdr:spPr>
        <a:xfrm>
          <a:off x="1079500" y="98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27413</xdr:rowOff>
    </xdr:from>
    <xdr:ext cx="534377" cy="259045"/>
    <xdr:sp macro="" textlink="">
      <xdr:nvSpPr>
        <xdr:cNvPr id="146" name="テキスト ボックス 145"/>
        <xdr:cNvSpPr txBox="1"/>
      </xdr:nvSpPr>
      <xdr:spPr>
        <a:xfrm>
          <a:off x="863111" y="99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120193</xdr:rowOff>
    </xdr:from>
    <xdr:to>
      <xdr:col>6</xdr:col>
      <xdr:colOff>511175</xdr:colOff>
      <xdr:row>76</xdr:row>
      <xdr:rowOff>163837</xdr:rowOff>
    </xdr:to>
    <xdr:cxnSp macro="">
      <xdr:nvCxnSpPr>
        <xdr:cNvPr id="176" name="直線コネクタ 175"/>
        <xdr:cNvCxnSpPr/>
      </xdr:nvCxnSpPr>
      <xdr:spPr>
        <a:xfrm flipV="1">
          <a:off x="3797300" y="13150393"/>
          <a:ext cx="8382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55637</xdr:rowOff>
    </xdr:from>
    <xdr:ext cx="599010" cy="259045"/>
    <xdr:sp macro="" textlink="">
      <xdr:nvSpPr>
        <xdr:cNvPr id="177" name="民生費平均値テキスト"/>
        <xdr:cNvSpPr txBox="1"/>
      </xdr:nvSpPr>
      <xdr:spPr>
        <a:xfrm>
          <a:off x="4686300" y="1274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163837</xdr:rowOff>
    </xdr:from>
    <xdr:to>
      <xdr:col>5</xdr:col>
      <xdr:colOff>358775</xdr:colOff>
      <xdr:row>77</xdr:row>
      <xdr:rowOff>11094</xdr:rowOff>
    </xdr:to>
    <xdr:cxnSp macro="">
      <xdr:nvCxnSpPr>
        <xdr:cNvPr id="179" name="直線コネクタ 178"/>
        <xdr:cNvCxnSpPr/>
      </xdr:nvCxnSpPr>
      <xdr:spPr>
        <a:xfrm flipV="1">
          <a:off x="2908300" y="13194037"/>
          <a:ext cx="889000" cy="18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56418</xdr:rowOff>
    </xdr:from>
    <xdr:ext cx="599010" cy="259045"/>
    <xdr:sp macro="" textlink="">
      <xdr:nvSpPr>
        <xdr:cNvPr id="181" name="テキスト ボックス 180"/>
        <xdr:cNvSpPr txBox="1"/>
      </xdr:nvSpPr>
      <xdr:spPr>
        <a:xfrm>
          <a:off x="3497794" y="12743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11094</xdr:rowOff>
    </xdr:from>
    <xdr:to>
      <xdr:col>4</xdr:col>
      <xdr:colOff>155575</xdr:colOff>
      <xdr:row>78</xdr:row>
      <xdr:rowOff>102</xdr:rowOff>
    </xdr:to>
    <xdr:cxnSp macro="">
      <xdr:nvCxnSpPr>
        <xdr:cNvPr id="182" name="直線コネクタ 181"/>
        <xdr:cNvCxnSpPr/>
      </xdr:nvCxnSpPr>
      <xdr:spPr>
        <a:xfrm flipV="1">
          <a:off x="2019300" y="13212744"/>
          <a:ext cx="889000" cy="16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9403</xdr:rowOff>
    </xdr:from>
    <xdr:ext cx="599010" cy="259045"/>
    <xdr:sp macro="" textlink="">
      <xdr:nvSpPr>
        <xdr:cNvPr id="184" name="テキスト ボックス 183"/>
        <xdr:cNvSpPr txBox="1"/>
      </xdr:nvSpPr>
      <xdr:spPr>
        <a:xfrm>
          <a:off x="2608794" y="1252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102</xdr:rowOff>
    </xdr:from>
    <xdr:to>
      <xdr:col>2</xdr:col>
      <xdr:colOff>638175</xdr:colOff>
      <xdr:row>78</xdr:row>
      <xdr:rowOff>43878</xdr:rowOff>
    </xdr:to>
    <xdr:cxnSp macro="">
      <xdr:nvCxnSpPr>
        <xdr:cNvPr id="185" name="直線コネクタ 184"/>
        <xdr:cNvCxnSpPr/>
      </xdr:nvCxnSpPr>
      <xdr:spPr>
        <a:xfrm flipV="1">
          <a:off x="1130300" y="13373202"/>
          <a:ext cx="889000" cy="4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15727</xdr:rowOff>
    </xdr:from>
    <xdr:ext cx="599010" cy="259045"/>
    <xdr:sp macro="" textlink="">
      <xdr:nvSpPr>
        <xdr:cNvPr id="187" name="テキスト ボックス 186"/>
        <xdr:cNvSpPr txBox="1"/>
      </xdr:nvSpPr>
      <xdr:spPr>
        <a:xfrm>
          <a:off x="1719794" y="1270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55960</xdr:rowOff>
    </xdr:from>
    <xdr:ext cx="599010" cy="259045"/>
    <xdr:sp macro="" textlink="">
      <xdr:nvSpPr>
        <xdr:cNvPr id="189" name="テキスト ボックス 188"/>
        <xdr:cNvSpPr txBox="1"/>
      </xdr:nvSpPr>
      <xdr:spPr>
        <a:xfrm>
          <a:off x="830794" y="1274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69393</xdr:rowOff>
    </xdr:from>
    <xdr:to>
      <xdr:col>6</xdr:col>
      <xdr:colOff>561975</xdr:colOff>
      <xdr:row>76</xdr:row>
      <xdr:rowOff>170993</xdr:rowOff>
    </xdr:to>
    <xdr:sp macro="" textlink="">
      <xdr:nvSpPr>
        <xdr:cNvPr id="195" name="円/楕円 194"/>
        <xdr:cNvSpPr/>
      </xdr:nvSpPr>
      <xdr:spPr>
        <a:xfrm>
          <a:off x="4584700" y="130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47820</xdr:rowOff>
    </xdr:from>
    <xdr:ext cx="599010" cy="259045"/>
    <xdr:sp macro="" textlink="">
      <xdr:nvSpPr>
        <xdr:cNvPr id="196" name="民生費該当値テキスト"/>
        <xdr:cNvSpPr txBox="1"/>
      </xdr:nvSpPr>
      <xdr:spPr>
        <a:xfrm>
          <a:off x="4686300" y="13078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123,024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113037</xdr:rowOff>
    </xdr:from>
    <xdr:to>
      <xdr:col>5</xdr:col>
      <xdr:colOff>409575</xdr:colOff>
      <xdr:row>77</xdr:row>
      <xdr:rowOff>43187</xdr:rowOff>
    </xdr:to>
    <xdr:sp macro="" textlink="">
      <xdr:nvSpPr>
        <xdr:cNvPr id="197" name="円/楕円 196"/>
        <xdr:cNvSpPr/>
      </xdr:nvSpPr>
      <xdr:spPr>
        <a:xfrm>
          <a:off x="3746500" y="131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34314</xdr:rowOff>
    </xdr:from>
    <xdr:ext cx="599010" cy="259045"/>
    <xdr:sp macro="" textlink="">
      <xdr:nvSpPr>
        <xdr:cNvPr id="198" name="テキスト ボックス 197"/>
        <xdr:cNvSpPr txBox="1"/>
      </xdr:nvSpPr>
      <xdr:spPr>
        <a:xfrm>
          <a:off x="3497794" y="1323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131744</xdr:rowOff>
    </xdr:from>
    <xdr:to>
      <xdr:col>4</xdr:col>
      <xdr:colOff>206375</xdr:colOff>
      <xdr:row>77</xdr:row>
      <xdr:rowOff>61894</xdr:rowOff>
    </xdr:to>
    <xdr:sp macro="" textlink="">
      <xdr:nvSpPr>
        <xdr:cNvPr id="199" name="円/楕円 198"/>
        <xdr:cNvSpPr/>
      </xdr:nvSpPr>
      <xdr:spPr>
        <a:xfrm>
          <a:off x="2857500" y="1316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53021</xdr:rowOff>
    </xdr:from>
    <xdr:ext cx="599010" cy="259045"/>
    <xdr:sp macro="" textlink="">
      <xdr:nvSpPr>
        <xdr:cNvPr id="200" name="テキスト ボックス 199"/>
        <xdr:cNvSpPr txBox="1"/>
      </xdr:nvSpPr>
      <xdr:spPr>
        <a:xfrm>
          <a:off x="2608794" y="1325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119,751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120752</xdr:rowOff>
    </xdr:from>
    <xdr:to>
      <xdr:col>3</xdr:col>
      <xdr:colOff>3175</xdr:colOff>
      <xdr:row>78</xdr:row>
      <xdr:rowOff>50902</xdr:rowOff>
    </xdr:to>
    <xdr:sp macro="" textlink="">
      <xdr:nvSpPr>
        <xdr:cNvPr id="201" name="円/楕円 200"/>
        <xdr:cNvSpPr/>
      </xdr:nvSpPr>
      <xdr:spPr>
        <a:xfrm>
          <a:off x="1968500" y="133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42029</xdr:rowOff>
    </xdr:from>
    <xdr:ext cx="599010" cy="259045"/>
    <xdr:sp macro="" textlink="">
      <xdr:nvSpPr>
        <xdr:cNvPr id="202" name="テキスト ボックス 201"/>
        <xdr:cNvSpPr txBox="1"/>
      </xdr:nvSpPr>
      <xdr:spPr>
        <a:xfrm>
          <a:off x="1719794" y="1341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164528</xdr:rowOff>
    </xdr:from>
    <xdr:to>
      <xdr:col>1</xdr:col>
      <xdr:colOff>485775</xdr:colOff>
      <xdr:row>78</xdr:row>
      <xdr:rowOff>94678</xdr:rowOff>
    </xdr:to>
    <xdr:sp macro="" textlink="">
      <xdr:nvSpPr>
        <xdr:cNvPr id="203" name="円/楕円 202"/>
        <xdr:cNvSpPr/>
      </xdr:nvSpPr>
      <xdr:spPr>
        <a:xfrm>
          <a:off x="1079500" y="133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85805</xdr:rowOff>
    </xdr:from>
    <xdr:ext cx="599010" cy="259045"/>
    <xdr:sp macro="" textlink="">
      <xdr:nvSpPr>
        <xdr:cNvPr id="204" name="テキスト ボックス 203"/>
        <xdr:cNvSpPr txBox="1"/>
      </xdr:nvSpPr>
      <xdr:spPr>
        <a:xfrm>
          <a:off x="830794" y="1345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28563</xdr:rowOff>
    </xdr:from>
    <xdr:to>
      <xdr:col>6</xdr:col>
      <xdr:colOff>511175</xdr:colOff>
      <xdr:row>98</xdr:row>
      <xdr:rowOff>32144</xdr:rowOff>
    </xdr:to>
    <xdr:cxnSp macro="">
      <xdr:nvCxnSpPr>
        <xdr:cNvPr id="234" name="直線コネクタ 233"/>
        <xdr:cNvCxnSpPr/>
      </xdr:nvCxnSpPr>
      <xdr:spPr>
        <a:xfrm>
          <a:off x="3797300" y="16830663"/>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28563</xdr:rowOff>
    </xdr:from>
    <xdr:to>
      <xdr:col>5</xdr:col>
      <xdr:colOff>358775</xdr:colOff>
      <xdr:row>98</xdr:row>
      <xdr:rowOff>62281</xdr:rowOff>
    </xdr:to>
    <xdr:cxnSp macro="">
      <xdr:nvCxnSpPr>
        <xdr:cNvPr id="237" name="直線コネクタ 236"/>
        <xdr:cNvCxnSpPr/>
      </xdr:nvCxnSpPr>
      <xdr:spPr>
        <a:xfrm flipV="1">
          <a:off x="2908300" y="16830663"/>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145338</xdr:rowOff>
    </xdr:from>
    <xdr:to>
      <xdr:col>4</xdr:col>
      <xdr:colOff>155575</xdr:colOff>
      <xdr:row>98</xdr:row>
      <xdr:rowOff>62281</xdr:rowOff>
    </xdr:to>
    <xdr:cxnSp macro="">
      <xdr:nvCxnSpPr>
        <xdr:cNvPr id="240" name="直線コネクタ 239"/>
        <xdr:cNvCxnSpPr/>
      </xdr:nvCxnSpPr>
      <xdr:spPr>
        <a:xfrm>
          <a:off x="2019300" y="16604538"/>
          <a:ext cx="889000" cy="25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145338</xdr:rowOff>
    </xdr:from>
    <xdr:to>
      <xdr:col>2</xdr:col>
      <xdr:colOff>638175</xdr:colOff>
      <xdr:row>98</xdr:row>
      <xdr:rowOff>84759</xdr:rowOff>
    </xdr:to>
    <xdr:cxnSp macro="">
      <xdr:nvCxnSpPr>
        <xdr:cNvPr id="243" name="直線コネクタ 242"/>
        <xdr:cNvCxnSpPr/>
      </xdr:nvCxnSpPr>
      <xdr:spPr>
        <a:xfrm flipV="1">
          <a:off x="1130300" y="16604538"/>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152794</xdr:rowOff>
    </xdr:from>
    <xdr:to>
      <xdr:col>6</xdr:col>
      <xdr:colOff>561975</xdr:colOff>
      <xdr:row>98</xdr:row>
      <xdr:rowOff>82944</xdr:rowOff>
    </xdr:to>
    <xdr:sp macro="" textlink="">
      <xdr:nvSpPr>
        <xdr:cNvPr id="253" name="円/楕円 252"/>
        <xdr:cNvSpPr/>
      </xdr:nvSpPr>
      <xdr:spPr>
        <a:xfrm>
          <a:off x="4584700" y="16783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67721</xdr:rowOff>
    </xdr:from>
    <xdr:ext cx="534377" cy="259045"/>
    <xdr:sp macro="" textlink="">
      <xdr:nvSpPr>
        <xdr:cNvPr id="254" name="衛生費該当値テキスト"/>
        <xdr:cNvSpPr txBox="1"/>
      </xdr:nvSpPr>
      <xdr:spPr>
        <a:xfrm>
          <a:off x="4686300" y="1669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24,823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149213</xdr:rowOff>
    </xdr:from>
    <xdr:to>
      <xdr:col>5</xdr:col>
      <xdr:colOff>409575</xdr:colOff>
      <xdr:row>98</xdr:row>
      <xdr:rowOff>79363</xdr:rowOff>
    </xdr:to>
    <xdr:sp macro="" textlink="">
      <xdr:nvSpPr>
        <xdr:cNvPr id="255" name="円/楕円 254"/>
        <xdr:cNvSpPr/>
      </xdr:nvSpPr>
      <xdr:spPr>
        <a:xfrm>
          <a:off x="3746500" y="1677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70490</xdr:rowOff>
    </xdr:from>
    <xdr:ext cx="534377" cy="259045"/>
    <xdr:sp macro="" textlink="">
      <xdr:nvSpPr>
        <xdr:cNvPr id="256" name="テキスト ボックス 255"/>
        <xdr:cNvSpPr txBox="1"/>
      </xdr:nvSpPr>
      <xdr:spPr>
        <a:xfrm>
          <a:off x="3530111" y="1687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11481</xdr:rowOff>
    </xdr:from>
    <xdr:to>
      <xdr:col>4</xdr:col>
      <xdr:colOff>206375</xdr:colOff>
      <xdr:row>98</xdr:row>
      <xdr:rowOff>113081</xdr:rowOff>
    </xdr:to>
    <xdr:sp macro="" textlink="">
      <xdr:nvSpPr>
        <xdr:cNvPr id="257" name="円/楕円 256"/>
        <xdr:cNvSpPr/>
      </xdr:nvSpPr>
      <xdr:spPr>
        <a:xfrm>
          <a:off x="2857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104208</xdr:rowOff>
    </xdr:from>
    <xdr:ext cx="534377" cy="259045"/>
    <xdr:sp macro="" textlink="">
      <xdr:nvSpPr>
        <xdr:cNvPr id="258" name="テキスト ボックス 257"/>
        <xdr:cNvSpPr txBox="1"/>
      </xdr:nvSpPr>
      <xdr:spPr>
        <a:xfrm>
          <a:off x="2641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94538</xdr:rowOff>
    </xdr:from>
    <xdr:to>
      <xdr:col>3</xdr:col>
      <xdr:colOff>3175</xdr:colOff>
      <xdr:row>97</xdr:row>
      <xdr:rowOff>24688</xdr:rowOff>
    </xdr:to>
    <xdr:sp macro="" textlink="">
      <xdr:nvSpPr>
        <xdr:cNvPr id="259" name="円/楕円 258"/>
        <xdr:cNvSpPr/>
      </xdr:nvSpPr>
      <xdr:spPr>
        <a:xfrm>
          <a:off x="1968500" y="1655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15815</xdr:rowOff>
    </xdr:from>
    <xdr:ext cx="534377" cy="259045"/>
    <xdr:sp macro="" textlink="">
      <xdr:nvSpPr>
        <xdr:cNvPr id="260" name="テキスト ボックス 259"/>
        <xdr:cNvSpPr txBox="1"/>
      </xdr:nvSpPr>
      <xdr:spPr>
        <a:xfrm>
          <a:off x="1752111" y="16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33959</xdr:rowOff>
    </xdr:from>
    <xdr:to>
      <xdr:col>1</xdr:col>
      <xdr:colOff>485775</xdr:colOff>
      <xdr:row>98</xdr:row>
      <xdr:rowOff>135559</xdr:rowOff>
    </xdr:to>
    <xdr:sp macro="" textlink="">
      <xdr:nvSpPr>
        <xdr:cNvPr id="261" name="円/楕円 260"/>
        <xdr:cNvSpPr/>
      </xdr:nvSpPr>
      <xdr:spPr>
        <a:xfrm>
          <a:off x="1079500" y="168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126686</xdr:rowOff>
    </xdr:from>
    <xdr:ext cx="534377" cy="259045"/>
    <xdr:sp macro="" textlink="">
      <xdr:nvSpPr>
        <xdr:cNvPr id="262" name="テキスト ボックス 261"/>
        <xdr:cNvSpPr txBox="1"/>
      </xdr:nvSpPr>
      <xdr:spPr>
        <a:xfrm>
          <a:off x="863111" y="1692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94361</xdr:rowOff>
    </xdr:from>
    <xdr:to>
      <xdr:col>15</xdr:col>
      <xdr:colOff>180975</xdr:colOff>
      <xdr:row>38</xdr:row>
      <xdr:rowOff>123165</xdr:rowOff>
    </xdr:to>
    <xdr:cxnSp macro="">
      <xdr:nvCxnSpPr>
        <xdr:cNvPr id="291" name="直線コネクタ 290"/>
        <xdr:cNvCxnSpPr/>
      </xdr:nvCxnSpPr>
      <xdr:spPr>
        <a:xfrm flipV="1">
          <a:off x="9639300" y="6609461"/>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23537</xdr:rowOff>
    </xdr:from>
    <xdr:ext cx="469744" cy="259045"/>
    <xdr:sp macro="" textlink="">
      <xdr:nvSpPr>
        <xdr:cNvPr id="292" name="労働費平均値テキスト"/>
        <xdr:cNvSpPr txBox="1"/>
      </xdr:nvSpPr>
      <xdr:spPr>
        <a:xfrm>
          <a:off x="10528300" y="63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72110</xdr:rowOff>
    </xdr:from>
    <xdr:to>
      <xdr:col>14</xdr:col>
      <xdr:colOff>28575</xdr:colOff>
      <xdr:row>38</xdr:row>
      <xdr:rowOff>123165</xdr:rowOff>
    </xdr:to>
    <xdr:cxnSp macro="">
      <xdr:nvCxnSpPr>
        <xdr:cNvPr id="294" name="直線コネクタ 293"/>
        <xdr:cNvCxnSpPr/>
      </xdr:nvCxnSpPr>
      <xdr:spPr>
        <a:xfrm>
          <a:off x="8750300" y="6587210"/>
          <a:ext cx="889000" cy="5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119092</xdr:rowOff>
    </xdr:from>
    <xdr:ext cx="469744" cy="259045"/>
    <xdr:sp macro="" textlink="">
      <xdr:nvSpPr>
        <xdr:cNvPr id="296" name="テキスト ボックス 295"/>
        <xdr:cNvSpPr txBox="1"/>
      </xdr:nvSpPr>
      <xdr:spPr>
        <a:xfrm>
          <a:off x="9404427"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43612</xdr:rowOff>
    </xdr:from>
    <xdr:to>
      <xdr:col>12</xdr:col>
      <xdr:colOff>511175</xdr:colOff>
      <xdr:row>38</xdr:row>
      <xdr:rowOff>72110</xdr:rowOff>
    </xdr:to>
    <xdr:cxnSp macro="">
      <xdr:nvCxnSpPr>
        <xdr:cNvPr id="297" name="直線コネクタ 296"/>
        <xdr:cNvCxnSpPr/>
      </xdr:nvCxnSpPr>
      <xdr:spPr>
        <a:xfrm>
          <a:off x="7861300" y="6558712"/>
          <a:ext cx="889000" cy="2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299" name="テキスト ボックス 298"/>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43612</xdr:rowOff>
    </xdr:from>
    <xdr:to>
      <xdr:col>11</xdr:col>
      <xdr:colOff>307975</xdr:colOff>
      <xdr:row>38</xdr:row>
      <xdr:rowOff>56871</xdr:rowOff>
    </xdr:to>
    <xdr:cxnSp macro="">
      <xdr:nvCxnSpPr>
        <xdr:cNvPr id="300" name="直線コネクタ 299"/>
        <xdr:cNvCxnSpPr/>
      </xdr:nvCxnSpPr>
      <xdr:spPr>
        <a:xfrm flipV="1">
          <a:off x="6972300" y="6558712"/>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2" name="テキスト ボックス 301"/>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116654</xdr:rowOff>
    </xdr:from>
    <xdr:ext cx="469744" cy="259045"/>
    <xdr:sp macro="" textlink="">
      <xdr:nvSpPr>
        <xdr:cNvPr id="304" name="テキスト ボックス 303"/>
        <xdr:cNvSpPr txBox="1"/>
      </xdr:nvSpPr>
      <xdr:spPr>
        <a:xfrm>
          <a:off x="6737427" y="62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43561</xdr:rowOff>
    </xdr:from>
    <xdr:to>
      <xdr:col>15</xdr:col>
      <xdr:colOff>231775</xdr:colOff>
      <xdr:row>38</xdr:row>
      <xdr:rowOff>145161</xdr:rowOff>
    </xdr:to>
    <xdr:sp macro="" textlink="">
      <xdr:nvSpPr>
        <xdr:cNvPr id="310" name="円/楕円 309"/>
        <xdr:cNvSpPr/>
      </xdr:nvSpPr>
      <xdr:spPr>
        <a:xfrm>
          <a:off x="10426700" y="655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150537</xdr:rowOff>
    </xdr:from>
    <xdr:ext cx="469744" cy="259045"/>
    <xdr:sp macro="" textlink="">
      <xdr:nvSpPr>
        <xdr:cNvPr id="311" name="労働費該当値テキスト"/>
        <xdr:cNvSpPr txBox="1"/>
      </xdr:nvSpPr>
      <xdr:spPr>
        <a:xfrm>
          <a:off x="10528300" y="64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72365</xdr:rowOff>
    </xdr:from>
    <xdr:to>
      <xdr:col>14</xdr:col>
      <xdr:colOff>79375</xdr:colOff>
      <xdr:row>39</xdr:row>
      <xdr:rowOff>2515</xdr:rowOff>
    </xdr:to>
    <xdr:sp macro="" textlink="">
      <xdr:nvSpPr>
        <xdr:cNvPr id="312" name="円/楕円 311"/>
        <xdr:cNvSpPr/>
      </xdr:nvSpPr>
      <xdr:spPr>
        <a:xfrm>
          <a:off x="9588500" y="658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165092</xdr:rowOff>
    </xdr:from>
    <xdr:ext cx="469744" cy="259045"/>
    <xdr:sp macro="" textlink="">
      <xdr:nvSpPr>
        <xdr:cNvPr id="313" name="テキスト ボックス 312"/>
        <xdr:cNvSpPr txBox="1"/>
      </xdr:nvSpPr>
      <xdr:spPr>
        <a:xfrm>
          <a:off x="9404427" y="668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21310</xdr:rowOff>
    </xdr:from>
    <xdr:to>
      <xdr:col>12</xdr:col>
      <xdr:colOff>561975</xdr:colOff>
      <xdr:row>38</xdr:row>
      <xdr:rowOff>122910</xdr:rowOff>
    </xdr:to>
    <xdr:sp macro="" textlink="">
      <xdr:nvSpPr>
        <xdr:cNvPr id="314" name="円/楕円 313"/>
        <xdr:cNvSpPr/>
      </xdr:nvSpPr>
      <xdr:spPr>
        <a:xfrm>
          <a:off x="8699500" y="65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139438</xdr:rowOff>
    </xdr:from>
    <xdr:ext cx="469744" cy="259045"/>
    <xdr:sp macro="" textlink="">
      <xdr:nvSpPr>
        <xdr:cNvPr id="315" name="テキスト ボックス 314"/>
        <xdr:cNvSpPr txBox="1"/>
      </xdr:nvSpPr>
      <xdr:spPr>
        <a:xfrm>
          <a:off x="8515427" y="63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164262</xdr:rowOff>
    </xdr:from>
    <xdr:to>
      <xdr:col>11</xdr:col>
      <xdr:colOff>358775</xdr:colOff>
      <xdr:row>38</xdr:row>
      <xdr:rowOff>94412</xdr:rowOff>
    </xdr:to>
    <xdr:sp macro="" textlink="">
      <xdr:nvSpPr>
        <xdr:cNvPr id="316" name="円/楕円 315"/>
        <xdr:cNvSpPr/>
      </xdr:nvSpPr>
      <xdr:spPr>
        <a:xfrm>
          <a:off x="7810500" y="65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110939</xdr:rowOff>
    </xdr:from>
    <xdr:ext cx="469744" cy="259045"/>
    <xdr:sp macro="" textlink="">
      <xdr:nvSpPr>
        <xdr:cNvPr id="317" name="テキスト ボックス 316"/>
        <xdr:cNvSpPr txBox="1"/>
      </xdr:nvSpPr>
      <xdr:spPr>
        <a:xfrm>
          <a:off x="7626427" y="62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6071</xdr:rowOff>
    </xdr:from>
    <xdr:to>
      <xdr:col>10</xdr:col>
      <xdr:colOff>155575</xdr:colOff>
      <xdr:row>38</xdr:row>
      <xdr:rowOff>107671</xdr:rowOff>
    </xdr:to>
    <xdr:sp macro="" textlink="">
      <xdr:nvSpPr>
        <xdr:cNvPr id="318" name="円/楕円 317"/>
        <xdr:cNvSpPr/>
      </xdr:nvSpPr>
      <xdr:spPr>
        <a:xfrm>
          <a:off x="6921500" y="65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98798</xdr:rowOff>
    </xdr:from>
    <xdr:ext cx="469744" cy="259045"/>
    <xdr:sp macro="" textlink="">
      <xdr:nvSpPr>
        <xdr:cNvPr id="319" name="テキスト ボックス 318"/>
        <xdr:cNvSpPr txBox="1"/>
      </xdr:nvSpPr>
      <xdr:spPr>
        <a:xfrm>
          <a:off x="6737427" y="66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148425</xdr:rowOff>
    </xdr:from>
    <xdr:to>
      <xdr:col>15</xdr:col>
      <xdr:colOff>180975</xdr:colOff>
      <xdr:row>58</xdr:row>
      <xdr:rowOff>162369</xdr:rowOff>
    </xdr:to>
    <xdr:cxnSp macro="">
      <xdr:nvCxnSpPr>
        <xdr:cNvPr id="348" name="直線コネクタ 347"/>
        <xdr:cNvCxnSpPr/>
      </xdr:nvCxnSpPr>
      <xdr:spPr>
        <a:xfrm flipV="1">
          <a:off x="9639300" y="10092525"/>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121717</xdr:rowOff>
    </xdr:from>
    <xdr:to>
      <xdr:col>14</xdr:col>
      <xdr:colOff>28575</xdr:colOff>
      <xdr:row>58</xdr:row>
      <xdr:rowOff>162369</xdr:rowOff>
    </xdr:to>
    <xdr:cxnSp macro="">
      <xdr:nvCxnSpPr>
        <xdr:cNvPr id="351" name="直線コネクタ 350"/>
        <xdr:cNvCxnSpPr/>
      </xdr:nvCxnSpPr>
      <xdr:spPr>
        <a:xfrm>
          <a:off x="8750300" y="9894367"/>
          <a:ext cx="889000" cy="21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121717</xdr:rowOff>
    </xdr:from>
    <xdr:to>
      <xdr:col>12</xdr:col>
      <xdr:colOff>511175</xdr:colOff>
      <xdr:row>58</xdr:row>
      <xdr:rowOff>159245</xdr:rowOff>
    </xdr:to>
    <xdr:cxnSp macro="">
      <xdr:nvCxnSpPr>
        <xdr:cNvPr id="354" name="直線コネクタ 353"/>
        <xdr:cNvCxnSpPr/>
      </xdr:nvCxnSpPr>
      <xdr:spPr>
        <a:xfrm flipV="1">
          <a:off x="7861300" y="9894367"/>
          <a:ext cx="889000" cy="20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145948</xdr:rowOff>
    </xdr:from>
    <xdr:to>
      <xdr:col>11</xdr:col>
      <xdr:colOff>307975</xdr:colOff>
      <xdr:row>58</xdr:row>
      <xdr:rowOff>159245</xdr:rowOff>
    </xdr:to>
    <xdr:cxnSp macro="">
      <xdr:nvCxnSpPr>
        <xdr:cNvPr id="357" name="直線コネクタ 356"/>
        <xdr:cNvCxnSpPr/>
      </xdr:nvCxnSpPr>
      <xdr:spPr>
        <a:xfrm>
          <a:off x="6972300" y="10090048"/>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97625</xdr:rowOff>
    </xdr:from>
    <xdr:to>
      <xdr:col>15</xdr:col>
      <xdr:colOff>231775</xdr:colOff>
      <xdr:row>59</xdr:row>
      <xdr:rowOff>27775</xdr:rowOff>
    </xdr:to>
    <xdr:sp macro="" textlink="">
      <xdr:nvSpPr>
        <xdr:cNvPr id="367" name="円/楕円 366"/>
        <xdr:cNvSpPr/>
      </xdr:nvSpPr>
      <xdr:spPr>
        <a:xfrm>
          <a:off x="10426700" y="100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12552</xdr:rowOff>
    </xdr:from>
    <xdr:ext cx="469744" cy="259045"/>
    <xdr:sp macro="" textlink="">
      <xdr:nvSpPr>
        <xdr:cNvPr id="368" name="農林水産業費該当値テキスト"/>
        <xdr:cNvSpPr txBox="1"/>
      </xdr:nvSpPr>
      <xdr:spPr>
        <a:xfrm>
          <a:off x="10528300" y="995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111569</xdr:rowOff>
    </xdr:from>
    <xdr:to>
      <xdr:col>14</xdr:col>
      <xdr:colOff>79375</xdr:colOff>
      <xdr:row>59</xdr:row>
      <xdr:rowOff>41719</xdr:rowOff>
    </xdr:to>
    <xdr:sp macro="" textlink="">
      <xdr:nvSpPr>
        <xdr:cNvPr id="369" name="円/楕円 368"/>
        <xdr:cNvSpPr/>
      </xdr:nvSpPr>
      <xdr:spPr>
        <a:xfrm>
          <a:off x="9588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32846</xdr:rowOff>
    </xdr:from>
    <xdr:ext cx="469744" cy="259045"/>
    <xdr:sp macro="" textlink="">
      <xdr:nvSpPr>
        <xdr:cNvPr id="370" name="テキスト ボックス 369"/>
        <xdr:cNvSpPr txBox="1"/>
      </xdr:nvSpPr>
      <xdr:spPr>
        <a:xfrm>
          <a:off x="9404427"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70917</xdr:rowOff>
    </xdr:from>
    <xdr:to>
      <xdr:col>12</xdr:col>
      <xdr:colOff>561975</xdr:colOff>
      <xdr:row>58</xdr:row>
      <xdr:rowOff>1067</xdr:rowOff>
    </xdr:to>
    <xdr:sp macro="" textlink="">
      <xdr:nvSpPr>
        <xdr:cNvPr id="371" name="円/楕円 370"/>
        <xdr:cNvSpPr/>
      </xdr:nvSpPr>
      <xdr:spPr>
        <a:xfrm>
          <a:off x="8699500" y="98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163644</xdr:rowOff>
    </xdr:from>
    <xdr:ext cx="469744" cy="259045"/>
    <xdr:sp macro="" textlink="">
      <xdr:nvSpPr>
        <xdr:cNvPr id="372" name="テキスト ボックス 371"/>
        <xdr:cNvSpPr txBox="1"/>
      </xdr:nvSpPr>
      <xdr:spPr>
        <a:xfrm>
          <a:off x="8515427" y="993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108445</xdr:rowOff>
    </xdr:from>
    <xdr:to>
      <xdr:col>11</xdr:col>
      <xdr:colOff>358775</xdr:colOff>
      <xdr:row>59</xdr:row>
      <xdr:rowOff>38595</xdr:rowOff>
    </xdr:to>
    <xdr:sp macro="" textlink="">
      <xdr:nvSpPr>
        <xdr:cNvPr id="373" name="円/楕円 372"/>
        <xdr:cNvSpPr/>
      </xdr:nvSpPr>
      <xdr:spPr>
        <a:xfrm>
          <a:off x="7810500" y="100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29722</xdr:rowOff>
    </xdr:from>
    <xdr:ext cx="469744" cy="259045"/>
    <xdr:sp macro="" textlink="">
      <xdr:nvSpPr>
        <xdr:cNvPr id="374" name="テキスト ボックス 373"/>
        <xdr:cNvSpPr txBox="1"/>
      </xdr:nvSpPr>
      <xdr:spPr>
        <a:xfrm>
          <a:off x="7626427" y="1014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95148</xdr:rowOff>
    </xdr:from>
    <xdr:to>
      <xdr:col>10</xdr:col>
      <xdr:colOff>155575</xdr:colOff>
      <xdr:row>59</xdr:row>
      <xdr:rowOff>25298</xdr:rowOff>
    </xdr:to>
    <xdr:sp macro="" textlink="">
      <xdr:nvSpPr>
        <xdr:cNvPr id="375" name="円/楕円 374"/>
        <xdr:cNvSpPr/>
      </xdr:nvSpPr>
      <xdr:spPr>
        <a:xfrm>
          <a:off x="6921500" y="1003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16425</xdr:rowOff>
    </xdr:from>
    <xdr:ext cx="469744" cy="259045"/>
    <xdr:sp macro="" textlink="">
      <xdr:nvSpPr>
        <xdr:cNvPr id="376" name="テキスト ボックス 375"/>
        <xdr:cNvSpPr txBox="1"/>
      </xdr:nvSpPr>
      <xdr:spPr>
        <a:xfrm>
          <a:off x="6737427" y="1013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34179</xdr:rowOff>
    </xdr:from>
    <xdr:to>
      <xdr:col>15</xdr:col>
      <xdr:colOff>180975</xdr:colOff>
      <xdr:row>77</xdr:row>
      <xdr:rowOff>46112</xdr:rowOff>
    </xdr:to>
    <xdr:cxnSp macro="">
      <xdr:nvCxnSpPr>
        <xdr:cNvPr id="403" name="直線コネクタ 402"/>
        <xdr:cNvCxnSpPr/>
      </xdr:nvCxnSpPr>
      <xdr:spPr>
        <a:xfrm>
          <a:off x="9639300" y="12721479"/>
          <a:ext cx="838200" cy="52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15719</xdr:rowOff>
    </xdr:from>
    <xdr:ext cx="469744" cy="259045"/>
    <xdr:sp macro="" textlink="">
      <xdr:nvSpPr>
        <xdr:cNvPr id="404" name="商工費平均値テキスト"/>
        <xdr:cNvSpPr txBox="1"/>
      </xdr:nvSpPr>
      <xdr:spPr>
        <a:xfrm>
          <a:off x="10528300" y="12874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34179</xdr:rowOff>
    </xdr:from>
    <xdr:to>
      <xdr:col>14</xdr:col>
      <xdr:colOff>28575</xdr:colOff>
      <xdr:row>77</xdr:row>
      <xdr:rowOff>139015</xdr:rowOff>
    </xdr:to>
    <xdr:cxnSp macro="">
      <xdr:nvCxnSpPr>
        <xdr:cNvPr id="406" name="直線コネクタ 405"/>
        <xdr:cNvCxnSpPr/>
      </xdr:nvCxnSpPr>
      <xdr:spPr>
        <a:xfrm flipV="1">
          <a:off x="8750300" y="12721479"/>
          <a:ext cx="889000" cy="61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139015</xdr:rowOff>
    </xdr:from>
    <xdr:to>
      <xdr:col>12</xdr:col>
      <xdr:colOff>511175</xdr:colOff>
      <xdr:row>78</xdr:row>
      <xdr:rowOff>848</xdr:rowOff>
    </xdr:to>
    <xdr:cxnSp macro="">
      <xdr:nvCxnSpPr>
        <xdr:cNvPr id="409" name="直線コネクタ 408"/>
        <xdr:cNvCxnSpPr/>
      </xdr:nvCxnSpPr>
      <xdr:spPr>
        <a:xfrm flipV="1">
          <a:off x="7861300" y="13340665"/>
          <a:ext cx="889000" cy="3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170359</xdr:rowOff>
    </xdr:from>
    <xdr:ext cx="469744" cy="259045"/>
    <xdr:sp macro="" textlink="">
      <xdr:nvSpPr>
        <xdr:cNvPr id="411" name="テキスト ボックス 410"/>
        <xdr:cNvSpPr txBox="1"/>
      </xdr:nvSpPr>
      <xdr:spPr>
        <a:xfrm>
          <a:off x="8515427" y="1285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93476</xdr:rowOff>
    </xdr:from>
    <xdr:to>
      <xdr:col>11</xdr:col>
      <xdr:colOff>307975</xdr:colOff>
      <xdr:row>78</xdr:row>
      <xdr:rowOff>848</xdr:rowOff>
    </xdr:to>
    <xdr:cxnSp macro="">
      <xdr:nvCxnSpPr>
        <xdr:cNvPr id="412" name="直線コネクタ 411"/>
        <xdr:cNvCxnSpPr/>
      </xdr:nvCxnSpPr>
      <xdr:spPr>
        <a:xfrm>
          <a:off x="6972300" y="13295126"/>
          <a:ext cx="889000" cy="7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156506</xdr:rowOff>
    </xdr:from>
    <xdr:ext cx="469744" cy="259045"/>
    <xdr:sp macro="" textlink="">
      <xdr:nvSpPr>
        <xdr:cNvPr id="414" name="テキスト ボックス 413"/>
        <xdr:cNvSpPr txBox="1"/>
      </xdr:nvSpPr>
      <xdr:spPr>
        <a:xfrm>
          <a:off x="7626427" y="128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169491</xdr:rowOff>
    </xdr:from>
    <xdr:ext cx="469744" cy="259045"/>
    <xdr:sp macro="" textlink="">
      <xdr:nvSpPr>
        <xdr:cNvPr id="416" name="テキスト ボックス 415"/>
        <xdr:cNvSpPr txBox="1"/>
      </xdr:nvSpPr>
      <xdr:spPr>
        <a:xfrm>
          <a:off x="6737427" y="1285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166762</xdr:rowOff>
    </xdr:from>
    <xdr:to>
      <xdr:col>15</xdr:col>
      <xdr:colOff>231775</xdr:colOff>
      <xdr:row>77</xdr:row>
      <xdr:rowOff>96912</xdr:rowOff>
    </xdr:to>
    <xdr:sp macro="" textlink="">
      <xdr:nvSpPr>
        <xdr:cNvPr id="422" name="円/楕円 421"/>
        <xdr:cNvSpPr/>
      </xdr:nvSpPr>
      <xdr:spPr>
        <a:xfrm>
          <a:off x="10426700" y="1319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145189</xdr:rowOff>
    </xdr:from>
    <xdr:ext cx="469744" cy="259045"/>
    <xdr:sp macro="" textlink="">
      <xdr:nvSpPr>
        <xdr:cNvPr id="423" name="商工費該当値テキスト"/>
        <xdr:cNvSpPr txBox="1"/>
      </xdr:nvSpPr>
      <xdr:spPr>
        <a:xfrm>
          <a:off x="10528300" y="131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154829</xdr:rowOff>
    </xdr:from>
    <xdr:to>
      <xdr:col>14</xdr:col>
      <xdr:colOff>79375</xdr:colOff>
      <xdr:row>74</xdr:row>
      <xdr:rowOff>84979</xdr:rowOff>
    </xdr:to>
    <xdr:sp macro="" textlink="">
      <xdr:nvSpPr>
        <xdr:cNvPr id="424" name="円/楕円 423"/>
        <xdr:cNvSpPr/>
      </xdr:nvSpPr>
      <xdr:spPr>
        <a:xfrm>
          <a:off x="9588500" y="126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101506</xdr:rowOff>
    </xdr:from>
    <xdr:ext cx="534377" cy="259045"/>
    <xdr:sp macro="" textlink="">
      <xdr:nvSpPr>
        <xdr:cNvPr id="425" name="テキスト ボックス 424"/>
        <xdr:cNvSpPr txBox="1"/>
      </xdr:nvSpPr>
      <xdr:spPr>
        <a:xfrm>
          <a:off x="9372111" y="1244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88215</xdr:rowOff>
    </xdr:from>
    <xdr:to>
      <xdr:col>12</xdr:col>
      <xdr:colOff>561975</xdr:colOff>
      <xdr:row>78</xdr:row>
      <xdr:rowOff>18365</xdr:rowOff>
    </xdr:to>
    <xdr:sp macro="" textlink="">
      <xdr:nvSpPr>
        <xdr:cNvPr id="426" name="円/楕円 425"/>
        <xdr:cNvSpPr/>
      </xdr:nvSpPr>
      <xdr:spPr>
        <a:xfrm>
          <a:off x="8699500" y="132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9492</xdr:rowOff>
    </xdr:from>
    <xdr:ext cx="469744" cy="259045"/>
    <xdr:sp macro="" textlink="">
      <xdr:nvSpPr>
        <xdr:cNvPr id="427" name="テキスト ボックス 426"/>
        <xdr:cNvSpPr txBox="1"/>
      </xdr:nvSpPr>
      <xdr:spPr>
        <a:xfrm>
          <a:off x="8515427" y="1338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121498</xdr:rowOff>
    </xdr:from>
    <xdr:to>
      <xdr:col>11</xdr:col>
      <xdr:colOff>358775</xdr:colOff>
      <xdr:row>78</xdr:row>
      <xdr:rowOff>51648</xdr:rowOff>
    </xdr:to>
    <xdr:sp macro="" textlink="">
      <xdr:nvSpPr>
        <xdr:cNvPr id="428" name="円/楕円 427"/>
        <xdr:cNvSpPr/>
      </xdr:nvSpPr>
      <xdr:spPr>
        <a:xfrm>
          <a:off x="7810500" y="133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42775</xdr:rowOff>
    </xdr:from>
    <xdr:ext cx="469744" cy="259045"/>
    <xdr:sp macro="" textlink="">
      <xdr:nvSpPr>
        <xdr:cNvPr id="429" name="テキスト ボックス 428"/>
        <xdr:cNvSpPr txBox="1"/>
      </xdr:nvSpPr>
      <xdr:spPr>
        <a:xfrm>
          <a:off x="7626427" y="1341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42676</xdr:rowOff>
    </xdr:from>
    <xdr:to>
      <xdr:col>10</xdr:col>
      <xdr:colOff>155575</xdr:colOff>
      <xdr:row>77</xdr:row>
      <xdr:rowOff>144276</xdr:rowOff>
    </xdr:to>
    <xdr:sp macro="" textlink="">
      <xdr:nvSpPr>
        <xdr:cNvPr id="430" name="円/楕円 429"/>
        <xdr:cNvSpPr/>
      </xdr:nvSpPr>
      <xdr:spPr>
        <a:xfrm>
          <a:off x="6921500" y="1324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135403</xdr:rowOff>
    </xdr:from>
    <xdr:ext cx="469744" cy="259045"/>
    <xdr:sp macro="" textlink="">
      <xdr:nvSpPr>
        <xdr:cNvPr id="431" name="テキスト ボックス 430"/>
        <xdr:cNvSpPr txBox="1"/>
      </xdr:nvSpPr>
      <xdr:spPr>
        <a:xfrm>
          <a:off x="6737427" y="1333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13241</xdr:rowOff>
    </xdr:from>
    <xdr:to>
      <xdr:col>15</xdr:col>
      <xdr:colOff>180975</xdr:colOff>
      <xdr:row>98</xdr:row>
      <xdr:rowOff>39229</xdr:rowOff>
    </xdr:to>
    <xdr:cxnSp macro="">
      <xdr:nvCxnSpPr>
        <xdr:cNvPr id="458" name="直線コネクタ 457"/>
        <xdr:cNvCxnSpPr/>
      </xdr:nvCxnSpPr>
      <xdr:spPr>
        <a:xfrm flipV="1">
          <a:off x="9639300" y="16815341"/>
          <a:ext cx="838200" cy="2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34900</xdr:rowOff>
    </xdr:from>
    <xdr:to>
      <xdr:col>14</xdr:col>
      <xdr:colOff>28575</xdr:colOff>
      <xdr:row>98</xdr:row>
      <xdr:rowOff>39229</xdr:rowOff>
    </xdr:to>
    <xdr:cxnSp macro="">
      <xdr:nvCxnSpPr>
        <xdr:cNvPr id="461" name="直線コネクタ 460"/>
        <xdr:cNvCxnSpPr/>
      </xdr:nvCxnSpPr>
      <xdr:spPr>
        <a:xfrm>
          <a:off x="8750300" y="16837000"/>
          <a:ext cx="889000" cy="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89760</xdr:rowOff>
    </xdr:from>
    <xdr:ext cx="534377" cy="259045"/>
    <xdr:sp macro="" textlink="">
      <xdr:nvSpPr>
        <xdr:cNvPr id="463" name="テキスト ボックス 462"/>
        <xdr:cNvSpPr txBox="1"/>
      </xdr:nvSpPr>
      <xdr:spPr>
        <a:xfrm>
          <a:off x="9372111" y="1689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34900</xdr:rowOff>
    </xdr:from>
    <xdr:to>
      <xdr:col>12</xdr:col>
      <xdr:colOff>511175</xdr:colOff>
      <xdr:row>98</xdr:row>
      <xdr:rowOff>62269</xdr:rowOff>
    </xdr:to>
    <xdr:cxnSp macro="">
      <xdr:nvCxnSpPr>
        <xdr:cNvPr id="464" name="直線コネクタ 463"/>
        <xdr:cNvCxnSpPr/>
      </xdr:nvCxnSpPr>
      <xdr:spPr>
        <a:xfrm flipV="1">
          <a:off x="7861300" y="16837000"/>
          <a:ext cx="889000" cy="2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54311</xdr:rowOff>
    </xdr:from>
    <xdr:to>
      <xdr:col>11</xdr:col>
      <xdr:colOff>307975</xdr:colOff>
      <xdr:row>98</xdr:row>
      <xdr:rowOff>62269</xdr:rowOff>
    </xdr:to>
    <xdr:cxnSp macro="">
      <xdr:nvCxnSpPr>
        <xdr:cNvPr id="467" name="直線コネクタ 466"/>
        <xdr:cNvCxnSpPr/>
      </xdr:nvCxnSpPr>
      <xdr:spPr>
        <a:xfrm>
          <a:off x="6972300" y="16856411"/>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108841</xdr:rowOff>
    </xdr:from>
    <xdr:ext cx="534377" cy="259045"/>
    <xdr:sp macro="" textlink="">
      <xdr:nvSpPr>
        <xdr:cNvPr id="469" name="テキスト ボックス 468"/>
        <xdr:cNvSpPr txBox="1"/>
      </xdr:nvSpPr>
      <xdr:spPr>
        <a:xfrm>
          <a:off x="7594111" y="1656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133891</xdr:rowOff>
    </xdr:from>
    <xdr:to>
      <xdr:col>15</xdr:col>
      <xdr:colOff>231775</xdr:colOff>
      <xdr:row>98</xdr:row>
      <xdr:rowOff>64041</xdr:rowOff>
    </xdr:to>
    <xdr:sp macro="" textlink="">
      <xdr:nvSpPr>
        <xdr:cNvPr id="477" name="円/楕円 476"/>
        <xdr:cNvSpPr/>
      </xdr:nvSpPr>
      <xdr:spPr>
        <a:xfrm>
          <a:off x="10426700" y="167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55,319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159879</xdr:rowOff>
    </xdr:from>
    <xdr:to>
      <xdr:col>14</xdr:col>
      <xdr:colOff>79375</xdr:colOff>
      <xdr:row>98</xdr:row>
      <xdr:rowOff>90029</xdr:rowOff>
    </xdr:to>
    <xdr:sp macro="" textlink="">
      <xdr:nvSpPr>
        <xdr:cNvPr id="479" name="円/楕円 478"/>
        <xdr:cNvSpPr/>
      </xdr:nvSpPr>
      <xdr:spPr>
        <a:xfrm>
          <a:off x="9588500" y="167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106556</xdr:rowOff>
    </xdr:from>
    <xdr:ext cx="534377" cy="259045"/>
    <xdr:sp macro="" textlink="">
      <xdr:nvSpPr>
        <xdr:cNvPr id="480" name="テキスト ボックス 479"/>
        <xdr:cNvSpPr txBox="1"/>
      </xdr:nvSpPr>
      <xdr:spPr>
        <a:xfrm>
          <a:off x="9372111" y="1656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155550</xdr:rowOff>
    </xdr:from>
    <xdr:to>
      <xdr:col>12</xdr:col>
      <xdr:colOff>561975</xdr:colOff>
      <xdr:row>98</xdr:row>
      <xdr:rowOff>85700</xdr:rowOff>
    </xdr:to>
    <xdr:sp macro="" textlink="">
      <xdr:nvSpPr>
        <xdr:cNvPr id="481" name="円/楕円 480"/>
        <xdr:cNvSpPr/>
      </xdr:nvSpPr>
      <xdr:spPr>
        <a:xfrm>
          <a:off x="8699500" y="167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102227</xdr:rowOff>
    </xdr:from>
    <xdr:ext cx="534377" cy="259045"/>
    <xdr:sp macro="" textlink="">
      <xdr:nvSpPr>
        <xdr:cNvPr id="482" name="テキスト ボックス 481"/>
        <xdr:cNvSpPr txBox="1"/>
      </xdr:nvSpPr>
      <xdr:spPr>
        <a:xfrm>
          <a:off x="8483111" y="165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11469</xdr:rowOff>
    </xdr:from>
    <xdr:to>
      <xdr:col>11</xdr:col>
      <xdr:colOff>358775</xdr:colOff>
      <xdr:row>98</xdr:row>
      <xdr:rowOff>113069</xdr:rowOff>
    </xdr:to>
    <xdr:sp macro="" textlink="">
      <xdr:nvSpPr>
        <xdr:cNvPr id="483" name="円/楕円 482"/>
        <xdr:cNvSpPr/>
      </xdr:nvSpPr>
      <xdr:spPr>
        <a:xfrm>
          <a:off x="7810500" y="168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104196</xdr:rowOff>
    </xdr:from>
    <xdr:ext cx="534377" cy="259045"/>
    <xdr:sp macro="" textlink="">
      <xdr:nvSpPr>
        <xdr:cNvPr id="484" name="テキスト ボックス 483"/>
        <xdr:cNvSpPr txBox="1"/>
      </xdr:nvSpPr>
      <xdr:spPr>
        <a:xfrm>
          <a:off x="7594111" y="1690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33,872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3511</xdr:rowOff>
    </xdr:from>
    <xdr:to>
      <xdr:col>10</xdr:col>
      <xdr:colOff>155575</xdr:colOff>
      <xdr:row>98</xdr:row>
      <xdr:rowOff>105111</xdr:rowOff>
    </xdr:to>
    <xdr:sp macro="" textlink="">
      <xdr:nvSpPr>
        <xdr:cNvPr id="485" name="円/楕円 484"/>
        <xdr:cNvSpPr/>
      </xdr:nvSpPr>
      <xdr:spPr>
        <a:xfrm>
          <a:off x="6921500" y="1680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96238</xdr:rowOff>
    </xdr:from>
    <xdr:ext cx="534377" cy="259045"/>
    <xdr:sp macro="" textlink="">
      <xdr:nvSpPr>
        <xdr:cNvPr id="486" name="テキスト ボックス 485"/>
        <xdr:cNvSpPr txBox="1"/>
      </xdr:nvSpPr>
      <xdr:spPr>
        <a:xfrm>
          <a:off x="6705111" y="1689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137323</xdr:rowOff>
    </xdr:from>
    <xdr:to>
      <xdr:col>23</xdr:col>
      <xdr:colOff>517525</xdr:colOff>
      <xdr:row>38</xdr:row>
      <xdr:rowOff>166218</xdr:rowOff>
    </xdr:to>
    <xdr:cxnSp macro="">
      <xdr:nvCxnSpPr>
        <xdr:cNvPr id="514" name="直線コネクタ 513"/>
        <xdr:cNvCxnSpPr/>
      </xdr:nvCxnSpPr>
      <xdr:spPr>
        <a:xfrm flipV="1">
          <a:off x="15481300" y="6652423"/>
          <a:ext cx="838200" cy="2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28841</xdr:rowOff>
    </xdr:from>
    <xdr:ext cx="534377" cy="259045"/>
    <xdr:sp macro="" textlink="">
      <xdr:nvSpPr>
        <xdr:cNvPr id="515" name="消防費平均値テキスト"/>
        <xdr:cNvSpPr txBox="1"/>
      </xdr:nvSpPr>
      <xdr:spPr>
        <a:xfrm>
          <a:off x="16370300" y="6029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111994</xdr:rowOff>
    </xdr:from>
    <xdr:to>
      <xdr:col>22</xdr:col>
      <xdr:colOff>365125</xdr:colOff>
      <xdr:row>38</xdr:row>
      <xdr:rowOff>166218</xdr:rowOff>
    </xdr:to>
    <xdr:cxnSp macro="">
      <xdr:nvCxnSpPr>
        <xdr:cNvPr id="517" name="直線コネクタ 516"/>
        <xdr:cNvCxnSpPr/>
      </xdr:nvCxnSpPr>
      <xdr:spPr>
        <a:xfrm>
          <a:off x="14592300" y="6627094"/>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111994</xdr:rowOff>
    </xdr:from>
    <xdr:to>
      <xdr:col>21</xdr:col>
      <xdr:colOff>161925</xdr:colOff>
      <xdr:row>38</xdr:row>
      <xdr:rowOff>164571</xdr:rowOff>
    </xdr:to>
    <xdr:cxnSp macro="">
      <xdr:nvCxnSpPr>
        <xdr:cNvPr id="520" name="直線コネクタ 519"/>
        <xdr:cNvCxnSpPr/>
      </xdr:nvCxnSpPr>
      <xdr:spPr>
        <a:xfrm flipV="1">
          <a:off x="13703300" y="6627094"/>
          <a:ext cx="889000" cy="52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119519</xdr:rowOff>
    </xdr:from>
    <xdr:ext cx="534377" cy="259045"/>
    <xdr:sp macro="" textlink="">
      <xdr:nvSpPr>
        <xdr:cNvPr id="522" name="テキスト ボックス 521"/>
        <xdr:cNvSpPr txBox="1"/>
      </xdr:nvSpPr>
      <xdr:spPr>
        <a:xfrm>
          <a:off x="14325111" y="594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164571</xdr:rowOff>
    </xdr:from>
    <xdr:to>
      <xdr:col>19</xdr:col>
      <xdr:colOff>644525</xdr:colOff>
      <xdr:row>38</xdr:row>
      <xdr:rowOff>165760</xdr:rowOff>
    </xdr:to>
    <xdr:cxnSp macro="">
      <xdr:nvCxnSpPr>
        <xdr:cNvPr id="523" name="直線コネクタ 522"/>
        <xdr:cNvCxnSpPr/>
      </xdr:nvCxnSpPr>
      <xdr:spPr>
        <a:xfrm flipV="1">
          <a:off x="12814300" y="667967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86523</xdr:rowOff>
    </xdr:from>
    <xdr:to>
      <xdr:col>23</xdr:col>
      <xdr:colOff>568325</xdr:colOff>
      <xdr:row>39</xdr:row>
      <xdr:rowOff>16673</xdr:rowOff>
    </xdr:to>
    <xdr:sp macro="" textlink="">
      <xdr:nvSpPr>
        <xdr:cNvPr id="533" name="円/楕円 532"/>
        <xdr:cNvSpPr/>
      </xdr:nvSpPr>
      <xdr:spPr>
        <a:xfrm>
          <a:off x="16268700" y="660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1450</xdr:rowOff>
    </xdr:from>
    <xdr:ext cx="534377" cy="259045"/>
    <xdr:sp macro="" textlink="">
      <xdr:nvSpPr>
        <xdr:cNvPr id="534" name="消防費該当値テキスト"/>
        <xdr:cNvSpPr txBox="1"/>
      </xdr:nvSpPr>
      <xdr:spPr>
        <a:xfrm>
          <a:off x="16370300" y="65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115418</xdr:rowOff>
    </xdr:from>
    <xdr:to>
      <xdr:col>22</xdr:col>
      <xdr:colOff>415925</xdr:colOff>
      <xdr:row>39</xdr:row>
      <xdr:rowOff>45568</xdr:rowOff>
    </xdr:to>
    <xdr:sp macro="" textlink="">
      <xdr:nvSpPr>
        <xdr:cNvPr id="535" name="円/楕円 534"/>
        <xdr:cNvSpPr/>
      </xdr:nvSpPr>
      <xdr:spPr>
        <a:xfrm>
          <a:off x="154305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36695</xdr:rowOff>
    </xdr:from>
    <xdr:ext cx="469744" cy="259045"/>
    <xdr:sp macro="" textlink="">
      <xdr:nvSpPr>
        <xdr:cNvPr id="536" name="テキスト ボックス 535"/>
        <xdr:cNvSpPr txBox="1"/>
      </xdr:nvSpPr>
      <xdr:spPr>
        <a:xfrm>
          <a:off x="15246427" y="67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61194</xdr:rowOff>
    </xdr:from>
    <xdr:to>
      <xdr:col>21</xdr:col>
      <xdr:colOff>212725</xdr:colOff>
      <xdr:row>38</xdr:row>
      <xdr:rowOff>162794</xdr:rowOff>
    </xdr:to>
    <xdr:sp macro="" textlink="">
      <xdr:nvSpPr>
        <xdr:cNvPr id="537" name="円/楕円 536"/>
        <xdr:cNvSpPr/>
      </xdr:nvSpPr>
      <xdr:spPr>
        <a:xfrm>
          <a:off x="14541500" y="657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153921</xdr:rowOff>
    </xdr:from>
    <xdr:ext cx="534377" cy="259045"/>
    <xdr:sp macro="" textlink="">
      <xdr:nvSpPr>
        <xdr:cNvPr id="538" name="テキスト ボックス 537"/>
        <xdr:cNvSpPr txBox="1"/>
      </xdr:nvSpPr>
      <xdr:spPr>
        <a:xfrm>
          <a:off x="14325111" y="666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113771</xdr:rowOff>
    </xdr:from>
    <xdr:to>
      <xdr:col>20</xdr:col>
      <xdr:colOff>9525</xdr:colOff>
      <xdr:row>39</xdr:row>
      <xdr:rowOff>43921</xdr:rowOff>
    </xdr:to>
    <xdr:sp macro="" textlink="">
      <xdr:nvSpPr>
        <xdr:cNvPr id="539" name="円/楕円 538"/>
        <xdr:cNvSpPr/>
      </xdr:nvSpPr>
      <xdr:spPr>
        <a:xfrm>
          <a:off x="13652500" y="662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35048</xdr:rowOff>
    </xdr:from>
    <xdr:ext cx="469744" cy="259045"/>
    <xdr:sp macro="" textlink="">
      <xdr:nvSpPr>
        <xdr:cNvPr id="540" name="テキスト ボックス 539"/>
        <xdr:cNvSpPr txBox="1"/>
      </xdr:nvSpPr>
      <xdr:spPr>
        <a:xfrm>
          <a:off x="13468427" y="672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114960</xdr:rowOff>
    </xdr:from>
    <xdr:to>
      <xdr:col>18</xdr:col>
      <xdr:colOff>492125</xdr:colOff>
      <xdr:row>39</xdr:row>
      <xdr:rowOff>45110</xdr:rowOff>
    </xdr:to>
    <xdr:sp macro="" textlink="">
      <xdr:nvSpPr>
        <xdr:cNvPr id="541" name="円/楕円 540"/>
        <xdr:cNvSpPr/>
      </xdr:nvSpPr>
      <xdr:spPr>
        <a:xfrm>
          <a:off x="12763500" y="66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36237</xdr:rowOff>
    </xdr:from>
    <xdr:ext cx="469744" cy="259045"/>
    <xdr:sp macro="" textlink="">
      <xdr:nvSpPr>
        <xdr:cNvPr id="542" name="テキスト ボックス 541"/>
        <xdr:cNvSpPr txBox="1"/>
      </xdr:nvSpPr>
      <xdr:spPr>
        <a:xfrm>
          <a:off x="12579427" y="672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46248</xdr:rowOff>
    </xdr:from>
    <xdr:to>
      <xdr:col>23</xdr:col>
      <xdr:colOff>517525</xdr:colOff>
      <xdr:row>56</xdr:row>
      <xdr:rowOff>119103</xdr:rowOff>
    </xdr:to>
    <xdr:cxnSp macro="">
      <xdr:nvCxnSpPr>
        <xdr:cNvPr id="570" name="直線コネクタ 569"/>
        <xdr:cNvCxnSpPr/>
      </xdr:nvCxnSpPr>
      <xdr:spPr>
        <a:xfrm flipV="1">
          <a:off x="15481300" y="9647448"/>
          <a:ext cx="838200" cy="7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2608</xdr:rowOff>
    </xdr:from>
    <xdr:to>
      <xdr:col>22</xdr:col>
      <xdr:colOff>365125</xdr:colOff>
      <xdr:row>56</xdr:row>
      <xdr:rowOff>119103</xdr:rowOff>
    </xdr:to>
    <xdr:cxnSp macro="">
      <xdr:nvCxnSpPr>
        <xdr:cNvPr id="573" name="直線コネクタ 572"/>
        <xdr:cNvCxnSpPr/>
      </xdr:nvCxnSpPr>
      <xdr:spPr>
        <a:xfrm>
          <a:off x="14592300" y="9603808"/>
          <a:ext cx="889000" cy="11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36560</xdr:rowOff>
    </xdr:from>
    <xdr:ext cx="534377" cy="259045"/>
    <xdr:sp macro="" textlink="">
      <xdr:nvSpPr>
        <xdr:cNvPr id="575" name="テキスト ボックス 574"/>
        <xdr:cNvSpPr txBox="1"/>
      </xdr:nvSpPr>
      <xdr:spPr>
        <a:xfrm>
          <a:off x="15214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2608</xdr:rowOff>
    </xdr:from>
    <xdr:to>
      <xdr:col>21</xdr:col>
      <xdr:colOff>161925</xdr:colOff>
      <xdr:row>56</xdr:row>
      <xdr:rowOff>44579</xdr:rowOff>
    </xdr:to>
    <xdr:cxnSp macro="">
      <xdr:nvCxnSpPr>
        <xdr:cNvPr id="576" name="直線コネクタ 575"/>
        <xdr:cNvCxnSpPr/>
      </xdr:nvCxnSpPr>
      <xdr:spPr>
        <a:xfrm flipV="1">
          <a:off x="13703300" y="9603808"/>
          <a:ext cx="889000" cy="4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78" name="テキスト ボックス 577"/>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39367</xdr:rowOff>
    </xdr:from>
    <xdr:to>
      <xdr:col>19</xdr:col>
      <xdr:colOff>644525</xdr:colOff>
      <xdr:row>56</xdr:row>
      <xdr:rowOff>44579</xdr:rowOff>
    </xdr:to>
    <xdr:cxnSp macro="">
      <xdr:nvCxnSpPr>
        <xdr:cNvPr id="579" name="直線コネクタ 578"/>
        <xdr:cNvCxnSpPr/>
      </xdr:nvCxnSpPr>
      <xdr:spPr>
        <a:xfrm>
          <a:off x="12814300" y="964056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3" name="テキスト ボックス 582"/>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166898</xdr:rowOff>
    </xdr:from>
    <xdr:to>
      <xdr:col>23</xdr:col>
      <xdr:colOff>568325</xdr:colOff>
      <xdr:row>56</xdr:row>
      <xdr:rowOff>97048</xdr:rowOff>
    </xdr:to>
    <xdr:sp macro="" textlink="">
      <xdr:nvSpPr>
        <xdr:cNvPr id="589" name="円/楕円 588"/>
        <xdr:cNvSpPr/>
      </xdr:nvSpPr>
      <xdr:spPr>
        <a:xfrm>
          <a:off x="16268700" y="959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145325</xdr:rowOff>
    </xdr:from>
    <xdr:ext cx="534377" cy="259045"/>
    <xdr:sp macro="" textlink="">
      <xdr:nvSpPr>
        <xdr:cNvPr id="590" name="教育費該当値テキスト"/>
        <xdr:cNvSpPr txBox="1"/>
      </xdr:nvSpPr>
      <xdr:spPr>
        <a:xfrm>
          <a:off x="16370300" y="957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68303</xdr:rowOff>
    </xdr:from>
    <xdr:to>
      <xdr:col>22</xdr:col>
      <xdr:colOff>415925</xdr:colOff>
      <xdr:row>56</xdr:row>
      <xdr:rowOff>169903</xdr:rowOff>
    </xdr:to>
    <xdr:sp macro="" textlink="">
      <xdr:nvSpPr>
        <xdr:cNvPr id="591" name="円/楕円 590"/>
        <xdr:cNvSpPr/>
      </xdr:nvSpPr>
      <xdr:spPr>
        <a:xfrm>
          <a:off x="15430500" y="966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161030</xdr:rowOff>
    </xdr:from>
    <xdr:ext cx="534377" cy="259045"/>
    <xdr:sp macro="" textlink="">
      <xdr:nvSpPr>
        <xdr:cNvPr id="592" name="テキスト ボックス 591"/>
        <xdr:cNvSpPr txBox="1"/>
      </xdr:nvSpPr>
      <xdr:spPr>
        <a:xfrm>
          <a:off x="15214111" y="976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35,901</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123258</xdr:rowOff>
    </xdr:from>
    <xdr:to>
      <xdr:col>21</xdr:col>
      <xdr:colOff>212725</xdr:colOff>
      <xdr:row>56</xdr:row>
      <xdr:rowOff>53408</xdr:rowOff>
    </xdr:to>
    <xdr:sp macro="" textlink="">
      <xdr:nvSpPr>
        <xdr:cNvPr id="593" name="円/楕円 592"/>
        <xdr:cNvSpPr/>
      </xdr:nvSpPr>
      <xdr:spPr>
        <a:xfrm>
          <a:off x="14541500" y="955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44535</xdr:rowOff>
    </xdr:from>
    <xdr:ext cx="534377" cy="259045"/>
    <xdr:sp macro="" textlink="">
      <xdr:nvSpPr>
        <xdr:cNvPr id="594" name="テキスト ボックス 593"/>
        <xdr:cNvSpPr txBox="1"/>
      </xdr:nvSpPr>
      <xdr:spPr>
        <a:xfrm>
          <a:off x="14325111" y="964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165229</xdr:rowOff>
    </xdr:from>
    <xdr:to>
      <xdr:col>20</xdr:col>
      <xdr:colOff>9525</xdr:colOff>
      <xdr:row>56</xdr:row>
      <xdr:rowOff>95379</xdr:rowOff>
    </xdr:to>
    <xdr:sp macro="" textlink="">
      <xdr:nvSpPr>
        <xdr:cNvPr id="595" name="円/楕円 594"/>
        <xdr:cNvSpPr/>
      </xdr:nvSpPr>
      <xdr:spPr>
        <a:xfrm>
          <a:off x="13652500" y="959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86506</xdr:rowOff>
    </xdr:from>
    <xdr:ext cx="534377" cy="259045"/>
    <xdr:sp macro="" textlink="">
      <xdr:nvSpPr>
        <xdr:cNvPr id="596" name="テキスト ボックス 595"/>
        <xdr:cNvSpPr txBox="1"/>
      </xdr:nvSpPr>
      <xdr:spPr>
        <a:xfrm>
          <a:off x="13436111" y="968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39,161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160017</xdr:rowOff>
    </xdr:from>
    <xdr:to>
      <xdr:col>18</xdr:col>
      <xdr:colOff>492125</xdr:colOff>
      <xdr:row>56</xdr:row>
      <xdr:rowOff>90167</xdr:rowOff>
    </xdr:to>
    <xdr:sp macro="" textlink="">
      <xdr:nvSpPr>
        <xdr:cNvPr id="597" name="円/楕円 596"/>
        <xdr:cNvSpPr/>
      </xdr:nvSpPr>
      <xdr:spPr>
        <a:xfrm>
          <a:off x="12763500" y="95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81294</xdr:rowOff>
    </xdr:from>
    <xdr:ext cx="534377" cy="259045"/>
    <xdr:sp macro="" textlink="">
      <xdr:nvSpPr>
        <xdr:cNvPr id="598" name="テキスト ボックス 597"/>
        <xdr:cNvSpPr txBox="1"/>
      </xdr:nvSpPr>
      <xdr:spPr>
        <a:xfrm>
          <a:off x="12547111" y="968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43929</xdr:rowOff>
    </xdr:from>
    <xdr:to>
      <xdr:col>23</xdr:col>
      <xdr:colOff>517525</xdr:colOff>
      <xdr:row>79</xdr:row>
      <xdr:rowOff>44450</xdr:rowOff>
    </xdr:to>
    <xdr:cxnSp macro="">
      <xdr:nvCxnSpPr>
        <xdr:cNvPr id="627" name="直線コネクタ 626"/>
        <xdr:cNvCxnSpPr/>
      </xdr:nvCxnSpPr>
      <xdr:spPr>
        <a:xfrm>
          <a:off x="15481300" y="13588479"/>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43929</xdr:rowOff>
    </xdr:from>
    <xdr:to>
      <xdr:col>22</xdr:col>
      <xdr:colOff>365125</xdr:colOff>
      <xdr:row>79</xdr:row>
      <xdr:rowOff>44450</xdr:rowOff>
    </xdr:to>
    <xdr:cxnSp macro="">
      <xdr:nvCxnSpPr>
        <xdr:cNvPr id="630" name="直線コネクタ 629"/>
        <xdr:cNvCxnSpPr/>
      </xdr:nvCxnSpPr>
      <xdr:spPr>
        <a:xfrm flipV="1">
          <a:off x="14592300" y="13588479"/>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105402</xdr:rowOff>
    </xdr:from>
    <xdr:ext cx="378565" cy="259045"/>
    <xdr:sp macro="" textlink="">
      <xdr:nvSpPr>
        <xdr:cNvPr id="632" name="テキスト ボックス 631"/>
        <xdr:cNvSpPr txBox="1"/>
      </xdr:nvSpPr>
      <xdr:spPr>
        <a:xfrm>
          <a:off x="15292017" y="1330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103052</xdr:rowOff>
    </xdr:from>
    <xdr:ext cx="378565" cy="259045"/>
    <xdr:sp macro="" textlink="">
      <xdr:nvSpPr>
        <xdr:cNvPr id="635" name="テキスト ボックス 634"/>
        <xdr:cNvSpPr txBox="1"/>
      </xdr:nvSpPr>
      <xdr:spPr>
        <a:xfrm>
          <a:off x="14403017" y="1330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102810</xdr:rowOff>
    </xdr:from>
    <xdr:ext cx="378565" cy="259045"/>
    <xdr:sp macro="" textlink="">
      <xdr:nvSpPr>
        <xdr:cNvPr id="638" name="テキスト ボックス 637"/>
        <xdr:cNvSpPr txBox="1"/>
      </xdr:nvSpPr>
      <xdr:spPr>
        <a:xfrm>
          <a:off x="13514017" y="13304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249299" cy="259045"/>
    <xdr:sp macro="" textlink="">
      <xdr:nvSpPr>
        <xdr:cNvPr id="647" name="災害復旧費該当値テキスト"/>
        <xdr:cNvSpPr txBox="1"/>
      </xdr:nvSpPr>
      <xdr:spPr>
        <a:xfrm>
          <a:off x="16370300" y="134586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164579</xdr:rowOff>
    </xdr:from>
    <xdr:to>
      <xdr:col>22</xdr:col>
      <xdr:colOff>415925</xdr:colOff>
      <xdr:row>79</xdr:row>
      <xdr:rowOff>94729</xdr:rowOff>
    </xdr:to>
    <xdr:sp macro="" textlink="">
      <xdr:nvSpPr>
        <xdr:cNvPr id="648" name="円/楕円 647"/>
        <xdr:cNvSpPr/>
      </xdr:nvSpPr>
      <xdr:spPr>
        <a:xfrm>
          <a:off x="154305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85856</xdr:rowOff>
    </xdr:from>
    <xdr:ext cx="313932" cy="259045"/>
    <xdr:sp macro="" textlink="">
      <xdr:nvSpPr>
        <xdr:cNvPr id="649" name="テキスト ボックス 648"/>
        <xdr:cNvSpPr txBox="1"/>
      </xdr:nvSpPr>
      <xdr:spPr>
        <a:xfrm>
          <a:off x="15324333" y="13630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0"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1" name="テキスト ボックス 65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2"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3" name="テキスト ボックス 65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104591</xdr:rowOff>
    </xdr:from>
    <xdr:to>
      <xdr:col>23</xdr:col>
      <xdr:colOff>517525</xdr:colOff>
      <xdr:row>96</xdr:row>
      <xdr:rowOff>111754</xdr:rowOff>
    </xdr:to>
    <xdr:cxnSp macro="">
      <xdr:nvCxnSpPr>
        <xdr:cNvPr id="684" name="直線コネクタ 683"/>
        <xdr:cNvCxnSpPr/>
      </xdr:nvCxnSpPr>
      <xdr:spPr>
        <a:xfrm>
          <a:off x="15481300" y="16563791"/>
          <a:ext cx="838200" cy="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7554</xdr:rowOff>
    </xdr:from>
    <xdr:ext cx="534377" cy="259045"/>
    <xdr:sp macro="" textlink="">
      <xdr:nvSpPr>
        <xdr:cNvPr id="685" name="公債費平均値テキスト"/>
        <xdr:cNvSpPr txBox="1"/>
      </xdr:nvSpPr>
      <xdr:spPr>
        <a:xfrm>
          <a:off x="16370300" y="16123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49098</xdr:rowOff>
    </xdr:from>
    <xdr:to>
      <xdr:col>22</xdr:col>
      <xdr:colOff>365125</xdr:colOff>
      <xdr:row>96</xdr:row>
      <xdr:rowOff>104591</xdr:rowOff>
    </xdr:to>
    <xdr:cxnSp macro="">
      <xdr:nvCxnSpPr>
        <xdr:cNvPr id="687" name="直線コネクタ 686"/>
        <xdr:cNvCxnSpPr/>
      </xdr:nvCxnSpPr>
      <xdr:spPr>
        <a:xfrm>
          <a:off x="14592300" y="16508298"/>
          <a:ext cx="889000" cy="5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112444</xdr:rowOff>
    </xdr:from>
    <xdr:ext cx="534377" cy="259045"/>
    <xdr:sp macro="" textlink="">
      <xdr:nvSpPr>
        <xdr:cNvPr id="689" name="テキスト ボックス 688"/>
        <xdr:cNvSpPr txBox="1"/>
      </xdr:nvSpPr>
      <xdr:spPr>
        <a:xfrm>
          <a:off x="15214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5950</xdr:rowOff>
    </xdr:from>
    <xdr:to>
      <xdr:col>21</xdr:col>
      <xdr:colOff>161925</xdr:colOff>
      <xdr:row>96</xdr:row>
      <xdr:rowOff>49098</xdr:rowOff>
    </xdr:to>
    <xdr:cxnSp macro="">
      <xdr:nvCxnSpPr>
        <xdr:cNvPr id="690" name="直線コネクタ 689"/>
        <xdr:cNvCxnSpPr/>
      </xdr:nvCxnSpPr>
      <xdr:spPr>
        <a:xfrm>
          <a:off x="13703300" y="16465150"/>
          <a:ext cx="889000" cy="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63295</xdr:rowOff>
    </xdr:from>
    <xdr:ext cx="534377" cy="259045"/>
    <xdr:sp macro="" textlink="">
      <xdr:nvSpPr>
        <xdr:cNvPr id="692" name="テキスト ボックス 691"/>
        <xdr:cNvSpPr txBox="1"/>
      </xdr:nvSpPr>
      <xdr:spPr>
        <a:xfrm>
          <a:off x="14325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162922</xdr:rowOff>
    </xdr:from>
    <xdr:to>
      <xdr:col>19</xdr:col>
      <xdr:colOff>644525</xdr:colOff>
      <xdr:row>96</xdr:row>
      <xdr:rowOff>5950</xdr:rowOff>
    </xdr:to>
    <xdr:cxnSp macro="">
      <xdr:nvCxnSpPr>
        <xdr:cNvPr id="693" name="直線コネクタ 692"/>
        <xdr:cNvCxnSpPr/>
      </xdr:nvCxnSpPr>
      <xdr:spPr>
        <a:xfrm>
          <a:off x="12814300" y="164506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52912</xdr:rowOff>
    </xdr:from>
    <xdr:ext cx="534377" cy="259045"/>
    <xdr:sp macro="" textlink="">
      <xdr:nvSpPr>
        <xdr:cNvPr id="695" name="テキスト ボックス 694"/>
        <xdr:cNvSpPr txBox="1"/>
      </xdr:nvSpPr>
      <xdr:spPr>
        <a:xfrm>
          <a:off x="13436111" y="1599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57008</xdr:rowOff>
    </xdr:from>
    <xdr:ext cx="534377" cy="259045"/>
    <xdr:sp macro="" textlink="">
      <xdr:nvSpPr>
        <xdr:cNvPr id="697" name="テキスト ボックス 696"/>
        <xdr:cNvSpPr txBox="1"/>
      </xdr:nvSpPr>
      <xdr:spPr>
        <a:xfrm>
          <a:off x="12547111" y="1600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60954</xdr:rowOff>
    </xdr:from>
    <xdr:to>
      <xdr:col>23</xdr:col>
      <xdr:colOff>568325</xdr:colOff>
      <xdr:row>96</xdr:row>
      <xdr:rowOff>162554</xdr:rowOff>
    </xdr:to>
    <xdr:sp macro="" textlink="">
      <xdr:nvSpPr>
        <xdr:cNvPr id="703" name="円/楕円 702"/>
        <xdr:cNvSpPr/>
      </xdr:nvSpPr>
      <xdr:spPr>
        <a:xfrm>
          <a:off x="16268700" y="1652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39381</xdr:rowOff>
    </xdr:from>
    <xdr:ext cx="534377" cy="259045"/>
    <xdr:sp macro="" textlink="">
      <xdr:nvSpPr>
        <xdr:cNvPr id="704" name="公債費該当値テキスト"/>
        <xdr:cNvSpPr txBox="1"/>
      </xdr:nvSpPr>
      <xdr:spPr>
        <a:xfrm>
          <a:off x="16370300" y="164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53791</xdr:rowOff>
    </xdr:from>
    <xdr:to>
      <xdr:col>22</xdr:col>
      <xdr:colOff>415925</xdr:colOff>
      <xdr:row>96</xdr:row>
      <xdr:rowOff>155391</xdr:rowOff>
    </xdr:to>
    <xdr:sp macro="" textlink="">
      <xdr:nvSpPr>
        <xdr:cNvPr id="705" name="円/楕円 704"/>
        <xdr:cNvSpPr/>
      </xdr:nvSpPr>
      <xdr:spPr>
        <a:xfrm>
          <a:off x="15430500" y="1651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146518</xdr:rowOff>
    </xdr:from>
    <xdr:ext cx="534377" cy="259045"/>
    <xdr:sp macro="" textlink="">
      <xdr:nvSpPr>
        <xdr:cNvPr id="706" name="テキスト ボックス 705"/>
        <xdr:cNvSpPr txBox="1"/>
      </xdr:nvSpPr>
      <xdr:spPr>
        <a:xfrm>
          <a:off x="15214111" y="166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23,843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169748</xdr:rowOff>
    </xdr:from>
    <xdr:to>
      <xdr:col>21</xdr:col>
      <xdr:colOff>212725</xdr:colOff>
      <xdr:row>96</xdr:row>
      <xdr:rowOff>99898</xdr:rowOff>
    </xdr:to>
    <xdr:sp macro="" textlink="">
      <xdr:nvSpPr>
        <xdr:cNvPr id="707" name="円/楕円 706"/>
        <xdr:cNvSpPr/>
      </xdr:nvSpPr>
      <xdr:spPr>
        <a:xfrm>
          <a:off x="14541500" y="1645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91025</xdr:rowOff>
    </xdr:from>
    <xdr:ext cx="534377" cy="259045"/>
    <xdr:sp macro="" textlink="">
      <xdr:nvSpPr>
        <xdr:cNvPr id="708" name="テキスト ボックス 707"/>
        <xdr:cNvSpPr txBox="1"/>
      </xdr:nvSpPr>
      <xdr:spPr>
        <a:xfrm>
          <a:off x="14325111" y="1655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126600</xdr:rowOff>
    </xdr:from>
    <xdr:to>
      <xdr:col>20</xdr:col>
      <xdr:colOff>9525</xdr:colOff>
      <xdr:row>96</xdr:row>
      <xdr:rowOff>56750</xdr:rowOff>
    </xdr:to>
    <xdr:sp macro="" textlink="">
      <xdr:nvSpPr>
        <xdr:cNvPr id="709" name="円/楕円 708"/>
        <xdr:cNvSpPr/>
      </xdr:nvSpPr>
      <xdr:spPr>
        <a:xfrm>
          <a:off x="13652500" y="1641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47877</xdr:rowOff>
    </xdr:from>
    <xdr:ext cx="534377" cy="259045"/>
    <xdr:sp macro="" textlink="">
      <xdr:nvSpPr>
        <xdr:cNvPr id="710" name="テキスト ボックス 709"/>
        <xdr:cNvSpPr txBox="1"/>
      </xdr:nvSpPr>
      <xdr:spPr>
        <a:xfrm>
          <a:off x="13436111" y="1650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29,021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112122</xdr:rowOff>
    </xdr:from>
    <xdr:to>
      <xdr:col>18</xdr:col>
      <xdr:colOff>492125</xdr:colOff>
      <xdr:row>96</xdr:row>
      <xdr:rowOff>42272</xdr:rowOff>
    </xdr:to>
    <xdr:sp macro="" textlink="">
      <xdr:nvSpPr>
        <xdr:cNvPr id="711" name="円/楕円 710"/>
        <xdr:cNvSpPr/>
      </xdr:nvSpPr>
      <xdr:spPr>
        <a:xfrm>
          <a:off x="12763500" y="163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33399</xdr:rowOff>
    </xdr:from>
    <xdr:ext cx="534377" cy="259045"/>
    <xdr:sp macro="" textlink="">
      <xdr:nvSpPr>
        <xdr:cNvPr id="712" name="テキスト ボックス 711"/>
        <xdr:cNvSpPr txBox="1"/>
      </xdr:nvSpPr>
      <xdr:spPr>
        <a:xfrm>
          <a:off x="12547111" y="1649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6" name="テキスト ボックス 72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111777</xdr:rowOff>
    </xdr:from>
    <xdr:ext cx="467179" cy="259045"/>
    <xdr:sp macro="" textlink="">
      <xdr:nvSpPr>
        <xdr:cNvPr id="728" name="テキスト ボックス 727"/>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31115</xdr:rowOff>
    </xdr:from>
    <xdr:to>
      <xdr:col>32</xdr:col>
      <xdr:colOff>186689</xdr:colOff>
      <xdr:row>38</xdr:row>
      <xdr:rowOff>25400</xdr:rowOff>
    </xdr:to>
    <xdr:cxnSp macro="">
      <xdr:nvCxnSpPr>
        <xdr:cNvPr id="732" name="直線コネクタ 731"/>
        <xdr:cNvCxnSpPr/>
      </xdr:nvCxnSpPr>
      <xdr:spPr>
        <a:xfrm flipV="1">
          <a:off x="22159595" y="5346065"/>
          <a:ext cx="1269"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3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149242</xdr:rowOff>
    </xdr:from>
    <xdr:ext cx="469744" cy="259045"/>
    <xdr:sp macro="" textlink="">
      <xdr:nvSpPr>
        <xdr:cNvPr id="735" name="諸支出金最大値テキスト"/>
        <xdr:cNvSpPr txBox="1"/>
      </xdr:nvSpPr>
      <xdr:spPr>
        <a:xfrm>
          <a:off x="22212300" y="512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31</xdr:row>
      <xdr:rowOff>31115</xdr:rowOff>
    </xdr:from>
    <xdr:to>
      <xdr:col>32</xdr:col>
      <xdr:colOff>276225</xdr:colOff>
      <xdr:row>31</xdr:row>
      <xdr:rowOff>31115</xdr:rowOff>
    </xdr:to>
    <xdr:cxnSp macro="">
      <xdr:nvCxnSpPr>
        <xdr:cNvPr id="736" name="直線コネクタ 735"/>
        <xdr:cNvCxnSpPr/>
      </xdr:nvCxnSpPr>
      <xdr:spPr>
        <a:xfrm>
          <a:off x="22072600" y="534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95204</xdr:rowOff>
    </xdr:from>
    <xdr:ext cx="378565" cy="259045"/>
    <xdr:sp macro="" textlink="">
      <xdr:nvSpPr>
        <xdr:cNvPr id="738" name="諸支出金平均値テキスト"/>
        <xdr:cNvSpPr txBox="1"/>
      </xdr:nvSpPr>
      <xdr:spPr>
        <a:xfrm>
          <a:off x="22212300" y="62674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72327</xdr:rowOff>
    </xdr:from>
    <xdr:to>
      <xdr:col>32</xdr:col>
      <xdr:colOff>238125</xdr:colOff>
      <xdr:row>38</xdr:row>
      <xdr:rowOff>2477</xdr:rowOff>
    </xdr:to>
    <xdr:sp macro="" textlink="">
      <xdr:nvSpPr>
        <xdr:cNvPr id="739" name="フローチャート : 判断 738"/>
        <xdr:cNvSpPr/>
      </xdr:nvSpPr>
      <xdr:spPr>
        <a:xfrm>
          <a:off x="221107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61468</xdr:rowOff>
    </xdr:from>
    <xdr:to>
      <xdr:col>31</xdr:col>
      <xdr:colOff>85725</xdr:colOff>
      <xdr:row>37</xdr:row>
      <xdr:rowOff>163068</xdr:rowOff>
    </xdr:to>
    <xdr:sp macro="" textlink="">
      <xdr:nvSpPr>
        <xdr:cNvPr id="741" name="フローチャート : 判断 740"/>
        <xdr:cNvSpPr/>
      </xdr:nvSpPr>
      <xdr:spPr>
        <a:xfrm>
          <a:off x="21272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8145</xdr:rowOff>
    </xdr:from>
    <xdr:ext cx="378565" cy="259045"/>
    <xdr:sp macro="" textlink="">
      <xdr:nvSpPr>
        <xdr:cNvPr id="742" name="テキスト ボックス 741"/>
        <xdr:cNvSpPr txBox="1"/>
      </xdr:nvSpPr>
      <xdr:spPr>
        <a:xfrm>
          <a:off x="21134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29464</xdr:rowOff>
    </xdr:from>
    <xdr:to>
      <xdr:col>29</xdr:col>
      <xdr:colOff>568325</xdr:colOff>
      <xdr:row>37</xdr:row>
      <xdr:rowOff>131064</xdr:rowOff>
    </xdr:to>
    <xdr:sp macro="" textlink="">
      <xdr:nvSpPr>
        <xdr:cNvPr id="744" name="フローチャート : 判断 743"/>
        <xdr:cNvSpPr/>
      </xdr:nvSpPr>
      <xdr:spPr>
        <a:xfrm>
          <a:off x="20383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147591</xdr:rowOff>
    </xdr:from>
    <xdr:ext cx="378565" cy="259045"/>
    <xdr:sp macro="" textlink="">
      <xdr:nvSpPr>
        <xdr:cNvPr id="745" name="テキスト ボックス 744"/>
        <xdr:cNvSpPr txBox="1"/>
      </xdr:nvSpPr>
      <xdr:spPr>
        <a:xfrm>
          <a:off x="20245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41466</xdr:rowOff>
    </xdr:from>
    <xdr:to>
      <xdr:col>28</xdr:col>
      <xdr:colOff>365125</xdr:colOff>
      <xdr:row>37</xdr:row>
      <xdr:rowOff>143066</xdr:rowOff>
    </xdr:to>
    <xdr:sp macro="" textlink="">
      <xdr:nvSpPr>
        <xdr:cNvPr id="747" name="フローチャート : 判断 746"/>
        <xdr:cNvSpPr/>
      </xdr:nvSpPr>
      <xdr:spPr>
        <a:xfrm>
          <a:off x="19494500" y="6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159593</xdr:rowOff>
    </xdr:from>
    <xdr:ext cx="378565" cy="259045"/>
    <xdr:sp macro="" textlink="">
      <xdr:nvSpPr>
        <xdr:cNvPr id="748" name="テキスト ボックス 747"/>
        <xdr:cNvSpPr txBox="1"/>
      </xdr:nvSpPr>
      <xdr:spPr>
        <a:xfrm>
          <a:off x="19356017" y="6160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63754</xdr:rowOff>
    </xdr:from>
    <xdr:to>
      <xdr:col>27</xdr:col>
      <xdr:colOff>161925</xdr:colOff>
      <xdr:row>36</xdr:row>
      <xdr:rowOff>165354</xdr:rowOff>
    </xdr:to>
    <xdr:sp macro="" textlink="">
      <xdr:nvSpPr>
        <xdr:cNvPr id="749" name="フローチャート : 判断 748"/>
        <xdr:cNvSpPr/>
      </xdr:nvSpPr>
      <xdr:spPr>
        <a:xfrm>
          <a:off x="18605500" y="623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10431</xdr:rowOff>
    </xdr:from>
    <xdr:ext cx="378565" cy="259045"/>
    <xdr:sp macro="" textlink="">
      <xdr:nvSpPr>
        <xdr:cNvPr id="750" name="テキスト ボックス 749"/>
        <xdr:cNvSpPr txBox="1"/>
      </xdr:nvSpPr>
      <xdr:spPr>
        <a:xfrm>
          <a:off x="18467017" y="6011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56" name="円/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57" name="諸支出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58" name="円/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59" name="テキスト ボックス 75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60" name="円/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61" name="テキスト ボックス 76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62" name="円/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63" name="テキスト ボックス 76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64" name="円/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65" name="テキスト ボックス 76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79" name="テキスト ボックス 77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1" name="テキスト ボックス 78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3" name="テキスト ボックス 78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5" name="テキスト ボックス 78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89" name="直線コネクタ 78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3" name="直線コネクタ 79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4" name="直線コネクタ 79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6" name="フローチャート : 判断 79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7" name="直線コネクタ 79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798" name="フローチャート : 判断 79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9" name="テキスト ボックス 79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0" name="直線コネクタ 79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1" name="フローチャート : 判断 80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3" name="直線コネクタ 80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4" name="フローチャート : 判断 80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5" name="テキスト ボックス 80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06" name="フローチャート : 判断 80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07" name="テキスト ボックス 80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円/楕円 81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5" name="円/楕円 81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6" name="テキスト ボックス 81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7" name="円/楕円 81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18" name="テキスト ボックス 81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9" name="円/楕円 81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0" name="テキスト ボックス 81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1" name="円/楕円 82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2" name="テキスト ボックス 82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総務費は、新庁舎建設事業の完了や定年退職者の減による退職手当の減、公共施設整備基金積立金の減により、対前年度比</a:t>
          </a:r>
          <a:r>
            <a:rPr kumimoji="1" lang="en-US" altLang="ja-JP" sz="1300">
              <a:latin typeface="ＭＳ Ｐゴシック"/>
            </a:rPr>
            <a:t>8,272</a:t>
          </a:r>
          <a:r>
            <a:rPr kumimoji="1" lang="ja-JP" altLang="en-US" sz="1300">
              <a:latin typeface="ＭＳ Ｐゴシック"/>
            </a:rPr>
            <a:t>円減の</a:t>
          </a:r>
          <a:r>
            <a:rPr kumimoji="1" lang="en-US" altLang="ja-JP" sz="1300">
              <a:latin typeface="ＭＳ Ｐゴシック"/>
            </a:rPr>
            <a:t>32,471</a:t>
          </a:r>
          <a:r>
            <a:rPr kumimoji="1" lang="ja-JP" altLang="en-US" sz="1300">
              <a:latin typeface="ＭＳ Ｐゴシック"/>
            </a:rPr>
            <a:t>円となった。類似団体平均と比較して</a:t>
          </a:r>
          <a:r>
            <a:rPr kumimoji="1" lang="en-US" altLang="ja-JP" sz="1300">
              <a:latin typeface="ＭＳ Ｐゴシック"/>
            </a:rPr>
            <a:t>20,383</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民生費は、臨時福祉給付金の支給や放課後等デイサービスの利用増、地域型保育給付の増等により、対前年度比</a:t>
          </a:r>
          <a:r>
            <a:rPr kumimoji="1" lang="en-US" altLang="ja-JP" sz="1300">
              <a:latin typeface="ＭＳ Ｐゴシック"/>
            </a:rPr>
            <a:t>2,291</a:t>
          </a:r>
          <a:r>
            <a:rPr kumimoji="1" lang="ja-JP" altLang="en-US" sz="1300">
              <a:latin typeface="ＭＳ Ｐゴシック"/>
            </a:rPr>
            <a:t>円増の</a:t>
          </a:r>
          <a:r>
            <a:rPr kumimoji="1" lang="en-US" altLang="ja-JP" sz="1300">
              <a:latin typeface="ＭＳ Ｐゴシック"/>
            </a:rPr>
            <a:t>123,024</a:t>
          </a:r>
          <a:r>
            <a:rPr kumimoji="1" lang="ja-JP" altLang="en-US" sz="1300">
              <a:latin typeface="ＭＳ Ｐゴシック"/>
            </a:rPr>
            <a:t>円となった。類似団体平均と比較して</a:t>
          </a:r>
          <a:r>
            <a:rPr kumimoji="1" lang="en-US" altLang="ja-JP" sz="1300">
              <a:latin typeface="ＭＳ Ｐゴシック"/>
            </a:rPr>
            <a:t>10,923</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商工費は、半田赤レンガ建物の整備工事完了や企業債投資促進補助対象企業がなかったこと等により、対前年度比</a:t>
          </a:r>
          <a:r>
            <a:rPr kumimoji="1" lang="en-US" altLang="ja-JP" sz="1300">
              <a:latin typeface="ＭＳ Ｐゴシック"/>
            </a:rPr>
            <a:t>11,511</a:t>
          </a:r>
          <a:r>
            <a:rPr kumimoji="1" lang="ja-JP" altLang="en-US" sz="1300">
              <a:latin typeface="ＭＳ Ｐゴシック"/>
            </a:rPr>
            <a:t>円減の</a:t>
          </a:r>
          <a:r>
            <a:rPr kumimoji="1" lang="en-US" altLang="ja-JP" sz="1300">
              <a:latin typeface="ＭＳ Ｐゴシック"/>
            </a:rPr>
            <a:t>5,797</a:t>
          </a:r>
          <a:r>
            <a:rPr kumimoji="1" lang="ja-JP" altLang="en-US" sz="1300">
              <a:latin typeface="ＭＳ Ｐゴシック"/>
            </a:rPr>
            <a:t>円となった。類似団体平均と比較して</a:t>
          </a:r>
          <a:r>
            <a:rPr kumimoji="1" lang="en-US" altLang="ja-JP" sz="1300">
              <a:latin typeface="ＭＳ Ｐゴシック"/>
            </a:rPr>
            <a:t>3,804</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土木費は、</a:t>
          </a:r>
          <a:r>
            <a:rPr kumimoji="1" lang="en-US" altLang="ja-JP" sz="1300">
              <a:latin typeface="ＭＳ Ｐゴシック"/>
            </a:rPr>
            <a:t>JR</a:t>
          </a:r>
          <a:r>
            <a:rPr kumimoji="1" lang="ja-JP" altLang="en-US" sz="1300">
              <a:latin typeface="ＭＳ Ｐゴシック"/>
            </a:rPr>
            <a:t>半田駅前土地区画整理事業の開始や道路舗装工事の増により、対前年度比</a:t>
          </a:r>
          <a:r>
            <a:rPr kumimoji="1" lang="en-US" altLang="ja-JP" sz="1300">
              <a:latin typeface="ＭＳ Ｐゴシック"/>
            </a:rPr>
            <a:t>11,368</a:t>
          </a:r>
          <a:r>
            <a:rPr kumimoji="1" lang="ja-JP" altLang="en-US" sz="1300">
              <a:latin typeface="ＭＳ Ｐゴシック"/>
            </a:rPr>
            <a:t>円増の</a:t>
          </a:r>
          <a:r>
            <a:rPr kumimoji="1" lang="en-US" altLang="ja-JP" sz="1300">
              <a:latin typeface="ＭＳ Ｐゴシック"/>
            </a:rPr>
            <a:t>55,319</a:t>
          </a:r>
          <a:r>
            <a:rPr kumimoji="1" lang="ja-JP" altLang="en-US" sz="1300">
              <a:latin typeface="ＭＳ Ｐゴシック"/>
            </a:rPr>
            <a:t>円となった。類似団体平均と比較して、</a:t>
          </a:r>
          <a:r>
            <a:rPr kumimoji="1" lang="en-US" altLang="ja-JP" sz="1300">
              <a:latin typeface="ＭＳ Ｐゴシック"/>
            </a:rPr>
            <a:t>5,811</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教育費は、小中学校体育館等の天井改修事業の増などにより、対前年度比</a:t>
          </a:r>
          <a:r>
            <a:rPr kumimoji="1" lang="en-US" altLang="ja-JP" sz="1300">
              <a:latin typeface="ＭＳ Ｐゴシック"/>
            </a:rPr>
            <a:t>3,187</a:t>
          </a:r>
          <a:r>
            <a:rPr kumimoji="1" lang="ja-JP" altLang="en-US" sz="1300">
              <a:latin typeface="ＭＳ Ｐゴシック"/>
            </a:rPr>
            <a:t>円増の</a:t>
          </a:r>
          <a:r>
            <a:rPr kumimoji="1" lang="en-US" altLang="ja-JP" sz="1300">
              <a:latin typeface="ＭＳ Ｐゴシック"/>
            </a:rPr>
            <a:t>39,088</a:t>
          </a:r>
          <a:r>
            <a:rPr kumimoji="1" lang="ja-JP" altLang="en-US" sz="1300">
              <a:latin typeface="ＭＳ Ｐゴシック"/>
            </a:rPr>
            <a:t>円となった。類似団体平均と比較して</a:t>
          </a:r>
          <a:r>
            <a:rPr kumimoji="1" lang="en-US" altLang="ja-JP" sz="1300">
              <a:latin typeface="ＭＳ Ｐゴシック"/>
            </a:rPr>
            <a:t>3,704</a:t>
          </a:r>
          <a:r>
            <a:rPr kumimoji="1" lang="ja-JP" altLang="en-US" sz="1300">
              <a:latin typeface="ＭＳ Ｐゴシック"/>
            </a:rPr>
            <a:t>円上回っている。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財政調整基金の基金残高は増となったが、実質単年度収支は前年度に比べ</a:t>
          </a:r>
          <a:r>
            <a:rPr kumimoji="1" lang="en-US" altLang="ja-JP" sz="1300">
              <a:latin typeface="ＭＳ ゴシック" pitchFamily="49" charset="-128"/>
              <a:ea typeface="ＭＳ ゴシック" pitchFamily="49" charset="-128"/>
            </a:rPr>
            <a:t>1.38</a:t>
          </a:r>
          <a:r>
            <a:rPr kumimoji="1" lang="ja-JP" altLang="en-US" sz="1300">
              <a:latin typeface="ＭＳ ゴシック" pitchFamily="49" charset="-128"/>
              <a:ea typeface="ＭＳ ゴシック" pitchFamily="49" charset="-128"/>
            </a:rPr>
            <a:t>ポイント減となり、２年連続のマイナスとなった。これは、実質収支額の減によるものであるが、実質収支比率は一般に望ましいとされる水準を維持している。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また、財政調整基金残高は、県下の平均である標準財政規模の</a:t>
          </a:r>
          <a:r>
            <a:rPr kumimoji="1" lang="en-US" altLang="ja-JP" sz="1300">
              <a:latin typeface="ＭＳ ゴシック" pitchFamily="49" charset="-128"/>
              <a:ea typeface="ＭＳ ゴシック" pitchFamily="49" charset="-128"/>
            </a:rPr>
            <a:t>15%</a:t>
          </a:r>
          <a:r>
            <a:rPr kumimoji="1" lang="ja-JP" altLang="en-US" sz="1300">
              <a:latin typeface="ＭＳ ゴシック" pitchFamily="49" charset="-128"/>
              <a:ea typeface="ＭＳ ゴシック" pitchFamily="49" charset="-128"/>
            </a:rPr>
            <a:t>を超えているため、今後は公共施設の更新に備えた特定基金への積立等を行っていく。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年度以降、普通交付税の交付団体ではあるものの、平成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年度より特別会計から企業会計へ移行した下水道事業を含む全ての会計において黒字決算となり、健全な財政運営を行うことができた。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今後も、明確な事業内容と的確な優先順位により市民の要望や懸案事項に対応した予算編成を行っていく。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また、財政指標に留意し、中・長期の将来を見据えた財政運営を行っていく。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32050_&#21322;&#30000;&#24066;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4.8</v>
          </cell>
          <cell r="L75">
            <v>3.6</v>
          </cell>
          <cell r="M75">
            <v>3</v>
          </cell>
          <cell r="N75">
            <v>2.7</v>
          </cell>
          <cell r="O75">
            <v>2.4</v>
          </cell>
        </row>
        <row r="77">
          <cell r="G77" t="str">
            <v>類似団体内平均値</v>
          </cell>
          <cell r="K77">
            <v>46.1</v>
          </cell>
          <cell r="L77">
            <v>37.6</v>
          </cell>
          <cell r="M77">
            <v>33.799999999999997</v>
          </cell>
          <cell r="N77">
            <v>15.8</v>
          </cell>
          <cell r="O77">
            <v>6.5</v>
          </cell>
        </row>
        <row r="79">
          <cell r="K79">
            <v>8.5</v>
          </cell>
          <cell r="L79">
            <v>7.9</v>
          </cell>
          <cell r="M79">
            <v>7.1</v>
          </cell>
          <cell r="N79">
            <v>6.2</v>
          </cell>
          <cell r="O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39226985</v>
      </c>
      <c r="BO4" s="411"/>
      <c r="BP4" s="411"/>
      <c r="BQ4" s="411"/>
      <c r="BR4" s="411"/>
      <c r="BS4" s="411"/>
      <c r="BT4" s="411"/>
      <c r="BU4" s="412"/>
      <c r="BV4" s="410">
        <v>39777531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4.5999999999999996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38018710</v>
      </c>
      <c r="BO5" s="416"/>
      <c r="BP5" s="416"/>
      <c r="BQ5" s="416"/>
      <c r="BR5" s="416"/>
      <c r="BS5" s="416"/>
      <c r="BT5" s="416"/>
      <c r="BU5" s="417"/>
      <c r="BV5" s="415">
        <v>38267188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86.4</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1208275</v>
      </c>
      <c r="BO6" s="416"/>
      <c r="BP6" s="416"/>
      <c r="BQ6" s="416"/>
      <c r="BR6" s="416"/>
      <c r="BS6" s="416"/>
      <c r="BT6" s="416"/>
      <c r="BU6" s="417"/>
      <c r="BV6" s="415">
        <v>1510343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86.4</v>
      </c>
      <c r="CU6" s="562"/>
      <c r="CV6" s="562"/>
      <c r="CW6" s="562"/>
      <c r="CX6" s="562"/>
      <c r="CY6" s="562"/>
      <c r="CZ6" s="562"/>
      <c r="DA6" s="563"/>
      <c r="DB6" s="561">
        <v>85.8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425283</v>
      </c>
      <c r="BO7" s="416"/>
      <c r="BP7" s="416"/>
      <c r="BQ7" s="416"/>
      <c r="BR7" s="416"/>
      <c r="BS7" s="416"/>
      <c r="BT7" s="416"/>
      <c r="BU7" s="417"/>
      <c r="BV7" s="415">
        <v>366365</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24674316</v>
      </c>
      <c r="CU7" s="416"/>
      <c r="CV7" s="416"/>
      <c r="CW7" s="416"/>
      <c r="CX7" s="416"/>
      <c r="CY7" s="416"/>
      <c r="CZ7" s="416"/>
      <c r="DA7" s="417"/>
      <c r="DB7" s="415">
        <v>24631861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782992</v>
      </c>
      <c r="BO8" s="416"/>
      <c r="BP8" s="416"/>
      <c r="BQ8" s="416"/>
      <c r="BR8" s="416"/>
      <c r="BS8" s="416"/>
      <c r="BT8" s="416"/>
      <c r="BU8" s="417"/>
      <c r="BV8" s="415">
        <v>1143978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0.96</v>
      </c>
      <c r="CU8" s="525"/>
      <c r="CV8" s="525"/>
      <c r="CW8" s="525"/>
      <c r="CX8" s="525"/>
      <c r="CY8" s="525"/>
      <c r="CZ8" s="525"/>
      <c r="DA8" s="526"/>
      <c r="DB8" s="524">
        <v>0.96</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116908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-360986</v>
      </c>
      <c r="BO9" s="416"/>
      <c r="BP9" s="416"/>
      <c r="BQ9" s="416"/>
      <c r="BR9" s="416"/>
      <c r="BS9" s="416"/>
      <c r="BT9" s="416"/>
      <c r="BU9" s="417"/>
      <c r="BV9" s="415">
        <v>-24857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9.3000000000000007</v>
      </c>
      <c r="CU9" s="386"/>
      <c r="CV9" s="386"/>
      <c r="CW9" s="386"/>
      <c r="CX9" s="386"/>
      <c r="CY9" s="386"/>
      <c r="CZ9" s="386"/>
      <c r="DA9" s="387"/>
      <c r="DB9" s="385">
        <v>9.6</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118828</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10499</v>
      </c>
      <c r="BO10" s="416"/>
      <c r="BP10" s="416"/>
      <c r="BQ10" s="416"/>
      <c r="BR10" s="416"/>
      <c r="BS10" s="416"/>
      <c r="BT10" s="416"/>
      <c r="BU10" s="417"/>
      <c r="BV10" s="415">
        <v>16021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78</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118919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115853</v>
      </c>
      <c r="S13" s="517"/>
      <c r="T13" s="517"/>
      <c r="U13" s="517"/>
      <c r="V13" s="518"/>
      <c r="W13" s="504" t="s">
        <v>124</v>
      </c>
      <c r="X13" s="428"/>
      <c r="Y13" s="428"/>
      <c r="Z13" s="428"/>
      <c r="AA13" s="428"/>
      <c r="AB13" s="429"/>
      <c r="AC13" s="391">
        <v>756</v>
      </c>
      <c r="AD13" s="392"/>
      <c r="AE13" s="392"/>
      <c r="AF13" s="392"/>
      <c r="AG13" s="393"/>
      <c r="AH13" s="391">
        <v>794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-350487</v>
      </c>
      <c r="BO13" s="416"/>
      <c r="BP13" s="416"/>
      <c r="BQ13" s="416"/>
      <c r="BR13" s="416"/>
      <c r="BS13" s="416"/>
      <c r="BT13" s="416"/>
      <c r="BU13" s="417"/>
      <c r="BV13" s="415">
        <v>-8836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2.4</v>
      </c>
      <c r="CU13" s="386"/>
      <c r="CV13" s="386"/>
      <c r="CW13" s="386"/>
      <c r="CX13" s="386"/>
      <c r="CY13" s="386"/>
      <c r="CZ13" s="386"/>
      <c r="DA13" s="387"/>
      <c r="DB13" s="385">
        <v>2.7</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118733</v>
      </c>
      <c r="S14" s="517"/>
      <c r="T14" s="517"/>
      <c r="U14" s="517"/>
      <c r="V14" s="518"/>
      <c r="W14" s="519"/>
      <c r="X14" s="431"/>
      <c r="Y14" s="431"/>
      <c r="Z14" s="431"/>
      <c r="AA14" s="431"/>
      <c r="AB14" s="432"/>
      <c r="AC14" s="509">
        <v>1.4</v>
      </c>
      <c r="AD14" s="510"/>
      <c r="AE14" s="510"/>
      <c r="AF14" s="510"/>
      <c r="AG14" s="511"/>
      <c r="AH14" s="509">
        <v>1.4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116008</v>
      </c>
      <c r="S15" s="517"/>
      <c r="T15" s="517"/>
      <c r="U15" s="517"/>
      <c r="V15" s="518"/>
      <c r="W15" s="504" t="s">
        <v>131</v>
      </c>
      <c r="X15" s="428"/>
      <c r="Y15" s="428"/>
      <c r="Z15" s="428"/>
      <c r="AA15" s="428"/>
      <c r="AB15" s="429"/>
      <c r="AC15" s="391">
        <v>19930</v>
      </c>
      <c r="AD15" s="392"/>
      <c r="AE15" s="392"/>
      <c r="AF15" s="392"/>
      <c r="AG15" s="393"/>
      <c r="AH15" s="391">
        <v>20766</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17985803</v>
      </c>
      <c r="BO15" s="411"/>
      <c r="BP15" s="411"/>
      <c r="BQ15" s="411"/>
      <c r="BR15" s="411"/>
      <c r="BS15" s="411"/>
      <c r="BT15" s="411"/>
      <c r="BU15" s="412"/>
      <c r="BV15" s="410">
        <v>17557270</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37</v>
      </c>
      <c r="AD16" s="510"/>
      <c r="AE16" s="510"/>
      <c r="AF16" s="510"/>
      <c r="AG16" s="511"/>
      <c r="AH16" s="509">
        <v>37.1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18617515</v>
      </c>
      <c r="BO16" s="416"/>
      <c r="BP16" s="416"/>
      <c r="BQ16" s="416"/>
      <c r="BR16" s="416"/>
      <c r="BS16" s="416"/>
      <c r="BT16" s="416"/>
      <c r="BU16" s="417"/>
      <c r="BV16" s="415">
        <v>18305871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33235</v>
      </c>
      <c r="AD17" s="392"/>
      <c r="AE17" s="392"/>
      <c r="AF17" s="392"/>
      <c r="AG17" s="393"/>
      <c r="AH17" s="391">
        <v>34342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23201152</v>
      </c>
      <c r="BO17" s="416"/>
      <c r="BP17" s="416"/>
      <c r="BQ17" s="416"/>
      <c r="BR17" s="416"/>
      <c r="BS17" s="416"/>
      <c r="BT17" s="416"/>
      <c r="BU17" s="417"/>
      <c r="BV17" s="415">
        <v>22642519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47.42</v>
      </c>
      <c r="M18" s="480"/>
      <c r="N18" s="480"/>
      <c r="O18" s="480"/>
      <c r="P18" s="480"/>
      <c r="Q18" s="480"/>
      <c r="R18" s="481"/>
      <c r="S18" s="481"/>
      <c r="T18" s="481"/>
      <c r="U18" s="481"/>
      <c r="V18" s="482"/>
      <c r="W18" s="496"/>
      <c r="X18" s="497"/>
      <c r="Y18" s="497"/>
      <c r="Z18" s="497"/>
      <c r="AA18" s="497"/>
      <c r="AB18" s="505"/>
      <c r="AC18" s="379">
        <v>61.6</v>
      </c>
      <c r="AD18" s="380"/>
      <c r="AE18" s="380"/>
      <c r="AF18" s="380"/>
      <c r="AG18" s="483"/>
      <c r="AH18" s="379">
        <v>61.4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21054029</v>
      </c>
      <c r="BO18" s="416"/>
      <c r="BP18" s="416"/>
      <c r="BQ18" s="416"/>
      <c r="BR18" s="416"/>
      <c r="BS18" s="416"/>
      <c r="BT18" s="416"/>
      <c r="BU18" s="417"/>
      <c r="BV18" s="415">
        <v>21008412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2465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28762024</v>
      </c>
      <c r="BO19" s="416"/>
      <c r="BP19" s="416"/>
      <c r="BQ19" s="416"/>
      <c r="BR19" s="416"/>
      <c r="BS19" s="416"/>
      <c r="BT19" s="416"/>
      <c r="BU19" s="417"/>
      <c r="BV19" s="415">
        <v>28449543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46281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16981227</v>
      </c>
      <c r="BO23" s="416"/>
      <c r="BP23" s="416"/>
      <c r="BQ23" s="416"/>
      <c r="BR23" s="416"/>
      <c r="BS23" s="416"/>
      <c r="BT23" s="416"/>
      <c r="BU23" s="417"/>
      <c r="BV23" s="415">
        <v>19334520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10560</v>
      </c>
      <c r="R24" s="392"/>
      <c r="S24" s="392"/>
      <c r="T24" s="392"/>
      <c r="U24" s="392"/>
      <c r="V24" s="393"/>
      <c r="W24" s="457"/>
      <c r="X24" s="448"/>
      <c r="Y24" s="449"/>
      <c r="Z24" s="388" t="s">
        <v>155</v>
      </c>
      <c r="AA24" s="389"/>
      <c r="AB24" s="389"/>
      <c r="AC24" s="389"/>
      <c r="AD24" s="389"/>
      <c r="AE24" s="389"/>
      <c r="AF24" s="389"/>
      <c r="AG24" s="390"/>
      <c r="AH24" s="391">
        <v>632</v>
      </c>
      <c r="AI24" s="392"/>
      <c r="AJ24" s="392"/>
      <c r="AK24" s="392"/>
      <c r="AL24" s="393"/>
      <c r="AM24" s="391">
        <v>1842280</v>
      </c>
      <c r="AN24" s="392"/>
      <c r="AO24" s="392"/>
      <c r="AP24" s="392"/>
      <c r="AQ24" s="392"/>
      <c r="AR24" s="393"/>
      <c r="AS24" s="391">
        <v>2915</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12940869</v>
      </c>
      <c r="BO24" s="416"/>
      <c r="BP24" s="416"/>
      <c r="BQ24" s="416"/>
      <c r="BR24" s="416"/>
      <c r="BS24" s="416"/>
      <c r="BT24" s="416"/>
      <c r="BU24" s="417"/>
      <c r="BV24" s="415">
        <v>14858636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8690</v>
      </c>
      <c r="R25" s="392"/>
      <c r="S25" s="392"/>
      <c r="T25" s="392"/>
      <c r="U25" s="392"/>
      <c r="V25" s="393"/>
      <c r="W25" s="457"/>
      <c r="X25" s="448"/>
      <c r="Y25" s="449"/>
      <c r="Z25" s="388" t="s">
        <v>158</v>
      </c>
      <c r="AA25" s="389"/>
      <c r="AB25" s="389"/>
      <c r="AC25" s="389"/>
      <c r="AD25" s="389"/>
      <c r="AE25" s="389"/>
      <c r="AF25" s="389"/>
      <c r="AG25" s="390"/>
      <c r="AH25" s="391">
        <v>1</v>
      </c>
      <c r="AI25" s="392"/>
      <c r="AJ25" s="392"/>
      <c r="AK25" s="392"/>
      <c r="AL25" s="393"/>
      <c r="AM25" s="391" t="s">
        <v>159</v>
      </c>
      <c r="AN25" s="392"/>
      <c r="AO25" s="392"/>
      <c r="AP25" s="392"/>
      <c r="AQ25" s="392"/>
      <c r="AR25" s="393"/>
      <c r="AS25" s="391" t="s">
        <v>159</v>
      </c>
      <c r="AT25" s="392"/>
      <c r="AU25" s="392"/>
      <c r="AV25" s="392"/>
      <c r="AW25" s="392"/>
      <c r="AX25" s="394"/>
      <c r="AY25" s="407" t="s">
        <v>160</v>
      </c>
      <c r="AZ25" s="408"/>
      <c r="BA25" s="408"/>
      <c r="BB25" s="408"/>
      <c r="BC25" s="408"/>
      <c r="BD25" s="408"/>
      <c r="BE25" s="408"/>
      <c r="BF25" s="408"/>
      <c r="BG25" s="408"/>
      <c r="BH25" s="408"/>
      <c r="BI25" s="408"/>
      <c r="BJ25" s="408"/>
      <c r="BK25" s="408"/>
      <c r="BL25" s="408"/>
      <c r="BM25" s="409"/>
      <c r="BN25" s="410">
        <v>2290280</v>
      </c>
      <c r="BO25" s="411"/>
      <c r="BP25" s="411"/>
      <c r="BQ25" s="411"/>
      <c r="BR25" s="411"/>
      <c r="BS25" s="411"/>
      <c r="BT25" s="411"/>
      <c r="BU25" s="412"/>
      <c r="BV25" s="410">
        <v>2235198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161</v>
      </c>
      <c r="F26" s="389"/>
      <c r="G26" s="389"/>
      <c r="H26" s="389"/>
      <c r="I26" s="389"/>
      <c r="J26" s="389"/>
      <c r="K26" s="390"/>
      <c r="L26" s="391">
        <v>1</v>
      </c>
      <c r="M26" s="392"/>
      <c r="N26" s="392"/>
      <c r="O26" s="392"/>
      <c r="P26" s="393"/>
      <c r="Q26" s="391">
        <v>7700</v>
      </c>
      <c r="R26" s="392"/>
      <c r="S26" s="392"/>
      <c r="T26" s="392"/>
      <c r="U26" s="392"/>
      <c r="V26" s="393"/>
      <c r="W26" s="457"/>
      <c r="X26" s="448"/>
      <c r="Y26" s="449"/>
      <c r="Z26" s="388" t="s">
        <v>162</v>
      </c>
      <c r="AA26" s="470"/>
      <c r="AB26" s="470"/>
      <c r="AC26" s="470"/>
      <c r="AD26" s="470"/>
      <c r="AE26" s="470"/>
      <c r="AF26" s="470"/>
      <c r="AG26" s="471"/>
      <c r="AH26" s="391">
        <v>49</v>
      </c>
      <c r="AI26" s="392"/>
      <c r="AJ26" s="392"/>
      <c r="AK26" s="392"/>
      <c r="AL26" s="393"/>
      <c r="AM26" s="391">
        <v>149205</v>
      </c>
      <c r="AN26" s="392"/>
      <c r="AO26" s="392"/>
      <c r="AP26" s="392"/>
      <c r="AQ26" s="392"/>
      <c r="AR26" s="393"/>
      <c r="AS26" s="391">
        <v>3045</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v>3153</v>
      </c>
      <c r="BO26" s="416"/>
      <c r="BP26" s="416"/>
      <c r="BQ26" s="416"/>
      <c r="BR26" s="416"/>
      <c r="BS26" s="416"/>
      <c r="BT26" s="416"/>
      <c r="BU26" s="417"/>
      <c r="BV26" s="415">
        <v>2156</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5440</v>
      </c>
      <c r="R27" s="392"/>
      <c r="S27" s="392"/>
      <c r="T27" s="392"/>
      <c r="U27" s="392"/>
      <c r="V27" s="393"/>
      <c r="W27" s="457"/>
      <c r="X27" s="448"/>
      <c r="Y27" s="449"/>
      <c r="Z27" s="388" t="s">
        <v>165</v>
      </c>
      <c r="AA27" s="389"/>
      <c r="AB27" s="389"/>
      <c r="AC27" s="389"/>
      <c r="AD27" s="389"/>
      <c r="AE27" s="389"/>
      <c r="AF27" s="389"/>
      <c r="AG27" s="390"/>
      <c r="AH27" s="391">
        <v>54</v>
      </c>
      <c r="AI27" s="392"/>
      <c r="AJ27" s="392"/>
      <c r="AK27" s="392"/>
      <c r="AL27" s="393"/>
      <c r="AM27" s="391">
        <v>152618</v>
      </c>
      <c r="AN27" s="392"/>
      <c r="AO27" s="392"/>
      <c r="AP27" s="392"/>
      <c r="AQ27" s="392"/>
      <c r="AR27" s="393"/>
      <c r="AS27" s="391">
        <v>2826</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v>173662</v>
      </c>
      <c r="BO27" s="419"/>
      <c r="BP27" s="419"/>
      <c r="BQ27" s="419"/>
      <c r="BR27" s="419"/>
      <c r="BS27" s="419"/>
      <c r="BT27" s="419"/>
      <c r="BU27" s="420"/>
      <c r="BV27" s="418">
        <v>403028</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4940</v>
      </c>
      <c r="R28" s="392"/>
      <c r="S28" s="392"/>
      <c r="T28" s="392"/>
      <c r="U28" s="392"/>
      <c r="V28" s="393"/>
      <c r="W28" s="457"/>
      <c r="X28" s="448"/>
      <c r="Y28" s="449"/>
      <c r="Z28" s="388" t="s">
        <v>168</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4199608</v>
      </c>
      <c r="BO28" s="411"/>
      <c r="BP28" s="411"/>
      <c r="BQ28" s="411"/>
      <c r="BR28" s="411"/>
      <c r="BS28" s="411"/>
      <c r="BT28" s="411"/>
      <c r="BU28" s="412"/>
      <c r="BV28" s="410">
        <v>4189109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20</v>
      </c>
      <c r="M29" s="392"/>
      <c r="N29" s="392"/>
      <c r="O29" s="392"/>
      <c r="P29" s="393"/>
      <c r="Q29" s="391">
        <v>4590</v>
      </c>
      <c r="R29" s="392"/>
      <c r="S29" s="392"/>
      <c r="T29" s="392"/>
      <c r="U29" s="392"/>
      <c r="V29" s="393"/>
      <c r="W29" s="458"/>
      <c r="X29" s="459"/>
      <c r="Y29" s="460"/>
      <c r="Z29" s="388" t="s">
        <v>172</v>
      </c>
      <c r="AA29" s="389"/>
      <c r="AB29" s="389"/>
      <c r="AC29" s="389"/>
      <c r="AD29" s="389"/>
      <c r="AE29" s="389"/>
      <c r="AF29" s="389"/>
      <c r="AG29" s="390"/>
      <c r="AH29" s="391">
        <v>686</v>
      </c>
      <c r="AI29" s="392"/>
      <c r="AJ29" s="392"/>
      <c r="AK29" s="392"/>
      <c r="AL29" s="393"/>
      <c r="AM29" s="391">
        <v>1994898</v>
      </c>
      <c r="AN29" s="392"/>
      <c r="AO29" s="392"/>
      <c r="AP29" s="392"/>
      <c r="AQ29" s="392"/>
      <c r="AR29" s="393"/>
      <c r="AS29" s="391">
        <v>2908</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39656</v>
      </c>
      <c r="BO29" s="416"/>
      <c r="BP29" s="416"/>
      <c r="BQ29" s="416"/>
      <c r="BR29" s="416"/>
      <c r="BS29" s="416"/>
      <c r="BT29" s="416"/>
      <c r="BU29" s="417"/>
      <c r="BV29" s="415">
        <v>35278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3522053</v>
      </c>
      <c r="BO30" s="419"/>
      <c r="BP30" s="419"/>
      <c r="BQ30" s="419"/>
      <c r="BR30" s="419"/>
      <c r="BS30" s="419"/>
      <c r="BT30" s="419"/>
      <c r="BU30" s="420"/>
      <c r="BV30" s="418">
        <v>2362810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6</v>
      </c>
      <c r="V34" s="375"/>
      <c r="W34" s="374" t="str">
        <f>IF('各会計、関係団体の財政状況及び健全化判断比率'!B28="","",'各会計、関係団体の財政状況及び健全化判断比率'!B28)</f>
        <v>駐車場事業特別会計</v>
      </c>
      <c r="X34" s="374"/>
      <c r="Y34" s="374"/>
      <c r="Z34" s="374"/>
      <c r="AA34" s="374"/>
      <c r="AB34" s="374"/>
      <c r="AC34" s="374"/>
      <c r="AD34" s="374"/>
      <c r="AE34" s="374"/>
      <c r="AF34" s="374"/>
      <c r="AG34" s="374"/>
      <c r="AH34" s="374"/>
      <c r="AI34" s="374"/>
      <c r="AJ34" s="374"/>
      <c r="AK34" s="374"/>
      <c r="AL34" s="167"/>
      <c r="AM34" s="375">
        <f>IF(AO34="","",MAX(C34:D43,U34:V43)+1)</f>
        <v>11</v>
      </c>
      <c r="AN34" s="375"/>
      <c r="AO34" s="374" t="str">
        <f>IF('各会計、関係団体の財政状況及び健全化判断比率'!B33="","",'各会計、関係団体の財政状況及び健全化判断比率'!B33)</f>
        <v>半田市立半田病院事業会計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知多中部広域事務組合（一般会計）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知多南部卸売市場</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中小企業従業員退職金等福祉共済事業特別会計</v>
      </c>
      <c r="F35" s="374"/>
      <c r="G35" s="374"/>
      <c r="H35" s="374"/>
      <c r="I35" s="374"/>
      <c r="J35" s="374"/>
      <c r="K35" s="374"/>
      <c r="L35" s="374"/>
      <c r="M35" s="374"/>
      <c r="N35" s="374"/>
      <c r="O35" s="374"/>
      <c r="P35" s="374"/>
      <c r="Q35" s="374"/>
      <c r="R35" s="374"/>
      <c r="S35" s="374"/>
      <c r="T35" s="167"/>
      <c r="U35" s="375">
        <f>IF(W35="","",U34+1)</f>
        <v>7</v>
      </c>
      <c r="V35" s="375"/>
      <c r="W35" s="374" t="str">
        <f>IF('各会計、関係団体の財政状況及び健全化判断比率'!B29="","",'各会計、関係団体の財政状況及び健全化判断比率'!B29)</f>
        <v>モーターボート競走事業特別会計</v>
      </c>
      <c r="X35" s="374"/>
      <c r="Y35" s="374"/>
      <c r="Z35" s="374"/>
      <c r="AA35" s="374"/>
      <c r="AB35" s="374"/>
      <c r="AC35" s="374"/>
      <c r="AD35" s="374"/>
      <c r="AE35" s="374"/>
      <c r="AF35" s="374"/>
      <c r="AG35" s="374"/>
      <c r="AH35" s="374"/>
      <c r="AI35" s="374"/>
      <c r="AJ35" s="374"/>
      <c r="AK35" s="374"/>
      <c r="AL35" s="167"/>
      <c r="AM35" s="375">
        <f t="shared" ref="AM35:AM43" si="0">IF(AO35="","",AM34+1)</f>
        <v>12</v>
      </c>
      <c r="AN35" s="375"/>
      <c r="AO35" s="374" t="str">
        <f>IF('各会計、関係団体の財政状況及び健全化判断比率'!B34="","",'各会計、関係団体の財政状況及び健全化判断比率'!B34)</f>
        <v>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知多中部広域事務組合（消防指令センター特別会計）</v>
      </c>
      <c r="BZ35" s="374"/>
      <c r="CA35" s="374"/>
      <c r="CB35" s="374"/>
      <c r="CC35" s="374"/>
      <c r="CD35" s="374"/>
      <c r="CE35" s="374"/>
      <c r="CF35" s="374"/>
      <c r="CG35" s="374"/>
      <c r="CH35" s="374"/>
      <c r="CI35" s="374"/>
      <c r="CJ35" s="374"/>
      <c r="CK35" s="374"/>
      <c r="CL35" s="374"/>
      <c r="CM35" s="374"/>
      <c r="CN35" s="167"/>
      <c r="CO35" s="375">
        <f t="shared" ref="CO35:CO43" si="3">IF(CQ35="","",CO34+1)</f>
        <v>22</v>
      </c>
      <c r="CP35" s="375"/>
      <c r="CQ35" s="374" t="str">
        <f>IF('各会計、関係団体の財政状況及び健全化判断比率'!BS8="","",'各会計、関係団体の財政状況及び健全化判断比率'!BS8)</f>
        <v>半田市土地開発公社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乙川中部土地区画整理事業特別会計</v>
      </c>
      <c r="F36" s="374"/>
      <c r="G36" s="374"/>
      <c r="H36" s="374"/>
      <c r="I36" s="374"/>
      <c r="J36" s="374"/>
      <c r="K36" s="374"/>
      <c r="L36" s="374"/>
      <c r="M36" s="374"/>
      <c r="N36" s="374"/>
      <c r="O36" s="374"/>
      <c r="P36" s="374"/>
      <c r="Q36" s="374"/>
      <c r="R36" s="374"/>
      <c r="S36" s="374"/>
      <c r="T36" s="167"/>
      <c r="U36" s="375">
        <f t="shared" ref="U36:U43" si="4">IF(W36="","",U35+1)</f>
        <v>8</v>
      </c>
      <c r="V36" s="375"/>
      <c r="W36" s="374" t="str">
        <f>IF('各会計、関係団体の財政状況及び健全化判断比率'!B30="","",'各会計、関係団体の財政状況及び健全化判断比率'!B30)</f>
        <v>国民健康保険事業特別会計</v>
      </c>
      <c r="X36" s="374"/>
      <c r="Y36" s="374"/>
      <c r="Z36" s="374"/>
      <c r="AA36" s="374"/>
      <c r="AB36" s="374"/>
      <c r="AC36" s="374"/>
      <c r="AD36" s="374"/>
      <c r="AE36" s="374"/>
      <c r="AF36" s="374"/>
      <c r="AG36" s="374"/>
      <c r="AH36" s="374"/>
      <c r="AI36" s="374"/>
      <c r="AJ36" s="374"/>
      <c r="AK36" s="374"/>
      <c r="AL36" s="167"/>
      <c r="AM36" s="375">
        <f t="shared" si="0"/>
        <v>13</v>
      </c>
      <c r="AN36" s="375"/>
      <c r="AO36" s="374" t="str">
        <f>IF('各会計、関係団体の財政状況及び健全化判断比率'!B35="","",'各会計、関係団体の財政状況及び健全化判断比率'!B35)</f>
        <v>下水道事業会計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半田常滑看護専門学校</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f>IF(E37="","",C36+1)</f>
        <v>4</v>
      </c>
      <c r="D37" s="375"/>
      <c r="E37" s="374" t="str">
        <f>IF('各会計、関係団体の財政状況及び健全化判断比率'!B10="","",'各会計、関係団体の財政状況及び健全化判断比率'!B10)</f>
        <v>学校給食特別会計</v>
      </c>
      <c r="F37" s="374"/>
      <c r="G37" s="374"/>
      <c r="H37" s="374"/>
      <c r="I37" s="374"/>
      <c r="J37" s="374"/>
      <c r="K37" s="374"/>
      <c r="L37" s="374"/>
      <c r="M37" s="374"/>
      <c r="N37" s="374"/>
      <c r="O37" s="374"/>
      <c r="P37" s="374"/>
      <c r="Q37" s="374"/>
      <c r="R37" s="374"/>
      <c r="S37" s="374"/>
      <c r="T37" s="167"/>
      <c r="U37" s="375">
        <f t="shared" si="4"/>
        <v>9</v>
      </c>
      <c r="V37" s="375"/>
      <c r="W37" s="374" t="str">
        <f>IF('各会計、関係団体の財政状況及び健全化判断比率'!B31="","",'各会計、関係団体の財政状況及び健全化判断比率'!B31)</f>
        <v>介護保険事業特別会計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中部知多衛生組合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f t="shared" ref="C38:C43" si="5">IF(E38="","",C37+1)</f>
        <v>5</v>
      </c>
      <c r="D38" s="375"/>
      <c r="E38" s="374" t="str">
        <f>IF('各会計、関係団体の財政状況及び健全化判断比率'!B11="","",'各会計、関係団体の財政状況及び健全化判断比率'!B11)</f>
        <v>黒石墓地事業特別会計</v>
      </c>
      <c r="F38" s="374"/>
      <c r="G38" s="374"/>
      <c r="H38" s="374"/>
      <c r="I38" s="374"/>
      <c r="J38" s="374"/>
      <c r="K38" s="374"/>
      <c r="L38" s="374"/>
      <c r="M38" s="374"/>
      <c r="N38" s="374"/>
      <c r="O38" s="374"/>
      <c r="P38" s="374"/>
      <c r="Q38" s="374"/>
      <c r="R38" s="374"/>
      <c r="S38" s="374"/>
      <c r="T38" s="167"/>
      <c r="U38" s="375">
        <f t="shared" si="4"/>
        <v>10</v>
      </c>
      <c r="V38" s="375"/>
      <c r="W38" s="374" t="str">
        <f>IF('各会計、関係団体の財政状況及び健全化判断比率'!B32="","",'各会計、関係団体の財政状況及び健全化判断比率'!B32)</f>
        <v>後期高齢者医療事業特別会計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知多南部広域環境組合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愛知県後期高齢者医療広域連合（一般会計）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愛知県後期高齢者医療広域連合（後期高齢者医療特別会計）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7" t="s">
        <v>531</v>
      </c>
      <c r="D34" s="1187"/>
      <c r="E34" s="1188"/>
      <c r="F34" s="32">
        <v>11.95</v>
      </c>
      <c r="G34" s="33">
        <v>13.15</v>
      </c>
      <c r="H34" s="33">
        <v>17.739999999999998</v>
      </c>
      <c r="I34" s="33">
        <v>19.809999999999999</v>
      </c>
      <c r="J34" s="34">
        <v>21.67</v>
      </c>
      <c r="K34" s="22"/>
      <c r="L34" s="22"/>
      <c r="M34" s="22"/>
      <c r="N34" s="22"/>
      <c r="O34" s="22"/>
      <c r="P34" s="22"/>
    </row>
    <row r="35" spans="1:16" ht="39" customHeight="1" x14ac:dyDescent="0.15">
      <c r="A35" s="22"/>
      <c r="B35" s="35"/>
      <c r="C35" s="1181" t="s">
        <v>532</v>
      </c>
      <c r="D35" s="1182"/>
      <c r="E35" s="1183"/>
      <c r="F35" s="36">
        <v>3.73</v>
      </c>
      <c r="G35" s="37">
        <v>4.9400000000000004</v>
      </c>
      <c r="H35" s="37">
        <v>3.57</v>
      </c>
      <c r="I35" s="37">
        <v>3.49</v>
      </c>
      <c r="J35" s="38">
        <v>3.53</v>
      </c>
      <c r="K35" s="22"/>
      <c r="L35" s="22"/>
      <c r="M35" s="22"/>
      <c r="N35" s="22"/>
      <c r="O35" s="22"/>
      <c r="P35" s="22"/>
    </row>
    <row r="36" spans="1:16" ht="39" customHeight="1" x14ac:dyDescent="0.15">
      <c r="A36" s="22"/>
      <c r="B36" s="35"/>
      <c r="C36" s="1181" t="s">
        <v>533</v>
      </c>
      <c r="D36" s="1182"/>
      <c r="E36" s="1183"/>
      <c r="F36" s="36">
        <v>4.91</v>
      </c>
      <c r="G36" s="37">
        <v>5.88</v>
      </c>
      <c r="H36" s="37">
        <v>4.79</v>
      </c>
      <c r="I36" s="37">
        <v>4.4800000000000004</v>
      </c>
      <c r="J36" s="38">
        <v>3.05</v>
      </c>
      <c r="K36" s="22"/>
      <c r="L36" s="22"/>
      <c r="M36" s="22"/>
      <c r="N36" s="22"/>
      <c r="O36" s="22"/>
      <c r="P36" s="22"/>
    </row>
    <row r="37" spans="1:16" ht="39" customHeight="1" x14ac:dyDescent="0.15">
      <c r="A37" s="22"/>
      <c r="B37" s="35"/>
      <c r="C37" s="1181" t="s">
        <v>534</v>
      </c>
      <c r="D37" s="1182"/>
      <c r="E37" s="1183"/>
      <c r="F37" s="36">
        <v>4.34</v>
      </c>
      <c r="G37" s="37">
        <v>2.08</v>
      </c>
      <c r="H37" s="37">
        <v>2.2999999999999998</v>
      </c>
      <c r="I37" s="37">
        <v>1.56</v>
      </c>
      <c r="J37" s="38">
        <v>1.7</v>
      </c>
      <c r="K37" s="22"/>
      <c r="L37" s="22"/>
      <c r="M37" s="22"/>
      <c r="N37" s="22"/>
      <c r="O37" s="22"/>
      <c r="P37" s="22"/>
    </row>
    <row r="38" spans="1:16" ht="39" customHeight="1" x14ac:dyDescent="0.15">
      <c r="A38" s="22"/>
      <c r="B38" s="35"/>
      <c r="C38" s="1181" t="s">
        <v>535</v>
      </c>
      <c r="D38" s="1182"/>
      <c r="E38" s="1183"/>
      <c r="F38" s="36">
        <v>0.59</v>
      </c>
      <c r="G38" s="37">
        <v>0.75</v>
      </c>
      <c r="H38" s="37">
        <v>0.69</v>
      </c>
      <c r="I38" s="37">
        <v>0.5</v>
      </c>
      <c r="J38" s="38">
        <v>1.03</v>
      </c>
      <c r="K38" s="22"/>
      <c r="L38" s="22"/>
      <c r="M38" s="22"/>
      <c r="N38" s="22"/>
      <c r="O38" s="22"/>
      <c r="P38" s="22"/>
    </row>
    <row r="39" spans="1:16" ht="39" customHeight="1" x14ac:dyDescent="0.15">
      <c r="A39" s="22"/>
      <c r="B39" s="35"/>
      <c r="C39" s="1181" t="s">
        <v>536</v>
      </c>
      <c r="D39" s="1182"/>
      <c r="E39" s="1183"/>
      <c r="F39" s="36" t="s">
        <v>499</v>
      </c>
      <c r="G39" s="37" t="s">
        <v>499</v>
      </c>
      <c r="H39" s="37" t="s">
        <v>499</v>
      </c>
      <c r="I39" s="37" t="s">
        <v>499</v>
      </c>
      <c r="J39" s="38">
        <v>0.87</v>
      </c>
      <c r="K39" s="22"/>
      <c r="L39" s="22"/>
      <c r="M39" s="22"/>
      <c r="N39" s="22"/>
      <c r="O39" s="22"/>
      <c r="P39" s="22"/>
    </row>
    <row r="40" spans="1:16" ht="39" customHeight="1" x14ac:dyDescent="0.15">
      <c r="A40" s="22"/>
      <c r="B40" s="35"/>
      <c r="C40" s="1181" t="s">
        <v>537</v>
      </c>
      <c r="D40" s="1182"/>
      <c r="E40" s="1183"/>
      <c r="F40" s="36">
        <v>0</v>
      </c>
      <c r="G40" s="37">
        <v>0</v>
      </c>
      <c r="H40" s="37">
        <v>0</v>
      </c>
      <c r="I40" s="37">
        <v>0.11</v>
      </c>
      <c r="J40" s="38">
        <v>0.06</v>
      </c>
      <c r="K40" s="22"/>
      <c r="L40" s="22"/>
      <c r="M40" s="22"/>
      <c r="N40" s="22"/>
      <c r="O40" s="22"/>
      <c r="P40" s="22"/>
    </row>
    <row r="41" spans="1:16" ht="39" customHeight="1" x14ac:dyDescent="0.15">
      <c r="A41" s="22"/>
      <c r="B41" s="35"/>
      <c r="C41" s="1181" t="s">
        <v>538</v>
      </c>
      <c r="D41" s="1182"/>
      <c r="E41" s="1183"/>
      <c r="F41" s="36">
        <v>0</v>
      </c>
      <c r="G41" s="37">
        <v>0.05</v>
      </c>
      <c r="H41" s="37">
        <v>0.04</v>
      </c>
      <c r="I41" s="37">
        <v>0.04</v>
      </c>
      <c r="J41" s="38">
        <v>0.05</v>
      </c>
      <c r="K41" s="22"/>
      <c r="L41" s="22"/>
      <c r="M41" s="22"/>
      <c r="N41" s="22"/>
      <c r="O41" s="22"/>
      <c r="P41" s="22"/>
    </row>
    <row r="42" spans="1:16" ht="39" customHeight="1" x14ac:dyDescent="0.15">
      <c r="A42" s="22"/>
      <c r="B42" s="39"/>
      <c r="C42" s="1181" t="s">
        <v>539</v>
      </c>
      <c r="D42" s="1182"/>
      <c r="E42" s="1183"/>
      <c r="F42" s="36" t="s">
        <v>499</v>
      </c>
      <c r="G42" s="37" t="s">
        <v>499</v>
      </c>
      <c r="H42" s="37" t="s">
        <v>499</v>
      </c>
      <c r="I42" s="37" t="s">
        <v>499</v>
      </c>
      <c r="J42" s="38" t="s">
        <v>499</v>
      </c>
      <c r="K42" s="22"/>
      <c r="L42" s="22"/>
      <c r="M42" s="22"/>
      <c r="N42" s="22"/>
      <c r="O42" s="22"/>
      <c r="P42" s="22"/>
    </row>
    <row r="43" spans="1:16" ht="39" customHeight="1" thickBot="1" x14ac:dyDescent="0.2">
      <c r="A43" s="22"/>
      <c r="B43" s="40"/>
      <c r="C43" s="1184" t="s">
        <v>540</v>
      </c>
      <c r="D43" s="1185"/>
      <c r="E43" s="1186"/>
      <c r="F43" s="41">
        <v>0</v>
      </c>
      <c r="G43" s="42">
        <v>0.03</v>
      </c>
      <c r="H43" s="42">
        <v>0.01</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7" t="s">
        <v>11</v>
      </c>
      <c r="C45" s="1198"/>
      <c r="D45" s="58"/>
      <c r="E45" s="1203" t="s">
        <v>12</v>
      </c>
      <c r="F45" s="1203"/>
      <c r="G45" s="1203"/>
      <c r="H45" s="1203"/>
      <c r="I45" s="1203"/>
      <c r="J45" s="1204"/>
      <c r="K45" s="59">
        <v>3556</v>
      </c>
      <c r="L45" s="60">
        <v>3462</v>
      </c>
      <c r="M45" s="60">
        <v>3178</v>
      </c>
      <c r="N45" s="60">
        <v>2831</v>
      </c>
      <c r="O45" s="61">
        <v>2791</v>
      </c>
      <c r="P45" s="48"/>
      <c r="Q45" s="48"/>
      <c r="R45" s="48"/>
      <c r="S45" s="48"/>
      <c r="T45" s="48"/>
      <c r="U45" s="48"/>
    </row>
    <row r="46" spans="1:21" ht="30.75" customHeight="1" x14ac:dyDescent="0.15">
      <c r="A46" s="48"/>
      <c r="B46" s="1199"/>
      <c r="C46" s="1200"/>
      <c r="D46" s="62"/>
      <c r="E46" s="1191" t="s">
        <v>13</v>
      </c>
      <c r="F46" s="1191"/>
      <c r="G46" s="1191"/>
      <c r="H46" s="1191"/>
      <c r="I46" s="1191"/>
      <c r="J46" s="1192"/>
      <c r="K46" s="63" t="s">
        <v>499</v>
      </c>
      <c r="L46" s="64" t="s">
        <v>499</v>
      </c>
      <c r="M46" s="64" t="s">
        <v>499</v>
      </c>
      <c r="N46" s="64" t="s">
        <v>499</v>
      </c>
      <c r="O46" s="65" t="s">
        <v>499</v>
      </c>
      <c r="P46" s="48"/>
      <c r="Q46" s="48"/>
      <c r="R46" s="48"/>
      <c r="S46" s="48"/>
      <c r="T46" s="48"/>
      <c r="U46" s="48"/>
    </row>
    <row r="47" spans="1:21" ht="30.75" customHeight="1" x14ac:dyDescent="0.15">
      <c r="A47" s="48"/>
      <c r="B47" s="1199"/>
      <c r="C47" s="1200"/>
      <c r="D47" s="62"/>
      <c r="E47" s="1191" t="s">
        <v>14</v>
      </c>
      <c r="F47" s="1191"/>
      <c r="G47" s="1191"/>
      <c r="H47" s="1191"/>
      <c r="I47" s="1191"/>
      <c r="J47" s="1192"/>
      <c r="K47" s="63" t="s">
        <v>499</v>
      </c>
      <c r="L47" s="64" t="s">
        <v>499</v>
      </c>
      <c r="M47" s="64" t="s">
        <v>499</v>
      </c>
      <c r="N47" s="64" t="s">
        <v>499</v>
      </c>
      <c r="O47" s="65" t="s">
        <v>499</v>
      </c>
      <c r="P47" s="48"/>
      <c r="Q47" s="48"/>
      <c r="R47" s="48"/>
      <c r="S47" s="48"/>
      <c r="T47" s="48"/>
      <c r="U47" s="48"/>
    </row>
    <row r="48" spans="1:21" ht="30.75" customHeight="1" x14ac:dyDescent="0.15">
      <c r="A48" s="48"/>
      <c r="B48" s="1199"/>
      <c r="C48" s="1200"/>
      <c r="D48" s="62"/>
      <c r="E48" s="1191" t="s">
        <v>15</v>
      </c>
      <c r="F48" s="1191"/>
      <c r="G48" s="1191"/>
      <c r="H48" s="1191"/>
      <c r="I48" s="1191"/>
      <c r="J48" s="1192"/>
      <c r="K48" s="63">
        <v>1793</v>
      </c>
      <c r="L48" s="64">
        <v>1979</v>
      </c>
      <c r="M48" s="64">
        <v>2561</v>
      </c>
      <c r="N48" s="64">
        <v>2609</v>
      </c>
      <c r="O48" s="65">
        <v>2571</v>
      </c>
      <c r="P48" s="48"/>
      <c r="Q48" s="48"/>
      <c r="R48" s="48"/>
      <c r="S48" s="48"/>
      <c r="T48" s="48"/>
      <c r="U48" s="48"/>
    </row>
    <row r="49" spans="1:21" ht="30.75" customHeight="1" x14ac:dyDescent="0.15">
      <c r="A49" s="48"/>
      <c r="B49" s="1199"/>
      <c r="C49" s="1200"/>
      <c r="D49" s="62"/>
      <c r="E49" s="1191" t="s">
        <v>16</v>
      </c>
      <c r="F49" s="1191"/>
      <c r="G49" s="1191"/>
      <c r="H49" s="1191"/>
      <c r="I49" s="1191"/>
      <c r="J49" s="1192"/>
      <c r="K49" s="63">
        <v>160</v>
      </c>
      <c r="L49" s="64">
        <v>153</v>
      </c>
      <c r="M49" s="64">
        <v>112</v>
      </c>
      <c r="N49" s="64">
        <v>103</v>
      </c>
      <c r="O49" s="65">
        <v>94</v>
      </c>
      <c r="P49" s="48"/>
      <c r="Q49" s="48"/>
      <c r="R49" s="48"/>
      <c r="S49" s="48"/>
      <c r="T49" s="48"/>
      <c r="U49" s="48"/>
    </row>
    <row r="50" spans="1:21" ht="30.75" customHeight="1" x14ac:dyDescent="0.15">
      <c r="A50" s="48"/>
      <c r="B50" s="1199"/>
      <c r="C50" s="1200"/>
      <c r="D50" s="62"/>
      <c r="E50" s="1191" t="s">
        <v>17</v>
      </c>
      <c r="F50" s="1191"/>
      <c r="G50" s="1191"/>
      <c r="H50" s="1191"/>
      <c r="I50" s="1191"/>
      <c r="J50" s="1192"/>
      <c r="K50" s="63" t="s">
        <v>499</v>
      </c>
      <c r="L50" s="64" t="s">
        <v>499</v>
      </c>
      <c r="M50" s="64" t="s">
        <v>499</v>
      </c>
      <c r="N50" s="64" t="s">
        <v>499</v>
      </c>
      <c r="O50" s="65" t="s">
        <v>499</v>
      </c>
      <c r="P50" s="48"/>
      <c r="Q50" s="48"/>
      <c r="R50" s="48"/>
      <c r="S50" s="48"/>
      <c r="T50" s="48"/>
      <c r="U50" s="48"/>
    </row>
    <row r="51" spans="1:21" ht="30.75" customHeight="1" x14ac:dyDescent="0.15">
      <c r="A51" s="48"/>
      <c r="B51" s="1201"/>
      <c r="C51" s="1202"/>
      <c r="D51" s="66"/>
      <c r="E51" s="1191" t="s">
        <v>18</v>
      </c>
      <c r="F51" s="1191"/>
      <c r="G51" s="1191"/>
      <c r="H51" s="1191"/>
      <c r="I51" s="1191"/>
      <c r="J51" s="1192"/>
      <c r="K51" s="63" t="s">
        <v>499</v>
      </c>
      <c r="L51" s="64" t="s">
        <v>499</v>
      </c>
      <c r="M51" s="64" t="s">
        <v>499</v>
      </c>
      <c r="N51" s="64" t="s">
        <v>499</v>
      </c>
      <c r="O51" s="65" t="s">
        <v>499</v>
      </c>
      <c r="P51" s="48"/>
      <c r="Q51" s="48"/>
      <c r="R51" s="48"/>
      <c r="S51" s="48"/>
      <c r="T51" s="48"/>
      <c r="U51" s="48"/>
    </row>
    <row r="52" spans="1:21" ht="30.75" customHeight="1" x14ac:dyDescent="0.15">
      <c r="A52" s="48"/>
      <c r="B52" s="1189" t="s">
        <v>19</v>
      </c>
      <c r="C52" s="1190"/>
      <c r="D52" s="66"/>
      <c r="E52" s="1191" t="s">
        <v>20</v>
      </c>
      <c r="F52" s="1191"/>
      <c r="G52" s="1191"/>
      <c r="H52" s="1191"/>
      <c r="I52" s="1191"/>
      <c r="J52" s="1192"/>
      <c r="K52" s="63">
        <v>4876</v>
      </c>
      <c r="L52" s="64">
        <v>4946</v>
      </c>
      <c r="M52" s="64">
        <v>5239</v>
      </c>
      <c r="N52" s="64">
        <v>5055</v>
      </c>
      <c r="O52" s="65">
        <v>4994</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633</v>
      </c>
      <c r="L53" s="69">
        <v>648</v>
      </c>
      <c r="M53" s="69">
        <v>612</v>
      </c>
      <c r="N53" s="69">
        <v>488</v>
      </c>
      <c r="O53" s="70">
        <v>462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7" t="s">
        <v>24</v>
      </c>
      <c r="C41" s="1218"/>
      <c r="D41" s="81"/>
      <c r="E41" s="1219" t="s">
        <v>25</v>
      </c>
      <c r="F41" s="1219"/>
      <c r="G41" s="1219"/>
      <c r="H41" s="1220"/>
      <c r="I41" s="82">
        <v>25943</v>
      </c>
      <c r="J41" s="83">
        <v>23485</v>
      </c>
      <c r="K41" s="83">
        <v>21497</v>
      </c>
      <c r="L41" s="83">
        <v>19335</v>
      </c>
      <c r="M41" s="84">
        <v>16981</v>
      </c>
    </row>
    <row r="42" spans="2:13" ht="27.75" customHeight="1" x14ac:dyDescent="0.15">
      <c r="B42" s="1207"/>
      <c r="C42" s="1208"/>
      <c r="D42" s="85"/>
      <c r="E42" s="1211" t="s">
        <v>26</v>
      </c>
      <c r="F42" s="1211"/>
      <c r="G42" s="1211"/>
      <c r="H42" s="1212"/>
      <c r="I42" s="86" t="s">
        <v>499</v>
      </c>
      <c r="J42" s="87" t="s">
        <v>499</v>
      </c>
      <c r="K42" s="87" t="s">
        <v>499</v>
      </c>
      <c r="L42" s="87" t="s">
        <v>499</v>
      </c>
      <c r="M42" s="88" t="s">
        <v>499</v>
      </c>
    </row>
    <row r="43" spans="2:13" ht="27.75" customHeight="1" x14ac:dyDescent="0.15">
      <c r="B43" s="1207"/>
      <c r="C43" s="1208"/>
      <c r="D43" s="85"/>
      <c r="E43" s="1211" t="s">
        <v>27</v>
      </c>
      <c r="F43" s="1211"/>
      <c r="G43" s="1211"/>
      <c r="H43" s="1212"/>
      <c r="I43" s="86">
        <v>27248</v>
      </c>
      <c r="J43" s="87">
        <v>26155</v>
      </c>
      <c r="K43" s="87">
        <v>24415</v>
      </c>
      <c r="L43" s="87">
        <v>23611</v>
      </c>
      <c r="M43" s="88">
        <v>22057</v>
      </c>
    </row>
    <row r="44" spans="2:13" ht="27.75" customHeight="1" x14ac:dyDescent="0.15">
      <c r="B44" s="1207"/>
      <c r="C44" s="1208"/>
      <c r="D44" s="85"/>
      <c r="E44" s="1211" t="s">
        <v>28</v>
      </c>
      <c r="F44" s="1211"/>
      <c r="G44" s="1211"/>
      <c r="H44" s="1212"/>
      <c r="I44" s="86">
        <v>713</v>
      </c>
      <c r="J44" s="87">
        <v>573</v>
      </c>
      <c r="K44" s="87">
        <v>618</v>
      </c>
      <c r="L44" s="87">
        <v>537</v>
      </c>
      <c r="M44" s="88">
        <v>444</v>
      </c>
    </row>
    <row r="45" spans="2:13" ht="27.75" customHeight="1" x14ac:dyDescent="0.15">
      <c r="B45" s="1207"/>
      <c r="C45" s="1208"/>
      <c r="D45" s="85"/>
      <c r="E45" s="1211" t="s">
        <v>29</v>
      </c>
      <c r="F45" s="1211"/>
      <c r="G45" s="1211"/>
      <c r="H45" s="1212"/>
      <c r="I45" s="86">
        <v>5486</v>
      </c>
      <c r="J45" s="87">
        <v>5152</v>
      </c>
      <c r="K45" s="87">
        <v>4962</v>
      </c>
      <c r="L45" s="87">
        <v>4516</v>
      </c>
      <c r="M45" s="88">
        <v>4363</v>
      </c>
    </row>
    <row r="46" spans="2:13" ht="27.75" customHeight="1" x14ac:dyDescent="0.15">
      <c r="B46" s="1207"/>
      <c r="C46" s="1208"/>
      <c r="D46" s="89"/>
      <c r="E46" s="1211" t="s">
        <v>30</v>
      </c>
      <c r="F46" s="1211"/>
      <c r="G46" s="1211"/>
      <c r="H46" s="1212"/>
      <c r="I46" s="86">
        <v>3570</v>
      </c>
      <c r="J46" s="87">
        <v>2715</v>
      </c>
      <c r="K46" s="87">
        <v>2345</v>
      </c>
      <c r="L46" s="87">
        <v>2443</v>
      </c>
      <c r="M46" s="88">
        <v>1634</v>
      </c>
    </row>
    <row r="47" spans="2:13" ht="27.75" customHeight="1" x14ac:dyDescent="0.15">
      <c r="B47" s="1207"/>
      <c r="C47" s="1208"/>
      <c r="D47" s="90"/>
      <c r="E47" s="1221" t="s">
        <v>31</v>
      </c>
      <c r="F47" s="1222"/>
      <c r="G47" s="1222"/>
      <c r="H47" s="1223"/>
      <c r="I47" s="86" t="s">
        <v>499</v>
      </c>
      <c r="J47" s="87" t="s">
        <v>499</v>
      </c>
      <c r="K47" s="87" t="s">
        <v>499</v>
      </c>
      <c r="L47" s="87" t="s">
        <v>499</v>
      </c>
      <c r="M47" s="88" t="s">
        <v>499</v>
      </c>
    </row>
    <row r="48" spans="2:13" ht="27.75" customHeight="1" x14ac:dyDescent="0.15">
      <c r="B48" s="1207"/>
      <c r="C48" s="1208"/>
      <c r="D48" s="85"/>
      <c r="E48" s="1211" t="s">
        <v>32</v>
      </c>
      <c r="F48" s="1211"/>
      <c r="G48" s="1211"/>
      <c r="H48" s="1212"/>
      <c r="I48" s="86" t="s">
        <v>499</v>
      </c>
      <c r="J48" s="87" t="s">
        <v>499</v>
      </c>
      <c r="K48" s="87" t="s">
        <v>499</v>
      </c>
      <c r="L48" s="87" t="s">
        <v>499</v>
      </c>
      <c r="M48" s="88" t="s">
        <v>499</v>
      </c>
    </row>
    <row r="49" spans="2:13" ht="27.75" customHeight="1" x14ac:dyDescent="0.15">
      <c r="B49" s="1209"/>
      <c r="C49" s="1210"/>
      <c r="D49" s="85"/>
      <c r="E49" s="1211" t="s">
        <v>33</v>
      </c>
      <c r="F49" s="1211"/>
      <c r="G49" s="1211"/>
      <c r="H49" s="1212"/>
      <c r="I49" s="86" t="s">
        <v>499</v>
      </c>
      <c r="J49" s="87" t="s">
        <v>499</v>
      </c>
      <c r="K49" s="87" t="s">
        <v>499</v>
      </c>
      <c r="L49" s="87" t="s">
        <v>499</v>
      </c>
      <c r="M49" s="88" t="s">
        <v>499</v>
      </c>
    </row>
    <row r="50" spans="2:13" ht="27.75" customHeight="1" x14ac:dyDescent="0.15">
      <c r="B50" s="1205" t="s">
        <v>34</v>
      </c>
      <c r="C50" s="1206"/>
      <c r="D50" s="91"/>
      <c r="E50" s="1211" t="s">
        <v>35</v>
      </c>
      <c r="F50" s="1211"/>
      <c r="G50" s="1211"/>
      <c r="H50" s="1212"/>
      <c r="I50" s="86">
        <v>10371</v>
      </c>
      <c r="J50" s="87">
        <v>11898</v>
      </c>
      <c r="K50" s="87">
        <v>8320</v>
      </c>
      <c r="L50" s="87">
        <v>9091</v>
      </c>
      <c r="M50" s="88">
        <v>10129</v>
      </c>
    </row>
    <row r="51" spans="2:13" ht="27.75" customHeight="1" x14ac:dyDescent="0.15">
      <c r="B51" s="1207"/>
      <c r="C51" s="1208"/>
      <c r="D51" s="85"/>
      <c r="E51" s="1211" t="s">
        <v>36</v>
      </c>
      <c r="F51" s="1211"/>
      <c r="G51" s="1211"/>
      <c r="H51" s="1212"/>
      <c r="I51" s="86">
        <v>17883</v>
      </c>
      <c r="J51" s="87">
        <v>17645</v>
      </c>
      <c r="K51" s="87">
        <v>15850</v>
      </c>
      <c r="L51" s="87">
        <v>14334</v>
      </c>
      <c r="M51" s="88">
        <v>12488</v>
      </c>
    </row>
    <row r="52" spans="2:13" ht="27.75" customHeight="1" x14ac:dyDescent="0.15">
      <c r="B52" s="1209"/>
      <c r="C52" s="1210"/>
      <c r="D52" s="85"/>
      <c r="E52" s="1211" t="s">
        <v>37</v>
      </c>
      <c r="F52" s="1211"/>
      <c r="G52" s="1211"/>
      <c r="H52" s="1212"/>
      <c r="I52" s="86">
        <v>36927</v>
      </c>
      <c r="J52" s="87">
        <v>36415</v>
      </c>
      <c r="K52" s="87">
        <v>35315</v>
      </c>
      <c r="L52" s="87">
        <v>34103</v>
      </c>
      <c r="M52" s="88">
        <v>32394</v>
      </c>
    </row>
    <row r="53" spans="2:13" ht="27.75" customHeight="1" thickBot="1" x14ac:dyDescent="0.2">
      <c r="B53" s="1213" t="s">
        <v>21</v>
      </c>
      <c r="C53" s="1214"/>
      <c r="D53" s="92"/>
      <c r="E53" s="1215" t="s">
        <v>38</v>
      </c>
      <c r="F53" s="1215"/>
      <c r="G53" s="1215"/>
      <c r="H53" s="1216"/>
      <c r="I53" s="93">
        <v>-2221</v>
      </c>
      <c r="J53" s="94">
        <v>-7878</v>
      </c>
      <c r="K53" s="94">
        <v>-5648</v>
      </c>
      <c r="L53" s="94">
        <v>-7088</v>
      </c>
      <c r="M53" s="95">
        <v>-9532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561</v>
      </c>
      <c r="I42" s="354"/>
      <c r="J42" s="354"/>
      <c r="K42" s="354"/>
      <c r="L42" s="246"/>
      <c r="M42" s="246"/>
      <c r="N42" s="246"/>
      <c r="O42" s="246"/>
    </row>
    <row r="43" spans="2:17" x14ac:dyDescent="0.15">
      <c r="B43" s="250"/>
      <c r="C43" s="246"/>
      <c r="D43" s="246"/>
      <c r="E43" s="246"/>
      <c r="F43" s="246"/>
      <c r="G43" s="1224"/>
      <c r="H43" s="1225"/>
      <c r="I43" s="1225"/>
      <c r="J43" s="1225"/>
      <c r="K43" s="1225"/>
      <c r="L43" s="1225"/>
      <c r="M43" s="1225"/>
      <c r="N43" s="1225"/>
      <c r="O43" s="1226"/>
    </row>
    <row r="44" spans="2:17" x14ac:dyDescent="0.15">
      <c r="B44" s="250"/>
      <c r="C44" s="246"/>
      <c r="D44" s="246"/>
      <c r="E44" s="246"/>
      <c r="F44" s="246"/>
      <c r="G44" s="1227"/>
      <c r="H44" s="1228"/>
      <c r="I44" s="1228"/>
      <c r="J44" s="1228"/>
      <c r="K44" s="1228"/>
      <c r="L44" s="1228"/>
      <c r="M44" s="1228"/>
      <c r="N44" s="1228"/>
      <c r="O44" s="1229"/>
    </row>
    <row r="45" spans="2:17" x14ac:dyDescent="0.15">
      <c r="B45" s="250"/>
      <c r="C45" s="246"/>
      <c r="D45" s="246"/>
      <c r="E45" s="246"/>
      <c r="F45" s="246"/>
      <c r="G45" s="1227"/>
      <c r="H45" s="1228"/>
      <c r="I45" s="1228"/>
      <c r="J45" s="1228"/>
      <c r="K45" s="1228"/>
      <c r="L45" s="1228"/>
      <c r="M45" s="1228"/>
      <c r="N45" s="1228"/>
      <c r="O45" s="1229"/>
    </row>
    <row r="46" spans="2:17" x14ac:dyDescent="0.15">
      <c r="B46" s="250"/>
      <c r="C46" s="246"/>
      <c r="D46" s="246"/>
      <c r="E46" s="246"/>
      <c r="F46" s="246"/>
      <c r="G46" s="1227"/>
      <c r="H46" s="1228"/>
      <c r="I46" s="1228"/>
      <c r="J46" s="1228"/>
      <c r="K46" s="1228"/>
      <c r="L46" s="1228"/>
      <c r="M46" s="1228"/>
      <c r="N46" s="1228"/>
      <c r="O46" s="1229"/>
    </row>
    <row r="47" spans="2:17" x14ac:dyDescent="0.15">
      <c r="B47" s="250"/>
      <c r="C47" s="246"/>
      <c r="D47" s="246"/>
      <c r="E47" s="246"/>
      <c r="F47" s="246"/>
      <c r="G47" s="1230"/>
      <c r="H47" s="1231"/>
      <c r="I47" s="1231"/>
      <c r="J47" s="1231"/>
      <c r="K47" s="1231"/>
      <c r="L47" s="1231"/>
      <c r="M47" s="1231"/>
      <c r="N47" s="1231"/>
      <c r="O47" s="1232"/>
    </row>
    <row r="48" spans="2:17" x14ac:dyDescent="0.15">
      <c r="B48" s="250"/>
      <c r="C48" s="246"/>
      <c r="D48" s="246"/>
      <c r="E48" s="246"/>
      <c r="F48" s="246"/>
      <c r="G48" s="246"/>
      <c r="H48" s="355"/>
      <c r="I48" s="355"/>
      <c r="J48" s="355"/>
    </row>
    <row r="49" spans="1:17" x14ac:dyDescent="0.15">
      <c r="B49" s="250"/>
      <c r="C49" s="246"/>
      <c r="D49" s="246"/>
      <c r="E49" s="246"/>
      <c r="F49" s="246"/>
      <c r="G49" s="245" t="s">
        <v>562</v>
      </c>
    </row>
    <row r="50" spans="1:17" x14ac:dyDescent="0.15">
      <c r="B50" s="250"/>
      <c r="C50" s="246"/>
      <c r="D50" s="246"/>
      <c r="E50" s="246"/>
      <c r="F50" s="246"/>
      <c r="G50" s="1233"/>
      <c r="H50" s="1234"/>
      <c r="I50" s="1234"/>
      <c r="J50" s="1235"/>
      <c r="K50" s="356" t="s">
        <v>524</v>
      </c>
      <c r="L50" s="356" t="s">
        <v>525</v>
      </c>
      <c r="M50" s="356" t="s">
        <v>526</v>
      </c>
      <c r="N50" s="356" t="s">
        <v>527</v>
      </c>
      <c r="O50" s="356" t="s">
        <v>528</v>
      </c>
    </row>
    <row r="51" spans="1:17" x14ac:dyDescent="0.15">
      <c r="B51" s="250"/>
      <c r="C51" s="246"/>
      <c r="D51" s="246"/>
      <c r="E51" s="246"/>
      <c r="F51" s="246"/>
      <c r="G51" s="1236" t="s">
        <v>563</v>
      </c>
      <c r="H51" s="1237"/>
      <c r="I51" s="1242" t="s">
        <v>564</v>
      </c>
      <c r="J51" s="1242"/>
      <c r="K51" s="1244"/>
      <c r="L51" s="1244"/>
      <c r="M51" s="1244"/>
      <c r="N51" s="1244"/>
      <c r="O51" s="1244"/>
    </row>
    <row r="52" spans="1:17" x14ac:dyDescent="0.15">
      <c r="B52" s="250"/>
      <c r="C52" s="246"/>
      <c r="D52" s="246"/>
      <c r="E52" s="246"/>
      <c r="F52" s="246"/>
      <c r="G52" s="1238"/>
      <c r="H52" s="1239"/>
      <c r="I52" s="1243"/>
      <c r="J52" s="1243"/>
      <c r="K52" s="1245"/>
      <c r="L52" s="1245"/>
      <c r="M52" s="1245"/>
      <c r="N52" s="1245"/>
      <c r="O52" s="1245"/>
    </row>
    <row r="53" spans="1:17" x14ac:dyDescent="0.15">
      <c r="A53" s="357"/>
      <c r="B53" s="250"/>
      <c r="C53" s="246"/>
      <c r="D53" s="246"/>
      <c r="E53" s="246"/>
      <c r="F53" s="246"/>
      <c r="G53" s="1238"/>
      <c r="H53" s="1239"/>
      <c r="I53" s="1246" t="s">
        <v>569</v>
      </c>
      <c r="J53" s="1246"/>
      <c r="K53" s="1247"/>
      <c r="L53" s="1247"/>
      <c r="M53" s="1247"/>
      <c r="N53" s="1247"/>
      <c r="O53" s="1247"/>
    </row>
    <row r="54" spans="1:17" x14ac:dyDescent="0.15">
      <c r="A54" s="357"/>
      <c r="B54" s="250"/>
      <c r="C54" s="246"/>
      <c r="D54" s="246"/>
      <c r="E54" s="246"/>
      <c r="F54" s="246"/>
      <c r="G54" s="1240"/>
      <c r="H54" s="1241"/>
      <c r="I54" s="1246"/>
      <c r="J54" s="1246"/>
      <c r="K54" s="1248"/>
      <c r="L54" s="1248"/>
      <c r="M54" s="1248"/>
      <c r="N54" s="1248"/>
      <c r="O54" s="1248"/>
    </row>
    <row r="55" spans="1:17" x14ac:dyDescent="0.15">
      <c r="A55" s="357"/>
      <c r="B55" s="250"/>
      <c r="C55" s="246"/>
      <c r="D55" s="246"/>
      <c r="E55" s="246"/>
      <c r="F55" s="246"/>
      <c r="G55" s="1249" t="s">
        <v>565</v>
      </c>
      <c r="H55" s="1250"/>
      <c r="I55" s="1246" t="s">
        <v>564</v>
      </c>
      <c r="J55" s="1246"/>
      <c r="K55" s="1244"/>
      <c r="L55" s="1244"/>
      <c r="M55" s="1244"/>
      <c r="N55" s="1244"/>
      <c r="O55" s="1244"/>
    </row>
    <row r="56" spans="1:17" x14ac:dyDescent="0.15">
      <c r="A56" s="357"/>
      <c r="B56" s="250"/>
      <c r="C56" s="246"/>
      <c r="D56" s="246"/>
      <c r="E56" s="246"/>
      <c r="F56" s="246"/>
      <c r="G56" s="1251"/>
      <c r="H56" s="1252"/>
      <c r="I56" s="1246"/>
      <c r="J56" s="1246"/>
      <c r="K56" s="1245"/>
      <c r="L56" s="1245"/>
      <c r="M56" s="1245"/>
      <c r="N56" s="1245"/>
      <c r="O56" s="1245"/>
    </row>
    <row r="57" spans="1:17" s="357" customFormat="1" x14ac:dyDescent="0.15">
      <c r="B57" s="358"/>
      <c r="C57" s="354"/>
      <c r="D57" s="354"/>
      <c r="E57" s="354"/>
      <c r="F57" s="354"/>
      <c r="G57" s="1251"/>
      <c r="H57" s="1252"/>
      <c r="I57" s="1255" t="s">
        <v>570</v>
      </c>
      <c r="J57" s="1255"/>
      <c r="K57" s="1247"/>
      <c r="L57" s="1247"/>
      <c r="M57" s="1247"/>
      <c r="N57" s="1247"/>
      <c r="O57" s="1247"/>
      <c r="P57" s="359"/>
      <c r="Q57" s="358"/>
    </row>
    <row r="58" spans="1:17" s="357" customFormat="1" x14ac:dyDescent="0.15">
      <c r="A58" s="245"/>
      <c r="B58" s="358"/>
      <c r="C58" s="354"/>
      <c r="D58" s="354"/>
      <c r="E58" s="354"/>
      <c r="F58" s="354"/>
      <c r="G58" s="1253"/>
      <c r="H58" s="1254"/>
      <c r="I58" s="1255"/>
      <c r="J58" s="1255"/>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x14ac:dyDescent="0.15">
      <c r="B64" s="250"/>
      <c r="C64" s="246"/>
      <c r="D64" s="246"/>
      <c r="E64" s="246"/>
      <c r="F64" s="246"/>
      <c r="G64" s="353" t="s">
        <v>561</v>
      </c>
      <c r="I64" s="354"/>
      <c r="J64" s="354"/>
      <c r="K64" s="354"/>
      <c r="L64" s="246"/>
      <c r="M64" s="246"/>
      <c r="N64" s="246"/>
      <c r="O64" s="246"/>
    </row>
    <row r="65" spans="2:30" x14ac:dyDescent="0.15">
      <c r="B65" s="250"/>
      <c r="C65" s="246"/>
      <c r="D65" s="246"/>
      <c r="E65" s="246"/>
      <c r="F65" s="246"/>
      <c r="G65" s="1224" t="s">
        <v>571</v>
      </c>
      <c r="H65" s="1225"/>
      <c r="I65" s="1225"/>
      <c r="J65" s="1225"/>
      <c r="K65" s="1225"/>
      <c r="L65" s="1225"/>
      <c r="M65" s="1225"/>
      <c r="N65" s="1225"/>
      <c r="O65" s="1226"/>
    </row>
    <row r="66" spans="2:30" x14ac:dyDescent="0.15">
      <c r="B66" s="250"/>
      <c r="C66" s="246"/>
      <c r="D66" s="246"/>
      <c r="E66" s="246"/>
      <c r="F66" s="246"/>
      <c r="G66" s="1227"/>
      <c r="H66" s="1228"/>
      <c r="I66" s="1228"/>
      <c r="J66" s="1228"/>
      <c r="K66" s="1228"/>
      <c r="L66" s="1228"/>
      <c r="M66" s="1228"/>
      <c r="N66" s="1228"/>
      <c r="O66" s="1229"/>
    </row>
    <row r="67" spans="2:30" x14ac:dyDescent="0.15">
      <c r="B67" s="250"/>
      <c r="C67" s="246"/>
      <c r="D67" s="246"/>
      <c r="E67" s="246"/>
      <c r="F67" s="246"/>
      <c r="G67" s="1227"/>
      <c r="H67" s="1228"/>
      <c r="I67" s="1228"/>
      <c r="J67" s="1228"/>
      <c r="K67" s="1228"/>
      <c r="L67" s="1228"/>
      <c r="M67" s="1228"/>
      <c r="N67" s="1228"/>
      <c r="O67" s="1229"/>
    </row>
    <row r="68" spans="2:30" x14ac:dyDescent="0.15">
      <c r="B68" s="250"/>
      <c r="C68" s="246"/>
      <c r="D68" s="246"/>
      <c r="E68" s="246"/>
      <c r="F68" s="246"/>
      <c r="G68" s="1227"/>
      <c r="H68" s="1228"/>
      <c r="I68" s="1228"/>
      <c r="J68" s="1228"/>
      <c r="K68" s="1228"/>
      <c r="L68" s="1228"/>
      <c r="M68" s="1228"/>
      <c r="N68" s="1228"/>
      <c r="O68" s="1229"/>
    </row>
    <row r="69" spans="2:30" x14ac:dyDescent="0.15">
      <c r="B69" s="250"/>
      <c r="C69" s="246"/>
      <c r="D69" s="246"/>
      <c r="E69" s="246"/>
      <c r="F69" s="246"/>
      <c r="G69" s="1230"/>
      <c r="H69" s="1231"/>
      <c r="I69" s="1231"/>
      <c r="J69" s="1231"/>
      <c r="K69" s="1231"/>
      <c r="L69" s="1231"/>
      <c r="M69" s="1231"/>
      <c r="N69" s="1231"/>
      <c r="O69" s="1232"/>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567</v>
      </c>
      <c r="I71" s="370"/>
      <c r="J71" s="366"/>
      <c r="K71" s="366"/>
      <c r="L71" s="367"/>
      <c r="M71" s="366"/>
      <c r="N71" s="367"/>
      <c r="O71" s="368"/>
    </row>
    <row r="72" spans="2:30" x14ac:dyDescent="0.15">
      <c r="B72" s="250"/>
      <c r="C72" s="246"/>
      <c r="D72" s="246"/>
      <c r="E72" s="246"/>
      <c r="F72" s="246"/>
      <c r="G72" s="1233"/>
      <c r="H72" s="1234"/>
      <c r="I72" s="1234"/>
      <c r="J72" s="1235"/>
      <c r="K72" s="356" t="s">
        <v>524</v>
      </c>
      <c r="L72" s="356" t="s">
        <v>525</v>
      </c>
      <c r="M72" s="356" t="s">
        <v>526</v>
      </c>
      <c r="N72" s="356" t="s">
        <v>527</v>
      </c>
      <c r="O72" s="356" t="s">
        <v>528</v>
      </c>
    </row>
    <row r="73" spans="2:30" x14ac:dyDescent="0.15">
      <c r="B73" s="250"/>
      <c r="C73" s="246"/>
      <c r="D73" s="246"/>
      <c r="E73" s="246"/>
      <c r="F73" s="246"/>
      <c r="G73" s="1236" t="s">
        <v>563</v>
      </c>
      <c r="H73" s="1237"/>
      <c r="I73" s="1242" t="s">
        <v>564</v>
      </c>
      <c r="J73" s="1242"/>
      <c r="K73" s="1256"/>
      <c r="L73" s="1256"/>
      <c r="M73" s="1245"/>
      <c r="N73" s="1245"/>
      <c r="O73" s="1245"/>
      <c r="S73" s="245">
        <v>9.9</v>
      </c>
    </row>
    <row r="74" spans="2:30" x14ac:dyDescent="0.15">
      <c r="B74" s="250"/>
      <c r="C74" s="246"/>
      <c r="D74" s="246"/>
      <c r="E74" s="246"/>
      <c r="F74" s="246"/>
      <c r="G74" s="1238"/>
      <c r="H74" s="1239"/>
      <c r="I74" s="1243"/>
      <c r="J74" s="1243"/>
      <c r="K74" s="1256"/>
      <c r="L74" s="1256"/>
      <c r="M74" s="1245"/>
      <c r="N74" s="1245"/>
      <c r="O74" s="1245"/>
    </row>
    <row r="75" spans="2:30" x14ac:dyDescent="0.15">
      <c r="B75" s="250"/>
      <c r="C75" s="246"/>
      <c r="D75" s="246"/>
      <c r="E75" s="246"/>
      <c r="F75" s="246"/>
      <c r="G75" s="1238"/>
      <c r="H75" s="1239"/>
      <c r="I75" s="1246" t="s">
        <v>568</v>
      </c>
      <c r="J75" s="1246"/>
      <c r="K75" s="1257">
        <v>4.8</v>
      </c>
      <c r="L75" s="1257">
        <v>3.6</v>
      </c>
      <c r="M75" s="1257">
        <v>3</v>
      </c>
      <c r="N75" s="1257">
        <v>2.7</v>
      </c>
      <c r="O75" s="1257">
        <v>2.4</v>
      </c>
      <c r="U75" s="245">
        <v>81.2</v>
      </c>
      <c r="W75" s="245">
        <v>87.2</v>
      </c>
      <c r="Y75" s="245">
        <v>99.8</v>
      </c>
      <c r="AA75" s="245">
        <v>109.5</v>
      </c>
      <c r="AC75" s="245">
        <v>115.2</v>
      </c>
    </row>
    <row r="76" spans="2:30" x14ac:dyDescent="0.15">
      <c r="B76" s="250"/>
      <c r="C76" s="246"/>
      <c r="D76" s="246"/>
      <c r="E76" s="246"/>
      <c r="F76" s="246"/>
      <c r="G76" s="1240"/>
      <c r="H76" s="1241"/>
      <c r="I76" s="1246"/>
      <c r="J76" s="1246"/>
      <c r="K76" s="1248"/>
      <c r="L76" s="1248"/>
      <c r="M76" s="1248"/>
      <c r="N76" s="1248"/>
      <c r="O76" s="1248"/>
    </row>
    <row r="77" spans="2:30" x14ac:dyDescent="0.15">
      <c r="B77" s="250"/>
      <c r="C77" s="246"/>
      <c r="D77" s="246"/>
      <c r="E77" s="246"/>
      <c r="F77" s="246"/>
      <c r="G77" s="1249" t="s">
        <v>565</v>
      </c>
      <c r="H77" s="1250"/>
      <c r="I77" s="1246" t="s">
        <v>564</v>
      </c>
      <c r="J77" s="1246"/>
      <c r="K77" s="1256">
        <v>46.1</v>
      </c>
      <c r="L77" s="1256">
        <v>37.6</v>
      </c>
      <c r="M77" s="1245">
        <v>33.799999999999997</v>
      </c>
      <c r="N77" s="1245">
        <v>15.8</v>
      </c>
      <c r="O77" s="1245">
        <v>6.5</v>
      </c>
      <c r="R77" s="245">
        <v>12.3</v>
      </c>
      <c r="T77" s="245">
        <v>11.1</v>
      </c>
    </row>
    <row r="78" spans="2:30" x14ac:dyDescent="0.15">
      <c r="B78" s="250"/>
      <c r="C78" s="246"/>
      <c r="D78" s="246"/>
      <c r="E78" s="246"/>
      <c r="F78" s="246"/>
      <c r="G78" s="1251"/>
      <c r="H78" s="1252"/>
      <c r="I78" s="1246"/>
      <c r="J78" s="1246"/>
      <c r="K78" s="1256"/>
      <c r="L78" s="1256"/>
      <c r="M78" s="1245"/>
      <c r="N78" s="1245"/>
      <c r="O78" s="1245"/>
    </row>
    <row r="79" spans="2:30" x14ac:dyDescent="0.15">
      <c r="B79" s="250"/>
      <c r="C79" s="246"/>
      <c r="D79" s="246"/>
      <c r="E79" s="246"/>
      <c r="F79" s="246"/>
      <c r="G79" s="1251"/>
      <c r="H79" s="1252"/>
      <c r="I79" s="1258" t="s">
        <v>568</v>
      </c>
      <c r="J79" s="1255"/>
      <c r="K79" s="1259">
        <v>8.5</v>
      </c>
      <c r="L79" s="1259">
        <v>7.9</v>
      </c>
      <c r="M79" s="1259">
        <v>7.1</v>
      </c>
      <c r="N79" s="1259">
        <v>6.2</v>
      </c>
      <c r="O79" s="1259">
        <v>5.9</v>
      </c>
      <c r="V79" s="245">
        <v>53.5</v>
      </c>
      <c r="X79" s="245">
        <v>48.2</v>
      </c>
      <c r="Z79" s="245">
        <v>34.200000000000003</v>
      </c>
      <c r="AB79" s="245">
        <v>30.3</v>
      </c>
      <c r="AD79" s="245">
        <v>28.9</v>
      </c>
    </row>
    <row r="80" spans="2:30" x14ac:dyDescent="0.15">
      <c r="B80" s="250"/>
      <c r="C80" s="246"/>
      <c r="D80" s="246"/>
      <c r="E80" s="246"/>
      <c r="F80" s="246"/>
      <c r="G80" s="1253"/>
      <c r="H80" s="1254"/>
      <c r="I80" s="1255"/>
      <c r="J80" s="1255"/>
      <c r="K80" s="1259"/>
      <c r="L80" s="1259"/>
      <c r="M80" s="1259"/>
      <c r="N80" s="1259"/>
      <c r="O80" s="1259"/>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29106</v>
      </c>
      <c r="E3" s="118"/>
      <c r="F3" s="119">
        <v>43493</v>
      </c>
      <c r="G3" s="120"/>
      <c r="H3" s="121"/>
    </row>
    <row r="4" spans="1:8" x14ac:dyDescent="0.15">
      <c r="A4" s="122"/>
      <c r="B4" s="123"/>
      <c r="C4" s="124"/>
      <c r="D4" s="125">
        <v>16368</v>
      </c>
      <c r="E4" s="126"/>
      <c r="F4" s="127">
        <v>23254</v>
      </c>
      <c r="G4" s="128"/>
      <c r="H4" s="129"/>
    </row>
    <row r="5" spans="1:8" x14ac:dyDescent="0.15">
      <c r="A5" s="110" t="s">
        <v>518</v>
      </c>
      <c r="B5" s="115"/>
      <c r="C5" s="116"/>
      <c r="D5" s="117">
        <v>40068</v>
      </c>
      <c r="E5" s="118"/>
      <c r="F5" s="119">
        <v>50840</v>
      </c>
      <c r="G5" s="120"/>
      <c r="H5" s="121"/>
    </row>
    <row r="6" spans="1:8" x14ac:dyDescent="0.15">
      <c r="A6" s="122"/>
      <c r="B6" s="123"/>
      <c r="C6" s="124"/>
      <c r="D6" s="125">
        <v>28152</v>
      </c>
      <c r="E6" s="126"/>
      <c r="F6" s="127">
        <v>25367</v>
      </c>
      <c r="G6" s="128"/>
      <c r="H6" s="129"/>
    </row>
    <row r="7" spans="1:8" x14ac:dyDescent="0.15">
      <c r="A7" s="110" t="s">
        <v>519</v>
      </c>
      <c r="B7" s="115"/>
      <c r="C7" s="116"/>
      <c r="D7" s="117">
        <v>81576</v>
      </c>
      <c r="E7" s="118"/>
      <c r="F7" s="119">
        <v>53605</v>
      </c>
      <c r="G7" s="120"/>
      <c r="H7" s="121"/>
    </row>
    <row r="8" spans="1:8" x14ac:dyDescent="0.15">
      <c r="A8" s="122"/>
      <c r="B8" s="123"/>
      <c r="C8" s="124"/>
      <c r="D8" s="125">
        <v>56497</v>
      </c>
      <c r="E8" s="126"/>
      <c r="F8" s="127">
        <v>28343</v>
      </c>
      <c r="G8" s="128"/>
      <c r="H8" s="129"/>
    </row>
    <row r="9" spans="1:8" x14ac:dyDescent="0.15">
      <c r="A9" s="110" t="s">
        <v>520</v>
      </c>
      <c r="B9" s="115"/>
      <c r="C9" s="116"/>
      <c r="D9" s="117">
        <v>35557</v>
      </c>
      <c r="E9" s="118"/>
      <c r="F9" s="119">
        <v>46440</v>
      </c>
      <c r="G9" s="120"/>
      <c r="H9" s="121"/>
    </row>
    <row r="10" spans="1:8" x14ac:dyDescent="0.15">
      <c r="A10" s="122"/>
      <c r="B10" s="123"/>
      <c r="C10" s="124"/>
      <c r="D10" s="125">
        <v>20995</v>
      </c>
      <c r="E10" s="126"/>
      <c r="F10" s="127">
        <v>27658</v>
      </c>
      <c r="G10" s="128"/>
      <c r="H10" s="129"/>
    </row>
    <row r="11" spans="1:8" x14ac:dyDescent="0.15">
      <c r="A11" s="110" t="s">
        <v>521</v>
      </c>
      <c r="B11" s="115"/>
      <c r="C11" s="116"/>
      <c r="D11" s="117">
        <v>35162</v>
      </c>
      <c r="E11" s="118"/>
      <c r="F11" s="119">
        <v>63257</v>
      </c>
      <c r="G11" s="120"/>
      <c r="H11" s="121"/>
    </row>
    <row r="12" spans="1:8" x14ac:dyDescent="0.15">
      <c r="A12" s="122"/>
      <c r="B12" s="123"/>
      <c r="C12" s="130"/>
      <c r="D12" s="125">
        <v>21797</v>
      </c>
      <c r="E12" s="126"/>
      <c r="F12" s="127">
        <v>27259</v>
      </c>
      <c r="G12" s="128"/>
      <c r="H12" s="129"/>
    </row>
    <row r="13" spans="1:8" x14ac:dyDescent="0.15">
      <c r="A13" s="110"/>
      <c r="B13" s="115"/>
      <c r="C13" s="131"/>
      <c r="D13" s="132">
        <v>44294</v>
      </c>
      <c r="E13" s="133"/>
      <c r="F13" s="134">
        <v>51527</v>
      </c>
      <c r="G13" s="135"/>
      <c r="H13" s="121"/>
    </row>
    <row r="14" spans="1:8" x14ac:dyDescent="0.15">
      <c r="A14" s="122"/>
      <c r="B14" s="123"/>
      <c r="C14" s="124"/>
      <c r="D14" s="125">
        <v>28762</v>
      </c>
      <c r="E14" s="126"/>
      <c r="F14" s="127">
        <v>26376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4.92</v>
      </c>
      <c r="C19" s="136">
        <f>ROUND(VALUE(SUBSTITUTE(実質収支比率等に係る経年分析!G$48,"▲","-")),2)</f>
        <v>5.94</v>
      </c>
      <c r="D19" s="136">
        <f>ROUND(VALUE(SUBSTITUTE(実質収支比率等に係る経年分析!H$48,"▲","-")),2)</f>
        <v>4.8499999999999996</v>
      </c>
      <c r="E19" s="136">
        <f>ROUND(VALUE(SUBSTITUTE(実質収支比率等に係る経年分析!I$48,"▲","-")),2)</f>
        <v>4.6399999999999997</v>
      </c>
      <c r="F19" s="136">
        <f>ROUND(VALUE(SUBSTITUTE(実質収支比率等に係る経年分析!J$48,"▲","-")),2)</f>
        <v>3.17</v>
      </c>
    </row>
    <row r="20" spans="1:11" x14ac:dyDescent="0.15">
      <c r="A20" s="136" t="s">
        <v>43</v>
      </c>
      <c r="B20" s="136">
        <f>ROUND(VALUE(SUBSTITUTE(実質収支比率等に係る経年分析!F$47,"▲","-")),2)</f>
        <v>14.27</v>
      </c>
      <c r="C20" s="136">
        <f>ROUND(VALUE(SUBSTITUTE(実質収支比率等に係る経年分析!G$47,"▲","-")),2)</f>
        <v>13.57</v>
      </c>
      <c r="D20" s="136">
        <f>ROUND(VALUE(SUBSTITUTE(実質収支比率等に係る経年分析!H$47,"▲","-")),2)</f>
        <v>17.309999999999999</v>
      </c>
      <c r="E20" s="136">
        <f>ROUND(VALUE(SUBSTITUTE(実質収支比率等に係る経年分析!I$47,"▲","-")),2)</f>
        <v>17.010000000000002</v>
      </c>
      <c r="F20" s="136">
        <f>ROUND(VALUE(SUBSTITUTE(実質収支比率等に係る経年分析!J$47,"▲","-")),2)</f>
        <v>17.02</v>
      </c>
    </row>
    <row r="21" spans="1:11" x14ac:dyDescent="0.15">
      <c r="A21" s="136" t="s">
        <v>44</v>
      </c>
      <c r="B21" s="136">
        <f>IF(ISNUMBER(VALUE(SUBSTITUTE(実質収支比率等に係る経年分析!F$49,"▲","-"))),ROUND(VALUE(SUBSTITUTE(実質収支比率等に係る経年分析!F$49,"▲","-")),2),NA())</f>
        <v>2.2999999999999998</v>
      </c>
      <c r="C21" s="136">
        <f>IF(ISNUMBER(VALUE(SUBSTITUTE(実質収支比率等に係る経年分析!G$49,"▲","-"))),ROUND(VALUE(SUBSTITUTE(実質収支比率等に係る経年分析!G$49,"▲","-")),2),NA())</f>
        <v>0.67</v>
      </c>
      <c r="D21" s="136">
        <f>IF(ISNUMBER(VALUE(SUBSTITUTE(実質収支比率等に係る経年分析!H$49,"▲","-"))),ROUND(VALUE(SUBSTITUTE(実質収支比率等に係る経年分析!H$49,"▲","-")),2),NA())</f>
        <v>2.69</v>
      </c>
      <c r="E21" s="136">
        <f>IF(ISNUMBER(VALUE(SUBSTITUTE(実質収支比率等に係る経年分析!I$49,"▲","-"))),ROUND(VALUE(SUBSTITUTE(実質収支比率等に係る経年分析!I$49,"▲","-")),2),NA())</f>
        <v>-0.04</v>
      </c>
      <c r="F21" s="136">
        <f>IF(ISNUMBER(VALUE(SUBSTITUTE(実質収支比率等に係る経年分析!J$49,"▲","-"))),ROUND(VALUE(SUBSTITUTE(実質収支比率等に係る経年分析!J$49,"▲","-")),2),NA())</f>
        <v>-1.42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中小企業従業員退職金等福祉共済事業特別会計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下水道事業会計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0.87</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0.75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0.69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1.03</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2.2999999999999998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1.7</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5.88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4.4800000000000004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3.05</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3.73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4.9400000000000004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3.53</v>
      </c>
    </row>
    <row r="36" spans="1:16" x14ac:dyDescent="0.15">
      <c r="A36" s="137" t="str">
        <f>IF(連結実質赤字比率に係る赤字・黒字の構成分析!C$34="",NA(),連結実質赤字比率に係る赤字・黒字の構成分析!C$34)</f>
        <v>半田市立半田病院事業会計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13.15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17.739999999999998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19.809999999999999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21.67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4876</v>
      </c>
      <c r="E42" s="138"/>
      <c r="F42" s="138"/>
      <c r="G42" s="138">
        <f>'実質公債費比率（分子）の構造'!L$52</f>
        <v>4946</v>
      </c>
      <c r="H42" s="138"/>
      <c r="I42" s="138"/>
      <c r="J42" s="138">
        <f>'実質公債費比率（分子）の構造'!M$52</f>
        <v>5239</v>
      </c>
      <c r="K42" s="138"/>
      <c r="L42" s="138"/>
      <c r="M42" s="138">
        <f>'実質公債費比率（分子）の構造'!N$52</f>
        <v>5055</v>
      </c>
      <c r="N42" s="138"/>
      <c r="O42" s="138"/>
      <c r="P42" s="138">
        <f>'実質公債費比率（分子）の構造'!O$52</f>
        <v>4994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160</v>
      </c>
      <c r="C45" s="138"/>
      <c r="D45" s="138"/>
      <c r="E45" s="138">
        <f>'実質公債費比率（分子）の構造'!L$49</f>
        <v>153</v>
      </c>
      <c r="F45" s="138"/>
      <c r="G45" s="138"/>
      <c r="H45" s="138">
        <f>'実質公債費比率（分子）の構造'!M$49</f>
        <v>112</v>
      </c>
      <c r="I45" s="138"/>
      <c r="J45" s="138"/>
      <c r="K45" s="138">
        <f>'実質公債費比率（分子）の構造'!N$49</f>
        <v>103</v>
      </c>
      <c r="L45" s="138"/>
      <c r="M45" s="138"/>
      <c r="N45" s="138">
        <f>'実質公債費比率（分子）の構造'!O$49</f>
        <v>94</v>
      </c>
      <c r="O45" s="138"/>
      <c r="P45" s="138"/>
    </row>
    <row r="46" spans="1:16" x14ac:dyDescent="0.15">
      <c r="A46" s="138" t="s">
        <v>55</v>
      </c>
      <c r="B46" s="138">
        <f>'実質公債費比率（分子）の構造'!K$48</f>
        <v>1793</v>
      </c>
      <c r="C46" s="138"/>
      <c r="D46" s="138"/>
      <c r="E46" s="138">
        <f>'実質公債費比率（分子）の構造'!L$48</f>
        <v>1979</v>
      </c>
      <c r="F46" s="138"/>
      <c r="G46" s="138"/>
      <c r="H46" s="138">
        <f>'実質公債費比率（分子）の構造'!M$48</f>
        <v>2561</v>
      </c>
      <c r="I46" s="138"/>
      <c r="J46" s="138"/>
      <c r="K46" s="138">
        <f>'実質公債費比率（分子）の構造'!N$48</f>
        <v>2609</v>
      </c>
      <c r="L46" s="138"/>
      <c r="M46" s="138"/>
      <c r="N46" s="138">
        <f>'実質公債費比率（分子）の構造'!O$48</f>
        <v>2571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3556</v>
      </c>
      <c r="C49" s="138"/>
      <c r="D49" s="138"/>
      <c r="E49" s="138">
        <f>'実質公債費比率（分子）の構造'!L$45</f>
        <v>3462</v>
      </c>
      <c r="F49" s="138"/>
      <c r="G49" s="138"/>
      <c r="H49" s="138">
        <f>'実質公債費比率（分子）の構造'!M$45</f>
        <v>3178</v>
      </c>
      <c r="I49" s="138"/>
      <c r="J49" s="138"/>
      <c r="K49" s="138">
        <f>'実質公債費比率（分子）の構造'!N$45</f>
        <v>2831</v>
      </c>
      <c r="L49" s="138"/>
      <c r="M49" s="138"/>
      <c r="N49" s="138">
        <f>'実質公債費比率（分子）の構造'!O$45</f>
        <v>2791</v>
      </c>
      <c r="O49" s="138"/>
      <c r="P49" s="138"/>
    </row>
    <row r="50" spans="1:16" x14ac:dyDescent="0.15">
      <c r="A50" s="138" t="s">
        <v>59</v>
      </c>
      <c r="B50" s="138" t="e">
        <f>NA()</f>
        <v>#N/A</v>
      </c>
      <c r="C50" s="138">
        <f>IF(ISNUMBER('実質公債費比率（分子）の構造'!K$53),'実質公債費比率（分子）の構造'!K$53,NA())</f>
        <v>633</v>
      </c>
      <c r="D50" s="138" t="e">
        <f>NA()</f>
        <v>#N/A</v>
      </c>
      <c r="E50" s="138" t="e">
        <f>NA()</f>
        <v>#N/A</v>
      </c>
      <c r="F50" s="138">
        <f>IF(ISNUMBER('実質公債費比率（分子）の構造'!L$53),'実質公債費比率（分子）の構造'!L$53,NA())</f>
        <v>648</v>
      </c>
      <c r="G50" s="138" t="e">
        <f>NA()</f>
        <v>#N/A</v>
      </c>
      <c r="H50" s="138" t="e">
        <f>NA()</f>
        <v>#N/A</v>
      </c>
      <c r="I50" s="138">
        <f>IF(ISNUMBER('実質公債費比率（分子）の構造'!M$53),'実質公債費比率（分子）の構造'!M$53,NA())</f>
        <v>612</v>
      </c>
      <c r="J50" s="138" t="e">
        <f>NA()</f>
        <v>#N/A</v>
      </c>
      <c r="K50" s="138" t="e">
        <f>NA()</f>
        <v>#N/A</v>
      </c>
      <c r="L50" s="138">
        <f>IF(ISNUMBER('実質公債費比率（分子）の構造'!N$53),'実質公債費比率（分子）の構造'!N$53,NA())</f>
        <v>488</v>
      </c>
      <c r="M50" s="138" t="e">
        <f>NA()</f>
        <v>#N/A</v>
      </c>
      <c r="N50" s="138" t="e">
        <f>NA()</f>
        <v>#N/A</v>
      </c>
      <c r="O50" s="138">
        <f>IF(ISNUMBER('実質公債費比率（分子）の構造'!O$53),'実質公債費比率（分子）の構造'!O$53,NA())</f>
        <v>462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36927</v>
      </c>
      <c r="E56" s="137"/>
      <c r="F56" s="137"/>
      <c r="G56" s="137">
        <f>'将来負担比率（分子）の構造'!J$52</f>
        <v>36415</v>
      </c>
      <c r="H56" s="137"/>
      <c r="I56" s="137"/>
      <c r="J56" s="137">
        <f>'将来負担比率（分子）の構造'!K$52</f>
        <v>35315</v>
      </c>
      <c r="K56" s="137"/>
      <c r="L56" s="137"/>
      <c r="M56" s="137">
        <f>'将来負担比率（分子）の構造'!L$52</f>
        <v>34103</v>
      </c>
      <c r="N56" s="137"/>
      <c r="O56" s="137"/>
      <c r="P56" s="137">
        <f>'将来負担比率（分子）の構造'!M$52</f>
        <v>32394</v>
      </c>
    </row>
    <row r="57" spans="1:16" x14ac:dyDescent="0.15">
      <c r="A57" s="137" t="s">
        <v>36</v>
      </c>
      <c r="B57" s="137"/>
      <c r="C57" s="137"/>
      <c r="D57" s="137">
        <f>'将来負担比率（分子）の構造'!I$51</f>
        <v>17883</v>
      </c>
      <c r="E57" s="137"/>
      <c r="F57" s="137"/>
      <c r="G57" s="137">
        <f>'将来負担比率（分子）の構造'!J$51</f>
        <v>17645</v>
      </c>
      <c r="H57" s="137"/>
      <c r="I57" s="137"/>
      <c r="J57" s="137">
        <f>'将来負担比率（分子）の構造'!K$51</f>
        <v>15850</v>
      </c>
      <c r="K57" s="137"/>
      <c r="L57" s="137"/>
      <c r="M57" s="137">
        <f>'将来負担比率（分子）の構造'!L$51</f>
        <v>14334</v>
      </c>
      <c r="N57" s="137"/>
      <c r="O57" s="137"/>
      <c r="P57" s="137">
        <f>'将来負担比率（分子）の構造'!M$51</f>
        <v>12488</v>
      </c>
    </row>
    <row r="58" spans="1:16" x14ac:dyDescent="0.15">
      <c r="A58" s="137" t="s">
        <v>35</v>
      </c>
      <c r="B58" s="137"/>
      <c r="C58" s="137"/>
      <c r="D58" s="137">
        <f>'将来負担比率（分子）の構造'!I$50</f>
        <v>10371</v>
      </c>
      <c r="E58" s="137"/>
      <c r="F58" s="137"/>
      <c r="G58" s="137">
        <f>'将来負担比率（分子）の構造'!J$50</f>
        <v>11898</v>
      </c>
      <c r="H58" s="137"/>
      <c r="I58" s="137"/>
      <c r="J58" s="137">
        <f>'将来負担比率（分子）の構造'!K$50</f>
        <v>8320</v>
      </c>
      <c r="K58" s="137"/>
      <c r="L58" s="137"/>
      <c r="M58" s="137">
        <f>'将来負担比率（分子）の構造'!L$50</f>
        <v>9091</v>
      </c>
      <c r="N58" s="137"/>
      <c r="O58" s="137"/>
      <c r="P58" s="137">
        <f>'将来負担比率（分子）の構造'!M$50</f>
        <v>10129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3570</v>
      </c>
      <c r="C61" s="137"/>
      <c r="D61" s="137"/>
      <c r="E61" s="137">
        <f>'将来負担比率（分子）の構造'!J$46</f>
        <v>2715</v>
      </c>
      <c r="F61" s="137"/>
      <c r="G61" s="137"/>
      <c r="H61" s="137">
        <f>'将来負担比率（分子）の構造'!K$46</f>
        <v>2345</v>
      </c>
      <c r="I61" s="137"/>
      <c r="J61" s="137"/>
      <c r="K61" s="137">
        <f>'将来負担比率（分子）の構造'!L$46</f>
        <v>2443</v>
      </c>
      <c r="L61" s="137"/>
      <c r="M61" s="137"/>
      <c r="N61" s="137">
        <f>'将来負担比率（分子）の構造'!M$46</f>
        <v>1634</v>
      </c>
      <c r="O61" s="137"/>
      <c r="P61" s="137"/>
    </row>
    <row r="62" spans="1:16" x14ac:dyDescent="0.15">
      <c r="A62" s="137" t="s">
        <v>29</v>
      </c>
      <c r="B62" s="137">
        <f>'将来負担比率（分子）の構造'!I$45</f>
        <v>5486</v>
      </c>
      <c r="C62" s="137"/>
      <c r="D62" s="137"/>
      <c r="E62" s="137">
        <f>'将来負担比率（分子）の構造'!J$45</f>
        <v>5152</v>
      </c>
      <c r="F62" s="137"/>
      <c r="G62" s="137"/>
      <c r="H62" s="137">
        <f>'将来負担比率（分子）の構造'!K$45</f>
        <v>4962</v>
      </c>
      <c r="I62" s="137"/>
      <c r="J62" s="137"/>
      <c r="K62" s="137">
        <f>'将来負担比率（分子）の構造'!L$45</f>
        <v>4516</v>
      </c>
      <c r="L62" s="137"/>
      <c r="M62" s="137"/>
      <c r="N62" s="137">
        <f>'将来負担比率（分子）の構造'!M$45</f>
        <v>4363</v>
      </c>
      <c r="O62" s="137"/>
      <c r="P62" s="137"/>
    </row>
    <row r="63" spans="1:16" x14ac:dyDescent="0.15">
      <c r="A63" s="137" t="s">
        <v>28</v>
      </c>
      <c r="B63" s="137">
        <f>'将来負担比率（分子）の構造'!I$44</f>
        <v>713</v>
      </c>
      <c r="C63" s="137"/>
      <c r="D63" s="137"/>
      <c r="E63" s="137">
        <f>'将来負担比率（分子）の構造'!J$44</f>
        <v>573</v>
      </c>
      <c r="F63" s="137"/>
      <c r="G63" s="137"/>
      <c r="H63" s="137">
        <f>'将来負担比率（分子）の構造'!K$44</f>
        <v>618</v>
      </c>
      <c r="I63" s="137"/>
      <c r="J63" s="137"/>
      <c r="K63" s="137">
        <f>'将来負担比率（分子）の構造'!L$44</f>
        <v>537</v>
      </c>
      <c r="L63" s="137"/>
      <c r="M63" s="137"/>
      <c r="N63" s="137">
        <f>'将来負担比率（分子）の構造'!M$44</f>
        <v>444</v>
      </c>
      <c r="O63" s="137"/>
      <c r="P63" s="137"/>
    </row>
    <row r="64" spans="1:16" x14ac:dyDescent="0.15">
      <c r="A64" s="137" t="s">
        <v>27</v>
      </c>
      <c r="B64" s="137">
        <f>'将来負担比率（分子）の構造'!I$43</f>
        <v>27248</v>
      </c>
      <c r="C64" s="137"/>
      <c r="D64" s="137"/>
      <c r="E64" s="137">
        <f>'将来負担比率（分子）の構造'!J$43</f>
        <v>26155</v>
      </c>
      <c r="F64" s="137"/>
      <c r="G64" s="137"/>
      <c r="H64" s="137">
        <f>'将来負担比率（分子）の構造'!K$43</f>
        <v>24415</v>
      </c>
      <c r="I64" s="137"/>
      <c r="J64" s="137"/>
      <c r="K64" s="137">
        <f>'将来負担比率（分子）の構造'!L$43</f>
        <v>23611</v>
      </c>
      <c r="L64" s="137"/>
      <c r="M64" s="137"/>
      <c r="N64" s="137">
        <f>'将来負担比率（分子）の構造'!M$43</f>
        <v>22057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25943</v>
      </c>
      <c r="C66" s="137"/>
      <c r="D66" s="137"/>
      <c r="E66" s="137">
        <f>'将来負担比率（分子）の構造'!J$41</f>
        <v>23485</v>
      </c>
      <c r="F66" s="137"/>
      <c r="G66" s="137"/>
      <c r="H66" s="137">
        <f>'将来負担比率（分子）の構造'!K$41</f>
        <v>21497</v>
      </c>
      <c r="I66" s="137"/>
      <c r="J66" s="137"/>
      <c r="K66" s="137">
        <f>'将来負担比率（分子）の構造'!L$41</f>
        <v>19335</v>
      </c>
      <c r="L66" s="137"/>
      <c r="M66" s="137"/>
      <c r="N66" s="137">
        <f>'将来負担比率（分子）の構造'!M$41</f>
        <v>16981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22766591</v>
      </c>
      <c r="S5" s="671"/>
      <c r="T5" s="671"/>
      <c r="U5" s="671"/>
      <c r="V5" s="671"/>
      <c r="W5" s="671"/>
      <c r="X5" s="671"/>
      <c r="Y5" s="718"/>
      <c r="Z5" s="731">
        <v>58</v>
      </c>
      <c r="AA5" s="731"/>
      <c r="AB5" s="731"/>
      <c r="AC5" s="731"/>
      <c r="AD5" s="732">
        <v>20606762</v>
      </c>
      <c r="AE5" s="732"/>
      <c r="AF5" s="732"/>
      <c r="AG5" s="732"/>
      <c r="AH5" s="732"/>
      <c r="AI5" s="732"/>
      <c r="AJ5" s="732"/>
      <c r="AK5" s="732"/>
      <c r="AL5" s="719">
        <v>84.5</v>
      </c>
      <c r="AM5" s="688"/>
      <c r="AN5" s="688"/>
      <c r="AO5" s="720"/>
      <c r="AP5" s="707" t="s">
        <v>211</v>
      </c>
      <c r="AQ5" s="708"/>
      <c r="AR5" s="708"/>
      <c r="AS5" s="708"/>
      <c r="AT5" s="708"/>
      <c r="AU5" s="708"/>
      <c r="AV5" s="708"/>
      <c r="AW5" s="708"/>
      <c r="AX5" s="708"/>
      <c r="AY5" s="708"/>
      <c r="AZ5" s="708"/>
      <c r="BA5" s="708"/>
      <c r="BB5" s="708"/>
      <c r="BC5" s="708"/>
      <c r="BD5" s="708"/>
      <c r="BE5" s="708"/>
      <c r="BF5" s="709"/>
      <c r="BG5" s="620">
        <v>20975276</v>
      </c>
      <c r="BH5" s="621"/>
      <c r="BI5" s="621"/>
      <c r="BJ5" s="621"/>
      <c r="BK5" s="621"/>
      <c r="BL5" s="621"/>
      <c r="BM5" s="621"/>
      <c r="BN5" s="622"/>
      <c r="BO5" s="673">
        <v>92.1</v>
      </c>
      <c r="BP5" s="673"/>
      <c r="BQ5" s="673"/>
      <c r="BR5" s="673"/>
      <c r="BS5" s="674">
        <v>370254</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314830</v>
      </c>
      <c r="S6" s="621"/>
      <c r="T6" s="621"/>
      <c r="U6" s="621"/>
      <c r="V6" s="621"/>
      <c r="W6" s="621"/>
      <c r="X6" s="621"/>
      <c r="Y6" s="622"/>
      <c r="Z6" s="673">
        <v>0.8</v>
      </c>
      <c r="AA6" s="673"/>
      <c r="AB6" s="673"/>
      <c r="AC6" s="673"/>
      <c r="AD6" s="674">
        <v>314830</v>
      </c>
      <c r="AE6" s="674"/>
      <c r="AF6" s="674"/>
      <c r="AG6" s="674"/>
      <c r="AH6" s="674"/>
      <c r="AI6" s="674"/>
      <c r="AJ6" s="674"/>
      <c r="AK6" s="674"/>
      <c r="AL6" s="643">
        <v>1.3</v>
      </c>
      <c r="AM6" s="675"/>
      <c r="AN6" s="675"/>
      <c r="AO6" s="676"/>
      <c r="AP6" s="617" t="s">
        <v>216</v>
      </c>
      <c r="AQ6" s="618"/>
      <c r="AR6" s="618"/>
      <c r="AS6" s="618"/>
      <c r="AT6" s="618"/>
      <c r="AU6" s="618"/>
      <c r="AV6" s="618"/>
      <c r="AW6" s="618"/>
      <c r="AX6" s="618"/>
      <c r="AY6" s="618"/>
      <c r="AZ6" s="618"/>
      <c r="BA6" s="618"/>
      <c r="BB6" s="618"/>
      <c r="BC6" s="618"/>
      <c r="BD6" s="618"/>
      <c r="BE6" s="618"/>
      <c r="BF6" s="619"/>
      <c r="BG6" s="620">
        <v>20975276</v>
      </c>
      <c r="BH6" s="621"/>
      <c r="BI6" s="621"/>
      <c r="BJ6" s="621"/>
      <c r="BK6" s="621"/>
      <c r="BL6" s="621"/>
      <c r="BM6" s="621"/>
      <c r="BN6" s="622"/>
      <c r="BO6" s="673">
        <v>92.1</v>
      </c>
      <c r="BP6" s="673"/>
      <c r="BQ6" s="673"/>
      <c r="BR6" s="673"/>
      <c r="BS6" s="674">
        <v>370254</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275882</v>
      </c>
      <c r="CS6" s="621"/>
      <c r="CT6" s="621"/>
      <c r="CU6" s="621"/>
      <c r="CV6" s="621"/>
      <c r="CW6" s="621"/>
      <c r="CX6" s="621"/>
      <c r="CY6" s="622"/>
      <c r="CZ6" s="673">
        <v>0.7</v>
      </c>
      <c r="DA6" s="673"/>
      <c r="DB6" s="673"/>
      <c r="DC6" s="673"/>
      <c r="DD6" s="626" t="s">
        <v>218</v>
      </c>
      <c r="DE6" s="621"/>
      <c r="DF6" s="621"/>
      <c r="DG6" s="621"/>
      <c r="DH6" s="621"/>
      <c r="DI6" s="621"/>
      <c r="DJ6" s="621"/>
      <c r="DK6" s="621"/>
      <c r="DL6" s="621"/>
      <c r="DM6" s="621"/>
      <c r="DN6" s="621"/>
      <c r="DO6" s="621"/>
      <c r="DP6" s="622"/>
      <c r="DQ6" s="626">
        <v>275882</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21134</v>
      </c>
      <c r="S7" s="621"/>
      <c r="T7" s="621"/>
      <c r="U7" s="621"/>
      <c r="V7" s="621"/>
      <c r="W7" s="621"/>
      <c r="X7" s="621"/>
      <c r="Y7" s="622"/>
      <c r="Z7" s="673">
        <v>0.1</v>
      </c>
      <c r="AA7" s="673"/>
      <c r="AB7" s="673"/>
      <c r="AC7" s="673"/>
      <c r="AD7" s="674">
        <v>21134</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10016274</v>
      </c>
      <c r="BH7" s="621"/>
      <c r="BI7" s="621"/>
      <c r="BJ7" s="621"/>
      <c r="BK7" s="621"/>
      <c r="BL7" s="621"/>
      <c r="BM7" s="621"/>
      <c r="BN7" s="622"/>
      <c r="BO7" s="673">
        <v>44</v>
      </c>
      <c r="BP7" s="673"/>
      <c r="BQ7" s="673"/>
      <c r="BR7" s="673"/>
      <c r="BS7" s="674">
        <v>370254</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3861476</v>
      </c>
      <c r="CS7" s="621"/>
      <c r="CT7" s="621"/>
      <c r="CU7" s="621"/>
      <c r="CV7" s="621"/>
      <c r="CW7" s="621"/>
      <c r="CX7" s="621"/>
      <c r="CY7" s="622"/>
      <c r="CZ7" s="673">
        <v>10.199999999999999</v>
      </c>
      <c r="DA7" s="673"/>
      <c r="DB7" s="673"/>
      <c r="DC7" s="673"/>
      <c r="DD7" s="626">
        <v>12440</v>
      </c>
      <c r="DE7" s="621"/>
      <c r="DF7" s="621"/>
      <c r="DG7" s="621"/>
      <c r="DH7" s="621"/>
      <c r="DI7" s="621"/>
      <c r="DJ7" s="621"/>
      <c r="DK7" s="621"/>
      <c r="DL7" s="621"/>
      <c r="DM7" s="621"/>
      <c r="DN7" s="621"/>
      <c r="DO7" s="621"/>
      <c r="DP7" s="622"/>
      <c r="DQ7" s="626">
        <v>3375441</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99699</v>
      </c>
      <c r="S8" s="621"/>
      <c r="T8" s="621"/>
      <c r="U8" s="621"/>
      <c r="V8" s="621"/>
      <c r="W8" s="621"/>
      <c r="X8" s="621"/>
      <c r="Y8" s="622"/>
      <c r="Z8" s="673">
        <v>0.3</v>
      </c>
      <c r="AA8" s="673"/>
      <c r="AB8" s="673"/>
      <c r="AC8" s="673"/>
      <c r="AD8" s="674">
        <v>99699</v>
      </c>
      <c r="AE8" s="674"/>
      <c r="AF8" s="674"/>
      <c r="AG8" s="674"/>
      <c r="AH8" s="674"/>
      <c r="AI8" s="674"/>
      <c r="AJ8" s="674"/>
      <c r="AK8" s="674"/>
      <c r="AL8" s="643">
        <v>0.4</v>
      </c>
      <c r="AM8" s="675"/>
      <c r="AN8" s="675"/>
      <c r="AO8" s="676"/>
      <c r="AP8" s="617" t="s">
        <v>223</v>
      </c>
      <c r="AQ8" s="618"/>
      <c r="AR8" s="618"/>
      <c r="AS8" s="618"/>
      <c r="AT8" s="618"/>
      <c r="AU8" s="618"/>
      <c r="AV8" s="618"/>
      <c r="AW8" s="618"/>
      <c r="AX8" s="618"/>
      <c r="AY8" s="618"/>
      <c r="AZ8" s="618"/>
      <c r="BA8" s="618"/>
      <c r="BB8" s="618"/>
      <c r="BC8" s="618"/>
      <c r="BD8" s="618"/>
      <c r="BE8" s="618"/>
      <c r="BF8" s="619"/>
      <c r="BG8" s="620">
        <v>215436</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14629875</v>
      </c>
      <c r="CS8" s="621"/>
      <c r="CT8" s="621"/>
      <c r="CU8" s="621"/>
      <c r="CV8" s="621"/>
      <c r="CW8" s="621"/>
      <c r="CX8" s="621"/>
      <c r="CY8" s="622"/>
      <c r="CZ8" s="673">
        <v>38.5</v>
      </c>
      <c r="DA8" s="673"/>
      <c r="DB8" s="673"/>
      <c r="DC8" s="673"/>
      <c r="DD8" s="626">
        <v>130560</v>
      </c>
      <c r="DE8" s="621"/>
      <c r="DF8" s="621"/>
      <c r="DG8" s="621"/>
      <c r="DH8" s="621"/>
      <c r="DI8" s="621"/>
      <c r="DJ8" s="621"/>
      <c r="DK8" s="621"/>
      <c r="DL8" s="621"/>
      <c r="DM8" s="621"/>
      <c r="DN8" s="621"/>
      <c r="DO8" s="621"/>
      <c r="DP8" s="622"/>
      <c r="DQ8" s="626">
        <v>7676031</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51507</v>
      </c>
      <c r="S9" s="621"/>
      <c r="T9" s="621"/>
      <c r="U9" s="621"/>
      <c r="V9" s="621"/>
      <c r="W9" s="621"/>
      <c r="X9" s="621"/>
      <c r="Y9" s="622"/>
      <c r="Z9" s="673">
        <v>0.1</v>
      </c>
      <c r="AA9" s="673"/>
      <c r="AB9" s="673"/>
      <c r="AC9" s="673"/>
      <c r="AD9" s="674">
        <v>51507</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7374008</v>
      </c>
      <c r="BH9" s="621"/>
      <c r="BI9" s="621"/>
      <c r="BJ9" s="621"/>
      <c r="BK9" s="621"/>
      <c r="BL9" s="621"/>
      <c r="BM9" s="621"/>
      <c r="BN9" s="622"/>
      <c r="BO9" s="673">
        <v>32.4</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2951966</v>
      </c>
      <c r="CS9" s="621"/>
      <c r="CT9" s="621"/>
      <c r="CU9" s="621"/>
      <c r="CV9" s="621"/>
      <c r="CW9" s="621"/>
      <c r="CX9" s="621"/>
      <c r="CY9" s="622"/>
      <c r="CZ9" s="673">
        <v>7.8</v>
      </c>
      <c r="DA9" s="673"/>
      <c r="DB9" s="673"/>
      <c r="DC9" s="673"/>
      <c r="DD9" s="626">
        <v>16161</v>
      </c>
      <c r="DE9" s="621"/>
      <c r="DF9" s="621"/>
      <c r="DG9" s="621"/>
      <c r="DH9" s="621"/>
      <c r="DI9" s="621"/>
      <c r="DJ9" s="621"/>
      <c r="DK9" s="621"/>
      <c r="DL9" s="621"/>
      <c r="DM9" s="621"/>
      <c r="DN9" s="621"/>
      <c r="DO9" s="621"/>
      <c r="DP9" s="622"/>
      <c r="DQ9" s="626">
        <v>2595692</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2165377</v>
      </c>
      <c r="S10" s="621"/>
      <c r="T10" s="621"/>
      <c r="U10" s="621"/>
      <c r="V10" s="621"/>
      <c r="W10" s="621"/>
      <c r="X10" s="621"/>
      <c r="Y10" s="622"/>
      <c r="Z10" s="673">
        <v>5.5</v>
      </c>
      <c r="AA10" s="673"/>
      <c r="AB10" s="673"/>
      <c r="AC10" s="673"/>
      <c r="AD10" s="674">
        <v>2165377</v>
      </c>
      <c r="AE10" s="674"/>
      <c r="AF10" s="674"/>
      <c r="AG10" s="674"/>
      <c r="AH10" s="674"/>
      <c r="AI10" s="674"/>
      <c r="AJ10" s="674"/>
      <c r="AK10" s="674"/>
      <c r="AL10" s="643">
        <v>8.9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367269</v>
      </c>
      <c r="BH10" s="621"/>
      <c r="BI10" s="621"/>
      <c r="BJ10" s="621"/>
      <c r="BK10" s="621"/>
      <c r="BL10" s="621"/>
      <c r="BM10" s="621"/>
      <c r="BN10" s="622"/>
      <c r="BO10" s="673">
        <v>1.6</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189725</v>
      </c>
      <c r="CS10" s="621"/>
      <c r="CT10" s="621"/>
      <c r="CU10" s="621"/>
      <c r="CV10" s="621"/>
      <c r="CW10" s="621"/>
      <c r="CX10" s="621"/>
      <c r="CY10" s="622"/>
      <c r="CZ10" s="673">
        <v>0.5</v>
      </c>
      <c r="DA10" s="673"/>
      <c r="DB10" s="673"/>
      <c r="DC10" s="673"/>
      <c r="DD10" s="626" t="s">
        <v>112</v>
      </c>
      <c r="DE10" s="621"/>
      <c r="DF10" s="621"/>
      <c r="DG10" s="621"/>
      <c r="DH10" s="621"/>
      <c r="DI10" s="621"/>
      <c r="DJ10" s="621"/>
      <c r="DK10" s="621"/>
      <c r="DL10" s="621"/>
      <c r="DM10" s="621"/>
      <c r="DN10" s="621"/>
      <c r="DO10" s="621"/>
      <c r="DP10" s="622"/>
      <c r="DQ10" s="626">
        <v>76099</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27857</v>
      </c>
      <c r="S11" s="621"/>
      <c r="T11" s="621"/>
      <c r="U11" s="621"/>
      <c r="V11" s="621"/>
      <c r="W11" s="621"/>
      <c r="X11" s="621"/>
      <c r="Y11" s="622"/>
      <c r="Z11" s="673">
        <v>0.1</v>
      </c>
      <c r="AA11" s="673"/>
      <c r="AB11" s="673"/>
      <c r="AC11" s="673"/>
      <c r="AD11" s="674">
        <v>27857</v>
      </c>
      <c r="AE11" s="674"/>
      <c r="AF11" s="674"/>
      <c r="AG11" s="674"/>
      <c r="AH11" s="674"/>
      <c r="AI11" s="674"/>
      <c r="AJ11" s="674"/>
      <c r="AK11" s="674"/>
      <c r="AL11" s="643">
        <v>0.1</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2059561</v>
      </c>
      <c r="BH11" s="621"/>
      <c r="BI11" s="621"/>
      <c r="BJ11" s="621"/>
      <c r="BK11" s="621"/>
      <c r="BL11" s="621"/>
      <c r="BM11" s="621"/>
      <c r="BN11" s="622"/>
      <c r="BO11" s="673">
        <v>9</v>
      </c>
      <c r="BP11" s="673"/>
      <c r="BQ11" s="673"/>
      <c r="BR11" s="673"/>
      <c r="BS11" s="626">
        <v>370254</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210575</v>
      </c>
      <c r="CS11" s="621"/>
      <c r="CT11" s="621"/>
      <c r="CU11" s="621"/>
      <c r="CV11" s="621"/>
      <c r="CW11" s="621"/>
      <c r="CX11" s="621"/>
      <c r="CY11" s="622"/>
      <c r="CZ11" s="673">
        <v>0.6</v>
      </c>
      <c r="DA11" s="673"/>
      <c r="DB11" s="673"/>
      <c r="DC11" s="673"/>
      <c r="DD11" s="626">
        <v>120328</v>
      </c>
      <c r="DE11" s="621"/>
      <c r="DF11" s="621"/>
      <c r="DG11" s="621"/>
      <c r="DH11" s="621"/>
      <c r="DI11" s="621"/>
      <c r="DJ11" s="621"/>
      <c r="DK11" s="621"/>
      <c r="DL11" s="621"/>
      <c r="DM11" s="621"/>
      <c r="DN11" s="621"/>
      <c r="DO11" s="621"/>
      <c r="DP11" s="622"/>
      <c r="DQ11" s="626">
        <v>147816</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9806478</v>
      </c>
      <c r="BH12" s="621"/>
      <c r="BI12" s="621"/>
      <c r="BJ12" s="621"/>
      <c r="BK12" s="621"/>
      <c r="BL12" s="621"/>
      <c r="BM12" s="621"/>
      <c r="BN12" s="622"/>
      <c r="BO12" s="673">
        <v>43.1</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689409</v>
      </c>
      <c r="CS12" s="621"/>
      <c r="CT12" s="621"/>
      <c r="CU12" s="621"/>
      <c r="CV12" s="621"/>
      <c r="CW12" s="621"/>
      <c r="CX12" s="621"/>
      <c r="CY12" s="622"/>
      <c r="CZ12" s="673">
        <v>1.8</v>
      </c>
      <c r="DA12" s="673"/>
      <c r="DB12" s="673"/>
      <c r="DC12" s="673"/>
      <c r="DD12" s="626">
        <v>106034</v>
      </c>
      <c r="DE12" s="621"/>
      <c r="DF12" s="621"/>
      <c r="DG12" s="621"/>
      <c r="DH12" s="621"/>
      <c r="DI12" s="621"/>
      <c r="DJ12" s="621"/>
      <c r="DK12" s="621"/>
      <c r="DL12" s="621"/>
      <c r="DM12" s="621"/>
      <c r="DN12" s="621"/>
      <c r="DO12" s="621"/>
      <c r="DP12" s="622"/>
      <c r="DQ12" s="626">
        <v>419943</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123604</v>
      </c>
      <c r="S13" s="621"/>
      <c r="T13" s="621"/>
      <c r="U13" s="621"/>
      <c r="V13" s="621"/>
      <c r="W13" s="621"/>
      <c r="X13" s="621"/>
      <c r="Y13" s="622"/>
      <c r="Z13" s="673">
        <v>0.3</v>
      </c>
      <c r="AA13" s="673"/>
      <c r="AB13" s="673"/>
      <c r="AC13" s="673"/>
      <c r="AD13" s="674">
        <v>123604</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9760612</v>
      </c>
      <c r="BH13" s="621"/>
      <c r="BI13" s="621"/>
      <c r="BJ13" s="621"/>
      <c r="BK13" s="621"/>
      <c r="BL13" s="621"/>
      <c r="BM13" s="621"/>
      <c r="BN13" s="622"/>
      <c r="BO13" s="673">
        <v>42.9</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6578516</v>
      </c>
      <c r="CS13" s="621"/>
      <c r="CT13" s="621"/>
      <c r="CU13" s="621"/>
      <c r="CV13" s="621"/>
      <c r="CW13" s="621"/>
      <c r="CX13" s="621"/>
      <c r="CY13" s="622"/>
      <c r="CZ13" s="673">
        <v>17.3</v>
      </c>
      <c r="DA13" s="673"/>
      <c r="DB13" s="673"/>
      <c r="DC13" s="673"/>
      <c r="DD13" s="626">
        <v>2643844</v>
      </c>
      <c r="DE13" s="621"/>
      <c r="DF13" s="621"/>
      <c r="DG13" s="621"/>
      <c r="DH13" s="621"/>
      <c r="DI13" s="621"/>
      <c r="DJ13" s="621"/>
      <c r="DK13" s="621"/>
      <c r="DL13" s="621"/>
      <c r="DM13" s="621"/>
      <c r="DN13" s="621"/>
      <c r="DO13" s="621"/>
      <c r="DP13" s="622"/>
      <c r="DQ13" s="626">
        <v>5443202</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262916</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1192250</v>
      </c>
      <c r="CS14" s="621"/>
      <c r="CT14" s="621"/>
      <c r="CU14" s="621"/>
      <c r="CV14" s="621"/>
      <c r="CW14" s="621"/>
      <c r="CX14" s="621"/>
      <c r="CY14" s="622"/>
      <c r="CZ14" s="673">
        <v>3.1</v>
      </c>
      <c r="DA14" s="673"/>
      <c r="DB14" s="673"/>
      <c r="DC14" s="673"/>
      <c r="DD14" s="626">
        <v>21235</v>
      </c>
      <c r="DE14" s="621"/>
      <c r="DF14" s="621"/>
      <c r="DG14" s="621"/>
      <c r="DH14" s="621"/>
      <c r="DI14" s="621"/>
      <c r="DJ14" s="621"/>
      <c r="DK14" s="621"/>
      <c r="DL14" s="621"/>
      <c r="DM14" s="621"/>
      <c r="DN14" s="621"/>
      <c r="DO14" s="621"/>
      <c r="DP14" s="622"/>
      <c r="DQ14" s="626">
        <v>1160068</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81882</v>
      </c>
      <c r="S15" s="621"/>
      <c r="T15" s="621"/>
      <c r="U15" s="621"/>
      <c r="V15" s="621"/>
      <c r="W15" s="621"/>
      <c r="X15" s="621"/>
      <c r="Y15" s="622"/>
      <c r="Z15" s="673">
        <v>0.2</v>
      </c>
      <c r="AA15" s="673"/>
      <c r="AB15" s="673"/>
      <c r="AC15" s="673"/>
      <c r="AD15" s="674">
        <v>81882</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889608</v>
      </c>
      <c r="BH15" s="621"/>
      <c r="BI15" s="621"/>
      <c r="BJ15" s="621"/>
      <c r="BK15" s="621"/>
      <c r="BL15" s="621"/>
      <c r="BM15" s="621"/>
      <c r="BN15" s="622"/>
      <c r="BO15" s="673">
        <v>3.9</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4648335</v>
      </c>
      <c r="CS15" s="621"/>
      <c r="CT15" s="621"/>
      <c r="CU15" s="621"/>
      <c r="CV15" s="621"/>
      <c r="CW15" s="621"/>
      <c r="CX15" s="621"/>
      <c r="CY15" s="622"/>
      <c r="CZ15" s="673">
        <v>12.2</v>
      </c>
      <c r="DA15" s="673"/>
      <c r="DB15" s="673"/>
      <c r="DC15" s="673"/>
      <c r="DD15" s="626">
        <v>1130839</v>
      </c>
      <c r="DE15" s="621"/>
      <c r="DF15" s="621"/>
      <c r="DG15" s="621"/>
      <c r="DH15" s="621"/>
      <c r="DI15" s="621"/>
      <c r="DJ15" s="621"/>
      <c r="DK15" s="621"/>
      <c r="DL15" s="621"/>
      <c r="DM15" s="621"/>
      <c r="DN15" s="621"/>
      <c r="DO15" s="621"/>
      <c r="DP15" s="622"/>
      <c r="DQ15" s="626">
        <v>3696722</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729897</v>
      </c>
      <c r="S16" s="621"/>
      <c r="T16" s="621"/>
      <c r="U16" s="621"/>
      <c r="V16" s="621"/>
      <c r="W16" s="621"/>
      <c r="X16" s="621"/>
      <c r="Y16" s="622"/>
      <c r="Z16" s="673">
        <v>1.9</v>
      </c>
      <c r="AA16" s="673"/>
      <c r="AB16" s="673"/>
      <c r="AC16" s="673"/>
      <c r="AD16" s="674">
        <v>616396</v>
      </c>
      <c r="AE16" s="674"/>
      <c r="AF16" s="674"/>
      <c r="AG16" s="674"/>
      <c r="AH16" s="674"/>
      <c r="AI16" s="674"/>
      <c r="AJ16" s="674"/>
      <c r="AK16" s="674"/>
      <c r="AL16" s="643">
        <v>2.5</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616396</v>
      </c>
      <c r="S17" s="621"/>
      <c r="T17" s="621"/>
      <c r="U17" s="621"/>
      <c r="V17" s="621"/>
      <c r="W17" s="621"/>
      <c r="X17" s="621"/>
      <c r="Y17" s="622"/>
      <c r="Z17" s="673">
        <v>1.6</v>
      </c>
      <c r="AA17" s="673"/>
      <c r="AB17" s="673"/>
      <c r="AC17" s="673"/>
      <c r="AD17" s="674">
        <v>616396</v>
      </c>
      <c r="AE17" s="674"/>
      <c r="AF17" s="674"/>
      <c r="AG17" s="674"/>
      <c r="AH17" s="674"/>
      <c r="AI17" s="674"/>
      <c r="AJ17" s="674"/>
      <c r="AK17" s="674"/>
      <c r="AL17" s="643">
        <v>2.5</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2790701</v>
      </c>
      <c r="CS17" s="621"/>
      <c r="CT17" s="621"/>
      <c r="CU17" s="621"/>
      <c r="CV17" s="621"/>
      <c r="CW17" s="621"/>
      <c r="CX17" s="621"/>
      <c r="CY17" s="622"/>
      <c r="CZ17" s="673">
        <v>7.3</v>
      </c>
      <c r="DA17" s="673"/>
      <c r="DB17" s="673"/>
      <c r="DC17" s="673"/>
      <c r="DD17" s="626" t="s">
        <v>112</v>
      </c>
      <c r="DE17" s="621"/>
      <c r="DF17" s="621"/>
      <c r="DG17" s="621"/>
      <c r="DH17" s="621"/>
      <c r="DI17" s="621"/>
      <c r="DJ17" s="621"/>
      <c r="DK17" s="621"/>
      <c r="DL17" s="621"/>
      <c r="DM17" s="621"/>
      <c r="DN17" s="621"/>
      <c r="DO17" s="621"/>
      <c r="DP17" s="622"/>
      <c r="DQ17" s="626">
        <v>2686853</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113501</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1791315</v>
      </c>
      <c r="BH19" s="621"/>
      <c r="BI19" s="621"/>
      <c r="BJ19" s="621"/>
      <c r="BK19" s="621"/>
      <c r="BL19" s="621"/>
      <c r="BM19" s="621"/>
      <c r="BN19" s="622"/>
      <c r="BO19" s="673">
        <v>7.9</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26382378</v>
      </c>
      <c r="S20" s="621"/>
      <c r="T20" s="621"/>
      <c r="U20" s="621"/>
      <c r="V20" s="621"/>
      <c r="W20" s="621"/>
      <c r="X20" s="621"/>
      <c r="Y20" s="622"/>
      <c r="Z20" s="673">
        <v>67.3</v>
      </c>
      <c r="AA20" s="673"/>
      <c r="AB20" s="673"/>
      <c r="AC20" s="673"/>
      <c r="AD20" s="674">
        <v>24109048</v>
      </c>
      <c r="AE20" s="674"/>
      <c r="AF20" s="674"/>
      <c r="AG20" s="674"/>
      <c r="AH20" s="674"/>
      <c r="AI20" s="674"/>
      <c r="AJ20" s="674"/>
      <c r="AK20" s="674"/>
      <c r="AL20" s="643">
        <v>98.9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1791315</v>
      </c>
      <c r="BH20" s="621"/>
      <c r="BI20" s="621"/>
      <c r="BJ20" s="621"/>
      <c r="BK20" s="621"/>
      <c r="BL20" s="621"/>
      <c r="BM20" s="621"/>
      <c r="BN20" s="622"/>
      <c r="BO20" s="673">
        <v>7.9</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38018710</v>
      </c>
      <c r="CS20" s="621"/>
      <c r="CT20" s="621"/>
      <c r="CU20" s="621"/>
      <c r="CV20" s="621"/>
      <c r="CW20" s="621"/>
      <c r="CX20" s="621"/>
      <c r="CY20" s="622"/>
      <c r="CZ20" s="673">
        <v>100</v>
      </c>
      <c r="DA20" s="673"/>
      <c r="DB20" s="673"/>
      <c r="DC20" s="673"/>
      <c r="DD20" s="626">
        <v>4181441</v>
      </c>
      <c r="DE20" s="621"/>
      <c r="DF20" s="621"/>
      <c r="DG20" s="621"/>
      <c r="DH20" s="621"/>
      <c r="DI20" s="621"/>
      <c r="DJ20" s="621"/>
      <c r="DK20" s="621"/>
      <c r="DL20" s="621"/>
      <c r="DM20" s="621"/>
      <c r="DN20" s="621"/>
      <c r="DO20" s="621"/>
      <c r="DP20" s="622"/>
      <c r="DQ20" s="626">
        <v>27553749</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21517</v>
      </c>
      <c r="S21" s="621"/>
      <c r="T21" s="621"/>
      <c r="U21" s="621"/>
      <c r="V21" s="621"/>
      <c r="W21" s="621"/>
      <c r="X21" s="621"/>
      <c r="Y21" s="622"/>
      <c r="Z21" s="673">
        <v>0.1</v>
      </c>
      <c r="AA21" s="673"/>
      <c r="AB21" s="673"/>
      <c r="AC21" s="673"/>
      <c r="AD21" s="674">
        <v>21517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v>1740</v>
      </c>
      <c r="BH21" s="621"/>
      <c r="BI21" s="621"/>
      <c r="BJ21" s="621"/>
      <c r="BK21" s="621"/>
      <c r="BL21" s="621"/>
      <c r="BM21" s="621"/>
      <c r="BN21" s="622"/>
      <c r="BO21" s="673">
        <v>0</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328430</v>
      </c>
      <c r="S22" s="621"/>
      <c r="T22" s="621"/>
      <c r="U22" s="621"/>
      <c r="V22" s="621"/>
      <c r="W22" s="621"/>
      <c r="X22" s="621"/>
      <c r="Y22" s="622"/>
      <c r="Z22" s="673">
        <v>0.8</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908672</v>
      </c>
      <c r="S23" s="621"/>
      <c r="T23" s="621"/>
      <c r="U23" s="621"/>
      <c r="V23" s="621"/>
      <c r="W23" s="621"/>
      <c r="X23" s="621"/>
      <c r="Y23" s="622"/>
      <c r="Z23" s="673">
        <v>2.2999999999999998</v>
      </c>
      <c r="AA23" s="673"/>
      <c r="AB23" s="673"/>
      <c r="AC23" s="673"/>
      <c r="AD23" s="674">
        <v>130470</v>
      </c>
      <c r="AE23" s="674"/>
      <c r="AF23" s="674"/>
      <c r="AG23" s="674"/>
      <c r="AH23" s="674"/>
      <c r="AI23" s="674"/>
      <c r="AJ23" s="674"/>
      <c r="AK23" s="674"/>
      <c r="AL23" s="643">
        <v>0.5</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1789575</v>
      </c>
      <c r="BH23" s="621"/>
      <c r="BI23" s="621"/>
      <c r="BJ23" s="621"/>
      <c r="BK23" s="621"/>
      <c r="BL23" s="621"/>
      <c r="BM23" s="621"/>
      <c r="BN23" s="622"/>
      <c r="BO23" s="673">
        <v>7.9</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186259</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16773590</v>
      </c>
      <c r="CS24" s="671"/>
      <c r="CT24" s="671"/>
      <c r="CU24" s="671"/>
      <c r="CV24" s="671"/>
      <c r="CW24" s="671"/>
      <c r="CX24" s="671"/>
      <c r="CY24" s="718"/>
      <c r="CZ24" s="722">
        <v>44.1</v>
      </c>
      <c r="DA24" s="723"/>
      <c r="DB24" s="723"/>
      <c r="DC24" s="724"/>
      <c r="DD24" s="717">
        <v>10539065</v>
      </c>
      <c r="DE24" s="671"/>
      <c r="DF24" s="671"/>
      <c r="DG24" s="671"/>
      <c r="DH24" s="671"/>
      <c r="DI24" s="671"/>
      <c r="DJ24" s="671"/>
      <c r="DK24" s="718"/>
      <c r="DL24" s="717">
        <v>10486916</v>
      </c>
      <c r="DM24" s="671"/>
      <c r="DN24" s="671"/>
      <c r="DO24" s="671"/>
      <c r="DP24" s="671"/>
      <c r="DQ24" s="671"/>
      <c r="DR24" s="671"/>
      <c r="DS24" s="671"/>
      <c r="DT24" s="671"/>
      <c r="DU24" s="671"/>
      <c r="DV24" s="718"/>
      <c r="DW24" s="719">
        <v>43</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5247189</v>
      </c>
      <c r="S25" s="621"/>
      <c r="T25" s="621"/>
      <c r="U25" s="621"/>
      <c r="V25" s="621"/>
      <c r="W25" s="621"/>
      <c r="X25" s="621"/>
      <c r="Y25" s="622"/>
      <c r="Z25" s="673">
        <v>13.4</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5121661</v>
      </c>
      <c r="CS25" s="639"/>
      <c r="CT25" s="639"/>
      <c r="CU25" s="639"/>
      <c r="CV25" s="639"/>
      <c r="CW25" s="639"/>
      <c r="CX25" s="639"/>
      <c r="CY25" s="640"/>
      <c r="CZ25" s="623">
        <v>13.5</v>
      </c>
      <c r="DA25" s="641"/>
      <c r="DB25" s="641"/>
      <c r="DC25" s="642"/>
      <c r="DD25" s="626">
        <v>4490507</v>
      </c>
      <c r="DE25" s="639"/>
      <c r="DF25" s="639"/>
      <c r="DG25" s="639"/>
      <c r="DH25" s="639"/>
      <c r="DI25" s="639"/>
      <c r="DJ25" s="639"/>
      <c r="DK25" s="640"/>
      <c r="DL25" s="626">
        <v>4444365</v>
      </c>
      <c r="DM25" s="639"/>
      <c r="DN25" s="639"/>
      <c r="DO25" s="639"/>
      <c r="DP25" s="639"/>
      <c r="DQ25" s="639"/>
      <c r="DR25" s="639"/>
      <c r="DS25" s="639"/>
      <c r="DT25" s="639"/>
      <c r="DU25" s="639"/>
      <c r="DV25" s="640"/>
      <c r="DW25" s="643">
        <v>18.2</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3633172</v>
      </c>
      <c r="CS26" s="621"/>
      <c r="CT26" s="621"/>
      <c r="CU26" s="621"/>
      <c r="CV26" s="621"/>
      <c r="CW26" s="621"/>
      <c r="CX26" s="621"/>
      <c r="CY26" s="622"/>
      <c r="CZ26" s="623">
        <v>9.6</v>
      </c>
      <c r="DA26" s="641"/>
      <c r="DB26" s="641"/>
      <c r="DC26" s="642"/>
      <c r="DD26" s="626">
        <v>3020277</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2264989</v>
      </c>
      <c r="S27" s="621"/>
      <c r="T27" s="621"/>
      <c r="U27" s="621"/>
      <c r="V27" s="621"/>
      <c r="W27" s="621"/>
      <c r="X27" s="621"/>
      <c r="Y27" s="622"/>
      <c r="Z27" s="673">
        <v>5.8</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22766591</v>
      </c>
      <c r="BH27" s="621"/>
      <c r="BI27" s="621"/>
      <c r="BJ27" s="621"/>
      <c r="BK27" s="621"/>
      <c r="BL27" s="621"/>
      <c r="BM27" s="621"/>
      <c r="BN27" s="622"/>
      <c r="BO27" s="673">
        <v>100</v>
      </c>
      <c r="BP27" s="673"/>
      <c r="BQ27" s="673"/>
      <c r="BR27" s="673"/>
      <c r="BS27" s="626">
        <v>370254</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8861228</v>
      </c>
      <c r="CS27" s="639"/>
      <c r="CT27" s="639"/>
      <c r="CU27" s="639"/>
      <c r="CV27" s="639"/>
      <c r="CW27" s="639"/>
      <c r="CX27" s="639"/>
      <c r="CY27" s="640"/>
      <c r="CZ27" s="623">
        <v>23.3</v>
      </c>
      <c r="DA27" s="641"/>
      <c r="DB27" s="641"/>
      <c r="DC27" s="642"/>
      <c r="DD27" s="626">
        <v>3361705</v>
      </c>
      <c r="DE27" s="639"/>
      <c r="DF27" s="639"/>
      <c r="DG27" s="639"/>
      <c r="DH27" s="639"/>
      <c r="DI27" s="639"/>
      <c r="DJ27" s="639"/>
      <c r="DK27" s="640"/>
      <c r="DL27" s="626">
        <v>3355698</v>
      </c>
      <c r="DM27" s="639"/>
      <c r="DN27" s="639"/>
      <c r="DO27" s="639"/>
      <c r="DP27" s="639"/>
      <c r="DQ27" s="639"/>
      <c r="DR27" s="639"/>
      <c r="DS27" s="639"/>
      <c r="DT27" s="639"/>
      <c r="DU27" s="639"/>
      <c r="DV27" s="640"/>
      <c r="DW27" s="643">
        <v>13.8</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165633</v>
      </c>
      <c r="S28" s="621"/>
      <c r="T28" s="621"/>
      <c r="U28" s="621"/>
      <c r="V28" s="621"/>
      <c r="W28" s="621"/>
      <c r="X28" s="621"/>
      <c r="Y28" s="622"/>
      <c r="Z28" s="673">
        <v>0.4</v>
      </c>
      <c r="AA28" s="673"/>
      <c r="AB28" s="673"/>
      <c r="AC28" s="673"/>
      <c r="AD28" s="674">
        <v>108729</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2790701</v>
      </c>
      <c r="CS28" s="621"/>
      <c r="CT28" s="621"/>
      <c r="CU28" s="621"/>
      <c r="CV28" s="621"/>
      <c r="CW28" s="621"/>
      <c r="CX28" s="621"/>
      <c r="CY28" s="622"/>
      <c r="CZ28" s="623">
        <v>7.3</v>
      </c>
      <c r="DA28" s="641"/>
      <c r="DB28" s="641"/>
      <c r="DC28" s="642"/>
      <c r="DD28" s="626">
        <v>2686853</v>
      </c>
      <c r="DE28" s="621"/>
      <c r="DF28" s="621"/>
      <c r="DG28" s="621"/>
      <c r="DH28" s="621"/>
      <c r="DI28" s="621"/>
      <c r="DJ28" s="621"/>
      <c r="DK28" s="622"/>
      <c r="DL28" s="626">
        <v>2686853</v>
      </c>
      <c r="DM28" s="621"/>
      <c r="DN28" s="621"/>
      <c r="DO28" s="621"/>
      <c r="DP28" s="621"/>
      <c r="DQ28" s="621"/>
      <c r="DR28" s="621"/>
      <c r="DS28" s="621"/>
      <c r="DT28" s="621"/>
      <c r="DU28" s="621"/>
      <c r="DV28" s="622"/>
      <c r="DW28" s="643">
        <v>11</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30814</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2790696</v>
      </c>
      <c r="CS29" s="639"/>
      <c r="CT29" s="639"/>
      <c r="CU29" s="639"/>
      <c r="CV29" s="639"/>
      <c r="CW29" s="639"/>
      <c r="CX29" s="639"/>
      <c r="CY29" s="640"/>
      <c r="CZ29" s="623">
        <v>7.3</v>
      </c>
      <c r="DA29" s="641"/>
      <c r="DB29" s="641"/>
      <c r="DC29" s="642"/>
      <c r="DD29" s="626">
        <v>2686848</v>
      </c>
      <c r="DE29" s="639"/>
      <c r="DF29" s="639"/>
      <c r="DG29" s="639"/>
      <c r="DH29" s="639"/>
      <c r="DI29" s="639"/>
      <c r="DJ29" s="639"/>
      <c r="DK29" s="640"/>
      <c r="DL29" s="626">
        <v>2686848</v>
      </c>
      <c r="DM29" s="639"/>
      <c r="DN29" s="639"/>
      <c r="DO29" s="639"/>
      <c r="DP29" s="639"/>
      <c r="DQ29" s="639"/>
      <c r="DR29" s="639"/>
      <c r="DS29" s="639"/>
      <c r="DT29" s="639"/>
      <c r="DU29" s="639"/>
      <c r="DV29" s="640"/>
      <c r="DW29" s="643">
        <v>11</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244625</v>
      </c>
      <c r="S30" s="621"/>
      <c r="T30" s="621"/>
      <c r="U30" s="621"/>
      <c r="V30" s="621"/>
      <c r="W30" s="621"/>
      <c r="X30" s="621"/>
      <c r="Y30" s="622"/>
      <c r="Z30" s="673">
        <v>0.6</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99.8</v>
      </c>
      <c r="BH30" s="687"/>
      <c r="BI30" s="687"/>
      <c r="BJ30" s="687"/>
      <c r="BK30" s="687"/>
      <c r="BL30" s="687"/>
      <c r="BM30" s="688">
        <v>98.4</v>
      </c>
      <c r="BN30" s="687"/>
      <c r="BO30" s="687"/>
      <c r="BP30" s="687"/>
      <c r="BQ30" s="689"/>
      <c r="BR30" s="686">
        <v>99.5</v>
      </c>
      <c r="BS30" s="687"/>
      <c r="BT30" s="687"/>
      <c r="BU30" s="687"/>
      <c r="BV30" s="687"/>
      <c r="BW30" s="687"/>
      <c r="BX30" s="688">
        <v>97.6</v>
      </c>
      <c r="BY30" s="687"/>
      <c r="BZ30" s="687"/>
      <c r="CA30" s="687"/>
      <c r="CB30" s="689"/>
      <c r="CD30" s="692"/>
      <c r="CE30" s="693"/>
      <c r="CF30" s="657" t="s">
        <v>294</v>
      </c>
      <c r="CG30" s="654"/>
      <c r="CH30" s="654"/>
      <c r="CI30" s="654"/>
      <c r="CJ30" s="654"/>
      <c r="CK30" s="654"/>
      <c r="CL30" s="654"/>
      <c r="CM30" s="654"/>
      <c r="CN30" s="654"/>
      <c r="CO30" s="654"/>
      <c r="CP30" s="654"/>
      <c r="CQ30" s="655"/>
      <c r="CR30" s="620">
        <v>2601593</v>
      </c>
      <c r="CS30" s="621"/>
      <c r="CT30" s="621"/>
      <c r="CU30" s="621"/>
      <c r="CV30" s="621"/>
      <c r="CW30" s="621"/>
      <c r="CX30" s="621"/>
      <c r="CY30" s="622"/>
      <c r="CZ30" s="623">
        <v>6.8</v>
      </c>
      <c r="DA30" s="641"/>
      <c r="DB30" s="641"/>
      <c r="DC30" s="642"/>
      <c r="DD30" s="626">
        <v>2511839</v>
      </c>
      <c r="DE30" s="621"/>
      <c r="DF30" s="621"/>
      <c r="DG30" s="621"/>
      <c r="DH30" s="621"/>
      <c r="DI30" s="621"/>
      <c r="DJ30" s="621"/>
      <c r="DK30" s="622"/>
      <c r="DL30" s="626">
        <v>2511839</v>
      </c>
      <c r="DM30" s="621"/>
      <c r="DN30" s="621"/>
      <c r="DO30" s="621"/>
      <c r="DP30" s="621"/>
      <c r="DQ30" s="621"/>
      <c r="DR30" s="621"/>
      <c r="DS30" s="621"/>
      <c r="DT30" s="621"/>
      <c r="DU30" s="621"/>
      <c r="DV30" s="622"/>
      <c r="DW30" s="643">
        <v>10.3</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1510343</v>
      </c>
      <c r="S31" s="621"/>
      <c r="T31" s="621"/>
      <c r="U31" s="621"/>
      <c r="V31" s="621"/>
      <c r="W31" s="621"/>
      <c r="X31" s="621"/>
      <c r="Y31" s="622"/>
      <c r="Z31" s="673">
        <v>3.9</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99.7</v>
      </c>
      <c r="BH31" s="639"/>
      <c r="BI31" s="639"/>
      <c r="BJ31" s="639"/>
      <c r="BK31" s="639"/>
      <c r="BL31" s="639"/>
      <c r="BM31" s="675">
        <v>97.8</v>
      </c>
      <c r="BN31" s="685"/>
      <c r="BO31" s="685"/>
      <c r="BP31" s="685"/>
      <c r="BQ31" s="649"/>
      <c r="BR31" s="684">
        <v>99.3</v>
      </c>
      <c r="BS31" s="639"/>
      <c r="BT31" s="639"/>
      <c r="BU31" s="639"/>
      <c r="BV31" s="639"/>
      <c r="BW31" s="639"/>
      <c r="BX31" s="675">
        <v>96.7</v>
      </c>
      <c r="BY31" s="685"/>
      <c r="BZ31" s="685"/>
      <c r="CA31" s="685"/>
      <c r="CB31" s="649"/>
      <c r="CD31" s="692"/>
      <c r="CE31" s="693"/>
      <c r="CF31" s="657" t="s">
        <v>298</v>
      </c>
      <c r="CG31" s="654"/>
      <c r="CH31" s="654"/>
      <c r="CI31" s="654"/>
      <c r="CJ31" s="654"/>
      <c r="CK31" s="654"/>
      <c r="CL31" s="654"/>
      <c r="CM31" s="654"/>
      <c r="CN31" s="654"/>
      <c r="CO31" s="654"/>
      <c r="CP31" s="654"/>
      <c r="CQ31" s="655"/>
      <c r="CR31" s="620">
        <v>189103</v>
      </c>
      <c r="CS31" s="639"/>
      <c r="CT31" s="639"/>
      <c r="CU31" s="639"/>
      <c r="CV31" s="639"/>
      <c r="CW31" s="639"/>
      <c r="CX31" s="639"/>
      <c r="CY31" s="640"/>
      <c r="CZ31" s="623">
        <v>0.5</v>
      </c>
      <c r="DA31" s="641"/>
      <c r="DB31" s="641"/>
      <c r="DC31" s="642"/>
      <c r="DD31" s="626">
        <v>175009</v>
      </c>
      <c r="DE31" s="639"/>
      <c r="DF31" s="639"/>
      <c r="DG31" s="639"/>
      <c r="DH31" s="639"/>
      <c r="DI31" s="639"/>
      <c r="DJ31" s="639"/>
      <c r="DK31" s="640"/>
      <c r="DL31" s="626">
        <v>175009</v>
      </c>
      <c r="DM31" s="639"/>
      <c r="DN31" s="639"/>
      <c r="DO31" s="639"/>
      <c r="DP31" s="639"/>
      <c r="DQ31" s="639"/>
      <c r="DR31" s="639"/>
      <c r="DS31" s="639"/>
      <c r="DT31" s="639"/>
      <c r="DU31" s="639"/>
      <c r="DV31" s="640"/>
      <c r="DW31" s="643">
        <v>0.7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1687836</v>
      </c>
      <c r="S32" s="621"/>
      <c r="T32" s="621"/>
      <c r="U32" s="621"/>
      <c r="V32" s="621"/>
      <c r="W32" s="621"/>
      <c r="X32" s="621"/>
      <c r="Y32" s="622"/>
      <c r="Z32" s="673">
        <v>4.3</v>
      </c>
      <c r="AA32" s="673"/>
      <c r="AB32" s="673"/>
      <c r="AC32" s="673"/>
      <c r="AD32" s="674">
        <v>5576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99.8</v>
      </c>
      <c r="BH32" s="605"/>
      <c r="BI32" s="605"/>
      <c r="BJ32" s="605"/>
      <c r="BK32" s="605"/>
      <c r="BL32" s="605"/>
      <c r="BM32" s="668">
        <v>98.7</v>
      </c>
      <c r="BN32" s="605"/>
      <c r="BO32" s="605"/>
      <c r="BP32" s="605"/>
      <c r="BQ32" s="662"/>
      <c r="BR32" s="683">
        <v>99.7</v>
      </c>
      <c r="BS32" s="605"/>
      <c r="BT32" s="605"/>
      <c r="BU32" s="605"/>
      <c r="BV32" s="605"/>
      <c r="BW32" s="605"/>
      <c r="BX32" s="668">
        <v>98.1</v>
      </c>
      <c r="BY32" s="605"/>
      <c r="BZ32" s="605"/>
      <c r="CA32" s="605"/>
      <c r="CB32" s="662"/>
      <c r="CD32" s="694"/>
      <c r="CE32" s="695"/>
      <c r="CF32" s="657" t="s">
        <v>301</v>
      </c>
      <c r="CG32" s="654"/>
      <c r="CH32" s="654"/>
      <c r="CI32" s="654"/>
      <c r="CJ32" s="654"/>
      <c r="CK32" s="654"/>
      <c r="CL32" s="654"/>
      <c r="CM32" s="654"/>
      <c r="CN32" s="654"/>
      <c r="CO32" s="654"/>
      <c r="CP32" s="654"/>
      <c r="CQ32" s="655"/>
      <c r="CR32" s="620">
        <v>5</v>
      </c>
      <c r="CS32" s="621"/>
      <c r="CT32" s="621"/>
      <c r="CU32" s="621"/>
      <c r="CV32" s="621"/>
      <c r="CW32" s="621"/>
      <c r="CX32" s="621"/>
      <c r="CY32" s="622"/>
      <c r="CZ32" s="623">
        <v>0</v>
      </c>
      <c r="DA32" s="641"/>
      <c r="DB32" s="641"/>
      <c r="DC32" s="642"/>
      <c r="DD32" s="626">
        <v>5</v>
      </c>
      <c r="DE32" s="621"/>
      <c r="DF32" s="621"/>
      <c r="DG32" s="621"/>
      <c r="DH32" s="621"/>
      <c r="DI32" s="621"/>
      <c r="DJ32" s="621"/>
      <c r="DK32" s="622"/>
      <c r="DL32" s="626">
        <v>5</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248300</v>
      </c>
      <c r="S33" s="621"/>
      <c r="T33" s="621"/>
      <c r="U33" s="621"/>
      <c r="V33" s="621"/>
      <c r="W33" s="621"/>
      <c r="X33" s="621"/>
      <c r="Y33" s="622"/>
      <c r="Z33" s="673">
        <v>0.6</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17063679</v>
      </c>
      <c r="CS33" s="639"/>
      <c r="CT33" s="639"/>
      <c r="CU33" s="639"/>
      <c r="CV33" s="639"/>
      <c r="CW33" s="639"/>
      <c r="CX33" s="639"/>
      <c r="CY33" s="640"/>
      <c r="CZ33" s="623">
        <v>44.9</v>
      </c>
      <c r="DA33" s="641"/>
      <c r="DB33" s="641"/>
      <c r="DC33" s="642"/>
      <c r="DD33" s="626">
        <v>14227701</v>
      </c>
      <c r="DE33" s="639"/>
      <c r="DF33" s="639"/>
      <c r="DG33" s="639"/>
      <c r="DH33" s="639"/>
      <c r="DI33" s="639"/>
      <c r="DJ33" s="639"/>
      <c r="DK33" s="640"/>
      <c r="DL33" s="626">
        <v>10567113</v>
      </c>
      <c r="DM33" s="639"/>
      <c r="DN33" s="639"/>
      <c r="DO33" s="639"/>
      <c r="DP33" s="639"/>
      <c r="DQ33" s="639"/>
      <c r="DR33" s="639"/>
      <c r="DS33" s="639"/>
      <c r="DT33" s="639"/>
      <c r="DU33" s="639"/>
      <c r="DV33" s="640"/>
      <c r="DW33" s="643">
        <v>43.4</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6067591</v>
      </c>
      <c r="CS34" s="621"/>
      <c r="CT34" s="621"/>
      <c r="CU34" s="621"/>
      <c r="CV34" s="621"/>
      <c r="CW34" s="621"/>
      <c r="CX34" s="621"/>
      <c r="CY34" s="622"/>
      <c r="CZ34" s="623">
        <v>16</v>
      </c>
      <c r="DA34" s="641"/>
      <c r="DB34" s="641"/>
      <c r="DC34" s="642"/>
      <c r="DD34" s="626">
        <v>4347673</v>
      </c>
      <c r="DE34" s="621"/>
      <c r="DF34" s="621"/>
      <c r="DG34" s="621"/>
      <c r="DH34" s="621"/>
      <c r="DI34" s="621"/>
      <c r="DJ34" s="621"/>
      <c r="DK34" s="622"/>
      <c r="DL34" s="626">
        <v>3734488</v>
      </c>
      <c r="DM34" s="621"/>
      <c r="DN34" s="621"/>
      <c r="DO34" s="621"/>
      <c r="DP34" s="621"/>
      <c r="DQ34" s="621"/>
      <c r="DR34" s="621"/>
      <c r="DS34" s="621"/>
      <c r="DT34" s="621"/>
      <c r="DU34" s="621"/>
      <c r="DV34" s="622"/>
      <c r="DW34" s="643">
        <v>15.3</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6578685</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420709</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547398</v>
      </c>
      <c r="CS35" s="639"/>
      <c r="CT35" s="639"/>
      <c r="CU35" s="639"/>
      <c r="CV35" s="639"/>
      <c r="CW35" s="639"/>
      <c r="CX35" s="639"/>
      <c r="CY35" s="640"/>
      <c r="CZ35" s="623">
        <v>1.4</v>
      </c>
      <c r="DA35" s="641"/>
      <c r="DB35" s="641"/>
      <c r="DC35" s="642"/>
      <c r="DD35" s="626">
        <v>500028</v>
      </c>
      <c r="DE35" s="639"/>
      <c r="DF35" s="639"/>
      <c r="DG35" s="639"/>
      <c r="DH35" s="639"/>
      <c r="DI35" s="639"/>
      <c r="DJ35" s="639"/>
      <c r="DK35" s="640"/>
      <c r="DL35" s="626">
        <v>500028</v>
      </c>
      <c r="DM35" s="639"/>
      <c r="DN35" s="639"/>
      <c r="DO35" s="639"/>
      <c r="DP35" s="639"/>
      <c r="DQ35" s="639"/>
      <c r="DR35" s="639"/>
      <c r="DS35" s="639"/>
      <c r="DT35" s="639"/>
      <c r="DU35" s="639"/>
      <c r="DV35" s="640"/>
      <c r="DW35" s="643">
        <v>2.1</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39226985</v>
      </c>
      <c r="S36" s="661"/>
      <c r="T36" s="661"/>
      <c r="U36" s="661"/>
      <c r="V36" s="661"/>
      <c r="W36" s="661"/>
      <c r="X36" s="661"/>
      <c r="Y36" s="664"/>
      <c r="Z36" s="665">
        <v>100</v>
      </c>
      <c r="AA36" s="665"/>
      <c r="AB36" s="665"/>
      <c r="AC36" s="665"/>
      <c r="AD36" s="666">
        <v>24375340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3052916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-168431</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4989929</v>
      </c>
      <c r="CS36" s="621"/>
      <c r="CT36" s="621"/>
      <c r="CU36" s="621"/>
      <c r="CV36" s="621"/>
      <c r="CW36" s="621"/>
      <c r="CX36" s="621"/>
      <c r="CY36" s="622"/>
      <c r="CZ36" s="623">
        <v>13.1</v>
      </c>
      <c r="DA36" s="641"/>
      <c r="DB36" s="641"/>
      <c r="DC36" s="642"/>
      <c r="DD36" s="626">
        <v>4708286</v>
      </c>
      <c r="DE36" s="621"/>
      <c r="DF36" s="621"/>
      <c r="DG36" s="621"/>
      <c r="DH36" s="621"/>
      <c r="DI36" s="621"/>
      <c r="DJ36" s="621"/>
      <c r="DK36" s="622"/>
      <c r="DL36" s="626">
        <v>3943124</v>
      </c>
      <c r="DM36" s="621"/>
      <c r="DN36" s="621"/>
      <c r="DO36" s="621"/>
      <c r="DP36" s="621"/>
      <c r="DQ36" s="621"/>
      <c r="DR36" s="621"/>
      <c r="DS36" s="621"/>
      <c r="DT36" s="621"/>
      <c r="DU36" s="621"/>
      <c r="DV36" s="622"/>
      <c r="DW36" s="643">
        <v>16.2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682700</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15190</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1388495</v>
      </c>
      <c r="CS37" s="639"/>
      <c r="CT37" s="639"/>
      <c r="CU37" s="639"/>
      <c r="CV37" s="639"/>
      <c r="CW37" s="639"/>
      <c r="CX37" s="639"/>
      <c r="CY37" s="640"/>
      <c r="CZ37" s="623">
        <v>3.7</v>
      </c>
      <c r="DA37" s="641"/>
      <c r="DB37" s="641"/>
      <c r="DC37" s="642"/>
      <c r="DD37" s="626">
        <v>1388495</v>
      </c>
      <c r="DE37" s="639"/>
      <c r="DF37" s="639"/>
      <c r="DG37" s="639"/>
      <c r="DH37" s="639"/>
      <c r="DI37" s="639"/>
      <c r="DJ37" s="639"/>
      <c r="DK37" s="640"/>
      <c r="DL37" s="626">
        <v>1321332</v>
      </c>
      <c r="DM37" s="639"/>
      <c r="DN37" s="639"/>
      <c r="DO37" s="639"/>
      <c r="DP37" s="639"/>
      <c r="DQ37" s="639"/>
      <c r="DR37" s="639"/>
      <c r="DS37" s="639"/>
      <c r="DT37" s="639"/>
      <c r="DU37" s="639"/>
      <c r="DV37" s="640"/>
      <c r="DW37" s="643">
        <v>5.4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17121</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25482</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2836241</v>
      </c>
      <c r="CS38" s="621"/>
      <c r="CT38" s="621"/>
      <c r="CU38" s="621"/>
      <c r="CV38" s="621"/>
      <c r="CW38" s="621"/>
      <c r="CX38" s="621"/>
      <c r="CY38" s="622"/>
      <c r="CZ38" s="623">
        <v>7.5</v>
      </c>
      <c r="DA38" s="641"/>
      <c r="DB38" s="641"/>
      <c r="DC38" s="642"/>
      <c r="DD38" s="626">
        <v>2328329</v>
      </c>
      <c r="DE38" s="621"/>
      <c r="DF38" s="621"/>
      <c r="DG38" s="621"/>
      <c r="DH38" s="621"/>
      <c r="DI38" s="621"/>
      <c r="DJ38" s="621"/>
      <c r="DK38" s="622"/>
      <c r="DL38" s="626">
        <v>2255992</v>
      </c>
      <c r="DM38" s="621"/>
      <c r="DN38" s="621"/>
      <c r="DO38" s="621"/>
      <c r="DP38" s="621"/>
      <c r="DQ38" s="621"/>
      <c r="DR38" s="621"/>
      <c r="DS38" s="621"/>
      <c r="DT38" s="621"/>
      <c r="DU38" s="621"/>
      <c r="DV38" s="622"/>
      <c r="DW38" s="643">
        <v>9.3000000000000007</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v>6828</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103</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1188745</v>
      </c>
      <c r="CS39" s="639"/>
      <c r="CT39" s="639"/>
      <c r="CU39" s="639"/>
      <c r="CV39" s="639"/>
      <c r="CW39" s="639"/>
      <c r="CX39" s="639"/>
      <c r="CY39" s="640"/>
      <c r="CZ39" s="623">
        <v>3.1</v>
      </c>
      <c r="DA39" s="641"/>
      <c r="DB39" s="641"/>
      <c r="DC39" s="642"/>
      <c r="DD39" s="626">
        <v>1141310</v>
      </c>
      <c r="DE39" s="639"/>
      <c r="DF39" s="639"/>
      <c r="DG39" s="639"/>
      <c r="DH39" s="639"/>
      <c r="DI39" s="639"/>
      <c r="DJ39" s="639"/>
      <c r="DK39" s="640"/>
      <c r="DL39" s="626" t="s">
        <v>326</v>
      </c>
      <c r="DM39" s="639"/>
      <c r="DN39" s="639"/>
      <c r="DO39" s="639"/>
      <c r="DP39" s="639"/>
      <c r="DQ39" s="639"/>
      <c r="DR39" s="639"/>
      <c r="DS39" s="639"/>
      <c r="DT39" s="639"/>
      <c r="DU39" s="639"/>
      <c r="DV39" s="640"/>
      <c r="DW39" s="643" t="s">
        <v>326</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613493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1433775</v>
      </c>
      <c r="CS40" s="621"/>
      <c r="CT40" s="621"/>
      <c r="CU40" s="621"/>
      <c r="CV40" s="621"/>
      <c r="CW40" s="621"/>
      <c r="CX40" s="621"/>
      <c r="CY40" s="622"/>
      <c r="CZ40" s="623">
        <v>3.8</v>
      </c>
      <c r="DA40" s="641"/>
      <c r="DB40" s="641"/>
      <c r="DC40" s="642"/>
      <c r="DD40" s="626">
        <v>1202075</v>
      </c>
      <c r="DE40" s="621"/>
      <c r="DF40" s="621"/>
      <c r="DG40" s="621"/>
      <c r="DH40" s="621"/>
      <c r="DI40" s="621"/>
      <c r="DJ40" s="621"/>
      <c r="DK40" s="622"/>
      <c r="DL40" s="626">
        <v>133481</v>
      </c>
      <c r="DM40" s="621"/>
      <c r="DN40" s="621"/>
      <c r="DO40" s="621"/>
      <c r="DP40" s="621"/>
      <c r="DQ40" s="621"/>
      <c r="DR40" s="621"/>
      <c r="DS40" s="621"/>
      <c r="DT40" s="621"/>
      <c r="DU40" s="621"/>
      <c r="DV40" s="622"/>
      <c r="DW40" s="643">
        <v>0.5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2205627</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276</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4181441</v>
      </c>
      <c r="CS42" s="621"/>
      <c r="CT42" s="621"/>
      <c r="CU42" s="621"/>
      <c r="CV42" s="621"/>
      <c r="CW42" s="621"/>
      <c r="CX42" s="621"/>
      <c r="CY42" s="622"/>
      <c r="CZ42" s="623">
        <v>11</v>
      </c>
      <c r="DA42" s="624"/>
      <c r="DB42" s="624"/>
      <c r="DC42" s="625"/>
      <c r="DD42" s="626">
        <v>2786983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197852</v>
      </c>
      <c r="CS43" s="639"/>
      <c r="CT43" s="639"/>
      <c r="CU43" s="639"/>
      <c r="CV43" s="639"/>
      <c r="CW43" s="639"/>
      <c r="CX43" s="639"/>
      <c r="CY43" s="640"/>
      <c r="CZ43" s="623">
        <v>0.5</v>
      </c>
      <c r="DA43" s="641"/>
      <c r="DB43" s="641"/>
      <c r="DC43" s="642"/>
      <c r="DD43" s="626">
        <v>197852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4181441</v>
      </c>
      <c r="CS44" s="621"/>
      <c r="CT44" s="621"/>
      <c r="CU44" s="621"/>
      <c r="CV44" s="621"/>
      <c r="CW44" s="621"/>
      <c r="CX44" s="621"/>
      <c r="CY44" s="622"/>
      <c r="CZ44" s="623">
        <v>11</v>
      </c>
      <c r="DA44" s="624"/>
      <c r="DB44" s="624"/>
      <c r="DC44" s="625"/>
      <c r="DD44" s="626">
        <v>2786983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1575678</v>
      </c>
      <c r="CS45" s="639"/>
      <c r="CT45" s="639"/>
      <c r="CU45" s="639"/>
      <c r="CV45" s="639"/>
      <c r="CW45" s="639"/>
      <c r="CX45" s="639"/>
      <c r="CY45" s="640"/>
      <c r="CZ45" s="623">
        <v>4.0999999999999996</v>
      </c>
      <c r="DA45" s="641"/>
      <c r="DB45" s="641"/>
      <c r="DC45" s="642"/>
      <c r="DD45" s="626">
        <v>580438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2592034</v>
      </c>
      <c r="CS46" s="621"/>
      <c r="CT46" s="621"/>
      <c r="CU46" s="621"/>
      <c r="CV46" s="621"/>
      <c r="CW46" s="621"/>
      <c r="CX46" s="621"/>
      <c r="CY46" s="622"/>
      <c r="CZ46" s="623">
        <v>6.8</v>
      </c>
      <c r="DA46" s="624"/>
      <c r="DB46" s="624"/>
      <c r="DC46" s="625"/>
      <c r="DD46" s="626">
        <v>2195008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38018710</v>
      </c>
      <c r="CS49" s="605"/>
      <c r="CT49" s="605"/>
      <c r="CU49" s="605"/>
      <c r="CV49" s="605"/>
      <c r="CW49" s="605"/>
      <c r="CX49" s="605"/>
      <c r="CY49" s="606"/>
      <c r="CZ49" s="607">
        <v>100</v>
      </c>
      <c r="DA49" s="608"/>
      <c r="DB49" s="608"/>
      <c r="DC49" s="609"/>
      <c r="DD49" s="610">
        <v>27553749</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2" t="s">
        <v>346</v>
      </c>
      <c r="DK2" s="1143"/>
      <c r="DL2" s="1143"/>
      <c r="DM2" s="1143"/>
      <c r="DN2" s="1143"/>
      <c r="DO2" s="1144"/>
      <c r="DP2" s="202"/>
      <c r="DQ2" s="1142" t="s">
        <v>347</v>
      </c>
      <c r="DR2" s="1143"/>
      <c r="DS2" s="1143"/>
      <c r="DT2" s="1143"/>
      <c r="DU2" s="1143"/>
      <c r="DV2" s="1143"/>
      <c r="DW2" s="1143"/>
      <c r="DX2" s="1143"/>
      <c r="DY2" s="1143"/>
      <c r="DZ2" s="114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5" t="s">
        <v>348</v>
      </c>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7" t="s">
        <v>350</v>
      </c>
      <c r="B5" s="1028"/>
      <c r="C5" s="1028"/>
      <c r="D5" s="1028"/>
      <c r="E5" s="1028"/>
      <c r="F5" s="1028"/>
      <c r="G5" s="1028"/>
      <c r="H5" s="1028"/>
      <c r="I5" s="1028"/>
      <c r="J5" s="1028"/>
      <c r="K5" s="1028"/>
      <c r="L5" s="1028"/>
      <c r="M5" s="1028"/>
      <c r="N5" s="1028"/>
      <c r="O5" s="1028"/>
      <c r="P5" s="1029"/>
      <c r="Q5" s="1033" t="s">
        <v>351</v>
      </c>
      <c r="R5" s="1034"/>
      <c r="S5" s="1034"/>
      <c r="T5" s="1034"/>
      <c r="U5" s="1035"/>
      <c r="V5" s="1033" t="s">
        <v>352</v>
      </c>
      <c r="W5" s="1034"/>
      <c r="X5" s="1034"/>
      <c r="Y5" s="1034"/>
      <c r="Z5" s="1035"/>
      <c r="AA5" s="1033" t="s">
        <v>353</v>
      </c>
      <c r="AB5" s="1034"/>
      <c r="AC5" s="1034"/>
      <c r="AD5" s="1034"/>
      <c r="AE5" s="1034"/>
      <c r="AF5" s="1145" t="s">
        <v>354</v>
      </c>
      <c r="AG5" s="1034"/>
      <c r="AH5" s="1034"/>
      <c r="AI5" s="1034"/>
      <c r="AJ5" s="1049"/>
      <c r="AK5" s="1034" t="s">
        <v>355</v>
      </c>
      <c r="AL5" s="1034"/>
      <c r="AM5" s="1034"/>
      <c r="AN5" s="1034"/>
      <c r="AO5" s="1035"/>
      <c r="AP5" s="1033" t="s">
        <v>356</v>
      </c>
      <c r="AQ5" s="1034"/>
      <c r="AR5" s="1034"/>
      <c r="AS5" s="1034"/>
      <c r="AT5" s="1035"/>
      <c r="AU5" s="1033" t="s">
        <v>357</v>
      </c>
      <c r="AV5" s="1034"/>
      <c r="AW5" s="1034"/>
      <c r="AX5" s="1034"/>
      <c r="AY5" s="1049"/>
      <c r="AZ5" s="209"/>
      <c r="BA5" s="209"/>
      <c r="BB5" s="209"/>
      <c r="BC5" s="209"/>
      <c r="BD5" s="209"/>
      <c r="BE5" s="210"/>
      <c r="BF5" s="210"/>
      <c r="BG5" s="210"/>
      <c r="BH5" s="210"/>
      <c r="BI5" s="210"/>
      <c r="BJ5" s="210"/>
      <c r="BK5" s="210"/>
      <c r="BL5" s="210"/>
      <c r="BM5" s="210"/>
      <c r="BN5" s="210"/>
      <c r="BO5" s="210"/>
      <c r="BP5" s="210"/>
      <c r="BQ5" s="1027" t="s">
        <v>358</v>
      </c>
      <c r="BR5" s="1028"/>
      <c r="BS5" s="1028"/>
      <c r="BT5" s="1028"/>
      <c r="BU5" s="1028"/>
      <c r="BV5" s="1028"/>
      <c r="BW5" s="1028"/>
      <c r="BX5" s="1028"/>
      <c r="BY5" s="1028"/>
      <c r="BZ5" s="1028"/>
      <c r="CA5" s="1028"/>
      <c r="CB5" s="1028"/>
      <c r="CC5" s="1028"/>
      <c r="CD5" s="1028"/>
      <c r="CE5" s="1028"/>
      <c r="CF5" s="1028"/>
      <c r="CG5" s="1029"/>
      <c r="CH5" s="1033" t="s">
        <v>359</v>
      </c>
      <c r="CI5" s="1034"/>
      <c r="CJ5" s="1034"/>
      <c r="CK5" s="1034"/>
      <c r="CL5" s="1035"/>
      <c r="CM5" s="1033" t="s">
        <v>360</v>
      </c>
      <c r="CN5" s="1034"/>
      <c r="CO5" s="1034"/>
      <c r="CP5" s="1034"/>
      <c r="CQ5" s="1035"/>
      <c r="CR5" s="1033" t="s">
        <v>361</v>
      </c>
      <c r="CS5" s="1034"/>
      <c r="CT5" s="1034"/>
      <c r="CU5" s="1034"/>
      <c r="CV5" s="1035"/>
      <c r="CW5" s="1033" t="s">
        <v>362</v>
      </c>
      <c r="CX5" s="1034"/>
      <c r="CY5" s="1034"/>
      <c r="CZ5" s="1034"/>
      <c r="DA5" s="1035"/>
      <c r="DB5" s="1033" t="s">
        <v>363</v>
      </c>
      <c r="DC5" s="1034"/>
      <c r="DD5" s="1034"/>
      <c r="DE5" s="1034"/>
      <c r="DF5" s="1035"/>
      <c r="DG5" s="1130" t="s">
        <v>364</v>
      </c>
      <c r="DH5" s="1131"/>
      <c r="DI5" s="1131"/>
      <c r="DJ5" s="1131"/>
      <c r="DK5" s="1132"/>
      <c r="DL5" s="1130" t="s">
        <v>365</v>
      </c>
      <c r="DM5" s="1131"/>
      <c r="DN5" s="1131"/>
      <c r="DO5" s="1131"/>
      <c r="DP5" s="1132"/>
      <c r="DQ5" s="1033" t="s">
        <v>366</v>
      </c>
      <c r="DR5" s="1034"/>
      <c r="DS5" s="1034"/>
      <c r="DT5" s="1034"/>
      <c r="DU5" s="1035"/>
      <c r="DV5" s="1033" t="s">
        <v>357</v>
      </c>
      <c r="DW5" s="1034"/>
      <c r="DX5" s="1034"/>
      <c r="DY5" s="1034"/>
      <c r="DZ5" s="1049"/>
      <c r="EA5" s="207"/>
    </row>
    <row r="6" spans="1:131" s="208"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46"/>
      <c r="AG6" s="1037"/>
      <c r="AH6" s="1037"/>
      <c r="AI6" s="1037"/>
      <c r="AJ6" s="1050"/>
      <c r="AK6" s="1037"/>
      <c r="AL6" s="1037"/>
      <c r="AM6" s="1037"/>
      <c r="AN6" s="1037"/>
      <c r="AO6" s="1038"/>
      <c r="AP6" s="1036"/>
      <c r="AQ6" s="1037"/>
      <c r="AR6" s="1037"/>
      <c r="AS6" s="1037"/>
      <c r="AT6" s="1038"/>
      <c r="AU6" s="1036"/>
      <c r="AV6" s="1037"/>
      <c r="AW6" s="1037"/>
      <c r="AX6" s="1037"/>
      <c r="AY6" s="1050"/>
      <c r="AZ6" s="205"/>
      <c r="BA6" s="205"/>
      <c r="BB6" s="205"/>
      <c r="BC6" s="205"/>
      <c r="BD6" s="205"/>
      <c r="BE6" s="206"/>
      <c r="BF6" s="206"/>
      <c r="BG6" s="206"/>
      <c r="BH6" s="206"/>
      <c r="BI6" s="206"/>
      <c r="BJ6" s="206"/>
      <c r="BK6" s="206"/>
      <c r="BL6" s="206"/>
      <c r="BM6" s="206"/>
      <c r="BN6" s="206"/>
      <c r="BO6" s="206"/>
      <c r="BP6" s="206"/>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33"/>
      <c r="DH6" s="1134"/>
      <c r="DI6" s="1134"/>
      <c r="DJ6" s="1134"/>
      <c r="DK6" s="1135"/>
      <c r="DL6" s="1133"/>
      <c r="DM6" s="1134"/>
      <c r="DN6" s="1134"/>
      <c r="DO6" s="1134"/>
      <c r="DP6" s="1135"/>
      <c r="DQ6" s="1036"/>
      <c r="DR6" s="1037"/>
      <c r="DS6" s="1037"/>
      <c r="DT6" s="1037"/>
      <c r="DU6" s="1038"/>
      <c r="DV6" s="1036"/>
      <c r="DW6" s="1037"/>
      <c r="DX6" s="1037"/>
      <c r="DY6" s="1037"/>
      <c r="DZ6" s="1050"/>
      <c r="EA6" s="207"/>
    </row>
    <row r="7" spans="1:131" s="208" customFormat="1" ht="26.25" customHeight="1" thickTop="1" x14ac:dyDescent="0.15">
      <c r="A7" s="211">
        <v>1</v>
      </c>
      <c r="B7" s="1082" t="s">
        <v>367</v>
      </c>
      <c r="C7" s="1083"/>
      <c r="D7" s="1083"/>
      <c r="E7" s="1083"/>
      <c r="F7" s="1083"/>
      <c r="G7" s="1083"/>
      <c r="H7" s="1083"/>
      <c r="I7" s="1083"/>
      <c r="J7" s="1083"/>
      <c r="K7" s="1083"/>
      <c r="L7" s="1083"/>
      <c r="M7" s="1083"/>
      <c r="N7" s="1083"/>
      <c r="O7" s="1083"/>
      <c r="P7" s="1084"/>
      <c r="Q7" s="1136">
        <v>38502</v>
      </c>
      <c r="R7" s="1137"/>
      <c r="S7" s="1137"/>
      <c r="T7" s="1137"/>
      <c r="U7" s="1137"/>
      <c r="V7" s="1137">
        <v>37358</v>
      </c>
      <c r="W7" s="1137"/>
      <c r="X7" s="1137"/>
      <c r="Y7" s="1137"/>
      <c r="Z7" s="1137"/>
      <c r="AA7" s="1137">
        <v>1144</v>
      </c>
      <c r="AB7" s="1137"/>
      <c r="AC7" s="1137"/>
      <c r="AD7" s="1137"/>
      <c r="AE7" s="1138"/>
      <c r="AF7" s="1139">
        <v>754</v>
      </c>
      <c r="AG7" s="1140"/>
      <c r="AH7" s="1140"/>
      <c r="AI7" s="1140"/>
      <c r="AJ7" s="1141"/>
      <c r="AK7" s="1123" t="s">
        <v>557</v>
      </c>
      <c r="AL7" s="1124"/>
      <c r="AM7" s="1124"/>
      <c r="AN7" s="1124"/>
      <c r="AO7" s="1124"/>
      <c r="AP7" s="1124">
        <v>14261</v>
      </c>
      <c r="AQ7" s="1124"/>
      <c r="AR7" s="1124"/>
      <c r="AS7" s="1124"/>
      <c r="AT7" s="1124"/>
      <c r="AU7" s="1125"/>
      <c r="AV7" s="1125"/>
      <c r="AW7" s="1125"/>
      <c r="AX7" s="1125"/>
      <c r="AY7" s="1126"/>
      <c r="AZ7" s="205"/>
      <c r="BA7" s="205"/>
      <c r="BB7" s="205"/>
      <c r="BC7" s="205"/>
      <c r="BD7" s="205"/>
      <c r="BE7" s="206"/>
      <c r="BF7" s="206"/>
      <c r="BG7" s="206"/>
      <c r="BH7" s="206"/>
      <c r="BI7" s="206"/>
      <c r="BJ7" s="206"/>
      <c r="BK7" s="206"/>
      <c r="BL7" s="206"/>
      <c r="BM7" s="206"/>
      <c r="BN7" s="206"/>
      <c r="BO7" s="206"/>
      <c r="BP7" s="206"/>
      <c r="BQ7" s="212">
        <v>1</v>
      </c>
      <c r="BR7" s="213"/>
      <c r="BS7" s="1127" t="s">
        <v>548</v>
      </c>
      <c r="BT7" s="1128"/>
      <c r="BU7" s="1128"/>
      <c r="BV7" s="1128"/>
      <c r="BW7" s="1128"/>
      <c r="BX7" s="1128"/>
      <c r="BY7" s="1128"/>
      <c r="BZ7" s="1128"/>
      <c r="CA7" s="1128"/>
      <c r="CB7" s="1128"/>
      <c r="CC7" s="1128"/>
      <c r="CD7" s="1128"/>
      <c r="CE7" s="1128"/>
      <c r="CF7" s="1128"/>
      <c r="CG7" s="1129"/>
      <c r="CH7" s="1120">
        <v>0</v>
      </c>
      <c r="CI7" s="1121"/>
      <c r="CJ7" s="1121"/>
      <c r="CK7" s="1121"/>
      <c r="CL7" s="1122"/>
      <c r="CM7" s="1120">
        <v>482</v>
      </c>
      <c r="CN7" s="1121"/>
      <c r="CO7" s="1121"/>
      <c r="CP7" s="1121"/>
      <c r="CQ7" s="1122"/>
      <c r="CR7" s="1120">
        <v>279</v>
      </c>
      <c r="CS7" s="1121"/>
      <c r="CT7" s="1121"/>
      <c r="CU7" s="1121"/>
      <c r="CV7" s="1122"/>
      <c r="CW7" s="1120" t="s">
        <v>557</v>
      </c>
      <c r="CX7" s="1121"/>
      <c r="CY7" s="1121"/>
      <c r="CZ7" s="1121"/>
      <c r="DA7" s="1122"/>
      <c r="DB7" s="1120" t="s">
        <v>557</v>
      </c>
      <c r="DC7" s="1121"/>
      <c r="DD7" s="1121"/>
      <c r="DE7" s="1121"/>
      <c r="DF7" s="1122"/>
      <c r="DG7" s="1120" t="s">
        <v>557</v>
      </c>
      <c r="DH7" s="1121"/>
      <c r="DI7" s="1121"/>
      <c r="DJ7" s="1121"/>
      <c r="DK7" s="1122"/>
      <c r="DL7" s="1120">
        <v>205</v>
      </c>
      <c r="DM7" s="1121"/>
      <c r="DN7" s="1121"/>
      <c r="DO7" s="1121"/>
      <c r="DP7" s="1122"/>
      <c r="DQ7" s="1120">
        <v>20</v>
      </c>
      <c r="DR7" s="1121"/>
      <c r="DS7" s="1121"/>
      <c r="DT7" s="1121"/>
      <c r="DU7" s="1122"/>
      <c r="DV7" s="1147"/>
      <c r="DW7" s="1148"/>
      <c r="DX7" s="1148"/>
      <c r="DY7" s="1148"/>
      <c r="DZ7" s="1149"/>
      <c r="EA7" s="207"/>
    </row>
    <row r="8" spans="1:131" s="208" customFormat="1" ht="26.25" customHeight="1" x14ac:dyDescent="0.15">
      <c r="A8" s="214">
        <v>2</v>
      </c>
      <c r="B8" s="1069" t="s">
        <v>368</v>
      </c>
      <c r="C8" s="1070"/>
      <c r="D8" s="1070"/>
      <c r="E8" s="1070"/>
      <c r="F8" s="1070"/>
      <c r="G8" s="1070"/>
      <c r="H8" s="1070"/>
      <c r="I8" s="1070"/>
      <c r="J8" s="1070"/>
      <c r="K8" s="1070"/>
      <c r="L8" s="1070"/>
      <c r="M8" s="1070"/>
      <c r="N8" s="1070"/>
      <c r="O8" s="1070"/>
      <c r="P8" s="1071"/>
      <c r="Q8" s="1075">
        <v>163</v>
      </c>
      <c r="R8" s="1076"/>
      <c r="S8" s="1076"/>
      <c r="T8" s="1076"/>
      <c r="U8" s="1076"/>
      <c r="V8" s="1076">
        <v>147</v>
      </c>
      <c r="W8" s="1076"/>
      <c r="X8" s="1076"/>
      <c r="Y8" s="1076"/>
      <c r="Z8" s="1076"/>
      <c r="AA8" s="1076">
        <v>16</v>
      </c>
      <c r="AB8" s="1076"/>
      <c r="AC8" s="1076"/>
      <c r="AD8" s="1076"/>
      <c r="AE8" s="1077"/>
      <c r="AF8" s="1051">
        <v>16</v>
      </c>
      <c r="AG8" s="1052"/>
      <c r="AH8" s="1052"/>
      <c r="AI8" s="1052"/>
      <c r="AJ8" s="1053"/>
      <c r="AK8" s="1118">
        <v>54</v>
      </c>
      <c r="AL8" s="1119"/>
      <c r="AM8" s="1119"/>
      <c r="AN8" s="1119"/>
      <c r="AO8" s="1119"/>
      <c r="AP8" s="1119">
        <v>0</v>
      </c>
      <c r="AQ8" s="1119"/>
      <c r="AR8" s="1119"/>
      <c r="AS8" s="1119"/>
      <c r="AT8" s="1119"/>
      <c r="AU8" s="1116"/>
      <c r="AV8" s="1116"/>
      <c r="AW8" s="1116"/>
      <c r="AX8" s="1116"/>
      <c r="AY8" s="1117"/>
      <c r="AZ8" s="205"/>
      <c r="BA8" s="205"/>
      <c r="BB8" s="205"/>
      <c r="BC8" s="205"/>
      <c r="BD8" s="205"/>
      <c r="BE8" s="206"/>
      <c r="BF8" s="206"/>
      <c r="BG8" s="206"/>
      <c r="BH8" s="206"/>
      <c r="BI8" s="206"/>
      <c r="BJ8" s="206"/>
      <c r="BK8" s="206"/>
      <c r="BL8" s="206"/>
      <c r="BM8" s="206"/>
      <c r="BN8" s="206"/>
      <c r="BO8" s="206"/>
      <c r="BP8" s="206"/>
      <c r="BQ8" s="215">
        <v>2</v>
      </c>
      <c r="BR8" s="216"/>
      <c r="BS8" s="1046" t="s">
        <v>549</v>
      </c>
      <c r="BT8" s="1047"/>
      <c r="BU8" s="1047"/>
      <c r="BV8" s="1047"/>
      <c r="BW8" s="1047"/>
      <c r="BX8" s="1047"/>
      <c r="BY8" s="1047"/>
      <c r="BZ8" s="1047"/>
      <c r="CA8" s="1047"/>
      <c r="CB8" s="1047"/>
      <c r="CC8" s="1047"/>
      <c r="CD8" s="1047"/>
      <c r="CE8" s="1047"/>
      <c r="CF8" s="1047"/>
      <c r="CG8" s="1048"/>
      <c r="CH8" s="1021">
        <v>5</v>
      </c>
      <c r="CI8" s="1022"/>
      <c r="CJ8" s="1022"/>
      <c r="CK8" s="1022"/>
      <c r="CL8" s="1023"/>
      <c r="CM8" s="1021">
        <v>95</v>
      </c>
      <c r="CN8" s="1022"/>
      <c r="CO8" s="1022"/>
      <c r="CP8" s="1022"/>
      <c r="CQ8" s="1023"/>
      <c r="CR8" s="1021">
        <v>10</v>
      </c>
      <c r="CS8" s="1022"/>
      <c r="CT8" s="1022"/>
      <c r="CU8" s="1022"/>
      <c r="CV8" s="1023"/>
      <c r="CW8" s="1021" t="s">
        <v>557</v>
      </c>
      <c r="CX8" s="1022"/>
      <c r="CY8" s="1022"/>
      <c r="CZ8" s="1022"/>
      <c r="DA8" s="1023"/>
      <c r="DB8" s="1021" t="s">
        <v>558</v>
      </c>
      <c r="DC8" s="1022"/>
      <c r="DD8" s="1022"/>
      <c r="DE8" s="1022"/>
      <c r="DF8" s="1023"/>
      <c r="DG8" s="1021">
        <v>1709</v>
      </c>
      <c r="DH8" s="1022"/>
      <c r="DI8" s="1022"/>
      <c r="DJ8" s="1022"/>
      <c r="DK8" s="1023"/>
      <c r="DL8" s="1021" t="s">
        <v>557</v>
      </c>
      <c r="DM8" s="1022"/>
      <c r="DN8" s="1022"/>
      <c r="DO8" s="1022"/>
      <c r="DP8" s="1023"/>
      <c r="DQ8" s="1021">
        <v>1614</v>
      </c>
      <c r="DR8" s="1022"/>
      <c r="DS8" s="1022"/>
      <c r="DT8" s="1022"/>
      <c r="DU8" s="1023"/>
      <c r="DV8" s="1024"/>
      <c r="DW8" s="1025"/>
      <c r="DX8" s="1025"/>
      <c r="DY8" s="1025"/>
      <c r="DZ8" s="1026"/>
      <c r="EA8" s="207"/>
    </row>
    <row r="9" spans="1:131" s="208" customFormat="1" ht="26.25" customHeight="1" x14ac:dyDescent="0.15">
      <c r="A9" s="214">
        <v>3</v>
      </c>
      <c r="B9" s="1069" t="s">
        <v>369</v>
      </c>
      <c r="C9" s="1070"/>
      <c r="D9" s="1070"/>
      <c r="E9" s="1070"/>
      <c r="F9" s="1070"/>
      <c r="G9" s="1070"/>
      <c r="H9" s="1070"/>
      <c r="I9" s="1070"/>
      <c r="J9" s="1070"/>
      <c r="K9" s="1070"/>
      <c r="L9" s="1070"/>
      <c r="M9" s="1070"/>
      <c r="N9" s="1070"/>
      <c r="O9" s="1070"/>
      <c r="P9" s="1071"/>
      <c r="Q9" s="1075">
        <v>673</v>
      </c>
      <c r="R9" s="1076"/>
      <c r="S9" s="1076"/>
      <c r="T9" s="1076"/>
      <c r="U9" s="1076"/>
      <c r="V9" s="1076">
        <v>637</v>
      </c>
      <c r="W9" s="1076"/>
      <c r="X9" s="1076"/>
      <c r="Y9" s="1076"/>
      <c r="Z9" s="1076"/>
      <c r="AA9" s="1076">
        <v>36</v>
      </c>
      <c r="AB9" s="1076"/>
      <c r="AC9" s="1076"/>
      <c r="AD9" s="1076"/>
      <c r="AE9" s="1077"/>
      <c r="AF9" s="1051" t="s">
        <v>112</v>
      </c>
      <c r="AG9" s="1052"/>
      <c r="AH9" s="1052"/>
      <c r="AI9" s="1052"/>
      <c r="AJ9" s="1053"/>
      <c r="AK9" s="1118">
        <v>545</v>
      </c>
      <c r="AL9" s="1119"/>
      <c r="AM9" s="1119"/>
      <c r="AN9" s="1119"/>
      <c r="AO9" s="1119"/>
      <c r="AP9" s="1119">
        <v>2681</v>
      </c>
      <c r="AQ9" s="1119"/>
      <c r="AR9" s="1119"/>
      <c r="AS9" s="1119"/>
      <c r="AT9" s="1119"/>
      <c r="AU9" s="1116"/>
      <c r="AV9" s="1116"/>
      <c r="AW9" s="1116"/>
      <c r="AX9" s="1116"/>
      <c r="AY9" s="1117"/>
      <c r="AZ9" s="205"/>
      <c r="BA9" s="205"/>
      <c r="BB9" s="205"/>
      <c r="BC9" s="205"/>
      <c r="BD9" s="205"/>
      <c r="BE9" s="206"/>
      <c r="BF9" s="206"/>
      <c r="BG9" s="206"/>
      <c r="BH9" s="206"/>
      <c r="BI9" s="206"/>
      <c r="BJ9" s="206"/>
      <c r="BK9" s="206"/>
      <c r="BL9" s="206"/>
      <c r="BM9" s="206"/>
      <c r="BN9" s="206"/>
      <c r="BO9" s="206"/>
      <c r="BP9" s="206"/>
      <c r="BQ9" s="215">
        <v>3</v>
      </c>
      <c r="BR9" s="216"/>
      <c r="BS9" s="1046"/>
      <c r="BT9" s="1047"/>
      <c r="BU9" s="1047"/>
      <c r="BV9" s="1047"/>
      <c r="BW9" s="1047"/>
      <c r="BX9" s="1047"/>
      <c r="BY9" s="1047"/>
      <c r="BZ9" s="1047"/>
      <c r="CA9" s="1047"/>
      <c r="CB9" s="1047"/>
      <c r="CC9" s="1047"/>
      <c r="CD9" s="1047"/>
      <c r="CE9" s="1047"/>
      <c r="CF9" s="1047"/>
      <c r="CG9" s="1048"/>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07"/>
    </row>
    <row r="10" spans="1:131" s="208" customFormat="1" ht="26.25" customHeight="1" x14ac:dyDescent="0.15">
      <c r="A10" s="214">
        <v>4</v>
      </c>
      <c r="B10" s="1069" t="s">
        <v>370</v>
      </c>
      <c r="C10" s="1070"/>
      <c r="D10" s="1070"/>
      <c r="E10" s="1070"/>
      <c r="F10" s="1070"/>
      <c r="G10" s="1070"/>
      <c r="H10" s="1070"/>
      <c r="I10" s="1070"/>
      <c r="J10" s="1070"/>
      <c r="K10" s="1070"/>
      <c r="L10" s="1070"/>
      <c r="M10" s="1070"/>
      <c r="N10" s="1070"/>
      <c r="O10" s="1070"/>
      <c r="P10" s="1071"/>
      <c r="Q10" s="1075">
        <v>487</v>
      </c>
      <c r="R10" s="1076"/>
      <c r="S10" s="1076"/>
      <c r="T10" s="1076"/>
      <c r="U10" s="1076"/>
      <c r="V10" s="1076">
        <v>474</v>
      </c>
      <c r="W10" s="1076"/>
      <c r="X10" s="1076"/>
      <c r="Y10" s="1076"/>
      <c r="Z10" s="1076"/>
      <c r="AA10" s="1076">
        <v>13</v>
      </c>
      <c r="AB10" s="1076"/>
      <c r="AC10" s="1076"/>
      <c r="AD10" s="1076"/>
      <c r="AE10" s="1077"/>
      <c r="AF10" s="1051">
        <v>13</v>
      </c>
      <c r="AG10" s="1052"/>
      <c r="AH10" s="1052"/>
      <c r="AI10" s="1052"/>
      <c r="AJ10" s="1053"/>
      <c r="AK10" s="1118" t="s">
        <v>557</v>
      </c>
      <c r="AL10" s="1119"/>
      <c r="AM10" s="1119"/>
      <c r="AN10" s="1119"/>
      <c r="AO10" s="1119"/>
      <c r="AP10" s="1119">
        <v>0</v>
      </c>
      <c r="AQ10" s="1119"/>
      <c r="AR10" s="1119"/>
      <c r="AS10" s="1119"/>
      <c r="AT10" s="1119"/>
      <c r="AU10" s="1116"/>
      <c r="AV10" s="1116"/>
      <c r="AW10" s="1116"/>
      <c r="AX10" s="1116"/>
      <c r="AY10" s="1117"/>
      <c r="AZ10" s="205"/>
      <c r="BA10" s="205"/>
      <c r="BB10" s="205"/>
      <c r="BC10" s="205"/>
      <c r="BD10" s="205"/>
      <c r="BE10" s="206"/>
      <c r="BF10" s="206"/>
      <c r="BG10" s="206"/>
      <c r="BH10" s="206"/>
      <c r="BI10" s="206"/>
      <c r="BJ10" s="206"/>
      <c r="BK10" s="206"/>
      <c r="BL10" s="206"/>
      <c r="BM10" s="206"/>
      <c r="BN10" s="206"/>
      <c r="BO10" s="206"/>
      <c r="BP10" s="206"/>
      <c r="BQ10" s="215">
        <v>4</v>
      </c>
      <c r="BR10" s="216"/>
      <c r="BS10" s="1046"/>
      <c r="BT10" s="1047"/>
      <c r="BU10" s="1047"/>
      <c r="BV10" s="1047"/>
      <c r="BW10" s="1047"/>
      <c r="BX10" s="1047"/>
      <c r="BY10" s="1047"/>
      <c r="BZ10" s="1047"/>
      <c r="CA10" s="1047"/>
      <c r="CB10" s="1047"/>
      <c r="CC10" s="1047"/>
      <c r="CD10" s="1047"/>
      <c r="CE10" s="1047"/>
      <c r="CF10" s="1047"/>
      <c r="CG10" s="1048"/>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07"/>
    </row>
    <row r="11" spans="1:131" s="208" customFormat="1" ht="26.25" customHeight="1" x14ac:dyDescent="0.15">
      <c r="A11" s="214">
        <v>5</v>
      </c>
      <c r="B11" s="1069" t="s">
        <v>371</v>
      </c>
      <c r="C11" s="1070"/>
      <c r="D11" s="1070"/>
      <c r="E11" s="1070"/>
      <c r="F11" s="1070"/>
      <c r="G11" s="1070"/>
      <c r="H11" s="1070"/>
      <c r="I11" s="1070"/>
      <c r="J11" s="1070"/>
      <c r="K11" s="1070"/>
      <c r="L11" s="1070"/>
      <c r="M11" s="1070"/>
      <c r="N11" s="1070"/>
      <c r="O11" s="1070"/>
      <c r="P11" s="1071"/>
      <c r="Q11" s="1075">
        <v>16</v>
      </c>
      <c r="R11" s="1076"/>
      <c r="S11" s="1076"/>
      <c r="T11" s="1076"/>
      <c r="U11" s="1076"/>
      <c r="V11" s="1076">
        <v>16</v>
      </c>
      <c r="W11" s="1076"/>
      <c r="X11" s="1076"/>
      <c r="Y11" s="1076"/>
      <c r="Z11" s="1076"/>
      <c r="AA11" s="1076" t="s">
        <v>557</v>
      </c>
      <c r="AB11" s="1076"/>
      <c r="AC11" s="1076"/>
      <c r="AD11" s="1076"/>
      <c r="AE11" s="1077"/>
      <c r="AF11" s="1051" t="s">
        <v>112</v>
      </c>
      <c r="AG11" s="1052"/>
      <c r="AH11" s="1052"/>
      <c r="AI11" s="1052"/>
      <c r="AJ11" s="1053"/>
      <c r="AK11" s="1118">
        <v>14</v>
      </c>
      <c r="AL11" s="1119"/>
      <c r="AM11" s="1119"/>
      <c r="AN11" s="1119"/>
      <c r="AO11" s="1119"/>
      <c r="AP11" s="1119">
        <v>39</v>
      </c>
      <c r="AQ11" s="1119"/>
      <c r="AR11" s="1119"/>
      <c r="AS11" s="1119"/>
      <c r="AT11" s="1119"/>
      <c r="AU11" s="1116"/>
      <c r="AV11" s="1116"/>
      <c r="AW11" s="1116"/>
      <c r="AX11" s="1116"/>
      <c r="AY11" s="1117"/>
      <c r="AZ11" s="205"/>
      <c r="BA11" s="205"/>
      <c r="BB11" s="205"/>
      <c r="BC11" s="205"/>
      <c r="BD11" s="205"/>
      <c r="BE11" s="206"/>
      <c r="BF11" s="206"/>
      <c r="BG11" s="206"/>
      <c r="BH11" s="206"/>
      <c r="BI11" s="206"/>
      <c r="BJ11" s="206"/>
      <c r="BK11" s="206"/>
      <c r="BL11" s="206"/>
      <c r="BM11" s="206"/>
      <c r="BN11" s="206"/>
      <c r="BO11" s="206"/>
      <c r="BP11" s="206"/>
      <c r="BQ11" s="215">
        <v>5</v>
      </c>
      <c r="BR11" s="216"/>
      <c r="BS11" s="1046"/>
      <c r="BT11" s="1047"/>
      <c r="BU11" s="1047"/>
      <c r="BV11" s="1047"/>
      <c r="BW11" s="1047"/>
      <c r="BX11" s="1047"/>
      <c r="BY11" s="1047"/>
      <c r="BZ11" s="1047"/>
      <c r="CA11" s="1047"/>
      <c r="CB11" s="1047"/>
      <c r="CC11" s="1047"/>
      <c r="CD11" s="1047"/>
      <c r="CE11" s="1047"/>
      <c r="CF11" s="1047"/>
      <c r="CG11" s="1048"/>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07"/>
    </row>
    <row r="12" spans="1:131" s="208" customFormat="1" ht="26.25" customHeight="1" x14ac:dyDescent="0.15">
      <c r="A12" s="214">
        <v>6</v>
      </c>
      <c r="B12" s="1069"/>
      <c r="C12" s="1070"/>
      <c r="D12" s="1070"/>
      <c r="E12" s="1070"/>
      <c r="F12" s="1070"/>
      <c r="G12" s="1070"/>
      <c r="H12" s="1070"/>
      <c r="I12" s="1070"/>
      <c r="J12" s="1070"/>
      <c r="K12" s="1070"/>
      <c r="L12" s="1070"/>
      <c r="M12" s="1070"/>
      <c r="N12" s="1070"/>
      <c r="O12" s="1070"/>
      <c r="P12" s="1071"/>
      <c r="Q12" s="1075"/>
      <c r="R12" s="1076"/>
      <c r="S12" s="1076"/>
      <c r="T12" s="1076"/>
      <c r="U12" s="1076"/>
      <c r="V12" s="1076"/>
      <c r="W12" s="1076"/>
      <c r="X12" s="1076"/>
      <c r="Y12" s="1076"/>
      <c r="Z12" s="1076"/>
      <c r="AA12" s="1076"/>
      <c r="AB12" s="1076"/>
      <c r="AC12" s="1076"/>
      <c r="AD12" s="1076"/>
      <c r="AE12" s="1077"/>
      <c r="AF12" s="1051"/>
      <c r="AG12" s="1052"/>
      <c r="AH12" s="1052"/>
      <c r="AI12" s="1052"/>
      <c r="AJ12" s="1053"/>
      <c r="AK12" s="1118"/>
      <c r="AL12" s="1119"/>
      <c r="AM12" s="1119"/>
      <c r="AN12" s="1119"/>
      <c r="AO12" s="1119"/>
      <c r="AP12" s="1119"/>
      <c r="AQ12" s="1119"/>
      <c r="AR12" s="1119"/>
      <c r="AS12" s="1119"/>
      <c r="AT12" s="1119"/>
      <c r="AU12" s="1116"/>
      <c r="AV12" s="1116"/>
      <c r="AW12" s="1116"/>
      <c r="AX12" s="1116"/>
      <c r="AY12" s="1117"/>
      <c r="AZ12" s="205"/>
      <c r="BA12" s="205"/>
      <c r="BB12" s="205"/>
      <c r="BC12" s="205"/>
      <c r="BD12" s="205"/>
      <c r="BE12" s="206"/>
      <c r="BF12" s="206"/>
      <c r="BG12" s="206"/>
      <c r="BH12" s="206"/>
      <c r="BI12" s="206"/>
      <c r="BJ12" s="206"/>
      <c r="BK12" s="206"/>
      <c r="BL12" s="206"/>
      <c r="BM12" s="206"/>
      <c r="BN12" s="206"/>
      <c r="BO12" s="206"/>
      <c r="BP12" s="206"/>
      <c r="BQ12" s="215">
        <v>6</v>
      </c>
      <c r="BR12" s="216"/>
      <c r="BS12" s="1046"/>
      <c r="BT12" s="1047"/>
      <c r="BU12" s="1047"/>
      <c r="BV12" s="1047"/>
      <c r="BW12" s="1047"/>
      <c r="BX12" s="1047"/>
      <c r="BY12" s="1047"/>
      <c r="BZ12" s="1047"/>
      <c r="CA12" s="1047"/>
      <c r="CB12" s="1047"/>
      <c r="CC12" s="1047"/>
      <c r="CD12" s="1047"/>
      <c r="CE12" s="1047"/>
      <c r="CF12" s="1047"/>
      <c r="CG12" s="1048"/>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07"/>
    </row>
    <row r="13" spans="1:131" s="208" customFormat="1" ht="26.25" customHeight="1" x14ac:dyDescent="0.15">
      <c r="A13" s="214">
        <v>7</v>
      </c>
      <c r="B13" s="1069"/>
      <c r="C13" s="1070"/>
      <c r="D13" s="1070"/>
      <c r="E13" s="1070"/>
      <c r="F13" s="1070"/>
      <c r="G13" s="1070"/>
      <c r="H13" s="1070"/>
      <c r="I13" s="1070"/>
      <c r="J13" s="1070"/>
      <c r="K13" s="1070"/>
      <c r="L13" s="1070"/>
      <c r="M13" s="1070"/>
      <c r="N13" s="1070"/>
      <c r="O13" s="1070"/>
      <c r="P13" s="1071"/>
      <c r="Q13" s="1075"/>
      <c r="R13" s="1076"/>
      <c r="S13" s="1076"/>
      <c r="T13" s="1076"/>
      <c r="U13" s="1076"/>
      <c r="V13" s="1076"/>
      <c r="W13" s="1076"/>
      <c r="X13" s="1076"/>
      <c r="Y13" s="1076"/>
      <c r="Z13" s="1076"/>
      <c r="AA13" s="1076"/>
      <c r="AB13" s="1076"/>
      <c r="AC13" s="1076"/>
      <c r="AD13" s="1076"/>
      <c r="AE13" s="1077"/>
      <c r="AF13" s="1051"/>
      <c r="AG13" s="1052"/>
      <c r="AH13" s="1052"/>
      <c r="AI13" s="1052"/>
      <c r="AJ13" s="1053"/>
      <c r="AK13" s="1118"/>
      <c r="AL13" s="1119"/>
      <c r="AM13" s="1119"/>
      <c r="AN13" s="1119"/>
      <c r="AO13" s="1119"/>
      <c r="AP13" s="1119"/>
      <c r="AQ13" s="1119"/>
      <c r="AR13" s="1119"/>
      <c r="AS13" s="1119"/>
      <c r="AT13" s="1119"/>
      <c r="AU13" s="1116"/>
      <c r="AV13" s="1116"/>
      <c r="AW13" s="1116"/>
      <c r="AX13" s="1116"/>
      <c r="AY13" s="1117"/>
      <c r="AZ13" s="205"/>
      <c r="BA13" s="205"/>
      <c r="BB13" s="205"/>
      <c r="BC13" s="205"/>
      <c r="BD13" s="205"/>
      <c r="BE13" s="206"/>
      <c r="BF13" s="206"/>
      <c r="BG13" s="206"/>
      <c r="BH13" s="206"/>
      <c r="BI13" s="206"/>
      <c r="BJ13" s="206"/>
      <c r="BK13" s="206"/>
      <c r="BL13" s="206"/>
      <c r="BM13" s="206"/>
      <c r="BN13" s="206"/>
      <c r="BO13" s="206"/>
      <c r="BP13" s="206"/>
      <c r="BQ13" s="215">
        <v>7</v>
      </c>
      <c r="BR13" s="216"/>
      <c r="BS13" s="1046"/>
      <c r="BT13" s="1047"/>
      <c r="BU13" s="1047"/>
      <c r="BV13" s="1047"/>
      <c r="BW13" s="1047"/>
      <c r="BX13" s="1047"/>
      <c r="BY13" s="1047"/>
      <c r="BZ13" s="1047"/>
      <c r="CA13" s="1047"/>
      <c r="CB13" s="1047"/>
      <c r="CC13" s="1047"/>
      <c r="CD13" s="1047"/>
      <c r="CE13" s="1047"/>
      <c r="CF13" s="1047"/>
      <c r="CG13" s="1048"/>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07"/>
    </row>
    <row r="14" spans="1:131" s="208" customFormat="1" ht="26.25" customHeight="1" x14ac:dyDescent="0.15">
      <c r="A14" s="214">
        <v>8</v>
      </c>
      <c r="B14" s="1069"/>
      <c r="C14" s="1070"/>
      <c r="D14" s="1070"/>
      <c r="E14" s="1070"/>
      <c r="F14" s="1070"/>
      <c r="G14" s="1070"/>
      <c r="H14" s="1070"/>
      <c r="I14" s="1070"/>
      <c r="J14" s="1070"/>
      <c r="K14" s="1070"/>
      <c r="L14" s="1070"/>
      <c r="M14" s="1070"/>
      <c r="N14" s="1070"/>
      <c r="O14" s="1070"/>
      <c r="P14" s="1071"/>
      <c r="Q14" s="1075"/>
      <c r="R14" s="1076"/>
      <c r="S14" s="1076"/>
      <c r="T14" s="1076"/>
      <c r="U14" s="1076"/>
      <c r="V14" s="1076"/>
      <c r="W14" s="1076"/>
      <c r="X14" s="1076"/>
      <c r="Y14" s="1076"/>
      <c r="Z14" s="1076"/>
      <c r="AA14" s="1076"/>
      <c r="AB14" s="1076"/>
      <c r="AC14" s="1076"/>
      <c r="AD14" s="1076"/>
      <c r="AE14" s="1077"/>
      <c r="AF14" s="1051"/>
      <c r="AG14" s="1052"/>
      <c r="AH14" s="1052"/>
      <c r="AI14" s="1052"/>
      <c r="AJ14" s="1053"/>
      <c r="AK14" s="1118"/>
      <c r="AL14" s="1119"/>
      <c r="AM14" s="1119"/>
      <c r="AN14" s="1119"/>
      <c r="AO14" s="1119"/>
      <c r="AP14" s="1119"/>
      <c r="AQ14" s="1119"/>
      <c r="AR14" s="1119"/>
      <c r="AS14" s="1119"/>
      <c r="AT14" s="1119"/>
      <c r="AU14" s="1116"/>
      <c r="AV14" s="1116"/>
      <c r="AW14" s="1116"/>
      <c r="AX14" s="1116"/>
      <c r="AY14" s="1117"/>
      <c r="AZ14" s="205"/>
      <c r="BA14" s="205"/>
      <c r="BB14" s="205"/>
      <c r="BC14" s="205"/>
      <c r="BD14" s="205"/>
      <c r="BE14" s="206"/>
      <c r="BF14" s="206"/>
      <c r="BG14" s="206"/>
      <c r="BH14" s="206"/>
      <c r="BI14" s="206"/>
      <c r="BJ14" s="206"/>
      <c r="BK14" s="206"/>
      <c r="BL14" s="206"/>
      <c r="BM14" s="206"/>
      <c r="BN14" s="206"/>
      <c r="BO14" s="206"/>
      <c r="BP14" s="206"/>
      <c r="BQ14" s="215">
        <v>8</v>
      </c>
      <c r="BR14" s="216"/>
      <c r="BS14" s="1046"/>
      <c r="BT14" s="1047"/>
      <c r="BU14" s="1047"/>
      <c r="BV14" s="1047"/>
      <c r="BW14" s="1047"/>
      <c r="BX14" s="1047"/>
      <c r="BY14" s="1047"/>
      <c r="BZ14" s="1047"/>
      <c r="CA14" s="1047"/>
      <c r="CB14" s="1047"/>
      <c r="CC14" s="1047"/>
      <c r="CD14" s="1047"/>
      <c r="CE14" s="1047"/>
      <c r="CF14" s="1047"/>
      <c r="CG14" s="1048"/>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07"/>
    </row>
    <row r="15" spans="1:131" s="208" customFormat="1" ht="26.25" customHeight="1" x14ac:dyDescent="0.15">
      <c r="A15" s="214">
        <v>9</v>
      </c>
      <c r="B15" s="1069"/>
      <c r="C15" s="1070"/>
      <c r="D15" s="1070"/>
      <c r="E15" s="1070"/>
      <c r="F15" s="1070"/>
      <c r="G15" s="1070"/>
      <c r="H15" s="1070"/>
      <c r="I15" s="1070"/>
      <c r="J15" s="1070"/>
      <c r="K15" s="1070"/>
      <c r="L15" s="1070"/>
      <c r="M15" s="1070"/>
      <c r="N15" s="1070"/>
      <c r="O15" s="1070"/>
      <c r="P15" s="1071"/>
      <c r="Q15" s="1075"/>
      <c r="R15" s="1076"/>
      <c r="S15" s="1076"/>
      <c r="T15" s="1076"/>
      <c r="U15" s="1076"/>
      <c r="V15" s="1076"/>
      <c r="W15" s="1076"/>
      <c r="X15" s="1076"/>
      <c r="Y15" s="1076"/>
      <c r="Z15" s="1076"/>
      <c r="AA15" s="1076"/>
      <c r="AB15" s="1076"/>
      <c r="AC15" s="1076"/>
      <c r="AD15" s="1076"/>
      <c r="AE15" s="1077"/>
      <c r="AF15" s="1051"/>
      <c r="AG15" s="1052"/>
      <c r="AH15" s="1052"/>
      <c r="AI15" s="1052"/>
      <c r="AJ15" s="1053"/>
      <c r="AK15" s="1118"/>
      <c r="AL15" s="1119"/>
      <c r="AM15" s="1119"/>
      <c r="AN15" s="1119"/>
      <c r="AO15" s="1119"/>
      <c r="AP15" s="1119"/>
      <c r="AQ15" s="1119"/>
      <c r="AR15" s="1119"/>
      <c r="AS15" s="1119"/>
      <c r="AT15" s="1119"/>
      <c r="AU15" s="1116"/>
      <c r="AV15" s="1116"/>
      <c r="AW15" s="1116"/>
      <c r="AX15" s="1116"/>
      <c r="AY15" s="1117"/>
      <c r="AZ15" s="205"/>
      <c r="BA15" s="205"/>
      <c r="BB15" s="205"/>
      <c r="BC15" s="205"/>
      <c r="BD15" s="205"/>
      <c r="BE15" s="206"/>
      <c r="BF15" s="206"/>
      <c r="BG15" s="206"/>
      <c r="BH15" s="206"/>
      <c r="BI15" s="206"/>
      <c r="BJ15" s="206"/>
      <c r="BK15" s="206"/>
      <c r="BL15" s="206"/>
      <c r="BM15" s="206"/>
      <c r="BN15" s="206"/>
      <c r="BO15" s="206"/>
      <c r="BP15" s="206"/>
      <c r="BQ15" s="215">
        <v>9</v>
      </c>
      <c r="BR15" s="216"/>
      <c r="BS15" s="1046"/>
      <c r="BT15" s="1047"/>
      <c r="BU15" s="1047"/>
      <c r="BV15" s="1047"/>
      <c r="BW15" s="1047"/>
      <c r="BX15" s="1047"/>
      <c r="BY15" s="1047"/>
      <c r="BZ15" s="1047"/>
      <c r="CA15" s="1047"/>
      <c r="CB15" s="1047"/>
      <c r="CC15" s="1047"/>
      <c r="CD15" s="1047"/>
      <c r="CE15" s="1047"/>
      <c r="CF15" s="1047"/>
      <c r="CG15" s="1048"/>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07"/>
    </row>
    <row r="16" spans="1:131" s="208" customFormat="1" ht="26.25" customHeight="1" x14ac:dyDescent="0.15">
      <c r="A16" s="214">
        <v>10</v>
      </c>
      <c r="B16" s="1069"/>
      <c r="C16" s="1070"/>
      <c r="D16" s="1070"/>
      <c r="E16" s="1070"/>
      <c r="F16" s="1070"/>
      <c r="G16" s="1070"/>
      <c r="H16" s="1070"/>
      <c r="I16" s="1070"/>
      <c r="J16" s="1070"/>
      <c r="K16" s="1070"/>
      <c r="L16" s="1070"/>
      <c r="M16" s="1070"/>
      <c r="N16" s="1070"/>
      <c r="O16" s="1070"/>
      <c r="P16" s="1071"/>
      <c r="Q16" s="1075"/>
      <c r="R16" s="1076"/>
      <c r="S16" s="1076"/>
      <c r="T16" s="1076"/>
      <c r="U16" s="1076"/>
      <c r="V16" s="1076"/>
      <c r="W16" s="1076"/>
      <c r="X16" s="1076"/>
      <c r="Y16" s="1076"/>
      <c r="Z16" s="1076"/>
      <c r="AA16" s="1076"/>
      <c r="AB16" s="1076"/>
      <c r="AC16" s="1076"/>
      <c r="AD16" s="1076"/>
      <c r="AE16" s="1077"/>
      <c r="AF16" s="1051"/>
      <c r="AG16" s="1052"/>
      <c r="AH16" s="1052"/>
      <c r="AI16" s="1052"/>
      <c r="AJ16" s="1053"/>
      <c r="AK16" s="1118"/>
      <c r="AL16" s="1119"/>
      <c r="AM16" s="1119"/>
      <c r="AN16" s="1119"/>
      <c r="AO16" s="1119"/>
      <c r="AP16" s="1119"/>
      <c r="AQ16" s="1119"/>
      <c r="AR16" s="1119"/>
      <c r="AS16" s="1119"/>
      <c r="AT16" s="1119"/>
      <c r="AU16" s="1116"/>
      <c r="AV16" s="1116"/>
      <c r="AW16" s="1116"/>
      <c r="AX16" s="1116"/>
      <c r="AY16" s="1117"/>
      <c r="AZ16" s="205"/>
      <c r="BA16" s="205"/>
      <c r="BB16" s="205"/>
      <c r="BC16" s="205"/>
      <c r="BD16" s="205"/>
      <c r="BE16" s="206"/>
      <c r="BF16" s="206"/>
      <c r="BG16" s="206"/>
      <c r="BH16" s="206"/>
      <c r="BI16" s="206"/>
      <c r="BJ16" s="206"/>
      <c r="BK16" s="206"/>
      <c r="BL16" s="206"/>
      <c r="BM16" s="206"/>
      <c r="BN16" s="206"/>
      <c r="BO16" s="206"/>
      <c r="BP16" s="206"/>
      <c r="BQ16" s="215">
        <v>10</v>
      </c>
      <c r="BR16" s="216"/>
      <c r="BS16" s="1046"/>
      <c r="BT16" s="1047"/>
      <c r="BU16" s="1047"/>
      <c r="BV16" s="1047"/>
      <c r="BW16" s="1047"/>
      <c r="BX16" s="1047"/>
      <c r="BY16" s="1047"/>
      <c r="BZ16" s="1047"/>
      <c r="CA16" s="1047"/>
      <c r="CB16" s="1047"/>
      <c r="CC16" s="1047"/>
      <c r="CD16" s="1047"/>
      <c r="CE16" s="1047"/>
      <c r="CF16" s="1047"/>
      <c r="CG16" s="1048"/>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07"/>
    </row>
    <row r="17" spans="1:131" s="208" customFormat="1" ht="26.25" customHeight="1" x14ac:dyDescent="0.15">
      <c r="A17" s="214">
        <v>11</v>
      </c>
      <c r="B17" s="1069"/>
      <c r="C17" s="1070"/>
      <c r="D17" s="1070"/>
      <c r="E17" s="1070"/>
      <c r="F17" s="1070"/>
      <c r="G17" s="1070"/>
      <c r="H17" s="1070"/>
      <c r="I17" s="1070"/>
      <c r="J17" s="1070"/>
      <c r="K17" s="1070"/>
      <c r="L17" s="1070"/>
      <c r="M17" s="1070"/>
      <c r="N17" s="1070"/>
      <c r="O17" s="1070"/>
      <c r="P17" s="1071"/>
      <c r="Q17" s="1075"/>
      <c r="R17" s="1076"/>
      <c r="S17" s="1076"/>
      <c r="T17" s="1076"/>
      <c r="U17" s="1076"/>
      <c r="V17" s="1076"/>
      <c r="W17" s="1076"/>
      <c r="X17" s="1076"/>
      <c r="Y17" s="1076"/>
      <c r="Z17" s="1076"/>
      <c r="AA17" s="1076"/>
      <c r="AB17" s="1076"/>
      <c r="AC17" s="1076"/>
      <c r="AD17" s="1076"/>
      <c r="AE17" s="1077"/>
      <c r="AF17" s="1051"/>
      <c r="AG17" s="1052"/>
      <c r="AH17" s="1052"/>
      <c r="AI17" s="1052"/>
      <c r="AJ17" s="1053"/>
      <c r="AK17" s="1118"/>
      <c r="AL17" s="1119"/>
      <c r="AM17" s="1119"/>
      <c r="AN17" s="1119"/>
      <c r="AO17" s="1119"/>
      <c r="AP17" s="1119"/>
      <c r="AQ17" s="1119"/>
      <c r="AR17" s="1119"/>
      <c r="AS17" s="1119"/>
      <c r="AT17" s="1119"/>
      <c r="AU17" s="1116"/>
      <c r="AV17" s="1116"/>
      <c r="AW17" s="1116"/>
      <c r="AX17" s="1116"/>
      <c r="AY17" s="1117"/>
      <c r="AZ17" s="205"/>
      <c r="BA17" s="205"/>
      <c r="BB17" s="205"/>
      <c r="BC17" s="205"/>
      <c r="BD17" s="205"/>
      <c r="BE17" s="206"/>
      <c r="BF17" s="206"/>
      <c r="BG17" s="206"/>
      <c r="BH17" s="206"/>
      <c r="BI17" s="206"/>
      <c r="BJ17" s="206"/>
      <c r="BK17" s="206"/>
      <c r="BL17" s="206"/>
      <c r="BM17" s="206"/>
      <c r="BN17" s="206"/>
      <c r="BO17" s="206"/>
      <c r="BP17" s="206"/>
      <c r="BQ17" s="215">
        <v>11</v>
      </c>
      <c r="BR17" s="216"/>
      <c r="BS17" s="1046"/>
      <c r="BT17" s="1047"/>
      <c r="BU17" s="1047"/>
      <c r="BV17" s="1047"/>
      <c r="BW17" s="1047"/>
      <c r="BX17" s="1047"/>
      <c r="BY17" s="1047"/>
      <c r="BZ17" s="1047"/>
      <c r="CA17" s="1047"/>
      <c r="CB17" s="1047"/>
      <c r="CC17" s="1047"/>
      <c r="CD17" s="1047"/>
      <c r="CE17" s="1047"/>
      <c r="CF17" s="1047"/>
      <c r="CG17" s="1048"/>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07"/>
    </row>
    <row r="18" spans="1:131" s="208" customFormat="1" ht="26.25" customHeight="1" x14ac:dyDescent="0.15">
      <c r="A18" s="214">
        <v>12</v>
      </c>
      <c r="B18" s="1069"/>
      <c r="C18" s="1070"/>
      <c r="D18" s="1070"/>
      <c r="E18" s="1070"/>
      <c r="F18" s="1070"/>
      <c r="G18" s="1070"/>
      <c r="H18" s="1070"/>
      <c r="I18" s="1070"/>
      <c r="J18" s="1070"/>
      <c r="K18" s="1070"/>
      <c r="L18" s="1070"/>
      <c r="M18" s="1070"/>
      <c r="N18" s="1070"/>
      <c r="O18" s="1070"/>
      <c r="P18" s="1071"/>
      <c r="Q18" s="1075"/>
      <c r="R18" s="1076"/>
      <c r="S18" s="1076"/>
      <c r="T18" s="1076"/>
      <c r="U18" s="1076"/>
      <c r="V18" s="1076"/>
      <c r="W18" s="1076"/>
      <c r="X18" s="1076"/>
      <c r="Y18" s="1076"/>
      <c r="Z18" s="1076"/>
      <c r="AA18" s="1076"/>
      <c r="AB18" s="1076"/>
      <c r="AC18" s="1076"/>
      <c r="AD18" s="1076"/>
      <c r="AE18" s="1077"/>
      <c r="AF18" s="1051"/>
      <c r="AG18" s="1052"/>
      <c r="AH18" s="1052"/>
      <c r="AI18" s="1052"/>
      <c r="AJ18" s="1053"/>
      <c r="AK18" s="1118"/>
      <c r="AL18" s="1119"/>
      <c r="AM18" s="1119"/>
      <c r="AN18" s="1119"/>
      <c r="AO18" s="1119"/>
      <c r="AP18" s="1119"/>
      <c r="AQ18" s="1119"/>
      <c r="AR18" s="1119"/>
      <c r="AS18" s="1119"/>
      <c r="AT18" s="1119"/>
      <c r="AU18" s="1116"/>
      <c r="AV18" s="1116"/>
      <c r="AW18" s="1116"/>
      <c r="AX18" s="1116"/>
      <c r="AY18" s="1117"/>
      <c r="AZ18" s="205"/>
      <c r="BA18" s="205"/>
      <c r="BB18" s="205"/>
      <c r="BC18" s="205"/>
      <c r="BD18" s="205"/>
      <c r="BE18" s="206"/>
      <c r="BF18" s="206"/>
      <c r="BG18" s="206"/>
      <c r="BH18" s="206"/>
      <c r="BI18" s="206"/>
      <c r="BJ18" s="206"/>
      <c r="BK18" s="206"/>
      <c r="BL18" s="206"/>
      <c r="BM18" s="206"/>
      <c r="BN18" s="206"/>
      <c r="BO18" s="206"/>
      <c r="BP18" s="206"/>
      <c r="BQ18" s="215">
        <v>12</v>
      </c>
      <c r="BR18" s="216"/>
      <c r="BS18" s="1046"/>
      <c r="BT18" s="1047"/>
      <c r="BU18" s="1047"/>
      <c r="BV18" s="1047"/>
      <c r="BW18" s="1047"/>
      <c r="BX18" s="1047"/>
      <c r="BY18" s="1047"/>
      <c r="BZ18" s="1047"/>
      <c r="CA18" s="1047"/>
      <c r="CB18" s="1047"/>
      <c r="CC18" s="1047"/>
      <c r="CD18" s="1047"/>
      <c r="CE18" s="1047"/>
      <c r="CF18" s="1047"/>
      <c r="CG18" s="1048"/>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07"/>
    </row>
    <row r="19" spans="1:131" s="208" customFormat="1" ht="26.25" customHeight="1" x14ac:dyDescent="0.15">
      <c r="A19" s="214">
        <v>13</v>
      </c>
      <c r="B19" s="1069"/>
      <c r="C19" s="1070"/>
      <c r="D19" s="1070"/>
      <c r="E19" s="1070"/>
      <c r="F19" s="1070"/>
      <c r="G19" s="1070"/>
      <c r="H19" s="1070"/>
      <c r="I19" s="1070"/>
      <c r="J19" s="1070"/>
      <c r="K19" s="1070"/>
      <c r="L19" s="1070"/>
      <c r="M19" s="1070"/>
      <c r="N19" s="1070"/>
      <c r="O19" s="1070"/>
      <c r="P19" s="1071"/>
      <c r="Q19" s="1075"/>
      <c r="R19" s="1076"/>
      <c r="S19" s="1076"/>
      <c r="T19" s="1076"/>
      <c r="U19" s="1076"/>
      <c r="V19" s="1076"/>
      <c r="W19" s="1076"/>
      <c r="X19" s="1076"/>
      <c r="Y19" s="1076"/>
      <c r="Z19" s="1076"/>
      <c r="AA19" s="1076"/>
      <c r="AB19" s="1076"/>
      <c r="AC19" s="1076"/>
      <c r="AD19" s="1076"/>
      <c r="AE19" s="1077"/>
      <c r="AF19" s="1051"/>
      <c r="AG19" s="1052"/>
      <c r="AH19" s="1052"/>
      <c r="AI19" s="1052"/>
      <c r="AJ19" s="1053"/>
      <c r="AK19" s="1118"/>
      <c r="AL19" s="1119"/>
      <c r="AM19" s="1119"/>
      <c r="AN19" s="1119"/>
      <c r="AO19" s="1119"/>
      <c r="AP19" s="1119"/>
      <c r="AQ19" s="1119"/>
      <c r="AR19" s="1119"/>
      <c r="AS19" s="1119"/>
      <c r="AT19" s="1119"/>
      <c r="AU19" s="1116"/>
      <c r="AV19" s="1116"/>
      <c r="AW19" s="1116"/>
      <c r="AX19" s="1116"/>
      <c r="AY19" s="1117"/>
      <c r="AZ19" s="205"/>
      <c r="BA19" s="205"/>
      <c r="BB19" s="205"/>
      <c r="BC19" s="205"/>
      <c r="BD19" s="205"/>
      <c r="BE19" s="206"/>
      <c r="BF19" s="206"/>
      <c r="BG19" s="206"/>
      <c r="BH19" s="206"/>
      <c r="BI19" s="206"/>
      <c r="BJ19" s="206"/>
      <c r="BK19" s="206"/>
      <c r="BL19" s="206"/>
      <c r="BM19" s="206"/>
      <c r="BN19" s="206"/>
      <c r="BO19" s="206"/>
      <c r="BP19" s="206"/>
      <c r="BQ19" s="215">
        <v>13</v>
      </c>
      <c r="BR19" s="216"/>
      <c r="BS19" s="1046"/>
      <c r="BT19" s="1047"/>
      <c r="BU19" s="1047"/>
      <c r="BV19" s="1047"/>
      <c r="BW19" s="1047"/>
      <c r="BX19" s="1047"/>
      <c r="BY19" s="1047"/>
      <c r="BZ19" s="1047"/>
      <c r="CA19" s="1047"/>
      <c r="CB19" s="1047"/>
      <c r="CC19" s="1047"/>
      <c r="CD19" s="1047"/>
      <c r="CE19" s="1047"/>
      <c r="CF19" s="1047"/>
      <c r="CG19" s="1048"/>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07"/>
    </row>
    <row r="20" spans="1:131" s="208" customFormat="1" ht="26.25" customHeight="1" x14ac:dyDescent="0.15">
      <c r="A20" s="214">
        <v>14</v>
      </c>
      <c r="B20" s="1069"/>
      <c r="C20" s="1070"/>
      <c r="D20" s="1070"/>
      <c r="E20" s="1070"/>
      <c r="F20" s="1070"/>
      <c r="G20" s="1070"/>
      <c r="H20" s="1070"/>
      <c r="I20" s="1070"/>
      <c r="J20" s="1070"/>
      <c r="K20" s="1070"/>
      <c r="L20" s="1070"/>
      <c r="M20" s="1070"/>
      <c r="N20" s="1070"/>
      <c r="O20" s="1070"/>
      <c r="P20" s="1071"/>
      <c r="Q20" s="1075"/>
      <c r="R20" s="1076"/>
      <c r="S20" s="1076"/>
      <c r="T20" s="1076"/>
      <c r="U20" s="1076"/>
      <c r="V20" s="1076"/>
      <c r="W20" s="1076"/>
      <c r="X20" s="1076"/>
      <c r="Y20" s="1076"/>
      <c r="Z20" s="1076"/>
      <c r="AA20" s="1076"/>
      <c r="AB20" s="1076"/>
      <c r="AC20" s="1076"/>
      <c r="AD20" s="1076"/>
      <c r="AE20" s="1077"/>
      <c r="AF20" s="1051"/>
      <c r="AG20" s="1052"/>
      <c r="AH20" s="1052"/>
      <c r="AI20" s="1052"/>
      <c r="AJ20" s="1053"/>
      <c r="AK20" s="1118"/>
      <c r="AL20" s="1119"/>
      <c r="AM20" s="1119"/>
      <c r="AN20" s="1119"/>
      <c r="AO20" s="1119"/>
      <c r="AP20" s="1119"/>
      <c r="AQ20" s="1119"/>
      <c r="AR20" s="1119"/>
      <c r="AS20" s="1119"/>
      <c r="AT20" s="1119"/>
      <c r="AU20" s="1116"/>
      <c r="AV20" s="1116"/>
      <c r="AW20" s="1116"/>
      <c r="AX20" s="1116"/>
      <c r="AY20" s="1117"/>
      <c r="AZ20" s="205"/>
      <c r="BA20" s="205"/>
      <c r="BB20" s="205"/>
      <c r="BC20" s="205"/>
      <c r="BD20" s="205"/>
      <c r="BE20" s="206"/>
      <c r="BF20" s="206"/>
      <c r="BG20" s="206"/>
      <c r="BH20" s="206"/>
      <c r="BI20" s="206"/>
      <c r="BJ20" s="206"/>
      <c r="BK20" s="206"/>
      <c r="BL20" s="206"/>
      <c r="BM20" s="206"/>
      <c r="BN20" s="206"/>
      <c r="BO20" s="206"/>
      <c r="BP20" s="206"/>
      <c r="BQ20" s="215">
        <v>14</v>
      </c>
      <c r="BR20" s="216"/>
      <c r="BS20" s="1046"/>
      <c r="BT20" s="1047"/>
      <c r="BU20" s="1047"/>
      <c r="BV20" s="1047"/>
      <c r="BW20" s="1047"/>
      <c r="BX20" s="1047"/>
      <c r="BY20" s="1047"/>
      <c r="BZ20" s="1047"/>
      <c r="CA20" s="1047"/>
      <c r="CB20" s="1047"/>
      <c r="CC20" s="1047"/>
      <c r="CD20" s="1047"/>
      <c r="CE20" s="1047"/>
      <c r="CF20" s="1047"/>
      <c r="CG20" s="1048"/>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07"/>
    </row>
    <row r="21" spans="1:131" s="208" customFormat="1" ht="26.25" customHeight="1" thickBot="1" x14ac:dyDescent="0.2">
      <c r="A21" s="214">
        <v>15</v>
      </c>
      <c r="B21" s="1069"/>
      <c r="C21" s="1070"/>
      <c r="D21" s="1070"/>
      <c r="E21" s="1070"/>
      <c r="F21" s="1070"/>
      <c r="G21" s="1070"/>
      <c r="H21" s="1070"/>
      <c r="I21" s="1070"/>
      <c r="J21" s="1070"/>
      <c r="K21" s="1070"/>
      <c r="L21" s="1070"/>
      <c r="M21" s="1070"/>
      <c r="N21" s="1070"/>
      <c r="O21" s="1070"/>
      <c r="P21" s="1071"/>
      <c r="Q21" s="1075"/>
      <c r="R21" s="1076"/>
      <c r="S21" s="1076"/>
      <c r="T21" s="1076"/>
      <c r="U21" s="1076"/>
      <c r="V21" s="1076"/>
      <c r="W21" s="1076"/>
      <c r="X21" s="1076"/>
      <c r="Y21" s="1076"/>
      <c r="Z21" s="1076"/>
      <c r="AA21" s="1076"/>
      <c r="AB21" s="1076"/>
      <c r="AC21" s="1076"/>
      <c r="AD21" s="1076"/>
      <c r="AE21" s="1077"/>
      <c r="AF21" s="1051"/>
      <c r="AG21" s="1052"/>
      <c r="AH21" s="1052"/>
      <c r="AI21" s="1052"/>
      <c r="AJ21" s="1053"/>
      <c r="AK21" s="1118"/>
      <c r="AL21" s="1119"/>
      <c r="AM21" s="1119"/>
      <c r="AN21" s="1119"/>
      <c r="AO21" s="1119"/>
      <c r="AP21" s="1119"/>
      <c r="AQ21" s="1119"/>
      <c r="AR21" s="1119"/>
      <c r="AS21" s="1119"/>
      <c r="AT21" s="1119"/>
      <c r="AU21" s="1116"/>
      <c r="AV21" s="1116"/>
      <c r="AW21" s="1116"/>
      <c r="AX21" s="1116"/>
      <c r="AY21" s="1117"/>
      <c r="AZ21" s="205"/>
      <c r="BA21" s="205"/>
      <c r="BB21" s="205"/>
      <c r="BC21" s="205"/>
      <c r="BD21" s="205"/>
      <c r="BE21" s="206"/>
      <c r="BF21" s="206"/>
      <c r="BG21" s="206"/>
      <c r="BH21" s="206"/>
      <c r="BI21" s="206"/>
      <c r="BJ21" s="206"/>
      <c r="BK21" s="206"/>
      <c r="BL21" s="206"/>
      <c r="BM21" s="206"/>
      <c r="BN21" s="206"/>
      <c r="BO21" s="206"/>
      <c r="BP21" s="206"/>
      <c r="BQ21" s="215">
        <v>15</v>
      </c>
      <c r="BR21" s="216"/>
      <c r="BS21" s="1046"/>
      <c r="BT21" s="1047"/>
      <c r="BU21" s="1047"/>
      <c r="BV21" s="1047"/>
      <c r="BW21" s="1047"/>
      <c r="BX21" s="1047"/>
      <c r="BY21" s="1047"/>
      <c r="BZ21" s="1047"/>
      <c r="CA21" s="1047"/>
      <c r="CB21" s="1047"/>
      <c r="CC21" s="1047"/>
      <c r="CD21" s="1047"/>
      <c r="CE21" s="1047"/>
      <c r="CF21" s="1047"/>
      <c r="CG21" s="1048"/>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07"/>
    </row>
    <row r="22" spans="1:131" s="208" customFormat="1" ht="26.25" customHeight="1" x14ac:dyDescent="0.15">
      <c r="A22" s="214">
        <v>16</v>
      </c>
      <c r="B22" s="1069"/>
      <c r="C22" s="1070"/>
      <c r="D22" s="1070"/>
      <c r="E22" s="1070"/>
      <c r="F22" s="1070"/>
      <c r="G22" s="1070"/>
      <c r="H22" s="1070"/>
      <c r="I22" s="1070"/>
      <c r="J22" s="1070"/>
      <c r="K22" s="1070"/>
      <c r="L22" s="1070"/>
      <c r="M22" s="1070"/>
      <c r="N22" s="1070"/>
      <c r="O22" s="1070"/>
      <c r="P22" s="1071"/>
      <c r="Q22" s="1113"/>
      <c r="R22" s="1114"/>
      <c r="S22" s="1114"/>
      <c r="T22" s="1114"/>
      <c r="U22" s="1114"/>
      <c r="V22" s="1114"/>
      <c r="W22" s="1114"/>
      <c r="X22" s="1114"/>
      <c r="Y22" s="1114"/>
      <c r="Z22" s="1114"/>
      <c r="AA22" s="1114"/>
      <c r="AB22" s="1114"/>
      <c r="AC22" s="1114"/>
      <c r="AD22" s="1114"/>
      <c r="AE22" s="1115"/>
      <c r="AF22" s="1051"/>
      <c r="AG22" s="1052"/>
      <c r="AH22" s="1052"/>
      <c r="AI22" s="1052"/>
      <c r="AJ22" s="1053"/>
      <c r="AK22" s="1109"/>
      <c r="AL22" s="1110"/>
      <c r="AM22" s="1110"/>
      <c r="AN22" s="1110"/>
      <c r="AO22" s="1110"/>
      <c r="AP22" s="1110"/>
      <c r="AQ22" s="1110"/>
      <c r="AR22" s="1110"/>
      <c r="AS22" s="1110"/>
      <c r="AT22" s="1110"/>
      <c r="AU22" s="1111"/>
      <c r="AV22" s="1111"/>
      <c r="AW22" s="1111"/>
      <c r="AX22" s="1111"/>
      <c r="AY22" s="1112"/>
      <c r="AZ22" s="1067" t="s">
        <v>372</v>
      </c>
      <c r="BA22" s="1067"/>
      <c r="BB22" s="1067"/>
      <c r="BC22" s="1067"/>
      <c r="BD22" s="1068"/>
      <c r="BE22" s="206"/>
      <c r="BF22" s="206"/>
      <c r="BG22" s="206"/>
      <c r="BH22" s="206"/>
      <c r="BI22" s="206"/>
      <c r="BJ22" s="206"/>
      <c r="BK22" s="206"/>
      <c r="BL22" s="206"/>
      <c r="BM22" s="206"/>
      <c r="BN22" s="206"/>
      <c r="BO22" s="206"/>
      <c r="BP22" s="206"/>
      <c r="BQ22" s="215">
        <v>16</v>
      </c>
      <c r="BR22" s="216"/>
      <c r="BS22" s="1046"/>
      <c r="BT22" s="1047"/>
      <c r="BU22" s="1047"/>
      <c r="BV22" s="1047"/>
      <c r="BW22" s="1047"/>
      <c r="BX22" s="1047"/>
      <c r="BY22" s="1047"/>
      <c r="BZ22" s="1047"/>
      <c r="CA22" s="1047"/>
      <c r="CB22" s="1047"/>
      <c r="CC22" s="1047"/>
      <c r="CD22" s="1047"/>
      <c r="CE22" s="1047"/>
      <c r="CF22" s="1047"/>
      <c r="CG22" s="1048"/>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07"/>
    </row>
    <row r="23" spans="1:131" s="208" customFormat="1" ht="26.25" customHeight="1" thickBot="1" x14ac:dyDescent="0.2">
      <c r="A23" s="217" t="s">
        <v>373</v>
      </c>
      <c r="B23" s="973" t="s">
        <v>374</v>
      </c>
      <c r="C23" s="974"/>
      <c r="D23" s="974"/>
      <c r="E23" s="974"/>
      <c r="F23" s="974"/>
      <c r="G23" s="974"/>
      <c r="H23" s="974"/>
      <c r="I23" s="974"/>
      <c r="J23" s="974"/>
      <c r="K23" s="974"/>
      <c r="L23" s="974"/>
      <c r="M23" s="974"/>
      <c r="N23" s="974"/>
      <c r="O23" s="974"/>
      <c r="P23" s="975"/>
      <c r="Q23" s="1100">
        <v>39227</v>
      </c>
      <c r="R23" s="1101"/>
      <c r="S23" s="1101"/>
      <c r="T23" s="1101"/>
      <c r="U23" s="1101"/>
      <c r="V23" s="1101">
        <v>38019</v>
      </c>
      <c r="W23" s="1101"/>
      <c r="X23" s="1101"/>
      <c r="Y23" s="1101"/>
      <c r="Z23" s="1101"/>
      <c r="AA23" s="1101">
        <v>1208</v>
      </c>
      <c r="AB23" s="1101"/>
      <c r="AC23" s="1101"/>
      <c r="AD23" s="1101"/>
      <c r="AE23" s="1102"/>
      <c r="AF23" s="1103">
        <v>783</v>
      </c>
      <c r="AG23" s="1101"/>
      <c r="AH23" s="1101"/>
      <c r="AI23" s="1101"/>
      <c r="AJ23" s="1104"/>
      <c r="AK23" s="1105"/>
      <c r="AL23" s="1106"/>
      <c r="AM23" s="1106"/>
      <c r="AN23" s="1106"/>
      <c r="AO23" s="1106"/>
      <c r="AP23" s="1101">
        <v>16981</v>
      </c>
      <c r="AQ23" s="1101"/>
      <c r="AR23" s="1101"/>
      <c r="AS23" s="1101"/>
      <c r="AT23" s="1101"/>
      <c r="AU23" s="1107"/>
      <c r="AV23" s="1107"/>
      <c r="AW23" s="1107"/>
      <c r="AX23" s="1107"/>
      <c r="AY23" s="1108"/>
      <c r="AZ23" s="1097" t="s">
        <v>112</v>
      </c>
      <c r="BA23" s="1098"/>
      <c r="BB23" s="1098"/>
      <c r="BC23" s="1098"/>
      <c r="BD23" s="1099"/>
      <c r="BE23" s="206"/>
      <c r="BF23" s="206"/>
      <c r="BG23" s="206"/>
      <c r="BH23" s="206"/>
      <c r="BI23" s="206"/>
      <c r="BJ23" s="206"/>
      <c r="BK23" s="206"/>
      <c r="BL23" s="206"/>
      <c r="BM23" s="206"/>
      <c r="BN23" s="206"/>
      <c r="BO23" s="206"/>
      <c r="BP23" s="206"/>
      <c r="BQ23" s="215">
        <v>17</v>
      </c>
      <c r="BR23" s="216"/>
      <c r="BS23" s="1046"/>
      <c r="BT23" s="1047"/>
      <c r="BU23" s="1047"/>
      <c r="BV23" s="1047"/>
      <c r="BW23" s="1047"/>
      <c r="BX23" s="1047"/>
      <c r="BY23" s="1047"/>
      <c r="BZ23" s="1047"/>
      <c r="CA23" s="1047"/>
      <c r="CB23" s="1047"/>
      <c r="CC23" s="1047"/>
      <c r="CD23" s="1047"/>
      <c r="CE23" s="1047"/>
      <c r="CF23" s="1047"/>
      <c r="CG23" s="1048"/>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07"/>
    </row>
    <row r="24" spans="1:131" s="208" customFormat="1" ht="26.25" customHeight="1" x14ac:dyDescent="0.15">
      <c r="A24" s="1096" t="s">
        <v>375</v>
      </c>
      <c r="B24" s="1096"/>
      <c r="C24" s="1096"/>
      <c r="D24" s="1096"/>
      <c r="E24" s="1096"/>
      <c r="F24" s="1096"/>
      <c r="G24" s="1096"/>
      <c r="H24" s="1096"/>
      <c r="I24" s="1096"/>
      <c r="J24" s="1096"/>
      <c r="K24" s="1096"/>
      <c r="L24" s="1096"/>
      <c r="M24" s="1096"/>
      <c r="N24" s="1096"/>
      <c r="O24" s="1096"/>
      <c r="P24" s="1096"/>
      <c r="Q24" s="1096"/>
      <c r="R24" s="1096"/>
      <c r="S24" s="1096"/>
      <c r="T24" s="1096"/>
      <c r="U24" s="1096"/>
      <c r="V24" s="1096"/>
      <c r="W24" s="1096"/>
      <c r="X24" s="1096"/>
      <c r="Y24" s="1096"/>
      <c r="Z24" s="1096"/>
      <c r="AA24" s="1096"/>
      <c r="AB24" s="1096"/>
      <c r="AC24" s="1096"/>
      <c r="AD24" s="1096"/>
      <c r="AE24" s="1096"/>
      <c r="AF24" s="1096"/>
      <c r="AG24" s="1096"/>
      <c r="AH24" s="1096"/>
      <c r="AI24" s="1096"/>
      <c r="AJ24" s="1096"/>
      <c r="AK24" s="1096"/>
      <c r="AL24" s="1096"/>
      <c r="AM24" s="1096"/>
      <c r="AN24" s="1096"/>
      <c r="AO24" s="1096"/>
      <c r="AP24" s="1096"/>
      <c r="AQ24" s="1096"/>
      <c r="AR24" s="1096"/>
      <c r="AS24" s="1096"/>
      <c r="AT24" s="1096"/>
      <c r="AU24" s="1096"/>
      <c r="AV24" s="1096"/>
      <c r="AW24" s="1096"/>
      <c r="AX24" s="1096"/>
      <c r="AY24" s="1096"/>
      <c r="AZ24" s="205"/>
      <c r="BA24" s="205"/>
      <c r="BB24" s="205"/>
      <c r="BC24" s="205"/>
      <c r="BD24" s="205"/>
      <c r="BE24" s="206"/>
      <c r="BF24" s="206"/>
      <c r="BG24" s="206"/>
      <c r="BH24" s="206"/>
      <c r="BI24" s="206"/>
      <c r="BJ24" s="206"/>
      <c r="BK24" s="206"/>
      <c r="BL24" s="206"/>
      <c r="BM24" s="206"/>
      <c r="BN24" s="206"/>
      <c r="BO24" s="206"/>
      <c r="BP24" s="206"/>
      <c r="BQ24" s="215">
        <v>18</v>
      </c>
      <c r="BR24" s="216"/>
      <c r="BS24" s="1046"/>
      <c r="BT24" s="1047"/>
      <c r="BU24" s="1047"/>
      <c r="BV24" s="1047"/>
      <c r="BW24" s="1047"/>
      <c r="BX24" s="1047"/>
      <c r="BY24" s="1047"/>
      <c r="BZ24" s="1047"/>
      <c r="CA24" s="1047"/>
      <c r="CB24" s="1047"/>
      <c r="CC24" s="1047"/>
      <c r="CD24" s="1047"/>
      <c r="CE24" s="1047"/>
      <c r="CF24" s="1047"/>
      <c r="CG24" s="1048"/>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07"/>
    </row>
    <row r="25" spans="1:131" s="200" customFormat="1" ht="26.25" customHeight="1" thickBot="1" x14ac:dyDescent="0.2">
      <c r="A25" s="1095" t="s">
        <v>376</v>
      </c>
      <c r="B25" s="1095"/>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205"/>
      <c r="BK25" s="205"/>
      <c r="BL25" s="205"/>
      <c r="BM25" s="205"/>
      <c r="BN25" s="205"/>
      <c r="BO25" s="218"/>
      <c r="BP25" s="218"/>
      <c r="BQ25" s="215">
        <v>19</v>
      </c>
      <c r="BR25" s="216"/>
      <c r="BS25" s="1046"/>
      <c r="BT25" s="1047"/>
      <c r="BU25" s="1047"/>
      <c r="BV25" s="1047"/>
      <c r="BW25" s="1047"/>
      <c r="BX25" s="1047"/>
      <c r="BY25" s="1047"/>
      <c r="BZ25" s="1047"/>
      <c r="CA25" s="1047"/>
      <c r="CB25" s="1047"/>
      <c r="CC25" s="1047"/>
      <c r="CD25" s="1047"/>
      <c r="CE25" s="1047"/>
      <c r="CF25" s="1047"/>
      <c r="CG25" s="1048"/>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199"/>
    </row>
    <row r="26" spans="1:131" s="200" customFormat="1" ht="26.25" customHeight="1" x14ac:dyDescent="0.15">
      <c r="A26" s="1027" t="s">
        <v>350</v>
      </c>
      <c r="B26" s="1028"/>
      <c r="C26" s="1028"/>
      <c r="D26" s="1028"/>
      <c r="E26" s="1028"/>
      <c r="F26" s="1028"/>
      <c r="G26" s="1028"/>
      <c r="H26" s="1028"/>
      <c r="I26" s="1028"/>
      <c r="J26" s="1028"/>
      <c r="K26" s="1028"/>
      <c r="L26" s="1028"/>
      <c r="M26" s="1028"/>
      <c r="N26" s="1028"/>
      <c r="O26" s="1028"/>
      <c r="P26" s="1029"/>
      <c r="Q26" s="1033" t="s">
        <v>377</v>
      </c>
      <c r="R26" s="1034"/>
      <c r="S26" s="1034"/>
      <c r="T26" s="1034"/>
      <c r="U26" s="1035"/>
      <c r="V26" s="1033" t="s">
        <v>378</v>
      </c>
      <c r="W26" s="1034"/>
      <c r="X26" s="1034"/>
      <c r="Y26" s="1034"/>
      <c r="Z26" s="1035"/>
      <c r="AA26" s="1033" t="s">
        <v>379</v>
      </c>
      <c r="AB26" s="1034"/>
      <c r="AC26" s="1034"/>
      <c r="AD26" s="1034"/>
      <c r="AE26" s="1034"/>
      <c r="AF26" s="1091" t="s">
        <v>380</v>
      </c>
      <c r="AG26" s="1040"/>
      <c r="AH26" s="1040"/>
      <c r="AI26" s="1040"/>
      <c r="AJ26" s="1092"/>
      <c r="AK26" s="1034" t="s">
        <v>381</v>
      </c>
      <c r="AL26" s="1034"/>
      <c r="AM26" s="1034"/>
      <c r="AN26" s="1034"/>
      <c r="AO26" s="1035"/>
      <c r="AP26" s="1033" t="s">
        <v>382</v>
      </c>
      <c r="AQ26" s="1034"/>
      <c r="AR26" s="1034"/>
      <c r="AS26" s="1034"/>
      <c r="AT26" s="1035"/>
      <c r="AU26" s="1033" t="s">
        <v>383</v>
      </c>
      <c r="AV26" s="1034"/>
      <c r="AW26" s="1034"/>
      <c r="AX26" s="1034"/>
      <c r="AY26" s="1035"/>
      <c r="AZ26" s="1033" t="s">
        <v>384</v>
      </c>
      <c r="BA26" s="1034"/>
      <c r="BB26" s="1034"/>
      <c r="BC26" s="1034"/>
      <c r="BD26" s="1035"/>
      <c r="BE26" s="1033" t="s">
        <v>357</v>
      </c>
      <c r="BF26" s="1034"/>
      <c r="BG26" s="1034"/>
      <c r="BH26" s="1034"/>
      <c r="BI26" s="1049"/>
      <c r="BJ26" s="205"/>
      <c r="BK26" s="205"/>
      <c r="BL26" s="205"/>
      <c r="BM26" s="205"/>
      <c r="BN26" s="205"/>
      <c r="BO26" s="218"/>
      <c r="BP26" s="218"/>
      <c r="BQ26" s="215">
        <v>20</v>
      </c>
      <c r="BR26" s="216"/>
      <c r="BS26" s="1046"/>
      <c r="BT26" s="1047"/>
      <c r="BU26" s="1047"/>
      <c r="BV26" s="1047"/>
      <c r="BW26" s="1047"/>
      <c r="BX26" s="1047"/>
      <c r="BY26" s="1047"/>
      <c r="BZ26" s="1047"/>
      <c r="CA26" s="1047"/>
      <c r="CB26" s="1047"/>
      <c r="CC26" s="1047"/>
      <c r="CD26" s="1047"/>
      <c r="CE26" s="1047"/>
      <c r="CF26" s="1047"/>
      <c r="CG26" s="1048"/>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199"/>
    </row>
    <row r="27" spans="1:131" s="200" customFormat="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93"/>
      <c r="AG27" s="1043"/>
      <c r="AH27" s="1043"/>
      <c r="AI27" s="1043"/>
      <c r="AJ27" s="1094"/>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50"/>
      <c r="BJ27" s="205"/>
      <c r="BK27" s="205"/>
      <c r="BL27" s="205"/>
      <c r="BM27" s="205"/>
      <c r="BN27" s="205"/>
      <c r="BO27" s="218"/>
      <c r="BP27" s="218"/>
      <c r="BQ27" s="215">
        <v>21</v>
      </c>
      <c r="BR27" s="216"/>
      <c r="BS27" s="1046"/>
      <c r="BT27" s="1047"/>
      <c r="BU27" s="1047"/>
      <c r="BV27" s="1047"/>
      <c r="BW27" s="1047"/>
      <c r="BX27" s="1047"/>
      <c r="BY27" s="1047"/>
      <c r="BZ27" s="1047"/>
      <c r="CA27" s="1047"/>
      <c r="CB27" s="1047"/>
      <c r="CC27" s="1047"/>
      <c r="CD27" s="1047"/>
      <c r="CE27" s="1047"/>
      <c r="CF27" s="1047"/>
      <c r="CG27" s="1048"/>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199"/>
    </row>
    <row r="28" spans="1:131" s="200" customFormat="1" ht="26.25" customHeight="1" thickTop="1" x14ac:dyDescent="0.15">
      <c r="A28" s="219">
        <v>1</v>
      </c>
      <c r="B28" s="1082" t="s">
        <v>385</v>
      </c>
      <c r="C28" s="1083"/>
      <c r="D28" s="1083"/>
      <c r="E28" s="1083"/>
      <c r="F28" s="1083"/>
      <c r="G28" s="1083"/>
      <c r="H28" s="1083"/>
      <c r="I28" s="1083"/>
      <c r="J28" s="1083"/>
      <c r="K28" s="1083"/>
      <c r="L28" s="1083"/>
      <c r="M28" s="1083"/>
      <c r="N28" s="1083"/>
      <c r="O28" s="1083"/>
      <c r="P28" s="1084"/>
      <c r="Q28" s="1085">
        <v>39</v>
      </c>
      <c r="R28" s="1086"/>
      <c r="S28" s="1086"/>
      <c r="T28" s="1086"/>
      <c r="U28" s="1086"/>
      <c r="V28" s="1086">
        <v>39</v>
      </c>
      <c r="W28" s="1086"/>
      <c r="X28" s="1086"/>
      <c r="Y28" s="1086"/>
      <c r="Z28" s="1086"/>
      <c r="AA28" s="1086">
        <v>0</v>
      </c>
      <c r="AB28" s="1086"/>
      <c r="AC28" s="1086"/>
      <c r="AD28" s="1086"/>
      <c r="AE28" s="1087"/>
      <c r="AF28" s="1088" t="s">
        <v>112</v>
      </c>
      <c r="AG28" s="1086"/>
      <c r="AH28" s="1086"/>
      <c r="AI28" s="1086"/>
      <c r="AJ28" s="1089"/>
      <c r="AK28" s="1090">
        <v>14</v>
      </c>
      <c r="AL28" s="1078"/>
      <c r="AM28" s="1078"/>
      <c r="AN28" s="1078"/>
      <c r="AO28" s="1078"/>
      <c r="AP28" s="1078" t="s">
        <v>555</v>
      </c>
      <c r="AQ28" s="1078"/>
      <c r="AR28" s="1078"/>
      <c r="AS28" s="1078"/>
      <c r="AT28" s="1078"/>
      <c r="AU28" s="1078"/>
      <c r="AV28" s="1078"/>
      <c r="AW28" s="1078"/>
      <c r="AX28" s="1078"/>
      <c r="AY28" s="1078"/>
      <c r="AZ28" s="1079"/>
      <c r="BA28" s="1079"/>
      <c r="BB28" s="1079"/>
      <c r="BC28" s="1079"/>
      <c r="BD28" s="1079"/>
      <c r="BE28" s="1080"/>
      <c r="BF28" s="1080"/>
      <c r="BG28" s="1080"/>
      <c r="BH28" s="1080"/>
      <c r="BI28" s="1081"/>
      <c r="BJ28" s="205"/>
      <c r="BK28" s="205"/>
      <c r="BL28" s="205"/>
      <c r="BM28" s="205"/>
      <c r="BN28" s="205"/>
      <c r="BO28" s="218"/>
      <c r="BP28" s="218"/>
      <c r="BQ28" s="215">
        <v>22</v>
      </c>
      <c r="BR28" s="216"/>
      <c r="BS28" s="1046"/>
      <c r="BT28" s="1047"/>
      <c r="BU28" s="1047"/>
      <c r="BV28" s="1047"/>
      <c r="BW28" s="1047"/>
      <c r="BX28" s="1047"/>
      <c r="BY28" s="1047"/>
      <c r="BZ28" s="1047"/>
      <c r="CA28" s="1047"/>
      <c r="CB28" s="1047"/>
      <c r="CC28" s="1047"/>
      <c r="CD28" s="1047"/>
      <c r="CE28" s="1047"/>
      <c r="CF28" s="1047"/>
      <c r="CG28" s="1048"/>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199"/>
    </row>
    <row r="29" spans="1:131" s="200" customFormat="1" ht="26.25" customHeight="1" x14ac:dyDescent="0.15">
      <c r="A29" s="219">
        <v>2</v>
      </c>
      <c r="B29" s="1069" t="s">
        <v>386</v>
      </c>
      <c r="C29" s="1070"/>
      <c r="D29" s="1070"/>
      <c r="E29" s="1070"/>
      <c r="F29" s="1070"/>
      <c r="G29" s="1070"/>
      <c r="H29" s="1070"/>
      <c r="I29" s="1070"/>
      <c r="J29" s="1070"/>
      <c r="K29" s="1070"/>
      <c r="L29" s="1070"/>
      <c r="M29" s="1070"/>
      <c r="N29" s="1070"/>
      <c r="O29" s="1070"/>
      <c r="P29" s="1071"/>
      <c r="Q29" s="1075">
        <v>3</v>
      </c>
      <c r="R29" s="1076"/>
      <c r="S29" s="1076"/>
      <c r="T29" s="1076"/>
      <c r="U29" s="1076"/>
      <c r="V29" s="1076">
        <v>3</v>
      </c>
      <c r="W29" s="1076"/>
      <c r="X29" s="1076"/>
      <c r="Y29" s="1076"/>
      <c r="Z29" s="1076"/>
      <c r="AA29" s="1076">
        <v>0</v>
      </c>
      <c r="AB29" s="1076"/>
      <c r="AC29" s="1076"/>
      <c r="AD29" s="1076"/>
      <c r="AE29" s="1077"/>
      <c r="AF29" s="1051" t="s">
        <v>112</v>
      </c>
      <c r="AG29" s="1052"/>
      <c r="AH29" s="1052"/>
      <c r="AI29" s="1052"/>
      <c r="AJ29" s="1053"/>
      <c r="AK29" s="1009" t="s">
        <v>555</v>
      </c>
      <c r="AL29" s="1000"/>
      <c r="AM29" s="1000"/>
      <c r="AN29" s="1000"/>
      <c r="AO29" s="1000"/>
      <c r="AP29" s="1000" t="s">
        <v>555</v>
      </c>
      <c r="AQ29" s="1000"/>
      <c r="AR29" s="1000"/>
      <c r="AS29" s="1000"/>
      <c r="AT29" s="1000"/>
      <c r="AU29" s="1000"/>
      <c r="AV29" s="1000"/>
      <c r="AW29" s="1000"/>
      <c r="AX29" s="1000"/>
      <c r="AY29" s="1000"/>
      <c r="AZ29" s="1074"/>
      <c r="BA29" s="1074"/>
      <c r="BB29" s="1074"/>
      <c r="BC29" s="1074"/>
      <c r="BD29" s="1074"/>
      <c r="BE29" s="1064"/>
      <c r="BF29" s="1064"/>
      <c r="BG29" s="1064"/>
      <c r="BH29" s="1064"/>
      <c r="BI29" s="1065"/>
      <c r="BJ29" s="205"/>
      <c r="BK29" s="205"/>
      <c r="BL29" s="205"/>
      <c r="BM29" s="205"/>
      <c r="BN29" s="205"/>
      <c r="BO29" s="218"/>
      <c r="BP29" s="218"/>
      <c r="BQ29" s="215">
        <v>23</v>
      </c>
      <c r="BR29" s="216"/>
      <c r="BS29" s="1046"/>
      <c r="BT29" s="1047"/>
      <c r="BU29" s="1047"/>
      <c r="BV29" s="1047"/>
      <c r="BW29" s="1047"/>
      <c r="BX29" s="1047"/>
      <c r="BY29" s="1047"/>
      <c r="BZ29" s="1047"/>
      <c r="CA29" s="1047"/>
      <c r="CB29" s="1047"/>
      <c r="CC29" s="1047"/>
      <c r="CD29" s="1047"/>
      <c r="CE29" s="1047"/>
      <c r="CF29" s="1047"/>
      <c r="CG29" s="1048"/>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199"/>
    </row>
    <row r="30" spans="1:131" s="200" customFormat="1" ht="26.25" customHeight="1" x14ac:dyDescent="0.15">
      <c r="A30" s="219">
        <v>3</v>
      </c>
      <c r="B30" s="1069" t="s">
        <v>387</v>
      </c>
      <c r="C30" s="1070"/>
      <c r="D30" s="1070"/>
      <c r="E30" s="1070"/>
      <c r="F30" s="1070"/>
      <c r="G30" s="1070"/>
      <c r="H30" s="1070"/>
      <c r="I30" s="1070"/>
      <c r="J30" s="1070"/>
      <c r="K30" s="1070"/>
      <c r="L30" s="1070"/>
      <c r="M30" s="1070"/>
      <c r="N30" s="1070"/>
      <c r="O30" s="1070"/>
      <c r="P30" s="1071"/>
      <c r="Q30" s="1075">
        <v>12242</v>
      </c>
      <c r="R30" s="1076"/>
      <c r="S30" s="1076"/>
      <c r="T30" s="1076"/>
      <c r="U30" s="1076"/>
      <c r="V30" s="1076">
        <v>11822</v>
      </c>
      <c r="W30" s="1076"/>
      <c r="X30" s="1076"/>
      <c r="Y30" s="1076"/>
      <c r="Z30" s="1076"/>
      <c r="AA30" s="1076">
        <v>421</v>
      </c>
      <c r="AB30" s="1076"/>
      <c r="AC30" s="1076"/>
      <c r="AD30" s="1076"/>
      <c r="AE30" s="1077"/>
      <c r="AF30" s="1051">
        <v>421</v>
      </c>
      <c r="AG30" s="1052"/>
      <c r="AH30" s="1052"/>
      <c r="AI30" s="1052"/>
      <c r="AJ30" s="1053"/>
      <c r="AK30" s="1009">
        <v>534</v>
      </c>
      <c r="AL30" s="1000"/>
      <c r="AM30" s="1000"/>
      <c r="AN30" s="1000"/>
      <c r="AO30" s="1000"/>
      <c r="AP30" s="1000" t="s">
        <v>555</v>
      </c>
      <c r="AQ30" s="1000"/>
      <c r="AR30" s="1000"/>
      <c r="AS30" s="1000"/>
      <c r="AT30" s="1000"/>
      <c r="AU30" s="1000"/>
      <c r="AV30" s="1000"/>
      <c r="AW30" s="1000"/>
      <c r="AX30" s="1000"/>
      <c r="AY30" s="1000"/>
      <c r="AZ30" s="1074"/>
      <c r="BA30" s="1074"/>
      <c r="BB30" s="1074"/>
      <c r="BC30" s="1074"/>
      <c r="BD30" s="1074"/>
      <c r="BE30" s="1064"/>
      <c r="BF30" s="1064"/>
      <c r="BG30" s="1064"/>
      <c r="BH30" s="1064"/>
      <c r="BI30" s="1065"/>
      <c r="BJ30" s="205"/>
      <c r="BK30" s="205"/>
      <c r="BL30" s="205"/>
      <c r="BM30" s="205"/>
      <c r="BN30" s="205"/>
      <c r="BO30" s="218"/>
      <c r="BP30" s="218"/>
      <c r="BQ30" s="215">
        <v>24</v>
      </c>
      <c r="BR30" s="216"/>
      <c r="BS30" s="1046"/>
      <c r="BT30" s="1047"/>
      <c r="BU30" s="1047"/>
      <c r="BV30" s="1047"/>
      <c r="BW30" s="1047"/>
      <c r="BX30" s="1047"/>
      <c r="BY30" s="1047"/>
      <c r="BZ30" s="1047"/>
      <c r="CA30" s="1047"/>
      <c r="CB30" s="1047"/>
      <c r="CC30" s="1047"/>
      <c r="CD30" s="1047"/>
      <c r="CE30" s="1047"/>
      <c r="CF30" s="1047"/>
      <c r="CG30" s="1048"/>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199"/>
    </row>
    <row r="31" spans="1:131" s="200" customFormat="1" ht="26.25" customHeight="1" x14ac:dyDescent="0.15">
      <c r="A31" s="219">
        <v>4</v>
      </c>
      <c r="B31" s="1069" t="s">
        <v>388</v>
      </c>
      <c r="C31" s="1070"/>
      <c r="D31" s="1070"/>
      <c r="E31" s="1070"/>
      <c r="F31" s="1070"/>
      <c r="G31" s="1070"/>
      <c r="H31" s="1070"/>
      <c r="I31" s="1070"/>
      <c r="J31" s="1070"/>
      <c r="K31" s="1070"/>
      <c r="L31" s="1070"/>
      <c r="M31" s="1070"/>
      <c r="N31" s="1070"/>
      <c r="O31" s="1070"/>
      <c r="P31" s="1071"/>
      <c r="Q31" s="1075">
        <v>7673</v>
      </c>
      <c r="R31" s="1076"/>
      <c r="S31" s="1076"/>
      <c r="T31" s="1076"/>
      <c r="U31" s="1076"/>
      <c r="V31" s="1076">
        <v>7417</v>
      </c>
      <c r="W31" s="1076"/>
      <c r="X31" s="1076"/>
      <c r="Y31" s="1076"/>
      <c r="Z31" s="1076"/>
      <c r="AA31" s="1076">
        <v>255</v>
      </c>
      <c r="AB31" s="1076"/>
      <c r="AC31" s="1076"/>
      <c r="AD31" s="1076"/>
      <c r="AE31" s="1077"/>
      <c r="AF31" s="1051">
        <v>255</v>
      </c>
      <c r="AG31" s="1052"/>
      <c r="AH31" s="1052"/>
      <c r="AI31" s="1052"/>
      <c r="AJ31" s="1053"/>
      <c r="AK31" s="1009">
        <v>1108</v>
      </c>
      <c r="AL31" s="1000"/>
      <c r="AM31" s="1000"/>
      <c r="AN31" s="1000"/>
      <c r="AO31" s="1000"/>
      <c r="AP31" s="1000" t="s">
        <v>555</v>
      </c>
      <c r="AQ31" s="1000"/>
      <c r="AR31" s="1000"/>
      <c r="AS31" s="1000"/>
      <c r="AT31" s="1000"/>
      <c r="AU31" s="1000"/>
      <c r="AV31" s="1000"/>
      <c r="AW31" s="1000"/>
      <c r="AX31" s="1000"/>
      <c r="AY31" s="1000"/>
      <c r="AZ31" s="1074"/>
      <c r="BA31" s="1074"/>
      <c r="BB31" s="1074"/>
      <c r="BC31" s="1074"/>
      <c r="BD31" s="1074"/>
      <c r="BE31" s="1064"/>
      <c r="BF31" s="1064"/>
      <c r="BG31" s="1064"/>
      <c r="BH31" s="1064"/>
      <c r="BI31" s="1065"/>
      <c r="BJ31" s="205"/>
      <c r="BK31" s="205"/>
      <c r="BL31" s="205"/>
      <c r="BM31" s="205"/>
      <c r="BN31" s="205"/>
      <c r="BO31" s="218"/>
      <c r="BP31" s="218"/>
      <c r="BQ31" s="215">
        <v>25</v>
      </c>
      <c r="BR31" s="216"/>
      <c r="BS31" s="1046"/>
      <c r="BT31" s="1047"/>
      <c r="BU31" s="1047"/>
      <c r="BV31" s="1047"/>
      <c r="BW31" s="1047"/>
      <c r="BX31" s="1047"/>
      <c r="BY31" s="1047"/>
      <c r="BZ31" s="1047"/>
      <c r="CA31" s="1047"/>
      <c r="CB31" s="1047"/>
      <c r="CC31" s="1047"/>
      <c r="CD31" s="1047"/>
      <c r="CE31" s="1047"/>
      <c r="CF31" s="1047"/>
      <c r="CG31" s="1048"/>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199"/>
    </row>
    <row r="32" spans="1:131" s="200" customFormat="1" ht="26.25" customHeight="1" x14ac:dyDescent="0.15">
      <c r="A32" s="219">
        <v>5</v>
      </c>
      <c r="B32" s="1069" t="s">
        <v>389</v>
      </c>
      <c r="C32" s="1070"/>
      <c r="D32" s="1070"/>
      <c r="E32" s="1070"/>
      <c r="F32" s="1070"/>
      <c r="G32" s="1070"/>
      <c r="H32" s="1070"/>
      <c r="I32" s="1070"/>
      <c r="J32" s="1070"/>
      <c r="K32" s="1070"/>
      <c r="L32" s="1070"/>
      <c r="M32" s="1070"/>
      <c r="N32" s="1070"/>
      <c r="O32" s="1070"/>
      <c r="P32" s="1071"/>
      <c r="Q32" s="1075">
        <v>1272</v>
      </c>
      <c r="R32" s="1076"/>
      <c r="S32" s="1076"/>
      <c r="T32" s="1076"/>
      <c r="U32" s="1076"/>
      <c r="V32" s="1076">
        <v>1271</v>
      </c>
      <c r="W32" s="1076"/>
      <c r="X32" s="1076"/>
      <c r="Y32" s="1076"/>
      <c r="Z32" s="1076"/>
      <c r="AA32" s="1076">
        <v>2</v>
      </c>
      <c r="AB32" s="1076"/>
      <c r="AC32" s="1076"/>
      <c r="AD32" s="1076"/>
      <c r="AE32" s="1077"/>
      <c r="AF32" s="1051">
        <v>2</v>
      </c>
      <c r="AG32" s="1052"/>
      <c r="AH32" s="1052"/>
      <c r="AI32" s="1052"/>
      <c r="AJ32" s="1053"/>
      <c r="AK32" s="1009">
        <v>210</v>
      </c>
      <c r="AL32" s="1000"/>
      <c r="AM32" s="1000"/>
      <c r="AN32" s="1000"/>
      <c r="AO32" s="1000"/>
      <c r="AP32" s="1000" t="s">
        <v>555</v>
      </c>
      <c r="AQ32" s="1000"/>
      <c r="AR32" s="1000"/>
      <c r="AS32" s="1000"/>
      <c r="AT32" s="1000"/>
      <c r="AU32" s="1000"/>
      <c r="AV32" s="1000"/>
      <c r="AW32" s="1000"/>
      <c r="AX32" s="1000"/>
      <c r="AY32" s="1000"/>
      <c r="AZ32" s="1074"/>
      <c r="BA32" s="1074"/>
      <c r="BB32" s="1074"/>
      <c r="BC32" s="1074"/>
      <c r="BD32" s="1074"/>
      <c r="BE32" s="1064"/>
      <c r="BF32" s="1064"/>
      <c r="BG32" s="1064"/>
      <c r="BH32" s="1064"/>
      <c r="BI32" s="1065"/>
      <c r="BJ32" s="205"/>
      <c r="BK32" s="205"/>
      <c r="BL32" s="205"/>
      <c r="BM32" s="205"/>
      <c r="BN32" s="205"/>
      <c r="BO32" s="218"/>
      <c r="BP32" s="218"/>
      <c r="BQ32" s="215">
        <v>26</v>
      </c>
      <c r="BR32" s="216"/>
      <c r="BS32" s="1046"/>
      <c r="BT32" s="1047"/>
      <c r="BU32" s="1047"/>
      <c r="BV32" s="1047"/>
      <c r="BW32" s="1047"/>
      <c r="BX32" s="1047"/>
      <c r="BY32" s="1047"/>
      <c r="BZ32" s="1047"/>
      <c r="CA32" s="1047"/>
      <c r="CB32" s="1047"/>
      <c r="CC32" s="1047"/>
      <c r="CD32" s="1047"/>
      <c r="CE32" s="1047"/>
      <c r="CF32" s="1047"/>
      <c r="CG32" s="1048"/>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199"/>
    </row>
    <row r="33" spans="1:131" s="200" customFormat="1" ht="26.25" customHeight="1" x14ac:dyDescent="0.15">
      <c r="A33" s="219">
        <v>6</v>
      </c>
      <c r="B33" s="1069" t="s">
        <v>390</v>
      </c>
      <c r="C33" s="1070"/>
      <c r="D33" s="1070"/>
      <c r="E33" s="1070"/>
      <c r="F33" s="1070"/>
      <c r="G33" s="1070"/>
      <c r="H33" s="1070"/>
      <c r="I33" s="1070"/>
      <c r="J33" s="1070"/>
      <c r="K33" s="1070"/>
      <c r="L33" s="1070"/>
      <c r="M33" s="1070"/>
      <c r="N33" s="1070"/>
      <c r="O33" s="1070"/>
      <c r="P33" s="1071"/>
      <c r="Q33" s="1075">
        <v>12351</v>
      </c>
      <c r="R33" s="1076"/>
      <c r="S33" s="1076"/>
      <c r="T33" s="1076"/>
      <c r="U33" s="1076"/>
      <c r="V33" s="1076">
        <v>12325</v>
      </c>
      <c r="W33" s="1076"/>
      <c r="X33" s="1076"/>
      <c r="Y33" s="1076"/>
      <c r="Z33" s="1076"/>
      <c r="AA33" s="1076">
        <v>26</v>
      </c>
      <c r="AB33" s="1076"/>
      <c r="AC33" s="1076"/>
      <c r="AD33" s="1076"/>
      <c r="AE33" s="1077"/>
      <c r="AF33" s="1051">
        <v>5349</v>
      </c>
      <c r="AG33" s="1052"/>
      <c r="AH33" s="1052"/>
      <c r="AI33" s="1052"/>
      <c r="AJ33" s="1053"/>
      <c r="AK33" s="1009">
        <v>683</v>
      </c>
      <c r="AL33" s="1000"/>
      <c r="AM33" s="1000"/>
      <c r="AN33" s="1000"/>
      <c r="AO33" s="1000"/>
      <c r="AP33" s="1000">
        <v>3014</v>
      </c>
      <c r="AQ33" s="1000"/>
      <c r="AR33" s="1000"/>
      <c r="AS33" s="1000"/>
      <c r="AT33" s="1000"/>
      <c r="AU33" s="1000">
        <v>1570</v>
      </c>
      <c r="AV33" s="1000"/>
      <c r="AW33" s="1000"/>
      <c r="AX33" s="1000"/>
      <c r="AY33" s="1000"/>
      <c r="AZ33" s="1074" t="s">
        <v>553</v>
      </c>
      <c r="BA33" s="1074"/>
      <c r="BB33" s="1074"/>
      <c r="BC33" s="1074"/>
      <c r="BD33" s="1074"/>
      <c r="BE33" s="1064" t="s">
        <v>391</v>
      </c>
      <c r="BF33" s="1064"/>
      <c r="BG33" s="1064"/>
      <c r="BH33" s="1064"/>
      <c r="BI33" s="1065"/>
      <c r="BJ33" s="205"/>
      <c r="BK33" s="205"/>
      <c r="BL33" s="205"/>
      <c r="BM33" s="205"/>
      <c r="BN33" s="205"/>
      <c r="BO33" s="218"/>
      <c r="BP33" s="218"/>
      <c r="BQ33" s="215">
        <v>27</v>
      </c>
      <c r="BR33" s="216"/>
      <c r="BS33" s="1046"/>
      <c r="BT33" s="1047"/>
      <c r="BU33" s="1047"/>
      <c r="BV33" s="1047"/>
      <c r="BW33" s="1047"/>
      <c r="BX33" s="1047"/>
      <c r="BY33" s="1047"/>
      <c r="BZ33" s="1047"/>
      <c r="CA33" s="1047"/>
      <c r="CB33" s="1047"/>
      <c r="CC33" s="1047"/>
      <c r="CD33" s="1047"/>
      <c r="CE33" s="1047"/>
      <c r="CF33" s="1047"/>
      <c r="CG33" s="1048"/>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199"/>
    </row>
    <row r="34" spans="1:131" s="200" customFormat="1" ht="26.25" customHeight="1" x14ac:dyDescent="0.15">
      <c r="A34" s="219">
        <v>7</v>
      </c>
      <c r="B34" s="1069" t="s">
        <v>392</v>
      </c>
      <c r="C34" s="1070"/>
      <c r="D34" s="1070"/>
      <c r="E34" s="1070"/>
      <c r="F34" s="1070"/>
      <c r="G34" s="1070"/>
      <c r="H34" s="1070"/>
      <c r="I34" s="1070"/>
      <c r="J34" s="1070"/>
      <c r="K34" s="1070"/>
      <c r="L34" s="1070"/>
      <c r="M34" s="1070"/>
      <c r="N34" s="1070"/>
      <c r="O34" s="1070"/>
      <c r="P34" s="1071"/>
      <c r="Q34" s="1075">
        <v>2099</v>
      </c>
      <c r="R34" s="1076"/>
      <c r="S34" s="1076"/>
      <c r="T34" s="1076"/>
      <c r="U34" s="1076"/>
      <c r="V34" s="1076">
        <v>1816</v>
      </c>
      <c r="W34" s="1076"/>
      <c r="X34" s="1076"/>
      <c r="Y34" s="1076"/>
      <c r="Z34" s="1076"/>
      <c r="AA34" s="1076">
        <v>283</v>
      </c>
      <c r="AB34" s="1076"/>
      <c r="AC34" s="1076"/>
      <c r="AD34" s="1076"/>
      <c r="AE34" s="1077"/>
      <c r="AF34" s="1051">
        <v>872</v>
      </c>
      <c r="AG34" s="1052"/>
      <c r="AH34" s="1052"/>
      <c r="AI34" s="1052"/>
      <c r="AJ34" s="1053"/>
      <c r="AK34" s="1009">
        <v>7</v>
      </c>
      <c r="AL34" s="1000"/>
      <c r="AM34" s="1000"/>
      <c r="AN34" s="1000"/>
      <c r="AO34" s="1000"/>
      <c r="AP34" s="1000">
        <v>792</v>
      </c>
      <c r="AQ34" s="1000"/>
      <c r="AR34" s="1000"/>
      <c r="AS34" s="1000"/>
      <c r="AT34" s="1000"/>
      <c r="AU34" s="1000">
        <v>2</v>
      </c>
      <c r="AV34" s="1000"/>
      <c r="AW34" s="1000"/>
      <c r="AX34" s="1000"/>
      <c r="AY34" s="1000"/>
      <c r="AZ34" s="1074" t="s">
        <v>554</v>
      </c>
      <c r="BA34" s="1074"/>
      <c r="BB34" s="1074"/>
      <c r="BC34" s="1074"/>
      <c r="BD34" s="1074"/>
      <c r="BE34" s="1064" t="s">
        <v>391</v>
      </c>
      <c r="BF34" s="1064"/>
      <c r="BG34" s="1064"/>
      <c r="BH34" s="1064"/>
      <c r="BI34" s="1065"/>
      <c r="BJ34" s="205"/>
      <c r="BK34" s="205"/>
      <c r="BL34" s="205"/>
      <c r="BM34" s="205"/>
      <c r="BN34" s="205"/>
      <c r="BO34" s="218"/>
      <c r="BP34" s="218"/>
      <c r="BQ34" s="215">
        <v>28</v>
      </c>
      <c r="BR34" s="216"/>
      <c r="BS34" s="1046"/>
      <c r="BT34" s="1047"/>
      <c r="BU34" s="1047"/>
      <c r="BV34" s="1047"/>
      <c r="BW34" s="1047"/>
      <c r="BX34" s="1047"/>
      <c r="BY34" s="1047"/>
      <c r="BZ34" s="1047"/>
      <c r="CA34" s="1047"/>
      <c r="CB34" s="1047"/>
      <c r="CC34" s="1047"/>
      <c r="CD34" s="1047"/>
      <c r="CE34" s="1047"/>
      <c r="CF34" s="1047"/>
      <c r="CG34" s="1048"/>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199"/>
    </row>
    <row r="35" spans="1:131" s="200" customFormat="1" ht="26.25" customHeight="1" x14ac:dyDescent="0.15">
      <c r="A35" s="219">
        <v>8</v>
      </c>
      <c r="B35" s="1069" t="s">
        <v>393</v>
      </c>
      <c r="C35" s="1070"/>
      <c r="D35" s="1070"/>
      <c r="E35" s="1070"/>
      <c r="F35" s="1070"/>
      <c r="G35" s="1070"/>
      <c r="H35" s="1070"/>
      <c r="I35" s="1070"/>
      <c r="J35" s="1070"/>
      <c r="K35" s="1070"/>
      <c r="L35" s="1070"/>
      <c r="M35" s="1070"/>
      <c r="N35" s="1070"/>
      <c r="O35" s="1070"/>
      <c r="P35" s="1071"/>
      <c r="Q35" s="1075">
        <v>3964</v>
      </c>
      <c r="R35" s="1076"/>
      <c r="S35" s="1076"/>
      <c r="T35" s="1076"/>
      <c r="U35" s="1076"/>
      <c r="V35" s="1076">
        <v>3905</v>
      </c>
      <c r="W35" s="1076"/>
      <c r="X35" s="1076"/>
      <c r="Y35" s="1076"/>
      <c r="Z35" s="1076"/>
      <c r="AA35" s="1076">
        <v>59</v>
      </c>
      <c r="AB35" s="1076"/>
      <c r="AC35" s="1076"/>
      <c r="AD35" s="1076"/>
      <c r="AE35" s="1077"/>
      <c r="AF35" s="1051">
        <v>216</v>
      </c>
      <c r="AG35" s="1052"/>
      <c r="AH35" s="1052"/>
      <c r="AI35" s="1052"/>
      <c r="AJ35" s="1053"/>
      <c r="AK35" s="1009">
        <v>3053</v>
      </c>
      <c r="AL35" s="1000"/>
      <c r="AM35" s="1000"/>
      <c r="AN35" s="1000"/>
      <c r="AO35" s="1000"/>
      <c r="AP35" s="1000">
        <v>26433</v>
      </c>
      <c r="AQ35" s="1000"/>
      <c r="AR35" s="1000"/>
      <c r="AS35" s="1000"/>
      <c r="AT35" s="1000"/>
      <c r="AU35" s="1000">
        <v>20485</v>
      </c>
      <c r="AV35" s="1000"/>
      <c r="AW35" s="1000"/>
      <c r="AX35" s="1000"/>
      <c r="AY35" s="1000"/>
      <c r="AZ35" s="1074" t="s">
        <v>554</v>
      </c>
      <c r="BA35" s="1074"/>
      <c r="BB35" s="1074"/>
      <c r="BC35" s="1074"/>
      <c r="BD35" s="1074"/>
      <c r="BE35" s="1064" t="s">
        <v>391</v>
      </c>
      <c r="BF35" s="1064"/>
      <c r="BG35" s="1064"/>
      <c r="BH35" s="1064"/>
      <c r="BI35" s="1065"/>
      <c r="BJ35" s="205"/>
      <c r="BK35" s="205"/>
      <c r="BL35" s="205"/>
      <c r="BM35" s="205"/>
      <c r="BN35" s="205"/>
      <c r="BO35" s="218"/>
      <c r="BP35" s="218"/>
      <c r="BQ35" s="215">
        <v>29</v>
      </c>
      <c r="BR35" s="216"/>
      <c r="BS35" s="1046"/>
      <c r="BT35" s="1047"/>
      <c r="BU35" s="1047"/>
      <c r="BV35" s="1047"/>
      <c r="BW35" s="1047"/>
      <c r="BX35" s="1047"/>
      <c r="BY35" s="1047"/>
      <c r="BZ35" s="1047"/>
      <c r="CA35" s="1047"/>
      <c r="CB35" s="1047"/>
      <c r="CC35" s="1047"/>
      <c r="CD35" s="1047"/>
      <c r="CE35" s="1047"/>
      <c r="CF35" s="1047"/>
      <c r="CG35" s="1048"/>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199"/>
    </row>
    <row r="36" spans="1:131" s="200" customFormat="1" ht="26.25" customHeight="1" x14ac:dyDescent="0.15">
      <c r="A36" s="219">
        <v>9</v>
      </c>
      <c r="B36" s="1069"/>
      <c r="C36" s="1070"/>
      <c r="D36" s="1070"/>
      <c r="E36" s="1070"/>
      <c r="F36" s="1070"/>
      <c r="G36" s="1070"/>
      <c r="H36" s="1070"/>
      <c r="I36" s="1070"/>
      <c r="J36" s="1070"/>
      <c r="K36" s="1070"/>
      <c r="L36" s="1070"/>
      <c r="M36" s="1070"/>
      <c r="N36" s="1070"/>
      <c r="O36" s="1070"/>
      <c r="P36" s="1071"/>
      <c r="Q36" s="1075"/>
      <c r="R36" s="1076"/>
      <c r="S36" s="1076"/>
      <c r="T36" s="1076"/>
      <c r="U36" s="1076"/>
      <c r="V36" s="1076"/>
      <c r="W36" s="1076"/>
      <c r="X36" s="1076"/>
      <c r="Y36" s="1076"/>
      <c r="Z36" s="1076"/>
      <c r="AA36" s="1076"/>
      <c r="AB36" s="1076"/>
      <c r="AC36" s="1076"/>
      <c r="AD36" s="1076"/>
      <c r="AE36" s="1077"/>
      <c r="AF36" s="1051"/>
      <c r="AG36" s="1052"/>
      <c r="AH36" s="1052"/>
      <c r="AI36" s="1052"/>
      <c r="AJ36" s="1053"/>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64"/>
      <c r="BF36" s="1064"/>
      <c r="BG36" s="1064"/>
      <c r="BH36" s="1064"/>
      <c r="BI36" s="1065"/>
      <c r="BJ36" s="205"/>
      <c r="BK36" s="205"/>
      <c r="BL36" s="205"/>
      <c r="BM36" s="205"/>
      <c r="BN36" s="205"/>
      <c r="BO36" s="218"/>
      <c r="BP36" s="218"/>
      <c r="BQ36" s="215">
        <v>30</v>
      </c>
      <c r="BR36" s="216"/>
      <c r="BS36" s="1046"/>
      <c r="BT36" s="1047"/>
      <c r="BU36" s="1047"/>
      <c r="BV36" s="1047"/>
      <c r="BW36" s="1047"/>
      <c r="BX36" s="1047"/>
      <c r="BY36" s="1047"/>
      <c r="BZ36" s="1047"/>
      <c r="CA36" s="1047"/>
      <c r="CB36" s="1047"/>
      <c r="CC36" s="1047"/>
      <c r="CD36" s="1047"/>
      <c r="CE36" s="1047"/>
      <c r="CF36" s="1047"/>
      <c r="CG36" s="1048"/>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199"/>
    </row>
    <row r="37" spans="1:131" s="200" customFormat="1" ht="26.25" customHeight="1" x14ac:dyDescent="0.15">
      <c r="A37" s="219">
        <v>10</v>
      </c>
      <c r="B37" s="1069"/>
      <c r="C37" s="1070"/>
      <c r="D37" s="1070"/>
      <c r="E37" s="1070"/>
      <c r="F37" s="1070"/>
      <c r="G37" s="1070"/>
      <c r="H37" s="1070"/>
      <c r="I37" s="1070"/>
      <c r="J37" s="1070"/>
      <c r="K37" s="1070"/>
      <c r="L37" s="1070"/>
      <c r="M37" s="1070"/>
      <c r="N37" s="1070"/>
      <c r="O37" s="1070"/>
      <c r="P37" s="1071"/>
      <c r="Q37" s="1075"/>
      <c r="R37" s="1076"/>
      <c r="S37" s="1076"/>
      <c r="T37" s="1076"/>
      <c r="U37" s="1076"/>
      <c r="V37" s="1076"/>
      <c r="W37" s="1076"/>
      <c r="X37" s="1076"/>
      <c r="Y37" s="1076"/>
      <c r="Z37" s="1076"/>
      <c r="AA37" s="1076"/>
      <c r="AB37" s="1076"/>
      <c r="AC37" s="1076"/>
      <c r="AD37" s="1076"/>
      <c r="AE37" s="1077"/>
      <c r="AF37" s="1051"/>
      <c r="AG37" s="1052"/>
      <c r="AH37" s="1052"/>
      <c r="AI37" s="1052"/>
      <c r="AJ37" s="1053"/>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64"/>
      <c r="BF37" s="1064"/>
      <c r="BG37" s="1064"/>
      <c r="BH37" s="1064"/>
      <c r="BI37" s="1065"/>
      <c r="BJ37" s="205"/>
      <c r="BK37" s="205"/>
      <c r="BL37" s="205"/>
      <c r="BM37" s="205"/>
      <c r="BN37" s="205"/>
      <c r="BO37" s="218"/>
      <c r="BP37" s="218"/>
      <c r="BQ37" s="215">
        <v>31</v>
      </c>
      <c r="BR37" s="216"/>
      <c r="BS37" s="1046"/>
      <c r="BT37" s="1047"/>
      <c r="BU37" s="1047"/>
      <c r="BV37" s="1047"/>
      <c r="BW37" s="1047"/>
      <c r="BX37" s="1047"/>
      <c r="BY37" s="1047"/>
      <c r="BZ37" s="1047"/>
      <c r="CA37" s="1047"/>
      <c r="CB37" s="1047"/>
      <c r="CC37" s="1047"/>
      <c r="CD37" s="1047"/>
      <c r="CE37" s="1047"/>
      <c r="CF37" s="1047"/>
      <c r="CG37" s="1048"/>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199"/>
    </row>
    <row r="38" spans="1:131" s="200" customFormat="1" ht="26.25" customHeight="1" x14ac:dyDescent="0.15">
      <c r="A38" s="219">
        <v>11</v>
      </c>
      <c r="B38" s="1069"/>
      <c r="C38" s="1070"/>
      <c r="D38" s="1070"/>
      <c r="E38" s="1070"/>
      <c r="F38" s="1070"/>
      <c r="G38" s="1070"/>
      <c r="H38" s="1070"/>
      <c r="I38" s="1070"/>
      <c r="J38" s="1070"/>
      <c r="K38" s="1070"/>
      <c r="L38" s="1070"/>
      <c r="M38" s="1070"/>
      <c r="N38" s="1070"/>
      <c r="O38" s="1070"/>
      <c r="P38" s="1071"/>
      <c r="Q38" s="1075"/>
      <c r="R38" s="1076"/>
      <c r="S38" s="1076"/>
      <c r="T38" s="1076"/>
      <c r="U38" s="1076"/>
      <c r="V38" s="1076"/>
      <c r="W38" s="1076"/>
      <c r="X38" s="1076"/>
      <c r="Y38" s="1076"/>
      <c r="Z38" s="1076"/>
      <c r="AA38" s="1076"/>
      <c r="AB38" s="1076"/>
      <c r="AC38" s="1076"/>
      <c r="AD38" s="1076"/>
      <c r="AE38" s="1077"/>
      <c r="AF38" s="1051"/>
      <c r="AG38" s="1052"/>
      <c r="AH38" s="1052"/>
      <c r="AI38" s="1052"/>
      <c r="AJ38" s="1053"/>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64"/>
      <c r="BF38" s="1064"/>
      <c r="BG38" s="1064"/>
      <c r="BH38" s="1064"/>
      <c r="BI38" s="1065"/>
      <c r="BJ38" s="205"/>
      <c r="BK38" s="205"/>
      <c r="BL38" s="205"/>
      <c r="BM38" s="205"/>
      <c r="BN38" s="205"/>
      <c r="BO38" s="218"/>
      <c r="BP38" s="218"/>
      <c r="BQ38" s="215">
        <v>32</v>
      </c>
      <c r="BR38" s="216"/>
      <c r="BS38" s="1046"/>
      <c r="BT38" s="1047"/>
      <c r="BU38" s="1047"/>
      <c r="BV38" s="1047"/>
      <c r="BW38" s="1047"/>
      <c r="BX38" s="1047"/>
      <c r="BY38" s="1047"/>
      <c r="BZ38" s="1047"/>
      <c r="CA38" s="1047"/>
      <c r="CB38" s="1047"/>
      <c r="CC38" s="1047"/>
      <c r="CD38" s="1047"/>
      <c r="CE38" s="1047"/>
      <c r="CF38" s="1047"/>
      <c r="CG38" s="1048"/>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199"/>
    </row>
    <row r="39" spans="1:131" s="200" customFormat="1" ht="26.25" customHeight="1" x14ac:dyDescent="0.15">
      <c r="A39" s="219">
        <v>12</v>
      </c>
      <c r="B39" s="1069"/>
      <c r="C39" s="1070"/>
      <c r="D39" s="1070"/>
      <c r="E39" s="1070"/>
      <c r="F39" s="1070"/>
      <c r="G39" s="1070"/>
      <c r="H39" s="1070"/>
      <c r="I39" s="1070"/>
      <c r="J39" s="1070"/>
      <c r="K39" s="1070"/>
      <c r="L39" s="1070"/>
      <c r="M39" s="1070"/>
      <c r="N39" s="1070"/>
      <c r="O39" s="1070"/>
      <c r="P39" s="1071"/>
      <c r="Q39" s="1075"/>
      <c r="R39" s="1076"/>
      <c r="S39" s="1076"/>
      <c r="T39" s="1076"/>
      <c r="U39" s="1076"/>
      <c r="V39" s="1076"/>
      <c r="W39" s="1076"/>
      <c r="X39" s="1076"/>
      <c r="Y39" s="1076"/>
      <c r="Z39" s="1076"/>
      <c r="AA39" s="1076"/>
      <c r="AB39" s="1076"/>
      <c r="AC39" s="1076"/>
      <c r="AD39" s="1076"/>
      <c r="AE39" s="1077"/>
      <c r="AF39" s="1051"/>
      <c r="AG39" s="1052"/>
      <c r="AH39" s="1052"/>
      <c r="AI39" s="1052"/>
      <c r="AJ39" s="1053"/>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64"/>
      <c r="BF39" s="1064"/>
      <c r="BG39" s="1064"/>
      <c r="BH39" s="1064"/>
      <c r="BI39" s="1065"/>
      <c r="BJ39" s="205"/>
      <c r="BK39" s="205"/>
      <c r="BL39" s="205"/>
      <c r="BM39" s="205"/>
      <c r="BN39" s="205"/>
      <c r="BO39" s="218"/>
      <c r="BP39" s="218"/>
      <c r="BQ39" s="215">
        <v>33</v>
      </c>
      <c r="BR39" s="216"/>
      <c r="BS39" s="1046"/>
      <c r="BT39" s="1047"/>
      <c r="BU39" s="1047"/>
      <c r="BV39" s="1047"/>
      <c r="BW39" s="1047"/>
      <c r="BX39" s="1047"/>
      <c r="BY39" s="1047"/>
      <c r="BZ39" s="1047"/>
      <c r="CA39" s="1047"/>
      <c r="CB39" s="1047"/>
      <c r="CC39" s="1047"/>
      <c r="CD39" s="1047"/>
      <c r="CE39" s="1047"/>
      <c r="CF39" s="1047"/>
      <c r="CG39" s="1048"/>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199"/>
    </row>
    <row r="40" spans="1:131" s="200" customFormat="1" ht="26.25" customHeight="1" x14ac:dyDescent="0.15">
      <c r="A40" s="214">
        <v>13</v>
      </c>
      <c r="B40" s="1069"/>
      <c r="C40" s="1070"/>
      <c r="D40" s="1070"/>
      <c r="E40" s="1070"/>
      <c r="F40" s="1070"/>
      <c r="G40" s="1070"/>
      <c r="H40" s="1070"/>
      <c r="I40" s="1070"/>
      <c r="J40" s="1070"/>
      <c r="K40" s="1070"/>
      <c r="L40" s="1070"/>
      <c r="M40" s="1070"/>
      <c r="N40" s="1070"/>
      <c r="O40" s="1070"/>
      <c r="P40" s="1071"/>
      <c r="Q40" s="1075"/>
      <c r="R40" s="1076"/>
      <c r="S40" s="1076"/>
      <c r="T40" s="1076"/>
      <c r="U40" s="1076"/>
      <c r="V40" s="1076"/>
      <c r="W40" s="1076"/>
      <c r="X40" s="1076"/>
      <c r="Y40" s="1076"/>
      <c r="Z40" s="1076"/>
      <c r="AA40" s="1076"/>
      <c r="AB40" s="1076"/>
      <c r="AC40" s="1076"/>
      <c r="AD40" s="1076"/>
      <c r="AE40" s="1077"/>
      <c r="AF40" s="1051"/>
      <c r="AG40" s="1052"/>
      <c r="AH40" s="1052"/>
      <c r="AI40" s="1052"/>
      <c r="AJ40" s="1053"/>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64"/>
      <c r="BF40" s="1064"/>
      <c r="BG40" s="1064"/>
      <c r="BH40" s="1064"/>
      <c r="BI40" s="1065"/>
      <c r="BJ40" s="205"/>
      <c r="BK40" s="205"/>
      <c r="BL40" s="205"/>
      <c r="BM40" s="205"/>
      <c r="BN40" s="205"/>
      <c r="BO40" s="218"/>
      <c r="BP40" s="218"/>
      <c r="BQ40" s="215">
        <v>34</v>
      </c>
      <c r="BR40" s="216"/>
      <c r="BS40" s="1046"/>
      <c r="BT40" s="1047"/>
      <c r="BU40" s="1047"/>
      <c r="BV40" s="1047"/>
      <c r="BW40" s="1047"/>
      <c r="BX40" s="1047"/>
      <c r="BY40" s="1047"/>
      <c r="BZ40" s="1047"/>
      <c r="CA40" s="1047"/>
      <c r="CB40" s="1047"/>
      <c r="CC40" s="1047"/>
      <c r="CD40" s="1047"/>
      <c r="CE40" s="1047"/>
      <c r="CF40" s="1047"/>
      <c r="CG40" s="1048"/>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199"/>
    </row>
    <row r="41" spans="1:131" s="200" customFormat="1" ht="26.25" customHeight="1" x14ac:dyDescent="0.15">
      <c r="A41" s="214">
        <v>14</v>
      </c>
      <c r="B41" s="1069"/>
      <c r="C41" s="1070"/>
      <c r="D41" s="1070"/>
      <c r="E41" s="1070"/>
      <c r="F41" s="1070"/>
      <c r="G41" s="1070"/>
      <c r="H41" s="1070"/>
      <c r="I41" s="1070"/>
      <c r="J41" s="1070"/>
      <c r="K41" s="1070"/>
      <c r="L41" s="1070"/>
      <c r="M41" s="1070"/>
      <c r="N41" s="1070"/>
      <c r="O41" s="1070"/>
      <c r="P41" s="1071"/>
      <c r="Q41" s="1075"/>
      <c r="R41" s="1076"/>
      <c r="S41" s="1076"/>
      <c r="T41" s="1076"/>
      <c r="U41" s="1076"/>
      <c r="V41" s="1076"/>
      <c r="W41" s="1076"/>
      <c r="X41" s="1076"/>
      <c r="Y41" s="1076"/>
      <c r="Z41" s="1076"/>
      <c r="AA41" s="1076"/>
      <c r="AB41" s="1076"/>
      <c r="AC41" s="1076"/>
      <c r="AD41" s="1076"/>
      <c r="AE41" s="1077"/>
      <c r="AF41" s="1051"/>
      <c r="AG41" s="1052"/>
      <c r="AH41" s="1052"/>
      <c r="AI41" s="1052"/>
      <c r="AJ41" s="1053"/>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64"/>
      <c r="BF41" s="1064"/>
      <c r="BG41" s="1064"/>
      <c r="BH41" s="1064"/>
      <c r="BI41" s="1065"/>
      <c r="BJ41" s="205"/>
      <c r="BK41" s="205"/>
      <c r="BL41" s="205"/>
      <c r="BM41" s="205"/>
      <c r="BN41" s="205"/>
      <c r="BO41" s="218"/>
      <c r="BP41" s="218"/>
      <c r="BQ41" s="215">
        <v>35</v>
      </c>
      <c r="BR41" s="216"/>
      <c r="BS41" s="1046"/>
      <c r="BT41" s="1047"/>
      <c r="BU41" s="1047"/>
      <c r="BV41" s="1047"/>
      <c r="BW41" s="1047"/>
      <c r="BX41" s="1047"/>
      <c r="BY41" s="1047"/>
      <c r="BZ41" s="1047"/>
      <c r="CA41" s="1047"/>
      <c r="CB41" s="1047"/>
      <c r="CC41" s="1047"/>
      <c r="CD41" s="1047"/>
      <c r="CE41" s="1047"/>
      <c r="CF41" s="1047"/>
      <c r="CG41" s="1048"/>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199"/>
    </row>
    <row r="42" spans="1:131" s="200" customFormat="1" ht="26.25" customHeight="1" x14ac:dyDescent="0.15">
      <c r="A42" s="214">
        <v>15</v>
      </c>
      <c r="B42" s="1069"/>
      <c r="C42" s="1070"/>
      <c r="D42" s="1070"/>
      <c r="E42" s="1070"/>
      <c r="F42" s="1070"/>
      <c r="G42" s="1070"/>
      <c r="H42" s="1070"/>
      <c r="I42" s="1070"/>
      <c r="J42" s="1070"/>
      <c r="K42" s="1070"/>
      <c r="L42" s="1070"/>
      <c r="M42" s="1070"/>
      <c r="N42" s="1070"/>
      <c r="O42" s="1070"/>
      <c r="P42" s="1071"/>
      <c r="Q42" s="1075"/>
      <c r="R42" s="1076"/>
      <c r="S42" s="1076"/>
      <c r="T42" s="1076"/>
      <c r="U42" s="1076"/>
      <c r="V42" s="1076"/>
      <c r="W42" s="1076"/>
      <c r="X42" s="1076"/>
      <c r="Y42" s="1076"/>
      <c r="Z42" s="1076"/>
      <c r="AA42" s="1076"/>
      <c r="AB42" s="1076"/>
      <c r="AC42" s="1076"/>
      <c r="AD42" s="1076"/>
      <c r="AE42" s="1077"/>
      <c r="AF42" s="1051"/>
      <c r="AG42" s="1052"/>
      <c r="AH42" s="1052"/>
      <c r="AI42" s="1052"/>
      <c r="AJ42" s="1053"/>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64"/>
      <c r="BF42" s="1064"/>
      <c r="BG42" s="1064"/>
      <c r="BH42" s="1064"/>
      <c r="BI42" s="1065"/>
      <c r="BJ42" s="205"/>
      <c r="BK42" s="205"/>
      <c r="BL42" s="205"/>
      <c r="BM42" s="205"/>
      <c r="BN42" s="205"/>
      <c r="BO42" s="218"/>
      <c r="BP42" s="218"/>
      <c r="BQ42" s="215">
        <v>36</v>
      </c>
      <c r="BR42" s="216"/>
      <c r="BS42" s="1046"/>
      <c r="BT42" s="1047"/>
      <c r="BU42" s="1047"/>
      <c r="BV42" s="1047"/>
      <c r="BW42" s="1047"/>
      <c r="BX42" s="1047"/>
      <c r="BY42" s="1047"/>
      <c r="BZ42" s="1047"/>
      <c r="CA42" s="1047"/>
      <c r="CB42" s="1047"/>
      <c r="CC42" s="1047"/>
      <c r="CD42" s="1047"/>
      <c r="CE42" s="1047"/>
      <c r="CF42" s="1047"/>
      <c r="CG42" s="1048"/>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199"/>
    </row>
    <row r="43" spans="1:131" s="200" customFormat="1" ht="26.25" customHeight="1" x14ac:dyDescent="0.15">
      <c r="A43" s="214">
        <v>16</v>
      </c>
      <c r="B43" s="1069"/>
      <c r="C43" s="1070"/>
      <c r="D43" s="1070"/>
      <c r="E43" s="1070"/>
      <c r="F43" s="1070"/>
      <c r="G43" s="1070"/>
      <c r="H43" s="1070"/>
      <c r="I43" s="1070"/>
      <c r="J43" s="1070"/>
      <c r="K43" s="1070"/>
      <c r="L43" s="1070"/>
      <c r="M43" s="1070"/>
      <c r="N43" s="1070"/>
      <c r="O43" s="1070"/>
      <c r="P43" s="1071"/>
      <c r="Q43" s="1075"/>
      <c r="R43" s="1076"/>
      <c r="S43" s="1076"/>
      <c r="T43" s="1076"/>
      <c r="U43" s="1076"/>
      <c r="V43" s="1076"/>
      <c r="W43" s="1076"/>
      <c r="X43" s="1076"/>
      <c r="Y43" s="1076"/>
      <c r="Z43" s="1076"/>
      <c r="AA43" s="1076"/>
      <c r="AB43" s="1076"/>
      <c r="AC43" s="1076"/>
      <c r="AD43" s="1076"/>
      <c r="AE43" s="1077"/>
      <c r="AF43" s="1051"/>
      <c r="AG43" s="1052"/>
      <c r="AH43" s="1052"/>
      <c r="AI43" s="1052"/>
      <c r="AJ43" s="1053"/>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64"/>
      <c r="BF43" s="1064"/>
      <c r="BG43" s="1064"/>
      <c r="BH43" s="1064"/>
      <c r="BI43" s="1065"/>
      <c r="BJ43" s="205"/>
      <c r="BK43" s="205"/>
      <c r="BL43" s="205"/>
      <c r="BM43" s="205"/>
      <c r="BN43" s="205"/>
      <c r="BO43" s="218"/>
      <c r="BP43" s="218"/>
      <c r="BQ43" s="215">
        <v>37</v>
      </c>
      <c r="BR43" s="216"/>
      <c r="BS43" s="1046"/>
      <c r="BT43" s="1047"/>
      <c r="BU43" s="1047"/>
      <c r="BV43" s="1047"/>
      <c r="BW43" s="1047"/>
      <c r="BX43" s="1047"/>
      <c r="BY43" s="1047"/>
      <c r="BZ43" s="1047"/>
      <c r="CA43" s="1047"/>
      <c r="CB43" s="1047"/>
      <c r="CC43" s="1047"/>
      <c r="CD43" s="1047"/>
      <c r="CE43" s="1047"/>
      <c r="CF43" s="1047"/>
      <c r="CG43" s="1048"/>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199"/>
    </row>
    <row r="44" spans="1:131" s="200" customFormat="1" ht="26.25" customHeight="1" x14ac:dyDescent="0.15">
      <c r="A44" s="214">
        <v>17</v>
      </c>
      <c r="B44" s="1069"/>
      <c r="C44" s="1070"/>
      <c r="D44" s="1070"/>
      <c r="E44" s="1070"/>
      <c r="F44" s="1070"/>
      <c r="G44" s="1070"/>
      <c r="H44" s="1070"/>
      <c r="I44" s="1070"/>
      <c r="J44" s="1070"/>
      <c r="K44" s="1070"/>
      <c r="L44" s="1070"/>
      <c r="M44" s="1070"/>
      <c r="N44" s="1070"/>
      <c r="O44" s="1070"/>
      <c r="P44" s="1071"/>
      <c r="Q44" s="1075"/>
      <c r="R44" s="1076"/>
      <c r="S44" s="1076"/>
      <c r="T44" s="1076"/>
      <c r="U44" s="1076"/>
      <c r="V44" s="1076"/>
      <c r="W44" s="1076"/>
      <c r="X44" s="1076"/>
      <c r="Y44" s="1076"/>
      <c r="Z44" s="1076"/>
      <c r="AA44" s="1076"/>
      <c r="AB44" s="1076"/>
      <c r="AC44" s="1076"/>
      <c r="AD44" s="1076"/>
      <c r="AE44" s="1077"/>
      <c r="AF44" s="1051"/>
      <c r="AG44" s="1052"/>
      <c r="AH44" s="1052"/>
      <c r="AI44" s="1052"/>
      <c r="AJ44" s="1053"/>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64"/>
      <c r="BF44" s="1064"/>
      <c r="BG44" s="1064"/>
      <c r="BH44" s="1064"/>
      <c r="BI44" s="1065"/>
      <c r="BJ44" s="205"/>
      <c r="BK44" s="205"/>
      <c r="BL44" s="205"/>
      <c r="BM44" s="205"/>
      <c r="BN44" s="205"/>
      <c r="BO44" s="218"/>
      <c r="BP44" s="218"/>
      <c r="BQ44" s="215">
        <v>38</v>
      </c>
      <c r="BR44" s="216"/>
      <c r="BS44" s="1046"/>
      <c r="BT44" s="1047"/>
      <c r="BU44" s="1047"/>
      <c r="BV44" s="1047"/>
      <c r="BW44" s="1047"/>
      <c r="BX44" s="1047"/>
      <c r="BY44" s="1047"/>
      <c r="BZ44" s="1047"/>
      <c r="CA44" s="1047"/>
      <c r="CB44" s="1047"/>
      <c r="CC44" s="1047"/>
      <c r="CD44" s="1047"/>
      <c r="CE44" s="1047"/>
      <c r="CF44" s="1047"/>
      <c r="CG44" s="1048"/>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199"/>
    </row>
    <row r="45" spans="1:131" s="200" customFormat="1" ht="26.25" customHeight="1" x14ac:dyDescent="0.15">
      <c r="A45" s="214">
        <v>18</v>
      </c>
      <c r="B45" s="1069"/>
      <c r="C45" s="1070"/>
      <c r="D45" s="1070"/>
      <c r="E45" s="1070"/>
      <c r="F45" s="1070"/>
      <c r="G45" s="1070"/>
      <c r="H45" s="1070"/>
      <c r="I45" s="1070"/>
      <c r="J45" s="1070"/>
      <c r="K45" s="1070"/>
      <c r="L45" s="1070"/>
      <c r="M45" s="1070"/>
      <c r="N45" s="1070"/>
      <c r="O45" s="1070"/>
      <c r="P45" s="1071"/>
      <c r="Q45" s="1075"/>
      <c r="R45" s="1076"/>
      <c r="S45" s="1076"/>
      <c r="T45" s="1076"/>
      <c r="U45" s="1076"/>
      <c r="V45" s="1076"/>
      <c r="W45" s="1076"/>
      <c r="X45" s="1076"/>
      <c r="Y45" s="1076"/>
      <c r="Z45" s="1076"/>
      <c r="AA45" s="1076"/>
      <c r="AB45" s="1076"/>
      <c r="AC45" s="1076"/>
      <c r="AD45" s="1076"/>
      <c r="AE45" s="1077"/>
      <c r="AF45" s="1051"/>
      <c r="AG45" s="1052"/>
      <c r="AH45" s="1052"/>
      <c r="AI45" s="1052"/>
      <c r="AJ45" s="1053"/>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64"/>
      <c r="BF45" s="1064"/>
      <c r="BG45" s="1064"/>
      <c r="BH45" s="1064"/>
      <c r="BI45" s="1065"/>
      <c r="BJ45" s="205"/>
      <c r="BK45" s="205"/>
      <c r="BL45" s="205"/>
      <c r="BM45" s="205"/>
      <c r="BN45" s="205"/>
      <c r="BO45" s="218"/>
      <c r="BP45" s="218"/>
      <c r="BQ45" s="215">
        <v>39</v>
      </c>
      <c r="BR45" s="216"/>
      <c r="BS45" s="1046"/>
      <c r="BT45" s="1047"/>
      <c r="BU45" s="1047"/>
      <c r="BV45" s="1047"/>
      <c r="BW45" s="1047"/>
      <c r="BX45" s="1047"/>
      <c r="BY45" s="1047"/>
      <c r="BZ45" s="1047"/>
      <c r="CA45" s="1047"/>
      <c r="CB45" s="1047"/>
      <c r="CC45" s="1047"/>
      <c r="CD45" s="1047"/>
      <c r="CE45" s="1047"/>
      <c r="CF45" s="1047"/>
      <c r="CG45" s="1048"/>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199"/>
    </row>
    <row r="46" spans="1:131" s="200" customFormat="1" ht="26.25" customHeight="1" x14ac:dyDescent="0.15">
      <c r="A46" s="214">
        <v>19</v>
      </c>
      <c r="B46" s="1069"/>
      <c r="C46" s="1070"/>
      <c r="D46" s="1070"/>
      <c r="E46" s="1070"/>
      <c r="F46" s="1070"/>
      <c r="G46" s="1070"/>
      <c r="H46" s="1070"/>
      <c r="I46" s="1070"/>
      <c r="J46" s="1070"/>
      <c r="K46" s="1070"/>
      <c r="L46" s="1070"/>
      <c r="M46" s="1070"/>
      <c r="N46" s="1070"/>
      <c r="O46" s="1070"/>
      <c r="P46" s="1071"/>
      <c r="Q46" s="1075"/>
      <c r="R46" s="1076"/>
      <c r="S46" s="1076"/>
      <c r="T46" s="1076"/>
      <c r="U46" s="1076"/>
      <c r="V46" s="1076"/>
      <c r="W46" s="1076"/>
      <c r="X46" s="1076"/>
      <c r="Y46" s="1076"/>
      <c r="Z46" s="1076"/>
      <c r="AA46" s="1076"/>
      <c r="AB46" s="1076"/>
      <c r="AC46" s="1076"/>
      <c r="AD46" s="1076"/>
      <c r="AE46" s="1077"/>
      <c r="AF46" s="1051"/>
      <c r="AG46" s="1052"/>
      <c r="AH46" s="1052"/>
      <c r="AI46" s="1052"/>
      <c r="AJ46" s="1053"/>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64"/>
      <c r="BF46" s="1064"/>
      <c r="BG46" s="1064"/>
      <c r="BH46" s="1064"/>
      <c r="BI46" s="1065"/>
      <c r="BJ46" s="205"/>
      <c r="BK46" s="205"/>
      <c r="BL46" s="205"/>
      <c r="BM46" s="205"/>
      <c r="BN46" s="205"/>
      <c r="BO46" s="218"/>
      <c r="BP46" s="218"/>
      <c r="BQ46" s="215">
        <v>40</v>
      </c>
      <c r="BR46" s="216"/>
      <c r="BS46" s="1046"/>
      <c r="BT46" s="1047"/>
      <c r="BU46" s="1047"/>
      <c r="BV46" s="1047"/>
      <c r="BW46" s="1047"/>
      <c r="BX46" s="1047"/>
      <c r="BY46" s="1047"/>
      <c r="BZ46" s="1047"/>
      <c r="CA46" s="1047"/>
      <c r="CB46" s="1047"/>
      <c r="CC46" s="1047"/>
      <c r="CD46" s="1047"/>
      <c r="CE46" s="1047"/>
      <c r="CF46" s="1047"/>
      <c r="CG46" s="1048"/>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199"/>
    </row>
    <row r="47" spans="1:131" s="200" customFormat="1" ht="26.25" customHeight="1" x14ac:dyDescent="0.15">
      <c r="A47" s="214">
        <v>20</v>
      </c>
      <c r="B47" s="1069"/>
      <c r="C47" s="1070"/>
      <c r="D47" s="1070"/>
      <c r="E47" s="1070"/>
      <c r="F47" s="1070"/>
      <c r="G47" s="1070"/>
      <c r="H47" s="1070"/>
      <c r="I47" s="1070"/>
      <c r="J47" s="1070"/>
      <c r="K47" s="1070"/>
      <c r="L47" s="1070"/>
      <c r="M47" s="1070"/>
      <c r="N47" s="1070"/>
      <c r="O47" s="1070"/>
      <c r="P47" s="1071"/>
      <c r="Q47" s="1075"/>
      <c r="R47" s="1076"/>
      <c r="S47" s="1076"/>
      <c r="T47" s="1076"/>
      <c r="U47" s="1076"/>
      <c r="V47" s="1076"/>
      <c r="W47" s="1076"/>
      <c r="X47" s="1076"/>
      <c r="Y47" s="1076"/>
      <c r="Z47" s="1076"/>
      <c r="AA47" s="1076"/>
      <c r="AB47" s="1076"/>
      <c r="AC47" s="1076"/>
      <c r="AD47" s="1076"/>
      <c r="AE47" s="1077"/>
      <c r="AF47" s="1051"/>
      <c r="AG47" s="1052"/>
      <c r="AH47" s="1052"/>
      <c r="AI47" s="1052"/>
      <c r="AJ47" s="1053"/>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64"/>
      <c r="BF47" s="1064"/>
      <c r="BG47" s="1064"/>
      <c r="BH47" s="1064"/>
      <c r="BI47" s="1065"/>
      <c r="BJ47" s="205"/>
      <c r="BK47" s="205"/>
      <c r="BL47" s="205"/>
      <c r="BM47" s="205"/>
      <c r="BN47" s="205"/>
      <c r="BO47" s="218"/>
      <c r="BP47" s="218"/>
      <c r="BQ47" s="215">
        <v>41</v>
      </c>
      <c r="BR47" s="216"/>
      <c r="BS47" s="1046"/>
      <c r="BT47" s="1047"/>
      <c r="BU47" s="1047"/>
      <c r="BV47" s="1047"/>
      <c r="BW47" s="1047"/>
      <c r="BX47" s="1047"/>
      <c r="BY47" s="1047"/>
      <c r="BZ47" s="1047"/>
      <c r="CA47" s="1047"/>
      <c r="CB47" s="1047"/>
      <c r="CC47" s="1047"/>
      <c r="CD47" s="1047"/>
      <c r="CE47" s="1047"/>
      <c r="CF47" s="1047"/>
      <c r="CG47" s="1048"/>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199"/>
    </row>
    <row r="48" spans="1:131" s="200" customFormat="1" ht="26.25" customHeight="1" x14ac:dyDescent="0.15">
      <c r="A48" s="214">
        <v>21</v>
      </c>
      <c r="B48" s="1069"/>
      <c r="C48" s="1070"/>
      <c r="D48" s="1070"/>
      <c r="E48" s="1070"/>
      <c r="F48" s="1070"/>
      <c r="G48" s="1070"/>
      <c r="H48" s="1070"/>
      <c r="I48" s="1070"/>
      <c r="J48" s="1070"/>
      <c r="K48" s="1070"/>
      <c r="L48" s="1070"/>
      <c r="M48" s="1070"/>
      <c r="N48" s="1070"/>
      <c r="O48" s="1070"/>
      <c r="P48" s="1071"/>
      <c r="Q48" s="1075"/>
      <c r="R48" s="1076"/>
      <c r="S48" s="1076"/>
      <c r="T48" s="1076"/>
      <c r="U48" s="1076"/>
      <c r="V48" s="1076"/>
      <c r="W48" s="1076"/>
      <c r="X48" s="1076"/>
      <c r="Y48" s="1076"/>
      <c r="Z48" s="1076"/>
      <c r="AA48" s="1076"/>
      <c r="AB48" s="1076"/>
      <c r="AC48" s="1076"/>
      <c r="AD48" s="1076"/>
      <c r="AE48" s="1077"/>
      <c r="AF48" s="1051"/>
      <c r="AG48" s="1052"/>
      <c r="AH48" s="1052"/>
      <c r="AI48" s="1052"/>
      <c r="AJ48" s="1053"/>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64"/>
      <c r="BF48" s="1064"/>
      <c r="BG48" s="1064"/>
      <c r="BH48" s="1064"/>
      <c r="BI48" s="1065"/>
      <c r="BJ48" s="205"/>
      <c r="BK48" s="205"/>
      <c r="BL48" s="205"/>
      <c r="BM48" s="205"/>
      <c r="BN48" s="205"/>
      <c r="BO48" s="218"/>
      <c r="BP48" s="218"/>
      <c r="BQ48" s="215">
        <v>42</v>
      </c>
      <c r="BR48" s="216"/>
      <c r="BS48" s="1046"/>
      <c r="BT48" s="1047"/>
      <c r="BU48" s="1047"/>
      <c r="BV48" s="1047"/>
      <c r="BW48" s="1047"/>
      <c r="BX48" s="1047"/>
      <c r="BY48" s="1047"/>
      <c r="BZ48" s="1047"/>
      <c r="CA48" s="1047"/>
      <c r="CB48" s="1047"/>
      <c r="CC48" s="1047"/>
      <c r="CD48" s="1047"/>
      <c r="CE48" s="1047"/>
      <c r="CF48" s="1047"/>
      <c r="CG48" s="1048"/>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199"/>
    </row>
    <row r="49" spans="1:131" s="200" customFormat="1" ht="26.25" customHeight="1" x14ac:dyDescent="0.15">
      <c r="A49" s="214">
        <v>22</v>
      </c>
      <c r="B49" s="1069"/>
      <c r="C49" s="1070"/>
      <c r="D49" s="1070"/>
      <c r="E49" s="1070"/>
      <c r="F49" s="1070"/>
      <c r="G49" s="1070"/>
      <c r="H49" s="1070"/>
      <c r="I49" s="1070"/>
      <c r="J49" s="1070"/>
      <c r="K49" s="1070"/>
      <c r="L49" s="1070"/>
      <c r="M49" s="1070"/>
      <c r="N49" s="1070"/>
      <c r="O49" s="1070"/>
      <c r="P49" s="1071"/>
      <c r="Q49" s="1075"/>
      <c r="R49" s="1076"/>
      <c r="S49" s="1076"/>
      <c r="T49" s="1076"/>
      <c r="U49" s="1076"/>
      <c r="V49" s="1076"/>
      <c r="W49" s="1076"/>
      <c r="X49" s="1076"/>
      <c r="Y49" s="1076"/>
      <c r="Z49" s="1076"/>
      <c r="AA49" s="1076"/>
      <c r="AB49" s="1076"/>
      <c r="AC49" s="1076"/>
      <c r="AD49" s="1076"/>
      <c r="AE49" s="1077"/>
      <c r="AF49" s="1051"/>
      <c r="AG49" s="1052"/>
      <c r="AH49" s="1052"/>
      <c r="AI49" s="1052"/>
      <c r="AJ49" s="1053"/>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64"/>
      <c r="BF49" s="1064"/>
      <c r="BG49" s="1064"/>
      <c r="BH49" s="1064"/>
      <c r="BI49" s="1065"/>
      <c r="BJ49" s="205"/>
      <c r="BK49" s="205"/>
      <c r="BL49" s="205"/>
      <c r="BM49" s="205"/>
      <c r="BN49" s="205"/>
      <c r="BO49" s="218"/>
      <c r="BP49" s="218"/>
      <c r="BQ49" s="215">
        <v>43</v>
      </c>
      <c r="BR49" s="216"/>
      <c r="BS49" s="1046"/>
      <c r="BT49" s="1047"/>
      <c r="BU49" s="1047"/>
      <c r="BV49" s="1047"/>
      <c r="BW49" s="1047"/>
      <c r="BX49" s="1047"/>
      <c r="BY49" s="1047"/>
      <c r="BZ49" s="1047"/>
      <c r="CA49" s="1047"/>
      <c r="CB49" s="1047"/>
      <c r="CC49" s="1047"/>
      <c r="CD49" s="1047"/>
      <c r="CE49" s="1047"/>
      <c r="CF49" s="1047"/>
      <c r="CG49" s="1048"/>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199"/>
    </row>
    <row r="50" spans="1:131" s="200" customFormat="1" ht="26.25" customHeight="1" x14ac:dyDescent="0.15">
      <c r="A50" s="214">
        <v>23</v>
      </c>
      <c r="B50" s="1069"/>
      <c r="C50" s="1070"/>
      <c r="D50" s="1070"/>
      <c r="E50" s="1070"/>
      <c r="F50" s="1070"/>
      <c r="G50" s="1070"/>
      <c r="H50" s="1070"/>
      <c r="I50" s="1070"/>
      <c r="J50" s="1070"/>
      <c r="K50" s="1070"/>
      <c r="L50" s="1070"/>
      <c r="M50" s="1070"/>
      <c r="N50" s="1070"/>
      <c r="O50" s="1070"/>
      <c r="P50" s="1071"/>
      <c r="Q50" s="1072"/>
      <c r="R50" s="1055"/>
      <c r="S50" s="1055"/>
      <c r="T50" s="1055"/>
      <c r="U50" s="1055"/>
      <c r="V50" s="1055"/>
      <c r="W50" s="1055"/>
      <c r="X50" s="1055"/>
      <c r="Y50" s="1055"/>
      <c r="Z50" s="1055"/>
      <c r="AA50" s="1055"/>
      <c r="AB50" s="1055"/>
      <c r="AC50" s="1055"/>
      <c r="AD50" s="1055"/>
      <c r="AE50" s="1073"/>
      <c r="AF50" s="1051"/>
      <c r="AG50" s="1052"/>
      <c r="AH50" s="1052"/>
      <c r="AI50" s="1052"/>
      <c r="AJ50" s="1053"/>
      <c r="AK50" s="1054"/>
      <c r="AL50" s="1055"/>
      <c r="AM50" s="1055"/>
      <c r="AN50" s="1055"/>
      <c r="AO50" s="1055"/>
      <c r="AP50" s="1055"/>
      <c r="AQ50" s="1055"/>
      <c r="AR50" s="1055"/>
      <c r="AS50" s="1055"/>
      <c r="AT50" s="1055"/>
      <c r="AU50" s="1055"/>
      <c r="AV50" s="1055"/>
      <c r="AW50" s="1055"/>
      <c r="AX50" s="1055"/>
      <c r="AY50" s="1055"/>
      <c r="AZ50" s="1056"/>
      <c r="BA50" s="1056"/>
      <c r="BB50" s="1056"/>
      <c r="BC50" s="1056"/>
      <c r="BD50" s="1056"/>
      <c r="BE50" s="1064"/>
      <c r="BF50" s="1064"/>
      <c r="BG50" s="1064"/>
      <c r="BH50" s="1064"/>
      <c r="BI50" s="1065"/>
      <c r="BJ50" s="205"/>
      <c r="BK50" s="205"/>
      <c r="BL50" s="205"/>
      <c r="BM50" s="205"/>
      <c r="BN50" s="205"/>
      <c r="BO50" s="218"/>
      <c r="BP50" s="218"/>
      <c r="BQ50" s="215">
        <v>44</v>
      </c>
      <c r="BR50" s="216"/>
      <c r="BS50" s="1046"/>
      <c r="BT50" s="1047"/>
      <c r="BU50" s="1047"/>
      <c r="BV50" s="1047"/>
      <c r="BW50" s="1047"/>
      <c r="BX50" s="1047"/>
      <c r="BY50" s="1047"/>
      <c r="BZ50" s="1047"/>
      <c r="CA50" s="1047"/>
      <c r="CB50" s="1047"/>
      <c r="CC50" s="1047"/>
      <c r="CD50" s="1047"/>
      <c r="CE50" s="1047"/>
      <c r="CF50" s="1047"/>
      <c r="CG50" s="1048"/>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199"/>
    </row>
    <row r="51" spans="1:131" s="200" customFormat="1" ht="26.25" customHeight="1" x14ac:dyDescent="0.15">
      <c r="A51" s="214">
        <v>24</v>
      </c>
      <c r="B51" s="1069"/>
      <c r="C51" s="1070"/>
      <c r="D51" s="1070"/>
      <c r="E51" s="1070"/>
      <c r="F51" s="1070"/>
      <c r="G51" s="1070"/>
      <c r="H51" s="1070"/>
      <c r="I51" s="1070"/>
      <c r="J51" s="1070"/>
      <c r="K51" s="1070"/>
      <c r="L51" s="1070"/>
      <c r="M51" s="1070"/>
      <c r="N51" s="1070"/>
      <c r="O51" s="1070"/>
      <c r="P51" s="1071"/>
      <c r="Q51" s="1072"/>
      <c r="R51" s="1055"/>
      <c r="S51" s="1055"/>
      <c r="T51" s="1055"/>
      <c r="U51" s="1055"/>
      <c r="V51" s="1055"/>
      <c r="W51" s="1055"/>
      <c r="X51" s="1055"/>
      <c r="Y51" s="1055"/>
      <c r="Z51" s="1055"/>
      <c r="AA51" s="1055"/>
      <c r="AB51" s="1055"/>
      <c r="AC51" s="1055"/>
      <c r="AD51" s="1055"/>
      <c r="AE51" s="1073"/>
      <c r="AF51" s="1051"/>
      <c r="AG51" s="1052"/>
      <c r="AH51" s="1052"/>
      <c r="AI51" s="1052"/>
      <c r="AJ51" s="1053"/>
      <c r="AK51" s="1054"/>
      <c r="AL51" s="1055"/>
      <c r="AM51" s="1055"/>
      <c r="AN51" s="1055"/>
      <c r="AO51" s="1055"/>
      <c r="AP51" s="1055"/>
      <c r="AQ51" s="1055"/>
      <c r="AR51" s="1055"/>
      <c r="AS51" s="1055"/>
      <c r="AT51" s="1055"/>
      <c r="AU51" s="1055"/>
      <c r="AV51" s="1055"/>
      <c r="AW51" s="1055"/>
      <c r="AX51" s="1055"/>
      <c r="AY51" s="1055"/>
      <c r="AZ51" s="1056"/>
      <c r="BA51" s="1056"/>
      <c r="BB51" s="1056"/>
      <c r="BC51" s="1056"/>
      <c r="BD51" s="1056"/>
      <c r="BE51" s="1064"/>
      <c r="BF51" s="1064"/>
      <c r="BG51" s="1064"/>
      <c r="BH51" s="1064"/>
      <c r="BI51" s="1065"/>
      <c r="BJ51" s="205"/>
      <c r="BK51" s="205"/>
      <c r="BL51" s="205"/>
      <c r="BM51" s="205"/>
      <c r="BN51" s="205"/>
      <c r="BO51" s="218"/>
      <c r="BP51" s="218"/>
      <c r="BQ51" s="215">
        <v>45</v>
      </c>
      <c r="BR51" s="216"/>
      <c r="BS51" s="1046"/>
      <c r="BT51" s="1047"/>
      <c r="BU51" s="1047"/>
      <c r="BV51" s="1047"/>
      <c r="BW51" s="1047"/>
      <c r="BX51" s="1047"/>
      <c r="BY51" s="1047"/>
      <c r="BZ51" s="1047"/>
      <c r="CA51" s="1047"/>
      <c r="CB51" s="1047"/>
      <c r="CC51" s="1047"/>
      <c r="CD51" s="1047"/>
      <c r="CE51" s="1047"/>
      <c r="CF51" s="1047"/>
      <c r="CG51" s="1048"/>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199"/>
    </row>
    <row r="52" spans="1:131" s="200" customFormat="1" ht="26.25" customHeight="1" x14ac:dyDescent="0.15">
      <c r="A52" s="214">
        <v>25</v>
      </c>
      <c r="B52" s="1069"/>
      <c r="C52" s="1070"/>
      <c r="D52" s="1070"/>
      <c r="E52" s="1070"/>
      <c r="F52" s="1070"/>
      <c r="G52" s="1070"/>
      <c r="H52" s="1070"/>
      <c r="I52" s="1070"/>
      <c r="J52" s="1070"/>
      <c r="K52" s="1070"/>
      <c r="L52" s="1070"/>
      <c r="M52" s="1070"/>
      <c r="N52" s="1070"/>
      <c r="O52" s="1070"/>
      <c r="P52" s="1071"/>
      <c r="Q52" s="1072"/>
      <c r="R52" s="1055"/>
      <c r="S52" s="1055"/>
      <c r="T52" s="1055"/>
      <c r="U52" s="1055"/>
      <c r="V52" s="1055"/>
      <c r="W52" s="1055"/>
      <c r="X52" s="1055"/>
      <c r="Y52" s="1055"/>
      <c r="Z52" s="1055"/>
      <c r="AA52" s="1055"/>
      <c r="AB52" s="1055"/>
      <c r="AC52" s="1055"/>
      <c r="AD52" s="1055"/>
      <c r="AE52" s="1073"/>
      <c r="AF52" s="1051"/>
      <c r="AG52" s="1052"/>
      <c r="AH52" s="1052"/>
      <c r="AI52" s="1052"/>
      <c r="AJ52" s="1053"/>
      <c r="AK52" s="1054"/>
      <c r="AL52" s="1055"/>
      <c r="AM52" s="1055"/>
      <c r="AN52" s="1055"/>
      <c r="AO52" s="1055"/>
      <c r="AP52" s="1055"/>
      <c r="AQ52" s="1055"/>
      <c r="AR52" s="1055"/>
      <c r="AS52" s="1055"/>
      <c r="AT52" s="1055"/>
      <c r="AU52" s="1055"/>
      <c r="AV52" s="1055"/>
      <c r="AW52" s="1055"/>
      <c r="AX52" s="1055"/>
      <c r="AY52" s="1055"/>
      <c r="AZ52" s="1056"/>
      <c r="BA52" s="1056"/>
      <c r="BB52" s="1056"/>
      <c r="BC52" s="1056"/>
      <c r="BD52" s="1056"/>
      <c r="BE52" s="1064"/>
      <c r="BF52" s="1064"/>
      <c r="BG52" s="1064"/>
      <c r="BH52" s="1064"/>
      <c r="BI52" s="1065"/>
      <c r="BJ52" s="205"/>
      <c r="BK52" s="205"/>
      <c r="BL52" s="205"/>
      <c r="BM52" s="205"/>
      <c r="BN52" s="205"/>
      <c r="BO52" s="218"/>
      <c r="BP52" s="218"/>
      <c r="BQ52" s="215">
        <v>46</v>
      </c>
      <c r="BR52" s="216"/>
      <c r="BS52" s="1046"/>
      <c r="BT52" s="1047"/>
      <c r="BU52" s="1047"/>
      <c r="BV52" s="1047"/>
      <c r="BW52" s="1047"/>
      <c r="BX52" s="1047"/>
      <c r="BY52" s="1047"/>
      <c r="BZ52" s="1047"/>
      <c r="CA52" s="1047"/>
      <c r="CB52" s="1047"/>
      <c r="CC52" s="1047"/>
      <c r="CD52" s="1047"/>
      <c r="CE52" s="1047"/>
      <c r="CF52" s="1047"/>
      <c r="CG52" s="1048"/>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199"/>
    </row>
    <row r="53" spans="1:131" s="200" customFormat="1" ht="26.25" customHeight="1" x14ac:dyDescent="0.15">
      <c r="A53" s="214">
        <v>26</v>
      </c>
      <c r="B53" s="1069"/>
      <c r="C53" s="1070"/>
      <c r="D53" s="1070"/>
      <c r="E53" s="1070"/>
      <c r="F53" s="1070"/>
      <c r="G53" s="1070"/>
      <c r="H53" s="1070"/>
      <c r="I53" s="1070"/>
      <c r="J53" s="1070"/>
      <c r="K53" s="1070"/>
      <c r="L53" s="1070"/>
      <c r="M53" s="1070"/>
      <c r="N53" s="1070"/>
      <c r="O53" s="1070"/>
      <c r="P53" s="1071"/>
      <c r="Q53" s="1072"/>
      <c r="R53" s="1055"/>
      <c r="S53" s="1055"/>
      <c r="T53" s="1055"/>
      <c r="U53" s="1055"/>
      <c r="V53" s="1055"/>
      <c r="W53" s="1055"/>
      <c r="X53" s="1055"/>
      <c r="Y53" s="1055"/>
      <c r="Z53" s="1055"/>
      <c r="AA53" s="1055"/>
      <c r="AB53" s="1055"/>
      <c r="AC53" s="1055"/>
      <c r="AD53" s="1055"/>
      <c r="AE53" s="1073"/>
      <c r="AF53" s="1051"/>
      <c r="AG53" s="1052"/>
      <c r="AH53" s="1052"/>
      <c r="AI53" s="1052"/>
      <c r="AJ53" s="1053"/>
      <c r="AK53" s="1054"/>
      <c r="AL53" s="1055"/>
      <c r="AM53" s="1055"/>
      <c r="AN53" s="1055"/>
      <c r="AO53" s="1055"/>
      <c r="AP53" s="1055"/>
      <c r="AQ53" s="1055"/>
      <c r="AR53" s="1055"/>
      <c r="AS53" s="1055"/>
      <c r="AT53" s="1055"/>
      <c r="AU53" s="1055"/>
      <c r="AV53" s="1055"/>
      <c r="AW53" s="1055"/>
      <c r="AX53" s="1055"/>
      <c r="AY53" s="1055"/>
      <c r="AZ53" s="1056"/>
      <c r="BA53" s="1056"/>
      <c r="BB53" s="1056"/>
      <c r="BC53" s="1056"/>
      <c r="BD53" s="1056"/>
      <c r="BE53" s="1064"/>
      <c r="BF53" s="1064"/>
      <c r="BG53" s="1064"/>
      <c r="BH53" s="1064"/>
      <c r="BI53" s="1065"/>
      <c r="BJ53" s="205"/>
      <c r="BK53" s="205"/>
      <c r="BL53" s="205"/>
      <c r="BM53" s="205"/>
      <c r="BN53" s="205"/>
      <c r="BO53" s="218"/>
      <c r="BP53" s="218"/>
      <c r="BQ53" s="215">
        <v>47</v>
      </c>
      <c r="BR53" s="216"/>
      <c r="BS53" s="1046"/>
      <c r="BT53" s="1047"/>
      <c r="BU53" s="1047"/>
      <c r="BV53" s="1047"/>
      <c r="BW53" s="1047"/>
      <c r="BX53" s="1047"/>
      <c r="BY53" s="1047"/>
      <c r="BZ53" s="1047"/>
      <c r="CA53" s="1047"/>
      <c r="CB53" s="1047"/>
      <c r="CC53" s="1047"/>
      <c r="CD53" s="1047"/>
      <c r="CE53" s="1047"/>
      <c r="CF53" s="1047"/>
      <c r="CG53" s="1048"/>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199"/>
    </row>
    <row r="54" spans="1:131" s="200" customFormat="1" ht="26.25" customHeight="1" x14ac:dyDescent="0.15">
      <c r="A54" s="214">
        <v>27</v>
      </c>
      <c r="B54" s="1069"/>
      <c r="C54" s="1070"/>
      <c r="D54" s="1070"/>
      <c r="E54" s="1070"/>
      <c r="F54" s="1070"/>
      <c r="G54" s="1070"/>
      <c r="H54" s="1070"/>
      <c r="I54" s="1070"/>
      <c r="J54" s="1070"/>
      <c r="K54" s="1070"/>
      <c r="L54" s="1070"/>
      <c r="M54" s="1070"/>
      <c r="N54" s="1070"/>
      <c r="O54" s="1070"/>
      <c r="P54" s="1071"/>
      <c r="Q54" s="1072"/>
      <c r="R54" s="1055"/>
      <c r="S54" s="1055"/>
      <c r="T54" s="1055"/>
      <c r="U54" s="1055"/>
      <c r="V54" s="1055"/>
      <c r="W54" s="1055"/>
      <c r="X54" s="1055"/>
      <c r="Y54" s="1055"/>
      <c r="Z54" s="1055"/>
      <c r="AA54" s="1055"/>
      <c r="AB54" s="1055"/>
      <c r="AC54" s="1055"/>
      <c r="AD54" s="1055"/>
      <c r="AE54" s="1073"/>
      <c r="AF54" s="1051"/>
      <c r="AG54" s="1052"/>
      <c r="AH54" s="1052"/>
      <c r="AI54" s="1052"/>
      <c r="AJ54" s="1053"/>
      <c r="AK54" s="1054"/>
      <c r="AL54" s="1055"/>
      <c r="AM54" s="1055"/>
      <c r="AN54" s="1055"/>
      <c r="AO54" s="1055"/>
      <c r="AP54" s="1055"/>
      <c r="AQ54" s="1055"/>
      <c r="AR54" s="1055"/>
      <c r="AS54" s="1055"/>
      <c r="AT54" s="1055"/>
      <c r="AU54" s="1055"/>
      <c r="AV54" s="1055"/>
      <c r="AW54" s="1055"/>
      <c r="AX54" s="1055"/>
      <c r="AY54" s="1055"/>
      <c r="AZ54" s="1056"/>
      <c r="BA54" s="1056"/>
      <c r="BB54" s="1056"/>
      <c r="BC54" s="1056"/>
      <c r="BD54" s="1056"/>
      <c r="BE54" s="1064"/>
      <c r="BF54" s="1064"/>
      <c r="BG54" s="1064"/>
      <c r="BH54" s="1064"/>
      <c r="BI54" s="1065"/>
      <c r="BJ54" s="205"/>
      <c r="BK54" s="205"/>
      <c r="BL54" s="205"/>
      <c r="BM54" s="205"/>
      <c r="BN54" s="205"/>
      <c r="BO54" s="218"/>
      <c r="BP54" s="218"/>
      <c r="BQ54" s="215">
        <v>48</v>
      </c>
      <c r="BR54" s="216"/>
      <c r="BS54" s="1046"/>
      <c r="BT54" s="1047"/>
      <c r="BU54" s="1047"/>
      <c r="BV54" s="1047"/>
      <c r="BW54" s="1047"/>
      <c r="BX54" s="1047"/>
      <c r="BY54" s="1047"/>
      <c r="BZ54" s="1047"/>
      <c r="CA54" s="1047"/>
      <c r="CB54" s="1047"/>
      <c r="CC54" s="1047"/>
      <c r="CD54" s="1047"/>
      <c r="CE54" s="1047"/>
      <c r="CF54" s="1047"/>
      <c r="CG54" s="1048"/>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199"/>
    </row>
    <row r="55" spans="1:131" s="200" customFormat="1" ht="26.25" customHeight="1" x14ac:dyDescent="0.15">
      <c r="A55" s="214">
        <v>28</v>
      </c>
      <c r="B55" s="1069"/>
      <c r="C55" s="1070"/>
      <c r="D55" s="1070"/>
      <c r="E55" s="1070"/>
      <c r="F55" s="1070"/>
      <c r="G55" s="1070"/>
      <c r="H55" s="1070"/>
      <c r="I55" s="1070"/>
      <c r="J55" s="1070"/>
      <c r="K55" s="1070"/>
      <c r="L55" s="1070"/>
      <c r="M55" s="1070"/>
      <c r="N55" s="1070"/>
      <c r="O55" s="1070"/>
      <c r="P55" s="1071"/>
      <c r="Q55" s="1072"/>
      <c r="R55" s="1055"/>
      <c r="S55" s="1055"/>
      <c r="T55" s="1055"/>
      <c r="U55" s="1055"/>
      <c r="V55" s="1055"/>
      <c r="W55" s="1055"/>
      <c r="X55" s="1055"/>
      <c r="Y55" s="1055"/>
      <c r="Z55" s="1055"/>
      <c r="AA55" s="1055"/>
      <c r="AB55" s="1055"/>
      <c r="AC55" s="1055"/>
      <c r="AD55" s="1055"/>
      <c r="AE55" s="1073"/>
      <c r="AF55" s="1051"/>
      <c r="AG55" s="1052"/>
      <c r="AH55" s="1052"/>
      <c r="AI55" s="1052"/>
      <c r="AJ55" s="1053"/>
      <c r="AK55" s="1054"/>
      <c r="AL55" s="1055"/>
      <c r="AM55" s="1055"/>
      <c r="AN55" s="1055"/>
      <c r="AO55" s="1055"/>
      <c r="AP55" s="1055"/>
      <c r="AQ55" s="1055"/>
      <c r="AR55" s="1055"/>
      <c r="AS55" s="1055"/>
      <c r="AT55" s="1055"/>
      <c r="AU55" s="1055"/>
      <c r="AV55" s="1055"/>
      <c r="AW55" s="1055"/>
      <c r="AX55" s="1055"/>
      <c r="AY55" s="1055"/>
      <c r="AZ55" s="1056"/>
      <c r="BA55" s="1056"/>
      <c r="BB55" s="1056"/>
      <c r="BC55" s="1056"/>
      <c r="BD55" s="1056"/>
      <c r="BE55" s="1064"/>
      <c r="BF55" s="1064"/>
      <c r="BG55" s="1064"/>
      <c r="BH55" s="1064"/>
      <c r="BI55" s="1065"/>
      <c r="BJ55" s="205"/>
      <c r="BK55" s="205"/>
      <c r="BL55" s="205"/>
      <c r="BM55" s="205"/>
      <c r="BN55" s="205"/>
      <c r="BO55" s="218"/>
      <c r="BP55" s="218"/>
      <c r="BQ55" s="215">
        <v>49</v>
      </c>
      <c r="BR55" s="216"/>
      <c r="BS55" s="1046"/>
      <c r="BT55" s="1047"/>
      <c r="BU55" s="1047"/>
      <c r="BV55" s="1047"/>
      <c r="BW55" s="1047"/>
      <c r="BX55" s="1047"/>
      <c r="BY55" s="1047"/>
      <c r="BZ55" s="1047"/>
      <c r="CA55" s="1047"/>
      <c r="CB55" s="1047"/>
      <c r="CC55" s="1047"/>
      <c r="CD55" s="1047"/>
      <c r="CE55" s="1047"/>
      <c r="CF55" s="1047"/>
      <c r="CG55" s="1048"/>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199"/>
    </row>
    <row r="56" spans="1:131" s="200" customFormat="1" ht="26.25" customHeight="1" x14ac:dyDescent="0.15">
      <c r="A56" s="214">
        <v>29</v>
      </c>
      <c r="B56" s="1069"/>
      <c r="C56" s="1070"/>
      <c r="D56" s="1070"/>
      <c r="E56" s="1070"/>
      <c r="F56" s="1070"/>
      <c r="G56" s="1070"/>
      <c r="H56" s="1070"/>
      <c r="I56" s="1070"/>
      <c r="J56" s="1070"/>
      <c r="K56" s="1070"/>
      <c r="L56" s="1070"/>
      <c r="M56" s="1070"/>
      <c r="N56" s="1070"/>
      <c r="O56" s="1070"/>
      <c r="P56" s="1071"/>
      <c r="Q56" s="1072"/>
      <c r="R56" s="1055"/>
      <c r="S56" s="1055"/>
      <c r="T56" s="1055"/>
      <c r="U56" s="1055"/>
      <c r="V56" s="1055"/>
      <c r="W56" s="1055"/>
      <c r="X56" s="1055"/>
      <c r="Y56" s="1055"/>
      <c r="Z56" s="1055"/>
      <c r="AA56" s="1055"/>
      <c r="AB56" s="1055"/>
      <c r="AC56" s="1055"/>
      <c r="AD56" s="1055"/>
      <c r="AE56" s="1073"/>
      <c r="AF56" s="1051"/>
      <c r="AG56" s="1052"/>
      <c r="AH56" s="1052"/>
      <c r="AI56" s="1052"/>
      <c r="AJ56" s="1053"/>
      <c r="AK56" s="1054"/>
      <c r="AL56" s="1055"/>
      <c r="AM56" s="1055"/>
      <c r="AN56" s="1055"/>
      <c r="AO56" s="1055"/>
      <c r="AP56" s="1055"/>
      <c r="AQ56" s="1055"/>
      <c r="AR56" s="1055"/>
      <c r="AS56" s="1055"/>
      <c r="AT56" s="1055"/>
      <c r="AU56" s="1055"/>
      <c r="AV56" s="1055"/>
      <c r="AW56" s="1055"/>
      <c r="AX56" s="1055"/>
      <c r="AY56" s="1055"/>
      <c r="AZ56" s="1056"/>
      <c r="BA56" s="1056"/>
      <c r="BB56" s="1056"/>
      <c r="BC56" s="1056"/>
      <c r="BD56" s="1056"/>
      <c r="BE56" s="1064"/>
      <c r="BF56" s="1064"/>
      <c r="BG56" s="1064"/>
      <c r="BH56" s="1064"/>
      <c r="BI56" s="1065"/>
      <c r="BJ56" s="205"/>
      <c r="BK56" s="205"/>
      <c r="BL56" s="205"/>
      <c r="BM56" s="205"/>
      <c r="BN56" s="205"/>
      <c r="BO56" s="218"/>
      <c r="BP56" s="218"/>
      <c r="BQ56" s="215">
        <v>50</v>
      </c>
      <c r="BR56" s="216"/>
      <c r="BS56" s="1046"/>
      <c r="BT56" s="1047"/>
      <c r="BU56" s="1047"/>
      <c r="BV56" s="1047"/>
      <c r="BW56" s="1047"/>
      <c r="BX56" s="1047"/>
      <c r="BY56" s="1047"/>
      <c r="BZ56" s="1047"/>
      <c r="CA56" s="1047"/>
      <c r="CB56" s="1047"/>
      <c r="CC56" s="1047"/>
      <c r="CD56" s="1047"/>
      <c r="CE56" s="1047"/>
      <c r="CF56" s="1047"/>
      <c r="CG56" s="1048"/>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199"/>
    </row>
    <row r="57" spans="1:131" s="200" customFormat="1" ht="26.25" customHeight="1" x14ac:dyDescent="0.15">
      <c r="A57" s="214">
        <v>30</v>
      </c>
      <c r="B57" s="1069"/>
      <c r="C57" s="1070"/>
      <c r="D57" s="1070"/>
      <c r="E57" s="1070"/>
      <c r="F57" s="1070"/>
      <c r="G57" s="1070"/>
      <c r="H57" s="1070"/>
      <c r="I57" s="1070"/>
      <c r="J57" s="1070"/>
      <c r="K57" s="1070"/>
      <c r="L57" s="1070"/>
      <c r="M57" s="1070"/>
      <c r="N57" s="1070"/>
      <c r="O57" s="1070"/>
      <c r="P57" s="1071"/>
      <c r="Q57" s="1072"/>
      <c r="R57" s="1055"/>
      <c r="S57" s="1055"/>
      <c r="T57" s="1055"/>
      <c r="U57" s="1055"/>
      <c r="V57" s="1055"/>
      <c r="W57" s="1055"/>
      <c r="X57" s="1055"/>
      <c r="Y57" s="1055"/>
      <c r="Z57" s="1055"/>
      <c r="AA57" s="1055"/>
      <c r="AB57" s="1055"/>
      <c r="AC57" s="1055"/>
      <c r="AD57" s="1055"/>
      <c r="AE57" s="1073"/>
      <c r="AF57" s="1051"/>
      <c r="AG57" s="1052"/>
      <c r="AH57" s="1052"/>
      <c r="AI57" s="1052"/>
      <c r="AJ57" s="1053"/>
      <c r="AK57" s="1054"/>
      <c r="AL57" s="1055"/>
      <c r="AM57" s="1055"/>
      <c r="AN57" s="1055"/>
      <c r="AO57" s="1055"/>
      <c r="AP57" s="1055"/>
      <c r="AQ57" s="1055"/>
      <c r="AR57" s="1055"/>
      <c r="AS57" s="1055"/>
      <c r="AT57" s="1055"/>
      <c r="AU57" s="1055"/>
      <c r="AV57" s="1055"/>
      <c r="AW57" s="1055"/>
      <c r="AX57" s="1055"/>
      <c r="AY57" s="1055"/>
      <c r="AZ57" s="1056"/>
      <c r="BA57" s="1056"/>
      <c r="BB57" s="1056"/>
      <c r="BC57" s="1056"/>
      <c r="BD57" s="1056"/>
      <c r="BE57" s="1064"/>
      <c r="BF57" s="1064"/>
      <c r="BG57" s="1064"/>
      <c r="BH57" s="1064"/>
      <c r="BI57" s="1065"/>
      <c r="BJ57" s="205"/>
      <c r="BK57" s="205"/>
      <c r="BL57" s="205"/>
      <c r="BM57" s="205"/>
      <c r="BN57" s="205"/>
      <c r="BO57" s="218"/>
      <c r="BP57" s="218"/>
      <c r="BQ57" s="215">
        <v>51</v>
      </c>
      <c r="BR57" s="216"/>
      <c r="BS57" s="1046"/>
      <c r="BT57" s="1047"/>
      <c r="BU57" s="1047"/>
      <c r="BV57" s="1047"/>
      <c r="BW57" s="1047"/>
      <c r="BX57" s="1047"/>
      <c r="BY57" s="1047"/>
      <c r="BZ57" s="1047"/>
      <c r="CA57" s="1047"/>
      <c r="CB57" s="1047"/>
      <c r="CC57" s="1047"/>
      <c r="CD57" s="1047"/>
      <c r="CE57" s="1047"/>
      <c r="CF57" s="1047"/>
      <c r="CG57" s="1048"/>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199"/>
    </row>
    <row r="58" spans="1:131" s="200" customFormat="1" ht="26.25" customHeight="1" x14ac:dyDescent="0.15">
      <c r="A58" s="214">
        <v>31</v>
      </c>
      <c r="B58" s="1069"/>
      <c r="C58" s="1070"/>
      <c r="D58" s="1070"/>
      <c r="E58" s="1070"/>
      <c r="F58" s="1070"/>
      <c r="G58" s="1070"/>
      <c r="H58" s="1070"/>
      <c r="I58" s="1070"/>
      <c r="J58" s="1070"/>
      <c r="K58" s="1070"/>
      <c r="L58" s="1070"/>
      <c r="M58" s="1070"/>
      <c r="N58" s="1070"/>
      <c r="O58" s="1070"/>
      <c r="P58" s="1071"/>
      <c r="Q58" s="1072"/>
      <c r="R58" s="1055"/>
      <c r="S58" s="1055"/>
      <c r="T58" s="1055"/>
      <c r="U58" s="1055"/>
      <c r="V58" s="1055"/>
      <c r="W58" s="1055"/>
      <c r="X58" s="1055"/>
      <c r="Y58" s="1055"/>
      <c r="Z58" s="1055"/>
      <c r="AA58" s="1055"/>
      <c r="AB58" s="1055"/>
      <c r="AC58" s="1055"/>
      <c r="AD58" s="1055"/>
      <c r="AE58" s="1073"/>
      <c r="AF58" s="1051"/>
      <c r="AG58" s="1052"/>
      <c r="AH58" s="1052"/>
      <c r="AI58" s="1052"/>
      <c r="AJ58" s="1053"/>
      <c r="AK58" s="1054"/>
      <c r="AL58" s="1055"/>
      <c r="AM58" s="1055"/>
      <c r="AN58" s="1055"/>
      <c r="AO58" s="1055"/>
      <c r="AP58" s="1055"/>
      <c r="AQ58" s="1055"/>
      <c r="AR58" s="1055"/>
      <c r="AS58" s="1055"/>
      <c r="AT58" s="1055"/>
      <c r="AU58" s="1055"/>
      <c r="AV58" s="1055"/>
      <c r="AW58" s="1055"/>
      <c r="AX58" s="1055"/>
      <c r="AY58" s="1055"/>
      <c r="AZ58" s="1056"/>
      <c r="BA58" s="1056"/>
      <c r="BB58" s="1056"/>
      <c r="BC58" s="1056"/>
      <c r="BD58" s="1056"/>
      <c r="BE58" s="1064"/>
      <c r="BF58" s="1064"/>
      <c r="BG58" s="1064"/>
      <c r="BH58" s="1064"/>
      <c r="BI58" s="1065"/>
      <c r="BJ58" s="205"/>
      <c r="BK58" s="205"/>
      <c r="BL58" s="205"/>
      <c r="BM58" s="205"/>
      <c r="BN58" s="205"/>
      <c r="BO58" s="218"/>
      <c r="BP58" s="218"/>
      <c r="BQ58" s="215">
        <v>52</v>
      </c>
      <c r="BR58" s="216"/>
      <c r="BS58" s="1046"/>
      <c r="BT58" s="1047"/>
      <c r="BU58" s="1047"/>
      <c r="BV58" s="1047"/>
      <c r="BW58" s="1047"/>
      <c r="BX58" s="1047"/>
      <c r="BY58" s="1047"/>
      <c r="BZ58" s="1047"/>
      <c r="CA58" s="1047"/>
      <c r="CB58" s="1047"/>
      <c r="CC58" s="1047"/>
      <c r="CD58" s="1047"/>
      <c r="CE58" s="1047"/>
      <c r="CF58" s="1047"/>
      <c r="CG58" s="1048"/>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199"/>
    </row>
    <row r="59" spans="1:131" s="200" customFormat="1" ht="26.25" customHeight="1" x14ac:dyDescent="0.15">
      <c r="A59" s="214">
        <v>32</v>
      </c>
      <c r="B59" s="1069"/>
      <c r="C59" s="1070"/>
      <c r="D59" s="1070"/>
      <c r="E59" s="1070"/>
      <c r="F59" s="1070"/>
      <c r="G59" s="1070"/>
      <c r="H59" s="1070"/>
      <c r="I59" s="1070"/>
      <c r="J59" s="1070"/>
      <c r="K59" s="1070"/>
      <c r="L59" s="1070"/>
      <c r="M59" s="1070"/>
      <c r="N59" s="1070"/>
      <c r="O59" s="1070"/>
      <c r="P59" s="1071"/>
      <c r="Q59" s="1072"/>
      <c r="R59" s="1055"/>
      <c r="S59" s="1055"/>
      <c r="T59" s="1055"/>
      <c r="U59" s="1055"/>
      <c r="V59" s="1055"/>
      <c r="W59" s="1055"/>
      <c r="X59" s="1055"/>
      <c r="Y59" s="1055"/>
      <c r="Z59" s="1055"/>
      <c r="AA59" s="1055"/>
      <c r="AB59" s="1055"/>
      <c r="AC59" s="1055"/>
      <c r="AD59" s="1055"/>
      <c r="AE59" s="1073"/>
      <c r="AF59" s="1051"/>
      <c r="AG59" s="1052"/>
      <c r="AH59" s="1052"/>
      <c r="AI59" s="1052"/>
      <c r="AJ59" s="1053"/>
      <c r="AK59" s="1054"/>
      <c r="AL59" s="1055"/>
      <c r="AM59" s="1055"/>
      <c r="AN59" s="1055"/>
      <c r="AO59" s="1055"/>
      <c r="AP59" s="1055"/>
      <c r="AQ59" s="1055"/>
      <c r="AR59" s="1055"/>
      <c r="AS59" s="1055"/>
      <c r="AT59" s="1055"/>
      <c r="AU59" s="1055"/>
      <c r="AV59" s="1055"/>
      <c r="AW59" s="1055"/>
      <c r="AX59" s="1055"/>
      <c r="AY59" s="1055"/>
      <c r="AZ59" s="1056"/>
      <c r="BA59" s="1056"/>
      <c r="BB59" s="1056"/>
      <c r="BC59" s="1056"/>
      <c r="BD59" s="1056"/>
      <c r="BE59" s="1064"/>
      <c r="BF59" s="1064"/>
      <c r="BG59" s="1064"/>
      <c r="BH59" s="1064"/>
      <c r="BI59" s="1065"/>
      <c r="BJ59" s="205"/>
      <c r="BK59" s="205"/>
      <c r="BL59" s="205"/>
      <c r="BM59" s="205"/>
      <c r="BN59" s="205"/>
      <c r="BO59" s="218"/>
      <c r="BP59" s="218"/>
      <c r="BQ59" s="215">
        <v>53</v>
      </c>
      <c r="BR59" s="216"/>
      <c r="BS59" s="1046"/>
      <c r="BT59" s="1047"/>
      <c r="BU59" s="1047"/>
      <c r="BV59" s="1047"/>
      <c r="BW59" s="1047"/>
      <c r="BX59" s="1047"/>
      <c r="BY59" s="1047"/>
      <c r="BZ59" s="1047"/>
      <c r="CA59" s="1047"/>
      <c r="CB59" s="1047"/>
      <c r="CC59" s="1047"/>
      <c r="CD59" s="1047"/>
      <c r="CE59" s="1047"/>
      <c r="CF59" s="1047"/>
      <c r="CG59" s="1048"/>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199"/>
    </row>
    <row r="60" spans="1:131" s="200" customFormat="1" ht="26.25" customHeight="1" x14ac:dyDescent="0.15">
      <c r="A60" s="214">
        <v>33</v>
      </c>
      <c r="B60" s="1069"/>
      <c r="C60" s="1070"/>
      <c r="D60" s="1070"/>
      <c r="E60" s="1070"/>
      <c r="F60" s="1070"/>
      <c r="G60" s="1070"/>
      <c r="H60" s="1070"/>
      <c r="I60" s="1070"/>
      <c r="J60" s="1070"/>
      <c r="K60" s="1070"/>
      <c r="L60" s="1070"/>
      <c r="M60" s="1070"/>
      <c r="N60" s="1070"/>
      <c r="O60" s="1070"/>
      <c r="P60" s="1071"/>
      <c r="Q60" s="1072"/>
      <c r="R60" s="1055"/>
      <c r="S60" s="1055"/>
      <c r="T60" s="1055"/>
      <c r="U60" s="1055"/>
      <c r="V60" s="1055"/>
      <c r="W60" s="1055"/>
      <c r="X60" s="1055"/>
      <c r="Y60" s="1055"/>
      <c r="Z60" s="1055"/>
      <c r="AA60" s="1055"/>
      <c r="AB60" s="1055"/>
      <c r="AC60" s="1055"/>
      <c r="AD60" s="1055"/>
      <c r="AE60" s="1073"/>
      <c r="AF60" s="1051"/>
      <c r="AG60" s="1052"/>
      <c r="AH60" s="1052"/>
      <c r="AI60" s="1052"/>
      <c r="AJ60" s="1053"/>
      <c r="AK60" s="1054"/>
      <c r="AL60" s="1055"/>
      <c r="AM60" s="1055"/>
      <c r="AN60" s="1055"/>
      <c r="AO60" s="1055"/>
      <c r="AP60" s="1055"/>
      <c r="AQ60" s="1055"/>
      <c r="AR60" s="1055"/>
      <c r="AS60" s="1055"/>
      <c r="AT60" s="1055"/>
      <c r="AU60" s="1055"/>
      <c r="AV60" s="1055"/>
      <c r="AW60" s="1055"/>
      <c r="AX60" s="1055"/>
      <c r="AY60" s="1055"/>
      <c r="AZ60" s="1056"/>
      <c r="BA60" s="1056"/>
      <c r="BB60" s="1056"/>
      <c r="BC60" s="1056"/>
      <c r="BD60" s="1056"/>
      <c r="BE60" s="1064"/>
      <c r="BF60" s="1064"/>
      <c r="BG60" s="1064"/>
      <c r="BH60" s="1064"/>
      <c r="BI60" s="1065"/>
      <c r="BJ60" s="205"/>
      <c r="BK60" s="205"/>
      <c r="BL60" s="205"/>
      <c r="BM60" s="205"/>
      <c r="BN60" s="205"/>
      <c r="BO60" s="218"/>
      <c r="BP60" s="218"/>
      <c r="BQ60" s="215">
        <v>54</v>
      </c>
      <c r="BR60" s="216"/>
      <c r="BS60" s="1046"/>
      <c r="BT60" s="1047"/>
      <c r="BU60" s="1047"/>
      <c r="BV60" s="1047"/>
      <c r="BW60" s="1047"/>
      <c r="BX60" s="1047"/>
      <c r="BY60" s="1047"/>
      <c r="BZ60" s="1047"/>
      <c r="CA60" s="1047"/>
      <c r="CB60" s="1047"/>
      <c r="CC60" s="1047"/>
      <c r="CD60" s="1047"/>
      <c r="CE60" s="1047"/>
      <c r="CF60" s="1047"/>
      <c r="CG60" s="1048"/>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199"/>
    </row>
    <row r="61" spans="1:131" s="200" customFormat="1" ht="26.25" customHeight="1" thickBot="1" x14ac:dyDescent="0.2">
      <c r="A61" s="214">
        <v>34</v>
      </c>
      <c r="B61" s="1069"/>
      <c r="C61" s="1070"/>
      <c r="D61" s="1070"/>
      <c r="E61" s="1070"/>
      <c r="F61" s="1070"/>
      <c r="G61" s="1070"/>
      <c r="H61" s="1070"/>
      <c r="I61" s="1070"/>
      <c r="J61" s="1070"/>
      <c r="K61" s="1070"/>
      <c r="L61" s="1070"/>
      <c r="M61" s="1070"/>
      <c r="N61" s="1070"/>
      <c r="O61" s="1070"/>
      <c r="P61" s="1071"/>
      <c r="Q61" s="1072"/>
      <c r="R61" s="1055"/>
      <c r="S61" s="1055"/>
      <c r="T61" s="1055"/>
      <c r="U61" s="1055"/>
      <c r="V61" s="1055"/>
      <c r="W61" s="1055"/>
      <c r="X61" s="1055"/>
      <c r="Y61" s="1055"/>
      <c r="Z61" s="1055"/>
      <c r="AA61" s="1055"/>
      <c r="AB61" s="1055"/>
      <c r="AC61" s="1055"/>
      <c r="AD61" s="1055"/>
      <c r="AE61" s="1073"/>
      <c r="AF61" s="1051"/>
      <c r="AG61" s="1052"/>
      <c r="AH61" s="1052"/>
      <c r="AI61" s="1052"/>
      <c r="AJ61" s="1053"/>
      <c r="AK61" s="1054"/>
      <c r="AL61" s="1055"/>
      <c r="AM61" s="1055"/>
      <c r="AN61" s="1055"/>
      <c r="AO61" s="1055"/>
      <c r="AP61" s="1055"/>
      <c r="AQ61" s="1055"/>
      <c r="AR61" s="1055"/>
      <c r="AS61" s="1055"/>
      <c r="AT61" s="1055"/>
      <c r="AU61" s="1055"/>
      <c r="AV61" s="1055"/>
      <c r="AW61" s="1055"/>
      <c r="AX61" s="1055"/>
      <c r="AY61" s="1055"/>
      <c r="AZ61" s="1056"/>
      <c r="BA61" s="1056"/>
      <c r="BB61" s="1056"/>
      <c r="BC61" s="1056"/>
      <c r="BD61" s="1056"/>
      <c r="BE61" s="1064"/>
      <c r="BF61" s="1064"/>
      <c r="BG61" s="1064"/>
      <c r="BH61" s="1064"/>
      <c r="BI61" s="1065"/>
      <c r="BJ61" s="205"/>
      <c r="BK61" s="205"/>
      <c r="BL61" s="205"/>
      <c r="BM61" s="205"/>
      <c r="BN61" s="205"/>
      <c r="BO61" s="218"/>
      <c r="BP61" s="218"/>
      <c r="BQ61" s="215">
        <v>55</v>
      </c>
      <c r="BR61" s="216"/>
      <c r="BS61" s="1046"/>
      <c r="BT61" s="1047"/>
      <c r="BU61" s="1047"/>
      <c r="BV61" s="1047"/>
      <c r="BW61" s="1047"/>
      <c r="BX61" s="1047"/>
      <c r="BY61" s="1047"/>
      <c r="BZ61" s="1047"/>
      <c r="CA61" s="1047"/>
      <c r="CB61" s="1047"/>
      <c r="CC61" s="1047"/>
      <c r="CD61" s="1047"/>
      <c r="CE61" s="1047"/>
      <c r="CF61" s="1047"/>
      <c r="CG61" s="1048"/>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199"/>
    </row>
    <row r="62" spans="1:131" s="200" customFormat="1" ht="26.25" customHeight="1" x14ac:dyDescent="0.15">
      <c r="A62" s="214">
        <v>35</v>
      </c>
      <c r="B62" s="1069"/>
      <c r="C62" s="1070"/>
      <c r="D62" s="1070"/>
      <c r="E62" s="1070"/>
      <c r="F62" s="1070"/>
      <c r="G62" s="1070"/>
      <c r="H62" s="1070"/>
      <c r="I62" s="1070"/>
      <c r="J62" s="1070"/>
      <c r="K62" s="1070"/>
      <c r="L62" s="1070"/>
      <c r="M62" s="1070"/>
      <c r="N62" s="1070"/>
      <c r="O62" s="1070"/>
      <c r="P62" s="1071"/>
      <c r="Q62" s="1072"/>
      <c r="R62" s="1055"/>
      <c r="S62" s="1055"/>
      <c r="T62" s="1055"/>
      <c r="U62" s="1055"/>
      <c r="V62" s="1055"/>
      <c r="W62" s="1055"/>
      <c r="X62" s="1055"/>
      <c r="Y62" s="1055"/>
      <c r="Z62" s="1055"/>
      <c r="AA62" s="1055"/>
      <c r="AB62" s="1055"/>
      <c r="AC62" s="1055"/>
      <c r="AD62" s="1055"/>
      <c r="AE62" s="1073"/>
      <c r="AF62" s="1051"/>
      <c r="AG62" s="1052"/>
      <c r="AH62" s="1052"/>
      <c r="AI62" s="1052"/>
      <c r="AJ62" s="1053"/>
      <c r="AK62" s="1054"/>
      <c r="AL62" s="1055"/>
      <c r="AM62" s="1055"/>
      <c r="AN62" s="1055"/>
      <c r="AO62" s="1055"/>
      <c r="AP62" s="1055"/>
      <c r="AQ62" s="1055"/>
      <c r="AR62" s="1055"/>
      <c r="AS62" s="1055"/>
      <c r="AT62" s="1055"/>
      <c r="AU62" s="1055"/>
      <c r="AV62" s="1055"/>
      <c r="AW62" s="1055"/>
      <c r="AX62" s="1055"/>
      <c r="AY62" s="1055"/>
      <c r="AZ62" s="1056"/>
      <c r="BA62" s="1056"/>
      <c r="BB62" s="1056"/>
      <c r="BC62" s="1056"/>
      <c r="BD62" s="1056"/>
      <c r="BE62" s="1064"/>
      <c r="BF62" s="1064"/>
      <c r="BG62" s="1064"/>
      <c r="BH62" s="1064"/>
      <c r="BI62" s="1065"/>
      <c r="BJ62" s="1066" t="s">
        <v>394</v>
      </c>
      <c r="BK62" s="1067"/>
      <c r="BL62" s="1067"/>
      <c r="BM62" s="1067"/>
      <c r="BN62" s="1068"/>
      <c r="BO62" s="218"/>
      <c r="BP62" s="218"/>
      <c r="BQ62" s="215">
        <v>56</v>
      </c>
      <c r="BR62" s="216"/>
      <c r="BS62" s="1046"/>
      <c r="BT62" s="1047"/>
      <c r="BU62" s="1047"/>
      <c r="BV62" s="1047"/>
      <c r="BW62" s="1047"/>
      <c r="BX62" s="1047"/>
      <c r="BY62" s="1047"/>
      <c r="BZ62" s="1047"/>
      <c r="CA62" s="1047"/>
      <c r="CB62" s="1047"/>
      <c r="CC62" s="1047"/>
      <c r="CD62" s="1047"/>
      <c r="CE62" s="1047"/>
      <c r="CF62" s="1047"/>
      <c r="CG62" s="1048"/>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199"/>
    </row>
    <row r="63" spans="1:131" s="200" customFormat="1" ht="26.25" customHeight="1" thickBot="1" x14ac:dyDescent="0.2">
      <c r="A63" s="217" t="s">
        <v>373</v>
      </c>
      <c r="B63" s="973" t="s">
        <v>395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0"/>
      <c r="AF63" s="1061">
        <v>7114</v>
      </c>
      <c r="AG63" s="988"/>
      <c r="AH63" s="988"/>
      <c r="AI63" s="988"/>
      <c r="AJ63" s="1062"/>
      <c r="AK63" s="1063"/>
      <c r="AL63" s="992"/>
      <c r="AM63" s="992"/>
      <c r="AN63" s="992"/>
      <c r="AO63" s="992"/>
      <c r="AP63" s="988">
        <v>30238</v>
      </c>
      <c r="AQ63" s="988"/>
      <c r="AR63" s="988"/>
      <c r="AS63" s="988"/>
      <c r="AT63" s="988"/>
      <c r="AU63" s="988">
        <v>22057</v>
      </c>
      <c r="AV63" s="988"/>
      <c r="AW63" s="988"/>
      <c r="AX63" s="988"/>
      <c r="AY63" s="988"/>
      <c r="AZ63" s="1057"/>
      <c r="BA63" s="1057"/>
      <c r="BB63" s="1057"/>
      <c r="BC63" s="1057"/>
      <c r="BD63" s="1057"/>
      <c r="BE63" s="989"/>
      <c r="BF63" s="989"/>
      <c r="BG63" s="989"/>
      <c r="BH63" s="989"/>
      <c r="BI63" s="990"/>
      <c r="BJ63" s="1058" t="s">
        <v>112</v>
      </c>
      <c r="BK63" s="980"/>
      <c r="BL63" s="980"/>
      <c r="BM63" s="980"/>
      <c r="BN63" s="1059"/>
      <c r="BO63" s="218"/>
      <c r="BP63" s="218"/>
      <c r="BQ63" s="215">
        <v>57</v>
      </c>
      <c r="BR63" s="216"/>
      <c r="BS63" s="1046"/>
      <c r="BT63" s="1047"/>
      <c r="BU63" s="1047"/>
      <c r="BV63" s="1047"/>
      <c r="BW63" s="1047"/>
      <c r="BX63" s="1047"/>
      <c r="BY63" s="1047"/>
      <c r="BZ63" s="1047"/>
      <c r="CA63" s="1047"/>
      <c r="CB63" s="1047"/>
      <c r="CC63" s="1047"/>
      <c r="CD63" s="1047"/>
      <c r="CE63" s="1047"/>
      <c r="CF63" s="1047"/>
      <c r="CG63" s="1048"/>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6"/>
      <c r="BT64" s="1047"/>
      <c r="BU64" s="1047"/>
      <c r="BV64" s="1047"/>
      <c r="BW64" s="1047"/>
      <c r="BX64" s="1047"/>
      <c r="BY64" s="1047"/>
      <c r="BZ64" s="1047"/>
      <c r="CA64" s="1047"/>
      <c r="CB64" s="1047"/>
      <c r="CC64" s="1047"/>
      <c r="CD64" s="1047"/>
      <c r="CE64" s="1047"/>
      <c r="CF64" s="1047"/>
      <c r="CG64" s="1048"/>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6"/>
      <c r="BT65" s="1047"/>
      <c r="BU65" s="1047"/>
      <c r="BV65" s="1047"/>
      <c r="BW65" s="1047"/>
      <c r="BX65" s="1047"/>
      <c r="BY65" s="1047"/>
      <c r="BZ65" s="1047"/>
      <c r="CA65" s="1047"/>
      <c r="CB65" s="1047"/>
      <c r="CC65" s="1047"/>
      <c r="CD65" s="1047"/>
      <c r="CE65" s="1047"/>
      <c r="CF65" s="1047"/>
      <c r="CG65" s="1048"/>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199"/>
    </row>
    <row r="66" spans="1:131" s="200" customFormat="1" ht="26.25" customHeight="1" x14ac:dyDescent="0.15">
      <c r="A66" s="1027" t="s">
        <v>397</v>
      </c>
      <c r="B66" s="1028"/>
      <c r="C66" s="1028"/>
      <c r="D66" s="1028"/>
      <c r="E66" s="1028"/>
      <c r="F66" s="1028"/>
      <c r="G66" s="1028"/>
      <c r="H66" s="1028"/>
      <c r="I66" s="1028"/>
      <c r="J66" s="1028"/>
      <c r="K66" s="1028"/>
      <c r="L66" s="1028"/>
      <c r="M66" s="1028"/>
      <c r="N66" s="1028"/>
      <c r="O66" s="1028"/>
      <c r="P66" s="1029"/>
      <c r="Q66" s="1033" t="s">
        <v>377</v>
      </c>
      <c r="R66" s="1034"/>
      <c r="S66" s="1034"/>
      <c r="T66" s="1034"/>
      <c r="U66" s="1035"/>
      <c r="V66" s="1033" t="s">
        <v>378</v>
      </c>
      <c r="W66" s="1034"/>
      <c r="X66" s="1034"/>
      <c r="Y66" s="1034"/>
      <c r="Z66" s="1035"/>
      <c r="AA66" s="1033" t="s">
        <v>379</v>
      </c>
      <c r="AB66" s="1034"/>
      <c r="AC66" s="1034"/>
      <c r="AD66" s="1034"/>
      <c r="AE66" s="1035"/>
      <c r="AF66" s="1039" t="s">
        <v>380</v>
      </c>
      <c r="AG66" s="1040"/>
      <c r="AH66" s="1040"/>
      <c r="AI66" s="1040"/>
      <c r="AJ66" s="1041"/>
      <c r="AK66" s="1033" t="s">
        <v>381</v>
      </c>
      <c r="AL66" s="1028"/>
      <c r="AM66" s="1028"/>
      <c r="AN66" s="1028"/>
      <c r="AO66" s="1029"/>
      <c r="AP66" s="1033" t="s">
        <v>382</v>
      </c>
      <c r="AQ66" s="1034"/>
      <c r="AR66" s="1034"/>
      <c r="AS66" s="1034"/>
      <c r="AT66" s="1035"/>
      <c r="AU66" s="1033" t="s">
        <v>398</v>
      </c>
      <c r="AV66" s="1034"/>
      <c r="AW66" s="1034"/>
      <c r="AX66" s="1034"/>
      <c r="AY66" s="1035"/>
      <c r="AZ66" s="1033" t="s">
        <v>357</v>
      </c>
      <c r="BA66" s="1034"/>
      <c r="BB66" s="1034"/>
      <c r="BC66" s="1034"/>
      <c r="BD66" s="1049"/>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50"/>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7" t="s">
        <v>541</v>
      </c>
      <c r="C68" s="1018"/>
      <c r="D68" s="1018"/>
      <c r="E68" s="1018"/>
      <c r="F68" s="1018"/>
      <c r="G68" s="1018"/>
      <c r="H68" s="1018"/>
      <c r="I68" s="1018"/>
      <c r="J68" s="1018"/>
      <c r="K68" s="1018"/>
      <c r="L68" s="1018"/>
      <c r="M68" s="1018"/>
      <c r="N68" s="1018"/>
      <c r="O68" s="1018"/>
      <c r="P68" s="1019"/>
      <c r="Q68" s="1020">
        <v>2753</v>
      </c>
      <c r="R68" s="1014"/>
      <c r="S68" s="1014"/>
      <c r="T68" s="1014"/>
      <c r="U68" s="1014"/>
      <c r="V68" s="1014">
        <v>2717</v>
      </c>
      <c r="W68" s="1014"/>
      <c r="X68" s="1014"/>
      <c r="Y68" s="1014"/>
      <c r="Z68" s="1014"/>
      <c r="AA68" s="1014">
        <v>36</v>
      </c>
      <c r="AB68" s="1014"/>
      <c r="AC68" s="1014"/>
      <c r="AD68" s="1014"/>
      <c r="AE68" s="1014"/>
      <c r="AF68" s="1014">
        <v>36</v>
      </c>
      <c r="AG68" s="1014"/>
      <c r="AH68" s="1014"/>
      <c r="AI68" s="1014"/>
      <c r="AJ68" s="1014"/>
      <c r="AK68" s="1014">
        <v>1</v>
      </c>
      <c r="AL68" s="1014"/>
      <c r="AM68" s="1014"/>
      <c r="AN68" s="1014"/>
      <c r="AO68" s="1014"/>
      <c r="AP68" s="1014">
        <v>528</v>
      </c>
      <c r="AQ68" s="1014"/>
      <c r="AR68" s="1014"/>
      <c r="AS68" s="1014"/>
      <c r="AT68" s="1014"/>
      <c r="AU68" s="1014">
        <v>301</v>
      </c>
      <c r="AV68" s="1014"/>
      <c r="AW68" s="1014"/>
      <c r="AX68" s="1014"/>
      <c r="AY68" s="1014"/>
      <c r="AZ68" s="1015"/>
      <c r="BA68" s="1015"/>
      <c r="BB68" s="1015"/>
      <c r="BC68" s="1015"/>
      <c r="BD68" s="1016"/>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542</v>
      </c>
      <c r="C69" s="1004"/>
      <c r="D69" s="1004"/>
      <c r="E69" s="1004"/>
      <c r="F69" s="1004"/>
      <c r="G69" s="1004"/>
      <c r="H69" s="1004"/>
      <c r="I69" s="1004"/>
      <c r="J69" s="1004"/>
      <c r="K69" s="1004"/>
      <c r="L69" s="1004"/>
      <c r="M69" s="1004"/>
      <c r="N69" s="1004"/>
      <c r="O69" s="1004"/>
      <c r="P69" s="1005"/>
      <c r="Q69" s="1006">
        <v>185</v>
      </c>
      <c r="R69" s="1000"/>
      <c r="S69" s="1000"/>
      <c r="T69" s="1000"/>
      <c r="U69" s="1000"/>
      <c r="V69" s="1000">
        <v>177</v>
      </c>
      <c r="W69" s="1000"/>
      <c r="X69" s="1000"/>
      <c r="Y69" s="1000"/>
      <c r="Z69" s="1000"/>
      <c r="AA69" s="1000">
        <v>8</v>
      </c>
      <c r="AB69" s="1000"/>
      <c r="AC69" s="1000"/>
      <c r="AD69" s="1000"/>
      <c r="AE69" s="1000"/>
      <c r="AF69" s="1000">
        <v>8</v>
      </c>
      <c r="AG69" s="1000"/>
      <c r="AH69" s="1000"/>
      <c r="AI69" s="1000"/>
      <c r="AJ69" s="1000"/>
      <c r="AK69" s="1000">
        <v>58</v>
      </c>
      <c r="AL69" s="1000"/>
      <c r="AM69" s="1000"/>
      <c r="AN69" s="1000"/>
      <c r="AO69" s="1000"/>
      <c r="AP69" s="1000">
        <v>1006</v>
      </c>
      <c r="AQ69" s="1000"/>
      <c r="AR69" s="1000"/>
      <c r="AS69" s="1000"/>
      <c r="AT69" s="1000"/>
      <c r="AU69" s="1000">
        <v>143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543</v>
      </c>
      <c r="C70" s="1004"/>
      <c r="D70" s="1004"/>
      <c r="E70" s="1004"/>
      <c r="F70" s="1004"/>
      <c r="G70" s="1004"/>
      <c r="H70" s="1004"/>
      <c r="I70" s="1004"/>
      <c r="J70" s="1004"/>
      <c r="K70" s="1004"/>
      <c r="L70" s="1004"/>
      <c r="M70" s="1004"/>
      <c r="N70" s="1004"/>
      <c r="O70" s="1004"/>
      <c r="P70" s="1005"/>
      <c r="Q70" s="1006">
        <v>176</v>
      </c>
      <c r="R70" s="1000"/>
      <c r="S70" s="1000"/>
      <c r="T70" s="1000"/>
      <c r="U70" s="1000"/>
      <c r="V70" s="1000">
        <v>171</v>
      </c>
      <c r="W70" s="1000"/>
      <c r="X70" s="1000"/>
      <c r="Y70" s="1000"/>
      <c r="Z70" s="1000"/>
      <c r="AA70" s="1000">
        <v>5</v>
      </c>
      <c r="AB70" s="1000"/>
      <c r="AC70" s="1000"/>
      <c r="AD70" s="1000"/>
      <c r="AE70" s="1000"/>
      <c r="AF70" s="1000">
        <v>5</v>
      </c>
      <c r="AG70" s="1000"/>
      <c r="AH70" s="1000"/>
      <c r="AI70" s="1000"/>
      <c r="AJ70" s="1000"/>
      <c r="AK70" s="1000" t="s">
        <v>556</v>
      </c>
      <c r="AL70" s="1000"/>
      <c r="AM70" s="1000"/>
      <c r="AN70" s="1000"/>
      <c r="AO70" s="1000"/>
      <c r="AP70" s="1000" t="s">
        <v>556</v>
      </c>
      <c r="AQ70" s="1000"/>
      <c r="AR70" s="1000"/>
      <c r="AS70" s="1000"/>
      <c r="AT70" s="1000"/>
      <c r="AU70" s="1000" t="s">
        <v>556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552</v>
      </c>
      <c r="C71" s="1004"/>
      <c r="D71" s="1004"/>
      <c r="E71" s="1004"/>
      <c r="F71" s="1004"/>
      <c r="G71" s="1004"/>
      <c r="H71" s="1004"/>
      <c r="I71" s="1004"/>
      <c r="J71" s="1004"/>
      <c r="K71" s="1004"/>
      <c r="L71" s="1004"/>
      <c r="M71" s="1004"/>
      <c r="N71" s="1004"/>
      <c r="O71" s="1004"/>
      <c r="P71" s="1005"/>
      <c r="Q71" s="1006">
        <v>327</v>
      </c>
      <c r="R71" s="1000"/>
      <c r="S71" s="1000"/>
      <c r="T71" s="1000"/>
      <c r="U71" s="1000"/>
      <c r="V71" s="1000">
        <v>316</v>
      </c>
      <c r="W71" s="1000"/>
      <c r="X71" s="1000"/>
      <c r="Y71" s="1000"/>
      <c r="Z71" s="1000"/>
      <c r="AA71" s="1000">
        <v>11</v>
      </c>
      <c r="AB71" s="1000"/>
      <c r="AC71" s="1000"/>
      <c r="AD71" s="1000"/>
      <c r="AE71" s="1000"/>
      <c r="AF71" s="1000">
        <v>11</v>
      </c>
      <c r="AG71" s="1000"/>
      <c r="AH71" s="1000"/>
      <c r="AI71" s="1000"/>
      <c r="AJ71" s="1000"/>
      <c r="AK71" s="1000" t="s">
        <v>556</v>
      </c>
      <c r="AL71" s="1000"/>
      <c r="AM71" s="1000"/>
      <c r="AN71" s="1000"/>
      <c r="AO71" s="1000"/>
      <c r="AP71" s="1000" t="s">
        <v>556</v>
      </c>
      <c r="AQ71" s="1000"/>
      <c r="AR71" s="1000"/>
      <c r="AS71" s="1000"/>
      <c r="AT71" s="1000"/>
      <c r="AU71" s="1000" t="s">
        <v>556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7">
        <v>169</v>
      </c>
      <c r="R72" s="1008"/>
      <c r="S72" s="1008"/>
      <c r="T72" s="1008"/>
      <c r="U72" s="1009"/>
      <c r="V72" s="1010">
        <v>166</v>
      </c>
      <c r="W72" s="1008"/>
      <c r="X72" s="1008"/>
      <c r="Y72" s="1008"/>
      <c r="Z72" s="1009"/>
      <c r="AA72" s="1010">
        <v>3</v>
      </c>
      <c r="AB72" s="1008"/>
      <c r="AC72" s="1008"/>
      <c r="AD72" s="1008"/>
      <c r="AE72" s="1009"/>
      <c r="AF72" s="1010">
        <v>3</v>
      </c>
      <c r="AG72" s="1008"/>
      <c r="AH72" s="1008"/>
      <c r="AI72" s="1008"/>
      <c r="AJ72" s="1009"/>
      <c r="AK72" s="1010" t="s">
        <v>556</v>
      </c>
      <c r="AL72" s="1008"/>
      <c r="AM72" s="1008"/>
      <c r="AN72" s="1008"/>
      <c r="AO72" s="1009"/>
      <c r="AP72" s="1010" t="s">
        <v>556</v>
      </c>
      <c r="AQ72" s="1008"/>
      <c r="AR72" s="1008"/>
      <c r="AS72" s="1008"/>
      <c r="AT72" s="1009"/>
      <c r="AU72" s="1010" t="s">
        <v>556</v>
      </c>
      <c r="AV72" s="1008"/>
      <c r="AW72" s="1008"/>
      <c r="AX72" s="1008"/>
      <c r="AY72" s="1009"/>
      <c r="AZ72" s="1011"/>
      <c r="BA72" s="1012"/>
      <c r="BB72" s="1012"/>
      <c r="BC72" s="1012"/>
      <c r="BD72" s="1013"/>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7">
        <v>1549</v>
      </c>
      <c r="R73" s="1008"/>
      <c r="S73" s="1008"/>
      <c r="T73" s="1008"/>
      <c r="U73" s="1009"/>
      <c r="V73" s="1010">
        <v>1455</v>
      </c>
      <c r="W73" s="1008"/>
      <c r="X73" s="1008"/>
      <c r="Y73" s="1008"/>
      <c r="Z73" s="1009"/>
      <c r="AA73" s="1010">
        <v>104</v>
      </c>
      <c r="AB73" s="1008"/>
      <c r="AC73" s="1008"/>
      <c r="AD73" s="1008"/>
      <c r="AE73" s="1009"/>
      <c r="AF73" s="1010">
        <v>104</v>
      </c>
      <c r="AG73" s="1008"/>
      <c r="AH73" s="1008"/>
      <c r="AI73" s="1008"/>
      <c r="AJ73" s="1009"/>
      <c r="AK73" s="1010" t="s">
        <v>550</v>
      </c>
      <c r="AL73" s="1008"/>
      <c r="AM73" s="1008"/>
      <c r="AN73" s="1008"/>
      <c r="AO73" s="1009"/>
      <c r="AP73" s="1010" t="s">
        <v>547</v>
      </c>
      <c r="AQ73" s="1008"/>
      <c r="AR73" s="1008"/>
      <c r="AS73" s="1008"/>
      <c r="AT73" s="1009"/>
      <c r="AU73" s="1010" t="s">
        <v>547</v>
      </c>
      <c r="AV73" s="1008"/>
      <c r="AW73" s="1008"/>
      <c r="AX73" s="1008"/>
      <c r="AY73" s="1009"/>
      <c r="AZ73" s="1011"/>
      <c r="BA73" s="1012"/>
      <c r="BB73" s="1012"/>
      <c r="BC73" s="1012"/>
      <c r="BD73" s="1013"/>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546</v>
      </c>
      <c r="C74" s="1004"/>
      <c r="D74" s="1004"/>
      <c r="E74" s="1004"/>
      <c r="F74" s="1004"/>
      <c r="G74" s="1004"/>
      <c r="H74" s="1004"/>
      <c r="I74" s="1004"/>
      <c r="J74" s="1004"/>
      <c r="K74" s="1004"/>
      <c r="L74" s="1004"/>
      <c r="M74" s="1004"/>
      <c r="N74" s="1004"/>
      <c r="O74" s="1004"/>
      <c r="P74" s="1005"/>
      <c r="Q74" s="1007">
        <v>795514</v>
      </c>
      <c r="R74" s="1008"/>
      <c r="S74" s="1008"/>
      <c r="T74" s="1008"/>
      <c r="U74" s="1009"/>
      <c r="V74" s="1010">
        <v>763822</v>
      </c>
      <c r="W74" s="1008"/>
      <c r="X74" s="1008"/>
      <c r="Y74" s="1008"/>
      <c r="Z74" s="1009"/>
      <c r="AA74" s="1010">
        <v>31692</v>
      </c>
      <c r="AB74" s="1008"/>
      <c r="AC74" s="1008"/>
      <c r="AD74" s="1008"/>
      <c r="AE74" s="1009"/>
      <c r="AF74" s="1010">
        <v>31692</v>
      </c>
      <c r="AG74" s="1008"/>
      <c r="AH74" s="1008"/>
      <c r="AI74" s="1008"/>
      <c r="AJ74" s="1009"/>
      <c r="AK74" s="1010">
        <v>1</v>
      </c>
      <c r="AL74" s="1008"/>
      <c r="AM74" s="1008"/>
      <c r="AN74" s="1008"/>
      <c r="AO74" s="1009"/>
      <c r="AP74" s="1010" t="s">
        <v>550</v>
      </c>
      <c r="AQ74" s="1008"/>
      <c r="AR74" s="1008"/>
      <c r="AS74" s="1008"/>
      <c r="AT74" s="1009"/>
      <c r="AU74" s="1010" t="s">
        <v>551</v>
      </c>
      <c r="AV74" s="1008"/>
      <c r="AW74" s="1008"/>
      <c r="AX74" s="1008"/>
      <c r="AY74" s="1009"/>
      <c r="AZ74" s="1011"/>
      <c r="BA74" s="1012"/>
      <c r="BB74" s="1012"/>
      <c r="BC74" s="1012"/>
      <c r="BD74" s="1013"/>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373</v>
      </c>
      <c r="B88" s="973" t="s">
        <v>399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31861</v>
      </c>
      <c r="AG88" s="988"/>
      <c r="AH88" s="988"/>
      <c r="AI88" s="988"/>
      <c r="AJ88" s="988"/>
      <c r="AK88" s="992"/>
      <c r="AL88" s="992"/>
      <c r="AM88" s="992"/>
      <c r="AN88" s="992"/>
      <c r="AO88" s="992"/>
      <c r="AP88" s="988">
        <v>1534</v>
      </c>
      <c r="AQ88" s="988"/>
      <c r="AR88" s="988"/>
      <c r="AS88" s="988"/>
      <c r="AT88" s="988"/>
      <c r="AU88" s="988">
        <v>444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373</v>
      </c>
      <c r="BR102" s="973" t="s">
        <v>400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289</v>
      </c>
      <c r="CS102" s="980"/>
      <c r="CT102" s="980"/>
      <c r="CU102" s="980"/>
      <c r="CV102" s="981"/>
      <c r="CW102" s="979"/>
      <c r="CX102" s="980"/>
      <c r="CY102" s="980"/>
      <c r="CZ102" s="980"/>
      <c r="DA102" s="981"/>
      <c r="DB102" s="979"/>
      <c r="DC102" s="980"/>
      <c r="DD102" s="980"/>
      <c r="DE102" s="980"/>
      <c r="DF102" s="981"/>
      <c r="DG102" s="979">
        <v>1709</v>
      </c>
      <c r="DH102" s="980"/>
      <c r="DI102" s="980"/>
      <c r="DJ102" s="980"/>
      <c r="DK102" s="981"/>
      <c r="DL102" s="979">
        <v>205</v>
      </c>
      <c r="DM102" s="980"/>
      <c r="DN102" s="980"/>
      <c r="DO102" s="980"/>
      <c r="DP102" s="981"/>
      <c r="DQ102" s="979">
        <v>1634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408</v>
      </c>
      <c r="AB109" s="923"/>
      <c r="AC109" s="923"/>
      <c r="AD109" s="923"/>
      <c r="AE109" s="924"/>
      <c r="AF109" s="925" t="s">
        <v>289</v>
      </c>
      <c r="AG109" s="923"/>
      <c r="AH109" s="923"/>
      <c r="AI109" s="923"/>
      <c r="AJ109" s="924"/>
      <c r="AK109" s="925" t="s">
        <v>288</v>
      </c>
      <c r="AL109" s="923"/>
      <c r="AM109" s="923"/>
      <c r="AN109" s="923"/>
      <c r="AO109" s="924"/>
      <c r="AP109" s="925" t="s">
        <v>409</v>
      </c>
      <c r="AQ109" s="923"/>
      <c r="AR109" s="923"/>
      <c r="AS109" s="923"/>
      <c r="AT109" s="954"/>
      <c r="AU109" s="922" t="s">
        <v>407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408</v>
      </c>
      <c r="BR109" s="923"/>
      <c r="BS109" s="923"/>
      <c r="BT109" s="923"/>
      <c r="BU109" s="924"/>
      <c r="BV109" s="925" t="s">
        <v>289</v>
      </c>
      <c r="BW109" s="923"/>
      <c r="BX109" s="923"/>
      <c r="BY109" s="923"/>
      <c r="BZ109" s="924"/>
      <c r="CA109" s="925" t="s">
        <v>288</v>
      </c>
      <c r="CB109" s="923"/>
      <c r="CC109" s="923"/>
      <c r="CD109" s="923"/>
      <c r="CE109" s="924"/>
      <c r="CF109" s="961" t="s">
        <v>409</v>
      </c>
      <c r="CG109" s="961"/>
      <c r="CH109" s="961"/>
      <c r="CI109" s="961"/>
      <c r="CJ109" s="961"/>
      <c r="CK109" s="925" t="s">
        <v>410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408</v>
      </c>
      <c r="DH109" s="923"/>
      <c r="DI109" s="923"/>
      <c r="DJ109" s="923"/>
      <c r="DK109" s="924"/>
      <c r="DL109" s="925" t="s">
        <v>289</v>
      </c>
      <c r="DM109" s="923"/>
      <c r="DN109" s="923"/>
      <c r="DO109" s="923"/>
      <c r="DP109" s="924"/>
      <c r="DQ109" s="925" t="s">
        <v>288</v>
      </c>
      <c r="DR109" s="923"/>
      <c r="DS109" s="923"/>
      <c r="DT109" s="923"/>
      <c r="DU109" s="924"/>
      <c r="DV109" s="925" t="s">
        <v>409</v>
      </c>
      <c r="DW109" s="923"/>
      <c r="DX109" s="923"/>
      <c r="DY109" s="923"/>
      <c r="DZ109" s="954"/>
    </row>
    <row r="110" spans="1:131" s="199" customFormat="1" ht="26.25" customHeight="1" x14ac:dyDescent="0.15">
      <c r="A110" s="825" t="s">
        <v>411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3178029</v>
      </c>
      <c r="AB110" s="916"/>
      <c r="AC110" s="916"/>
      <c r="AD110" s="916"/>
      <c r="AE110" s="917"/>
      <c r="AF110" s="918">
        <v>2830983</v>
      </c>
      <c r="AG110" s="916"/>
      <c r="AH110" s="916"/>
      <c r="AI110" s="916"/>
      <c r="AJ110" s="917"/>
      <c r="AK110" s="918">
        <v>2790696</v>
      </c>
      <c r="AL110" s="916"/>
      <c r="AM110" s="916"/>
      <c r="AN110" s="916"/>
      <c r="AO110" s="917"/>
      <c r="AP110" s="919">
        <v>13.1</v>
      </c>
      <c r="AQ110" s="920"/>
      <c r="AR110" s="920"/>
      <c r="AS110" s="920"/>
      <c r="AT110" s="921"/>
      <c r="AU110" s="955" t="s">
        <v>61</v>
      </c>
      <c r="AV110" s="956"/>
      <c r="AW110" s="956"/>
      <c r="AX110" s="956"/>
      <c r="AY110" s="956"/>
      <c r="AZ110" s="881" t="s">
        <v>412</v>
      </c>
      <c r="BA110" s="826"/>
      <c r="BB110" s="826"/>
      <c r="BC110" s="826"/>
      <c r="BD110" s="826"/>
      <c r="BE110" s="826"/>
      <c r="BF110" s="826"/>
      <c r="BG110" s="826"/>
      <c r="BH110" s="826"/>
      <c r="BI110" s="826"/>
      <c r="BJ110" s="826"/>
      <c r="BK110" s="826"/>
      <c r="BL110" s="826"/>
      <c r="BM110" s="826"/>
      <c r="BN110" s="826"/>
      <c r="BO110" s="826"/>
      <c r="BP110" s="827"/>
      <c r="BQ110" s="882">
        <v>21497432</v>
      </c>
      <c r="BR110" s="863"/>
      <c r="BS110" s="863"/>
      <c r="BT110" s="863"/>
      <c r="BU110" s="863"/>
      <c r="BV110" s="863">
        <v>19334520</v>
      </c>
      <c r="BW110" s="863"/>
      <c r="BX110" s="863"/>
      <c r="BY110" s="863"/>
      <c r="BZ110" s="863"/>
      <c r="CA110" s="863">
        <v>16981227</v>
      </c>
      <c r="CB110" s="863"/>
      <c r="CC110" s="863"/>
      <c r="CD110" s="863"/>
      <c r="CE110" s="863"/>
      <c r="CF110" s="887">
        <v>79.8</v>
      </c>
      <c r="CG110" s="888"/>
      <c r="CH110" s="888"/>
      <c r="CI110" s="888"/>
      <c r="CJ110" s="888"/>
      <c r="CK110" s="951" t="s">
        <v>413</v>
      </c>
      <c r="CL110" s="837"/>
      <c r="CM110" s="912" t="s">
        <v>414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415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416</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417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418</v>
      </c>
      <c r="B112" s="938"/>
      <c r="C112" s="768" t="s">
        <v>419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420</v>
      </c>
      <c r="BA112" s="768"/>
      <c r="BB112" s="768"/>
      <c r="BC112" s="768"/>
      <c r="BD112" s="768"/>
      <c r="BE112" s="768"/>
      <c r="BF112" s="768"/>
      <c r="BG112" s="768"/>
      <c r="BH112" s="768"/>
      <c r="BI112" s="768"/>
      <c r="BJ112" s="768"/>
      <c r="BK112" s="768"/>
      <c r="BL112" s="768"/>
      <c r="BM112" s="768"/>
      <c r="BN112" s="768"/>
      <c r="BO112" s="768"/>
      <c r="BP112" s="769"/>
      <c r="BQ112" s="834">
        <v>24414619</v>
      </c>
      <c r="BR112" s="835"/>
      <c r="BS112" s="835"/>
      <c r="BT112" s="835"/>
      <c r="BU112" s="835"/>
      <c r="BV112" s="835">
        <v>23610723</v>
      </c>
      <c r="BW112" s="835"/>
      <c r="BX112" s="835"/>
      <c r="BY112" s="835"/>
      <c r="BZ112" s="835"/>
      <c r="CA112" s="835">
        <v>22057083</v>
      </c>
      <c r="CB112" s="835"/>
      <c r="CC112" s="835"/>
      <c r="CD112" s="835"/>
      <c r="CE112" s="835"/>
      <c r="CF112" s="896">
        <v>103.7</v>
      </c>
      <c r="CG112" s="897"/>
      <c r="CH112" s="897"/>
      <c r="CI112" s="897"/>
      <c r="CJ112" s="897"/>
      <c r="CK112" s="952"/>
      <c r="CL112" s="839"/>
      <c r="CM112" s="842" t="s">
        <v>421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2560637</v>
      </c>
      <c r="AB113" s="944"/>
      <c r="AC113" s="944"/>
      <c r="AD113" s="944"/>
      <c r="AE113" s="945"/>
      <c r="AF113" s="946">
        <v>2608947</v>
      </c>
      <c r="AG113" s="944"/>
      <c r="AH113" s="944"/>
      <c r="AI113" s="944"/>
      <c r="AJ113" s="945"/>
      <c r="AK113" s="946">
        <v>2570997</v>
      </c>
      <c r="AL113" s="944"/>
      <c r="AM113" s="944"/>
      <c r="AN113" s="944"/>
      <c r="AO113" s="945"/>
      <c r="AP113" s="947">
        <v>12.1</v>
      </c>
      <c r="AQ113" s="948"/>
      <c r="AR113" s="948"/>
      <c r="AS113" s="948"/>
      <c r="AT113" s="949"/>
      <c r="AU113" s="957"/>
      <c r="AV113" s="958"/>
      <c r="AW113" s="958"/>
      <c r="AX113" s="958"/>
      <c r="AY113" s="958"/>
      <c r="AZ113" s="833" t="s">
        <v>423</v>
      </c>
      <c r="BA113" s="768"/>
      <c r="BB113" s="768"/>
      <c r="BC113" s="768"/>
      <c r="BD113" s="768"/>
      <c r="BE113" s="768"/>
      <c r="BF113" s="768"/>
      <c r="BG113" s="768"/>
      <c r="BH113" s="768"/>
      <c r="BI113" s="768"/>
      <c r="BJ113" s="768"/>
      <c r="BK113" s="768"/>
      <c r="BL113" s="768"/>
      <c r="BM113" s="768"/>
      <c r="BN113" s="768"/>
      <c r="BO113" s="768"/>
      <c r="BP113" s="769"/>
      <c r="BQ113" s="834">
        <v>617755</v>
      </c>
      <c r="BR113" s="835"/>
      <c r="BS113" s="835"/>
      <c r="BT113" s="835"/>
      <c r="BU113" s="835"/>
      <c r="BV113" s="835">
        <v>536558</v>
      </c>
      <c r="BW113" s="835"/>
      <c r="BX113" s="835"/>
      <c r="BY113" s="835"/>
      <c r="BZ113" s="835"/>
      <c r="CA113" s="835">
        <v>443595</v>
      </c>
      <c r="CB113" s="835"/>
      <c r="CC113" s="835"/>
      <c r="CD113" s="835"/>
      <c r="CE113" s="835"/>
      <c r="CF113" s="896">
        <v>2.1</v>
      </c>
      <c r="CG113" s="897"/>
      <c r="CH113" s="897"/>
      <c r="CI113" s="897"/>
      <c r="CJ113" s="897"/>
      <c r="CK113" s="952"/>
      <c r="CL113" s="839"/>
      <c r="CM113" s="842" t="s">
        <v>424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112232</v>
      </c>
      <c r="AB114" s="798"/>
      <c r="AC114" s="798"/>
      <c r="AD114" s="798"/>
      <c r="AE114" s="799"/>
      <c r="AF114" s="800">
        <v>102878</v>
      </c>
      <c r="AG114" s="798"/>
      <c r="AH114" s="798"/>
      <c r="AI114" s="798"/>
      <c r="AJ114" s="799"/>
      <c r="AK114" s="800">
        <v>94062</v>
      </c>
      <c r="AL114" s="798"/>
      <c r="AM114" s="798"/>
      <c r="AN114" s="798"/>
      <c r="AO114" s="799"/>
      <c r="AP114" s="845">
        <v>0.4</v>
      </c>
      <c r="AQ114" s="846"/>
      <c r="AR114" s="846"/>
      <c r="AS114" s="846"/>
      <c r="AT114" s="847"/>
      <c r="AU114" s="957"/>
      <c r="AV114" s="958"/>
      <c r="AW114" s="958"/>
      <c r="AX114" s="958"/>
      <c r="AY114" s="958"/>
      <c r="AZ114" s="833" t="s">
        <v>426</v>
      </c>
      <c r="BA114" s="768"/>
      <c r="BB114" s="768"/>
      <c r="BC114" s="768"/>
      <c r="BD114" s="768"/>
      <c r="BE114" s="768"/>
      <c r="BF114" s="768"/>
      <c r="BG114" s="768"/>
      <c r="BH114" s="768"/>
      <c r="BI114" s="768"/>
      <c r="BJ114" s="768"/>
      <c r="BK114" s="768"/>
      <c r="BL114" s="768"/>
      <c r="BM114" s="768"/>
      <c r="BN114" s="768"/>
      <c r="BO114" s="768"/>
      <c r="BP114" s="769"/>
      <c r="BQ114" s="834">
        <v>4962440</v>
      </c>
      <c r="BR114" s="835"/>
      <c r="BS114" s="835"/>
      <c r="BT114" s="835"/>
      <c r="BU114" s="835"/>
      <c r="BV114" s="835">
        <v>4515613</v>
      </c>
      <c r="BW114" s="835"/>
      <c r="BX114" s="835"/>
      <c r="BY114" s="835"/>
      <c r="BZ114" s="835"/>
      <c r="CA114" s="835">
        <v>4362846</v>
      </c>
      <c r="CB114" s="835"/>
      <c r="CC114" s="835"/>
      <c r="CD114" s="835"/>
      <c r="CE114" s="835"/>
      <c r="CF114" s="896">
        <v>20.5</v>
      </c>
      <c r="CG114" s="897"/>
      <c r="CH114" s="897"/>
      <c r="CI114" s="897"/>
      <c r="CJ114" s="897"/>
      <c r="CK114" s="952"/>
      <c r="CL114" s="839"/>
      <c r="CM114" s="842" t="s">
        <v>427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112</v>
      </c>
      <c r="AB115" s="944"/>
      <c r="AC115" s="944"/>
      <c r="AD115" s="944"/>
      <c r="AE115" s="945"/>
      <c r="AF115" s="946" t="s">
        <v>112</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429</v>
      </c>
      <c r="BA115" s="768"/>
      <c r="BB115" s="768"/>
      <c r="BC115" s="768"/>
      <c r="BD115" s="768"/>
      <c r="BE115" s="768"/>
      <c r="BF115" s="768"/>
      <c r="BG115" s="768"/>
      <c r="BH115" s="768"/>
      <c r="BI115" s="768"/>
      <c r="BJ115" s="768"/>
      <c r="BK115" s="768"/>
      <c r="BL115" s="768"/>
      <c r="BM115" s="768"/>
      <c r="BN115" s="768"/>
      <c r="BO115" s="768"/>
      <c r="BP115" s="769"/>
      <c r="BQ115" s="834">
        <v>2344525</v>
      </c>
      <c r="BR115" s="835"/>
      <c r="BS115" s="835"/>
      <c r="BT115" s="835"/>
      <c r="BU115" s="835"/>
      <c r="BV115" s="835">
        <v>2443058</v>
      </c>
      <c r="BW115" s="835"/>
      <c r="BX115" s="835"/>
      <c r="BY115" s="835"/>
      <c r="BZ115" s="835"/>
      <c r="CA115" s="835">
        <v>1634439</v>
      </c>
      <c r="CB115" s="835"/>
      <c r="CC115" s="835"/>
      <c r="CD115" s="835"/>
      <c r="CE115" s="835"/>
      <c r="CF115" s="896">
        <v>7.7</v>
      </c>
      <c r="CG115" s="897"/>
      <c r="CH115" s="897"/>
      <c r="CI115" s="897"/>
      <c r="CJ115" s="897"/>
      <c r="CK115" s="952"/>
      <c r="CL115" s="839"/>
      <c r="CM115" s="833" t="s">
        <v>430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432</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434</v>
      </c>
      <c r="Z117" s="924"/>
      <c r="AA117" s="929">
        <v>5850898</v>
      </c>
      <c r="AB117" s="930"/>
      <c r="AC117" s="930"/>
      <c r="AD117" s="930"/>
      <c r="AE117" s="931"/>
      <c r="AF117" s="932">
        <v>5542808</v>
      </c>
      <c r="AG117" s="930"/>
      <c r="AH117" s="930"/>
      <c r="AI117" s="930"/>
      <c r="AJ117" s="931"/>
      <c r="AK117" s="932">
        <v>5455755</v>
      </c>
      <c r="AL117" s="930"/>
      <c r="AM117" s="930"/>
      <c r="AN117" s="930"/>
      <c r="AO117" s="931"/>
      <c r="AP117" s="933"/>
      <c r="AQ117" s="934"/>
      <c r="AR117" s="934"/>
      <c r="AS117" s="934"/>
      <c r="AT117" s="935"/>
      <c r="AU117" s="957"/>
      <c r="AV117" s="958"/>
      <c r="AW117" s="958"/>
      <c r="AX117" s="958"/>
      <c r="AY117" s="958"/>
      <c r="AZ117" s="884" t="s">
        <v>435</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408</v>
      </c>
      <c r="AB118" s="923"/>
      <c r="AC118" s="923"/>
      <c r="AD118" s="923"/>
      <c r="AE118" s="924"/>
      <c r="AF118" s="925" t="s">
        <v>289</v>
      </c>
      <c r="AG118" s="923"/>
      <c r="AH118" s="923"/>
      <c r="AI118" s="923"/>
      <c r="AJ118" s="924"/>
      <c r="AK118" s="925" t="s">
        <v>288</v>
      </c>
      <c r="AL118" s="923"/>
      <c r="AM118" s="923"/>
      <c r="AN118" s="923"/>
      <c r="AO118" s="924"/>
      <c r="AP118" s="926" t="s">
        <v>409</v>
      </c>
      <c r="AQ118" s="927"/>
      <c r="AR118" s="927"/>
      <c r="AS118" s="927"/>
      <c r="AT118" s="928"/>
      <c r="AU118" s="957"/>
      <c r="AV118" s="958"/>
      <c r="AW118" s="958"/>
      <c r="AX118" s="958"/>
      <c r="AY118" s="958"/>
      <c r="AZ118" s="900" t="s">
        <v>437</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413</v>
      </c>
      <c r="B119" s="837"/>
      <c r="C119" s="912" t="s">
        <v>414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439</v>
      </c>
      <c r="BP119" s="899"/>
      <c r="BQ119" s="903">
        <v>53836771</v>
      </c>
      <c r="BR119" s="866"/>
      <c r="BS119" s="866"/>
      <c r="BT119" s="866"/>
      <c r="BU119" s="866"/>
      <c r="BV119" s="866">
        <v>50440472</v>
      </c>
      <c r="BW119" s="866"/>
      <c r="BX119" s="866"/>
      <c r="BY119" s="866"/>
      <c r="BZ119" s="866"/>
      <c r="CA119" s="866">
        <v>45479190</v>
      </c>
      <c r="CB119" s="866"/>
      <c r="CC119" s="866"/>
      <c r="CD119" s="866"/>
      <c r="CE119" s="866"/>
      <c r="CF119" s="764"/>
      <c r="CG119" s="765"/>
      <c r="CH119" s="765"/>
      <c r="CI119" s="765"/>
      <c r="CJ119" s="855"/>
      <c r="CK119" s="953"/>
      <c r="CL119" s="841"/>
      <c r="CM119" s="859" t="s">
        <v>440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441</v>
      </c>
      <c r="AV120" s="905"/>
      <c r="AW120" s="905"/>
      <c r="AX120" s="905"/>
      <c r="AY120" s="906"/>
      <c r="AZ120" s="881" t="s">
        <v>442</v>
      </c>
      <c r="BA120" s="826"/>
      <c r="BB120" s="826"/>
      <c r="BC120" s="826"/>
      <c r="BD120" s="826"/>
      <c r="BE120" s="826"/>
      <c r="BF120" s="826"/>
      <c r="BG120" s="826"/>
      <c r="BH120" s="826"/>
      <c r="BI120" s="826"/>
      <c r="BJ120" s="826"/>
      <c r="BK120" s="826"/>
      <c r="BL120" s="826"/>
      <c r="BM120" s="826"/>
      <c r="BN120" s="826"/>
      <c r="BO120" s="826"/>
      <c r="BP120" s="827"/>
      <c r="BQ120" s="882">
        <v>8320227</v>
      </c>
      <c r="BR120" s="863"/>
      <c r="BS120" s="863"/>
      <c r="BT120" s="863"/>
      <c r="BU120" s="863"/>
      <c r="BV120" s="863">
        <v>9090653</v>
      </c>
      <c r="BW120" s="863"/>
      <c r="BX120" s="863"/>
      <c r="BY120" s="863"/>
      <c r="BZ120" s="863"/>
      <c r="CA120" s="863">
        <v>10129196</v>
      </c>
      <c r="CB120" s="863"/>
      <c r="CC120" s="863"/>
      <c r="CD120" s="863"/>
      <c r="CE120" s="863"/>
      <c r="CF120" s="887">
        <v>47.6</v>
      </c>
      <c r="CG120" s="888"/>
      <c r="CH120" s="888"/>
      <c r="CI120" s="888"/>
      <c r="CJ120" s="888"/>
      <c r="CK120" s="889" t="s">
        <v>443</v>
      </c>
      <c r="CL120" s="873"/>
      <c r="CM120" s="873"/>
      <c r="CN120" s="873"/>
      <c r="CO120" s="874"/>
      <c r="CP120" s="893" t="s">
        <v>393</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20485368</v>
      </c>
      <c r="DR120" s="863"/>
      <c r="DS120" s="863"/>
      <c r="DT120" s="863"/>
      <c r="DU120" s="863"/>
      <c r="DV120" s="864">
        <v>96.3</v>
      </c>
      <c r="DW120" s="864"/>
      <c r="DX120" s="864"/>
      <c r="DY120" s="864"/>
      <c r="DZ120" s="865"/>
    </row>
    <row r="121" spans="1:130" s="199" customFormat="1" ht="26.25" customHeight="1" x14ac:dyDescent="0.15">
      <c r="A121" s="838"/>
      <c r="B121" s="839"/>
      <c r="C121" s="884" t="s">
        <v>444</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445</v>
      </c>
      <c r="BA121" s="768"/>
      <c r="BB121" s="768"/>
      <c r="BC121" s="768"/>
      <c r="BD121" s="768"/>
      <c r="BE121" s="768"/>
      <c r="BF121" s="768"/>
      <c r="BG121" s="768"/>
      <c r="BH121" s="768"/>
      <c r="BI121" s="768"/>
      <c r="BJ121" s="768"/>
      <c r="BK121" s="768"/>
      <c r="BL121" s="768"/>
      <c r="BM121" s="768"/>
      <c r="BN121" s="768"/>
      <c r="BO121" s="768"/>
      <c r="BP121" s="769"/>
      <c r="BQ121" s="834">
        <v>15849661</v>
      </c>
      <c r="BR121" s="835"/>
      <c r="BS121" s="835"/>
      <c r="BT121" s="835"/>
      <c r="BU121" s="835"/>
      <c r="BV121" s="835">
        <v>14334049</v>
      </c>
      <c r="BW121" s="835"/>
      <c r="BX121" s="835"/>
      <c r="BY121" s="835"/>
      <c r="BZ121" s="835"/>
      <c r="CA121" s="835">
        <v>12487619</v>
      </c>
      <c r="CB121" s="835"/>
      <c r="CC121" s="835"/>
      <c r="CD121" s="835"/>
      <c r="CE121" s="835"/>
      <c r="CF121" s="896">
        <v>58.7</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1296957</v>
      </c>
      <c r="DH121" s="835"/>
      <c r="DI121" s="835"/>
      <c r="DJ121" s="835"/>
      <c r="DK121" s="835"/>
      <c r="DL121" s="835">
        <v>1695985</v>
      </c>
      <c r="DM121" s="835"/>
      <c r="DN121" s="835"/>
      <c r="DO121" s="835"/>
      <c r="DP121" s="835"/>
      <c r="DQ121" s="835">
        <v>1570132</v>
      </c>
      <c r="DR121" s="835"/>
      <c r="DS121" s="835"/>
      <c r="DT121" s="835"/>
      <c r="DU121" s="835"/>
      <c r="DV121" s="812">
        <v>7.4</v>
      </c>
      <c r="DW121" s="812"/>
      <c r="DX121" s="812"/>
      <c r="DY121" s="812"/>
      <c r="DZ121" s="813"/>
    </row>
    <row r="122" spans="1:130" s="199" customFormat="1" ht="26.25" customHeight="1" x14ac:dyDescent="0.15">
      <c r="A122" s="838"/>
      <c r="B122" s="839"/>
      <c r="C122" s="842" t="s">
        <v>427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35315302</v>
      </c>
      <c r="BR122" s="866"/>
      <c r="BS122" s="866"/>
      <c r="BT122" s="866"/>
      <c r="BU122" s="866"/>
      <c r="BV122" s="866">
        <v>34103284</v>
      </c>
      <c r="BW122" s="866"/>
      <c r="BX122" s="866"/>
      <c r="BY122" s="866"/>
      <c r="BZ122" s="866"/>
      <c r="CA122" s="866">
        <v>32394007</v>
      </c>
      <c r="CB122" s="866"/>
      <c r="CC122" s="866"/>
      <c r="CD122" s="866"/>
      <c r="CE122" s="866"/>
      <c r="CF122" s="867">
        <v>152.19999999999999</v>
      </c>
      <c r="CG122" s="868"/>
      <c r="CH122" s="868"/>
      <c r="CI122" s="868"/>
      <c r="CJ122" s="868"/>
      <c r="CK122" s="890"/>
      <c r="CL122" s="876"/>
      <c r="CM122" s="876"/>
      <c r="CN122" s="876"/>
      <c r="CO122" s="877"/>
      <c r="CP122" s="856" t="s">
        <v>392</v>
      </c>
      <c r="CQ122" s="857"/>
      <c r="CR122" s="857"/>
      <c r="CS122" s="857"/>
      <c r="CT122" s="857"/>
      <c r="CU122" s="857"/>
      <c r="CV122" s="857"/>
      <c r="CW122" s="857"/>
      <c r="CX122" s="857"/>
      <c r="CY122" s="857"/>
      <c r="CZ122" s="857"/>
      <c r="DA122" s="857"/>
      <c r="DB122" s="857"/>
      <c r="DC122" s="857"/>
      <c r="DD122" s="857"/>
      <c r="DE122" s="857"/>
      <c r="DF122" s="858"/>
      <c r="DG122" s="834">
        <v>987</v>
      </c>
      <c r="DH122" s="835"/>
      <c r="DI122" s="835"/>
      <c r="DJ122" s="835"/>
      <c r="DK122" s="835"/>
      <c r="DL122" s="835">
        <v>891</v>
      </c>
      <c r="DM122" s="835"/>
      <c r="DN122" s="835"/>
      <c r="DO122" s="835"/>
      <c r="DP122" s="835"/>
      <c r="DQ122" s="835">
        <v>1583</v>
      </c>
      <c r="DR122" s="835"/>
      <c r="DS122" s="835"/>
      <c r="DT122" s="835"/>
      <c r="DU122" s="835"/>
      <c r="DV122" s="812">
        <v>0</v>
      </c>
      <c r="DW122" s="812"/>
      <c r="DX122" s="812"/>
      <c r="DY122" s="812"/>
      <c r="DZ122" s="813"/>
    </row>
    <row r="123" spans="1:130" s="199" customFormat="1" ht="26.25" customHeight="1" x14ac:dyDescent="0.15">
      <c r="A123" s="838"/>
      <c r="B123" s="839"/>
      <c r="C123" s="842" t="s">
        <v>433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447</v>
      </c>
      <c r="BP123" s="899"/>
      <c r="BQ123" s="853">
        <v>59485190</v>
      </c>
      <c r="BR123" s="854"/>
      <c r="BS123" s="854"/>
      <c r="BT123" s="854"/>
      <c r="BU123" s="854"/>
      <c r="BV123" s="854">
        <v>57527986</v>
      </c>
      <c r="BW123" s="854"/>
      <c r="BX123" s="854"/>
      <c r="BY123" s="854"/>
      <c r="BZ123" s="854"/>
      <c r="CA123" s="854">
        <v>55010822</v>
      </c>
      <c r="CB123" s="854"/>
      <c r="CC123" s="854"/>
      <c r="CD123" s="854"/>
      <c r="CE123" s="854"/>
      <c r="CF123" s="764"/>
      <c r="CG123" s="765"/>
      <c r="CH123" s="765"/>
      <c r="CI123" s="765"/>
      <c r="CJ123" s="855"/>
      <c r="CK123" s="890"/>
      <c r="CL123" s="876"/>
      <c r="CM123" s="876"/>
      <c r="CN123" s="876"/>
      <c r="CO123" s="877"/>
      <c r="CP123" s="856" t="s">
        <v>386</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v>23116675</v>
      </c>
      <c r="DH124" s="781"/>
      <c r="DI124" s="781"/>
      <c r="DJ124" s="781"/>
      <c r="DK124" s="782"/>
      <c r="DL124" s="783">
        <v>21913847</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2324065</v>
      </c>
      <c r="DH126" s="835"/>
      <c r="DI126" s="835"/>
      <c r="DJ126" s="835"/>
      <c r="DK126" s="835"/>
      <c r="DL126" s="835">
        <v>2422598</v>
      </c>
      <c r="DM126" s="835"/>
      <c r="DN126" s="835"/>
      <c r="DO126" s="835"/>
      <c r="DP126" s="835"/>
      <c r="DQ126" s="835">
        <v>1613979</v>
      </c>
      <c r="DR126" s="835"/>
      <c r="DS126" s="835"/>
      <c r="DT126" s="835"/>
      <c r="DU126" s="835"/>
      <c r="DV126" s="812">
        <v>7.6</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1764172</v>
      </c>
      <c r="AB128" s="819"/>
      <c r="AC128" s="819"/>
      <c r="AD128" s="819"/>
      <c r="AE128" s="820"/>
      <c r="AF128" s="821">
        <v>1722310</v>
      </c>
      <c r="AG128" s="819"/>
      <c r="AH128" s="819"/>
      <c r="AI128" s="819"/>
      <c r="AJ128" s="820"/>
      <c r="AK128" s="821">
        <v>1598364</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112</v>
      </c>
      <c r="BG128" s="805"/>
      <c r="BH128" s="805"/>
      <c r="BI128" s="805"/>
      <c r="BJ128" s="805"/>
      <c r="BK128" s="805"/>
      <c r="BL128" s="828"/>
      <c r="BM128" s="804">
        <v>12.11</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v>20460</v>
      </c>
      <c r="DH128" s="809"/>
      <c r="DI128" s="809"/>
      <c r="DJ128" s="809"/>
      <c r="DK128" s="809"/>
      <c r="DL128" s="809">
        <v>20460</v>
      </c>
      <c r="DM128" s="809"/>
      <c r="DN128" s="809"/>
      <c r="DO128" s="809"/>
      <c r="DP128" s="809"/>
      <c r="DQ128" s="809">
        <v>20460</v>
      </c>
      <c r="DR128" s="809"/>
      <c r="DS128" s="809"/>
      <c r="DT128" s="809"/>
      <c r="DU128" s="809"/>
      <c r="DV128" s="810">
        <v>0.1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24113390</v>
      </c>
      <c r="AB129" s="798"/>
      <c r="AC129" s="798"/>
      <c r="AD129" s="798"/>
      <c r="AE129" s="799"/>
      <c r="AF129" s="800">
        <v>24631861</v>
      </c>
      <c r="AG129" s="798"/>
      <c r="AH129" s="798"/>
      <c r="AI129" s="798"/>
      <c r="AJ129" s="799"/>
      <c r="AK129" s="800">
        <v>24674316</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112</v>
      </c>
      <c r="BG129" s="788"/>
      <c r="BH129" s="788"/>
      <c r="BI129" s="788"/>
      <c r="BJ129" s="788"/>
      <c r="BK129" s="788"/>
      <c r="BL129" s="789"/>
      <c r="BM129" s="787">
        <v>17.11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3475393</v>
      </c>
      <c r="AB130" s="798"/>
      <c r="AC130" s="798"/>
      <c r="AD130" s="798"/>
      <c r="AE130" s="799"/>
      <c r="AF130" s="800">
        <v>3334001</v>
      </c>
      <c r="AG130" s="798"/>
      <c r="AH130" s="798"/>
      <c r="AI130" s="798"/>
      <c r="AJ130" s="799"/>
      <c r="AK130" s="800">
        <v>3395830</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2.4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20637997</v>
      </c>
      <c r="AB131" s="781"/>
      <c r="AC131" s="781"/>
      <c r="AD131" s="781"/>
      <c r="AE131" s="782"/>
      <c r="AF131" s="783">
        <v>21297860</v>
      </c>
      <c r="AG131" s="781"/>
      <c r="AH131" s="781"/>
      <c r="AI131" s="781"/>
      <c r="AJ131" s="782"/>
      <c r="AK131" s="783">
        <v>21278486</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2.962172153</v>
      </c>
      <c r="AB132" s="761"/>
      <c r="AC132" s="761"/>
      <c r="AD132" s="761"/>
      <c r="AE132" s="762"/>
      <c r="AF132" s="763">
        <v>2.284252972</v>
      </c>
      <c r="AG132" s="761"/>
      <c r="AH132" s="761"/>
      <c r="AI132" s="761"/>
      <c r="AJ132" s="762"/>
      <c r="AK132" s="763">
        <v>2.1691439890000002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3</v>
      </c>
      <c r="AB133" s="740"/>
      <c r="AC133" s="740"/>
      <c r="AD133" s="740"/>
      <c r="AE133" s="741"/>
      <c r="AF133" s="739">
        <v>2.7</v>
      </c>
      <c r="AG133" s="740"/>
      <c r="AH133" s="740"/>
      <c r="AI133" s="740"/>
      <c r="AJ133" s="741"/>
      <c r="AK133" s="739">
        <v>2.4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5" t="s">
        <v>475</v>
      </c>
      <c r="L7" s="256"/>
      <c r="M7" s="257" t="s">
        <v>476</v>
      </c>
      <c r="N7" s="258"/>
    </row>
    <row r="8" spans="1:16" x14ac:dyDescent="0.15">
      <c r="A8" s="250"/>
      <c r="B8" s="246"/>
      <c r="C8" s="246"/>
      <c r="D8" s="246"/>
      <c r="E8" s="246"/>
      <c r="F8" s="246"/>
      <c r="G8" s="259"/>
      <c r="H8" s="260"/>
      <c r="I8" s="260"/>
      <c r="J8" s="261"/>
      <c r="K8" s="1156"/>
      <c r="L8" s="262" t="s">
        <v>477</v>
      </c>
      <c r="M8" s="263" t="s">
        <v>478</v>
      </c>
      <c r="N8" s="264" t="s">
        <v>479</v>
      </c>
    </row>
    <row r="9" spans="1:16" x14ac:dyDescent="0.15">
      <c r="A9" s="250"/>
      <c r="B9" s="246"/>
      <c r="C9" s="246"/>
      <c r="D9" s="246"/>
      <c r="E9" s="246"/>
      <c r="F9" s="246"/>
      <c r="G9" s="1169" t="s">
        <v>480</v>
      </c>
      <c r="H9" s="1170"/>
      <c r="I9" s="1170"/>
      <c r="J9" s="1171"/>
      <c r="K9" s="265">
        <v>5121661</v>
      </c>
      <c r="L9" s="266">
        <v>43068</v>
      </c>
      <c r="M9" s="267">
        <v>55721</v>
      </c>
      <c r="N9" s="268">
        <v>-22.7</v>
      </c>
    </row>
    <row r="10" spans="1:16" x14ac:dyDescent="0.15">
      <c r="A10" s="250"/>
      <c r="B10" s="246"/>
      <c r="C10" s="246"/>
      <c r="D10" s="246"/>
      <c r="E10" s="246"/>
      <c r="F10" s="246"/>
      <c r="G10" s="1169" t="s">
        <v>481</v>
      </c>
      <c r="H10" s="1170"/>
      <c r="I10" s="1170"/>
      <c r="J10" s="1171"/>
      <c r="K10" s="269">
        <v>470244</v>
      </c>
      <c r="L10" s="270">
        <v>3954</v>
      </c>
      <c r="M10" s="271">
        <v>5407</v>
      </c>
      <c r="N10" s="272">
        <v>-26.9</v>
      </c>
    </row>
    <row r="11" spans="1:16" ht="13.5" customHeight="1" x14ac:dyDescent="0.15">
      <c r="A11" s="250"/>
      <c r="B11" s="246"/>
      <c r="C11" s="246"/>
      <c r="D11" s="246"/>
      <c r="E11" s="246"/>
      <c r="F11" s="246"/>
      <c r="G11" s="1169" t="s">
        <v>482</v>
      </c>
      <c r="H11" s="1170"/>
      <c r="I11" s="1170"/>
      <c r="J11" s="1171"/>
      <c r="K11" s="269">
        <v>950145</v>
      </c>
      <c r="L11" s="270">
        <v>7990</v>
      </c>
      <c r="M11" s="271">
        <v>4456</v>
      </c>
      <c r="N11" s="272">
        <v>79.3</v>
      </c>
    </row>
    <row r="12" spans="1:16" ht="13.5" customHeight="1" x14ac:dyDescent="0.15">
      <c r="A12" s="250"/>
      <c r="B12" s="246"/>
      <c r="C12" s="246"/>
      <c r="D12" s="246"/>
      <c r="E12" s="246"/>
      <c r="F12" s="246"/>
      <c r="G12" s="1169" t="s">
        <v>483</v>
      </c>
      <c r="H12" s="1170"/>
      <c r="I12" s="1170"/>
      <c r="J12" s="1171"/>
      <c r="K12" s="269">
        <v>328192</v>
      </c>
      <c r="L12" s="270">
        <v>2760</v>
      </c>
      <c r="M12" s="271">
        <v>1602</v>
      </c>
      <c r="N12" s="272">
        <v>72.3</v>
      </c>
    </row>
    <row r="13" spans="1:16" ht="13.5" customHeight="1" x14ac:dyDescent="0.15">
      <c r="A13" s="250"/>
      <c r="B13" s="246"/>
      <c r="C13" s="246"/>
      <c r="D13" s="246"/>
      <c r="E13" s="246"/>
      <c r="F13" s="246"/>
      <c r="G13" s="1169" t="s">
        <v>484</v>
      </c>
      <c r="H13" s="1170"/>
      <c r="I13" s="1170"/>
      <c r="J13" s="1171"/>
      <c r="K13" s="269">
        <v>24746</v>
      </c>
      <c r="L13" s="270">
        <v>208</v>
      </c>
      <c r="M13" s="271">
        <v>24</v>
      </c>
      <c r="N13" s="272">
        <v>766.7</v>
      </c>
    </row>
    <row r="14" spans="1:16" ht="13.5" customHeight="1" x14ac:dyDescent="0.15">
      <c r="A14" s="250"/>
      <c r="B14" s="246"/>
      <c r="C14" s="246"/>
      <c r="D14" s="246"/>
      <c r="E14" s="246"/>
      <c r="F14" s="246"/>
      <c r="G14" s="1169" t="s">
        <v>485</v>
      </c>
      <c r="H14" s="1170"/>
      <c r="I14" s="1170"/>
      <c r="J14" s="1171"/>
      <c r="K14" s="269">
        <v>222620</v>
      </c>
      <c r="L14" s="270">
        <v>1872</v>
      </c>
      <c r="M14" s="271">
        <v>2095</v>
      </c>
      <c r="N14" s="272">
        <v>-10.6</v>
      </c>
    </row>
    <row r="15" spans="1:16" ht="13.5" customHeight="1" x14ac:dyDescent="0.15">
      <c r="A15" s="250"/>
      <c r="B15" s="246"/>
      <c r="C15" s="246"/>
      <c r="D15" s="246"/>
      <c r="E15" s="246"/>
      <c r="F15" s="246"/>
      <c r="G15" s="1169" t="s">
        <v>486</v>
      </c>
      <c r="H15" s="1170"/>
      <c r="I15" s="1170"/>
      <c r="J15" s="1171"/>
      <c r="K15" s="269">
        <v>197852</v>
      </c>
      <c r="L15" s="270">
        <v>1664</v>
      </c>
      <c r="M15" s="271">
        <v>1844</v>
      </c>
      <c r="N15" s="272">
        <v>-9.8000000000000007</v>
      </c>
    </row>
    <row r="16" spans="1:16" x14ac:dyDescent="0.15">
      <c r="A16" s="250"/>
      <c r="B16" s="246"/>
      <c r="C16" s="246"/>
      <c r="D16" s="246"/>
      <c r="E16" s="246"/>
      <c r="F16" s="246"/>
      <c r="G16" s="1172" t="s">
        <v>487</v>
      </c>
      <c r="H16" s="1173"/>
      <c r="I16" s="1173"/>
      <c r="J16" s="1174"/>
      <c r="K16" s="270">
        <v>-403918</v>
      </c>
      <c r="L16" s="270">
        <v>-3397</v>
      </c>
      <c r="M16" s="271">
        <v>-4887</v>
      </c>
      <c r="N16" s="272">
        <v>-30.5</v>
      </c>
    </row>
    <row r="17" spans="1:16" x14ac:dyDescent="0.15">
      <c r="A17" s="250"/>
      <c r="B17" s="246"/>
      <c r="C17" s="246"/>
      <c r="D17" s="246"/>
      <c r="E17" s="246"/>
      <c r="F17" s="246"/>
      <c r="G17" s="1172" t="s">
        <v>172</v>
      </c>
      <c r="H17" s="1173"/>
      <c r="I17" s="1173"/>
      <c r="J17" s="1174"/>
      <c r="K17" s="270">
        <v>6911542</v>
      </c>
      <c r="L17" s="270">
        <v>58120</v>
      </c>
      <c r="M17" s="271">
        <v>66260</v>
      </c>
      <c r="N17" s="272">
        <v>-12.3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66" t="s">
        <v>492</v>
      </c>
      <c r="H21" s="1167"/>
      <c r="I21" s="1167"/>
      <c r="J21" s="1168"/>
      <c r="K21" s="282">
        <v>5.77</v>
      </c>
      <c r="L21" s="283">
        <v>6.58</v>
      </c>
      <c r="M21" s="284">
        <v>-0.81</v>
      </c>
      <c r="N21" s="251"/>
      <c r="O21" s="285"/>
      <c r="P21" s="281"/>
    </row>
    <row r="22" spans="1:16" s="286" customFormat="1" x14ac:dyDescent="0.15">
      <c r="A22" s="281"/>
      <c r="B22" s="251"/>
      <c r="C22" s="251"/>
      <c r="D22" s="251"/>
      <c r="E22" s="251"/>
      <c r="F22" s="251"/>
      <c r="G22" s="1166" t="s">
        <v>493</v>
      </c>
      <c r="H22" s="1167"/>
      <c r="I22" s="1167"/>
      <c r="J22" s="1168"/>
      <c r="K22" s="287">
        <v>100.2</v>
      </c>
      <c r="L22" s="288">
        <v>99.7</v>
      </c>
      <c r="M22" s="289">
        <v>0.5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5" t="s">
        <v>475</v>
      </c>
      <c r="L30" s="256"/>
      <c r="M30" s="257" t="s">
        <v>476</v>
      </c>
      <c r="N30" s="258"/>
    </row>
    <row r="31" spans="1:16" x14ac:dyDescent="0.15">
      <c r="A31" s="250"/>
      <c r="B31" s="246"/>
      <c r="C31" s="246"/>
      <c r="D31" s="246"/>
      <c r="E31" s="246"/>
      <c r="F31" s="246"/>
      <c r="G31" s="259"/>
      <c r="H31" s="260"/>
      <c r="I31" s="260"/>
      <c r="J31" s="261"/>
      <c r="K31" s="1156"/>
      <c r="L31" s="262" t="s">
        <v>477</v>
      </c>
      <c r="M31" s="263" t="s">
        <v>478</v>
      </c>
      <c r="N31" s="264" t="s">
        <v>479</v>
      </c>
    </row>
    <row r="32" spans="1:16" ht="27" customHeight="1" x14ac:dyDescent="0.15">
      <c r="A32" s="250"/>
      <c r="B32" s="246"/>
      <c r="C32" s="246"/>
      <c r="D32" s="246"/>
      <c r="E32" s="246"/>
      <c r="F32" s="246"/>
      <c r="G32" s="1157" t="s">
        <v>497</v>
      </c>
      <c r="H32" s="1158"/>
      <c r="I32" s="1158"/>
      <c r="J32" s="1159"/>
      <c r="K32" s="296">
        <v>2790696</v>
      </c>
      <c r="L32" s="296">
        <v>23467</v>
      </c>
      <c r="M32" s="297">
        <v>35238</v>
      </c>
      <c r="N32" s="298">
        <v>-33.4</v>
      </c>
    </row>
    <row r="33" spans="1:16" ht="13.5" customHeight="1" x14ac:dyDescent="0.15">
      <c r="A33" s="250"/>
      <c r="B33" s="246"/>
      <c r="C33" s="246"/>
      <c r="D33" s="246"/>
      <c r="E33" s="246"/>
      <c r="F33" s="246"/>
      <c r="G33" s="1157" t="s">
        <v>498</v>
      </c>
      <c r="H33" s="1158"/>
      <c r="I33" s="1158"/>
      <c r="J33" s="1159"/>
      <c r="K33" s="296" t="s">
        <v>499</v>
      </c>
      <c r="L33" s="296" t="s">
        <v>499</v>
      </c>
      <c r="M33" s="297" t="s">
        <v>499</v>
      </c>
      <c r="N33" s="298" t="s">
        <v>499</v>
      </c>
    </row>
    <row r="34" spans="1:16" ht="27" customHeight="1" x14ac:dyDescent="0.15">
      <c r="A34" s="250"/>
      <c r="B34" s="246"/>
      <c r="C34" s="246"/>
      <c r="D34" s="246"/>
      <c r="E34" s="246"/>
      <c r="F34" s="246"/>
      <c r="G34" s="1157" t="s">
        <v>500</v>
      </c>
      <c r="H34" s="1158"/>
      <c r="I34" s="1158"/>
      <c r="J34" s="1159"/>
      <c r="K34" s="296" t="s">
        <v>499</v>
      </c>
      <c r="L34" s="296" t="s">
        <v>499</v>
      </c>
      <c r="M34" s="297">
        <v>9</v>
      </c>
      <c r="N34" s="298" t="s">
        <v>499</v>
      </c>
    </row>
    <row r="35" spans="1:16" ht="27" customHeight="1" x14ac:dyDescent="0.15">
      <c r="A35" s="250"/>
      <c r="B35" s="246"/>
      <c r="C35" s="246"/>
      <c r="D35" s="246"/>
      <c r="E35" s="246"/>
      <c r="F35" s="246"/>
      <c r="G35" s="1157" t="s">
        <v>501</v>
      </c>
      <c r="H35" s="1158"/>
      <c r="I35" s="1158"/>
      <c r="J35" s="1159"/>
      <c r="K35" s="296">
        <v>2570997</v>
      </c>
      <c r="L35" s="296">
        <v>21620</v>
      </c>
      <c r="M35" s="297">
        <v>12777</v>
      </c>
      <c r="N35" s="298">
        <v>69.2</v>
      </c>
    </row>
    <row r="36" spans="1:16" ht="27" customHeight="1" x14ac:dyDescent="0.15">
      <c r="A36" s="250"/>
      <c r="B36" s="246"/>
      <c r="C36" s="246"/>
      <c r="D36" s="246"/>
      <c r="E36" s="246"/>
      <c r="F36" s="246"/>
      <c r="G36" s="1157" t="s">
        <v>502</v>
      </c>
      <c r="H36" s="1158"/>
      <c r="I36" s="1158"/>
      <c r="J36" s="1159"/>
      <c r="K36" s="296">
        <v>94062</v>
      </c>
      <c r="L36" s="296">
        <v>791</v>
      </c>
      <c r="M36" s="297">
        <v>1670</v>
      </c>
      <c r="N36" s="298">
        <v>-52.6</v>
      </c>
    </row>
    <row r="37" spans="1:16" ht="13.5" customHeight="1" x14ac:dyDescent="0.15">
      <c r="A37" s="250"/>
      <c r="B37" s="246"/>
      <c r="C37" s="246"/>
      <c r="D37" s="246"/>
      <c r="E37" s="246"/>
      <c r="F37" s="246"/>
      <c r="G37" s="1157" t="s">
        <v>503</v>
      </c>
      <c r="H37" s="1158"/>
      <c r="I37" s="1158"/>
      <c r="J37" s="1159"/>
      <c r="K37" s="296" t="s">
        <v>499</v>
      </c>
      <c r="L37" s="296" t="s">
        <v>499</v>
      </c>
      <c r="M37" s="297">
        <v>592</v>
      </c>
      <c r="N37" s="298" t="s">
        <v>499</v>
      </c>
    </row>
    <row r="38" spans="1:16" ht="27" customHeight="1" x14ac:dyDescent="0.15">
      <c r="A38" s="250"/>
      <c r="B38" s="246"/>
      <c r="C38" s="246"/>
      <c r="D38" s="246"/>
      <c r="E38" s="246"/>
      <c r="F38" s="246"/>
      <c r="G38" s="1160" t="s">
        <v>504</v>
      </c>
      <c r="H38" s="1161"/>
      <c r="I38" s="1161"/>
      <c r="J38" s="1162"/>
      <c r="K38" s="299" t="s">
        <v>499</v>
      </c>
      <c r="L38" s="299" t="s">
        <v>499</v>
      </c>
      <c r="M38" s="300">
        <v>0</v>
      </c>
      <c r="N38" s="301" t="s">
        <v>499</v>
      </c>
      <c r="O38" s="295"/>
    </row>
    <row r="39" spans="1:16" x14ac:dyDescent="0.15">
      <c r="A39" s="250"/>
      <c r="B39" s="246"/>
      <c r="C39" s="246"/>
      <c r="D39" s="246"/>
      <c r="E39" s="246"/>
      <c r="F39" s="246"/>
      <c r="G39" s="1160" t="s">
        <v>505</v>
      </c>
      <c r="H39" s="1161"/>
      <c r="I39" s="1161"/>
      <c r="J39" s="1162"/>
      <c r="K39" s="302">
        <v>-1598364</v>
      </c>
      <c r="L39" s="302">
        <v>-13441</v>
      </c>
      <c r="M39" s="303">
        <v>-7965</v>
      </c>
      <c r="N39" s="304">
        <v>68.8</v>
      </c>
      <c r="O39" s="295"/>
    </row>
    <row r="40" spans="1:16" ht="27" customHeight="1" x14ac:dyDescent="0.15">
      <c r="A40" s="250"/>
      <c r="B40" s="246"/>
      <c r="C40" s="246"/>
      <c r="D40" s="246"/>
      <c r="E40" s="246"/>
      <c r="F40" s="246"/>
      <c r="G40" s="1157" t="s">
        <v>506</v>
      </c>
      <c r="H40" s="1158"/>
      <c r="I40" s="1158"/>
      <c r="J40" s="1159"/>
      <c r="K40" s="302">
        <v>-3395830</v>
      </c>
      <c r="L40" s="302">
        <v>-28556</v>
      </c>
      <c r="M40" s="303">
        <v>-31941</v>
      </c>
      <c r="N40" s="304">
        <v>-10.6</v>
      </c>
      <c r="O40" s="295"/>
    </row>
    <row r="41" spans="1:16" x14ac:dyDescent="0.15">
      <c r="A41" s="250"/>
      <c r="B41" s="246"/>
      <c r="C41" s="246"/>
      <c r="D41" s="246"/>
      <c r="E41" s="246"/>
      <c r="F41" s="246"/>
      <c r="G41" s="1163" t="s">
        <v>283</v>
      </c>
      <c r="H41" s="1164"/>
      <c r="I41" s="1164"/>
      <c r="J41" s="1165"/>
      <c r="K41" s="296">
        <v>461561</v>
      </c>
      <c r="L41" s="302">
        <v>3881</v>
      </c>
      <c r="M41" s="303">
        <v>10381</v>
      </c>
      <c r="N41" s="304">
        <v>-62.6</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0" t="s">
        <v>475</v>
      </c>
      <c r="J49" s="1152" t="s">
        <v>510</v>
      </c>
      <c r="K49" s="1153"/>
      <c r="L49" s="1153"/>
      <c r="M49" s="1153"/>
      <c r="N49" s="1154"/>
    </row>
    <row r="50" spans="1:14" x14ac:dyDescent="0.15">
      <c r="A50" s="250"/>
      <c r="B50" s="246"/>
      <c r="C50" s="246"/>
      <c r="D50" s="246"/>
      <c r="E50" s="246"/>
      <c r="F50" s="246"/>
      <c r="G50" s="314"/>
      <c r="H50" s="315"/>
      <c r="I50" s="1151"/>
      <c r="J50" s="316" t="s">
        <v>511</v>
      </c>
      <c r="K50" s="317" t="s">
        <v>512</v>
      </c>
      <c r="L50" s="318" t="s">
        <v>513</v>
      </c>
      <c r="M50" s="319" t="s">
        <v>514</v>
      </c>
      <c r="N50" s="320" t="s">
        <v>515</v>
      </c>
    </row>
    <row r="51" spans="1:14" x14ac:dyDescent="0.15">
      <c r="A51" s="250"/>
      <c r="B51" s="246"/>
      <c r="C51" s="246"/>
      <c r="D51" s="246"/>
      <c r="E51" s="246"/>
      <c r="F51" s="246"/>
      <c r="G51" s="312" t="s">
        <v>516</v>
      </c>
      <c r="H51" s="313"/>
      <c r="I51" s="321">
        <v>3475494</v>
      </c>
      <c r="J51" s="322">
        <v>29106</v>
      </c>
      <c r="K51" s="323">
        <v>21</v>
      </c>
      <c r="L51" s="324">
        <v>43493</v>
      </c>
      <c r="M51" s="325">
        <v>5</v>
      </c>
      <c r="N51" s="326">
        <v>16</v>
      </c>
    </row>
    <row r="52" spans="1:14" x14ac:dyDescent="0.15">
      <c r="A52" s="250"/>
      <c r="B52" s="246"/>
      <c r="C52" s="246"/>
      <c r="D52" s="246"/>
      <c r="E52" s="246"/>
      <c r="F52" s="246"/>
      <c r="G52" s="327"/>
      <c r="H52" s="328" t="s">
        <v>517</v>
      </c>
      <c r="I52" s="329">
        <v>1954484</v>
      </c>
      <c r="J52" s="330">
        <v>16368</v>
      </c>
      <c r="K52" s="331">
        <v>26</v>
      </c>
      <c r="L52" s="332">
        <v>23254</v>
      </c>
      <c r="M52" s="333">
        <v>4</v>
      </c>
      <c r="N52" s="334">
        <v>22</v>
      </c>
    </row>
    <row r="53" spans="1:14" x14ac:dyDescent="0.15">
      <c r="A53" s="250"/>
      <c r="B53" s="246"/>
      <c r="C53" s="246"/>
      <c r="D53" s="246"/>
      <c r="E53" s="246"/>
      <c r="F53" s="246"/>
      <c r="G53" s="312" t="s">
        <v>518</v>
      </c>
      <c r="H53" s="313"/>
      <c r="I53" s="321">
        <v>4779759</v>
      </c>
      <c r="J53" s="322">
        <v>40068</v>
      </c>
      <c r="K53" s="323">
        <v>37.700000000000003</v>
      </c>
      <c r="L53" s="324">
        <v>50840</v>
      </c>
      <c r="M53" s="325">
        <v>16.899999999999999</v>
      </c>
      <c r="N53" s="326">
        <v>20.8</v>
      </c>
    </row>
    <row r="54" spans="1:14" x14ac:dyDescent="0.15">
      <c r="A54" s="250"/>
      <c r="B54" s="246"/>
      <c r="C54" s="246"/>
      <c r="D54" s="246"/>
      <c r="E54" s="246"/>
      <c r="F54" s="246"/>
      <c r="G54" s="327"/>
      <c r="H54" s="328" t="s">
        <v>517</v>
      </c>
      <c r="I54" s="329">
        <v>3358326</v>
      </c>
      <c r="J54" s="330">
        <v>28152</v>
      </c>
      <c r="K54" s="331">
        <v>72</v>
      </c>
      <c r="L54" s="332">
        <v>25367</v>
      </c>
      <c r="M54" s="333">
        <v>9.1</v>
      </c>
      <c r="N54" s="334">
        <v>62.9</v>
      </c>
    </row>
    <row r="55" spans="1:14" x14ac:dyDescent="0.15">
      <c r="A55" s="250"/>
      <c r="B55" s="246"/>
      <c r="C55" s="246"/>
      <c r="D55" s="246"/>
      <c r="E55" s="246"/>
      <c r="F55" s="246"/>
      <c r="G55" s="312" t="s">
        <v>519</v>
      </c>
      <c r="H55" s="313"/>
      <c r="I55" s="321">
        <v>9689797</v>
      </c>
      <c r="J55" s="322">
        <v>81576</v>
      </c>
      <c r="K55" s="323">
        <v>103.6</v>
      </c>
      <c r="L55" s="324">
        <v>53605</v>
      </c>
      <c r="M55" s="325">
        <v>5.4</v>
      </c>
      <c r="N55" s="326">
        <v>98.2</v>
      </c>
    </row>
    <row r="56" spans="1:14" x14ac:dyDescent="0.15">
      <c r="A56" s="250"/>
      <c r="B56" s="246"/>
      <c r="C56" s="246"/>
      <c r="D56" s="246"/>
      <c r="E56" s="246"/>
      <c r="F56" s="246"/>
      <c r="G56" s="327"/>
      <c r="H56" s="328" t="s">
        <v>517</v>
      </c>
      <c r="I56" s="329">
        <v>6710939</v>
      </c>
      <c r="J56" s="330">
        <v>56497</v>
      </c>
      <c r="K56" s="331">
        <v>100.7</v>
      </c>
      <c r="L56" s="332">
        <v>28343</v>
      </c>
      <c r="M56" s="333">
        <v>11.7</v>
      </c>
      <c r="N56" s="334">
        <v>89</v>
      </c>
    </row>
    <row r="57" spans="1:14" x14ac:dyDescent="0.15">
      <c r="A57" s="250"/>
      <c r="B57" s="246"/>
      <c r="C57" s="246"/>
      <c r="D57" s="246"/>
      <c r="E57" s="246"/>
      <c r="F57" s="246"/>
      <c r="G57" s="312" t="s">
        <v>520</v>
      </c>
      <c r="H57" s="313"/>
      <c r="I57" s="321">
        <v>4221839</v>
      </c>
      <c r="J57" s="322">
        <v>35557</v>
      </c>
      <c r="K57" s="323">
        <v>-56.4</v>
      </c>
      <c r="L57" s="324">
        <v>46440</v>
      </c>
      <c r="M57" s="325">
        <v>-13.4</v>
      </c>
      <c r="N57" s="326">
        <v>-43</v>
      </c>
    </row>
    <row r="58" spans="1:14" x14ac:dyDescent="0.15">
      <c r="A58" s="250"/>
      <c r="B58" s="246"/>
      <c r="C58" s="246"/>
      <c r="D58" s="246"/>
      <c r="E58" s="246"/>
      <c r="F58" s="246"/>
      <c r="G58" s="327"/>
      <c r="H58" s="328" t="s">
        <v>517</v>
      </c>
      <c r="I58" s="329">
        <v>2492794</v>
      </c>
      <c r="J58" s="330">
        <v>20995</v>
      </c>
      <c r="K58" s="331">
        <v>-62.8</v>
      </c>
      <c r="L58" s="332">
        <v>27658</v>
      </c>
      <c r="M58" s="333">
        <v>-2.4</v>
      </c>
      <c r="N58" s="334">
        <v>-60.4</v>
      </c>
    </row>
    <row r="59" spans="1:14" x14ac:dyDescent="0.15">
      <c r="A59" s="250"/>
      <c r="B59" s="246"/>
      <c r="C59" s="246"/>
      <c r="D59" s="246"/>
      <c r="E59" s="246"/>
      <c r="F59" s="246"/>
      <c r="G59" s="312" t="s">
        <v>521</v>
      </c>
      <c r="H59" s="313"/>
      <c r="I59" s="321">
        <v>4181441</v>
      </c>
      <c r="J59" s="322">
        <v>35162</v>
      </c>
      <c r="K59" s="323">
        <v>-1.1000000000000001</v>
      </c>
      <c r="L59" s="324">
        <v>63257</v>
      </c>
      <c r="M59" s="325">
        <v>36.200000000000003</v>
      </c>
      <c r="N59" s="326">
        <v>-37.299999999999997</v>
      </c>
    </row>
    <row r="60" spans="1:14" x14ac:dyDescent="0.15">
      <c r="A60" s="250"/>
      <c r="B60" s="246"/>
      <c r="C60" s="246"/>
      <c r="D60" s="246"/>
      <c r="E60" s="246"/>
      <c r="F60" s="246"/>
      <c r="G60" s="327"/>
      <c r="H60" s="328" t="s">
        <v>517</v>
      </c>
      <c r="I60" s="335">
        <v>2592034</v>
      </c>
      <c r="J60" s="330">
        <v>21797</v>
      </c>
      <c r="K60" s="331">
        <v>3.8</v>
      </c>
      <c r="L60" s="332">
        <v>27259</v>
      </c>
      <c r="M60" s="333">
        <v>-1.4</v>
      </c>
      <c r="N60" s="334">
        <v>5.2</v>
      </c>
    </row>
    <row r="61" spans="1:14" x14ac:dyDescent="0.15">
      <c r="A61" s="250"/>
      <c r="B61" s="246"/>
      <c r="C61" s="246"/>
      <c r="D61" s="246"/>
      <c r="E61" s="246"/>
      <c r="F61" s="246"/>
      <c r="G61" s="312" t="s">
        <v>522</v>
      </c>
      <c r="H61" s="336"/>
      <c r="I61" s="337">
        <v>5269666</v>
      </c>
      <c r="J61" s="338">
        <v>44294</v>
      </c>
      <c r="K61" s="339">
        <v>21</v>
      </c>
      <c r="L61" s="340">
        <v>51527</v>
      </c>
      <c r="M61" s="341">
        <v>10</v>
      </c>
      <c r="N61" s="326">
        <v>11</v>
      </c>
    </row>
    <row r="62" spans="1:14" x14ac:dyDescent="0.15">
      <c r="A62" s="250"/>
      <c r="B62" s="246"/>
      <c r="C62" s="246"/>
      <c r="D62" s="246"/>
      <c r="E62" s="246"/>
      <c r="F62" s="246"/>
      <c r="G62" s="327"/>
      <c r="H62" s="328" t="s">
        <v>517</v>
      </c>
      <c r="I62" s="329">
        <v>3421715</v>
      </c>
      <c r="J62" s="330">
        <v>28762</v>
      </c>
      <c r="K62" s="331">
        <v>27.9</v>
      </c>
      <c r="L62" s="332">
        <v>26376</v>
      </c>
      <c r="M62" s="333">
        <v>4.2</v>
      </c>
      <c r="N62" s="334">
        <v>23.7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5" t="s">
        <v>3</v>
      </c>
      <c r="D47" s="1175"/>
      <c r="E47" s="1176"/>
      <c r="F47" s="11">
        <v>14.27</v>
      </c>
      <c r="G47" s="12">
        <v>13.57</v>
      </c>
      <c r="H47" s="12">
        <v>17.309999999999999</v>
      </c>
      <c r="I47" s="12">
        <v>17.010000000000002</v>
      </c>
      <c r="J47" s="13">
        <v>17.02</v>
      </c>
    </row>
    <row r="48" spans="2:10" ht="57.75" customHeight="1" x14ac:dyDescent="0.15">
      <c r="B48" s="14"/>
      <c r="C48" s="1177" t="s">
        <v>4</v>
      </c>
      <c r="D48" s="1177"/>
      <c r="E48" s="1178"/>
      <c r="F48" s="15">
        <v>4.92</v>
      </c>
      <c r="G48" s="16">
        <v>5.94</v>
      </c>
      <c r="H48" s="16">
        <v>4.8499999999999996</v>
      </c>
      <c r="I48" s="16">
        <v>4.6399999999999997</v>
      </c>
      <c r="J48" s="17">
        <v>3.17</v>
      </c>
    </row>
    <row r="49" spans="2:10" ht="57.75" customHeight="1" thickBot="1" x14ac:dyDescent="0.2">
      <c r="B49" s="18"/>
      <c r="C49" s="1179" t="s">
        <v>5</v>
      </c>
      <c r="D49" s="1179"/>
      <c r="E49" s="1180"/>
      <c r="F49" s="19">
        <v>2.2999999999999998</v>
      </c>
      <c r="G49" s="20">
        <v>0.67</v>
      </c>
      <c r="H49" s="20">
        <v>2.69</v>
      </c>
      <c r="I49" s="20" t="s">
        <v>529</v>
      </c>
      <c r="J49" s="21" t="s">
        <v>530</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2018-05-19T06:08:17Z</cp:lastPrinted>
  <dcterms:created xsi:type="dcterms:W3CDTF">2018-01-24T05:13:40Z</dcterms:created>
  <dcterms:modified xsi:type="dcterms:W3CDTF">2018-11-08T05:30:15Z</dcterms:modified>
</cp:coreProperties>
</file>