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19200" windowHeight="114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CR102" i="11" l="1"/>
  <c r="AP63" i="11"/>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CO35" i="9"/>
  <c r="C35" i="9"/>
  <c r="C34" i="9"/>
  <c r="U34" i="9" l="1"/>
  <c r="U35" i="9" s="1"/>
  <c r="U36"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l="1"/>
  <c r="BE36" i="9" s="1"/>
  <c r="BW34" i="9"/>
  <c r="BW35" i="9" s="1"/>
  <c r="CO34" i="9"/>
</calcChain>
</file>

<file path=xl/sharedStrings.xml><?xml version="1.0" encoding="utf-8"?>
<sst xmlns="http://schemas.openxmlformats.org/spreadsheetml/2006/main" count="1063" uniqueCount="559">
  <si>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</si>
  <si>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</si>
  <si>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</si>
  <si>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</si>
  <si>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</si>
  <si>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</si>
  <si>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</si>
  <si>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</si>
  <si>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</si>
  <si>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</si>
  <si>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</si>
  <si>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</si>
  <si>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</si>
  <si>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</si>
  <si>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</si>
  <si>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</si>
  <si>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</si>
  <si>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</si>
  <si>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</si>
  <si>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</si>
  <si>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</si>
  <si>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</si>
  <si>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</si>
  <si>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</si>
  <si>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</si>
  <si>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</si>
  <si>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</si>
  <si>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</si>
  <si>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</si>
  <si>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</si>
  <si>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</si>
  <si>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</si>
  <si>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</si>
  <si>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</si>
  <si>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</si>
  <si>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</si>
  <si>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</si>
  <si>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</si>
  <si>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</si>
  <si>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</si>
  <si>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</si>
  <si>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</si>
  <si>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</si>
  <si>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</si>
  <si>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</si>
  <si>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</si>
  <si>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</si>
  <si>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</si>
  <si>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</si>
  <si>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</si>
  <si>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</si>
  <si>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</si>
  <si>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</si>
  <si>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</si>
  <si>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</si>
  <si>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</si>
  <si>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</si>
  <si>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</si>
  <si>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</si>
  <si>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</si>
  <si>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</si>
  <si>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</si>
  <si>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</si>
  <si>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</si>
  <si>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</si>
  <si>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</si>
  <si>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</si>
  <si>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</si>
  <si>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</si>
  <si>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</si>
  <si>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</si>
  <si>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</si>
  <si>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</si>
  <si>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</si>
  <si>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</si>
  <si>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</si>
  <si>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</si>
  <si>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</si>
  <si>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</si>
  <si>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</si>
  <si>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</si>
  <si>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</si>
  <si>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</si>
  <si>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</si>
  <si>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</si>
  <si>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</si>
  <si>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</si>
  <si>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</si>
  <si>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</si>
  <si>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</si>
  <si>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</si>
  <si>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</si>
  <si>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</si>
  <si>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</si>
  <si>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</si>
  <si>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</si>
  <si>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</si>
  <si>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</si>
  <si>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</si>
  <si>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</si>
  <si>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</si>
  <si>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</si>
  <si>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</si>
  <si>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</si>
  <si>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</si>
  <si>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</si>
  <si>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</si>
  <si>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</si>
  <si>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</si>
  <si>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</si>
  <si>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</si>
  <si>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</si>
  <si>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</si>
  <si>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</si>
  <si>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</si>
  <si>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</si>
  <si>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</si>
  <si>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</si>
  <si>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</si>
  <si>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</si>
  <si>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</si>
  <si>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</si>
  <si>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</si>
  <si>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</si>
  <si>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</si>
  <si>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</si>
  <si>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</si>
  <si>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</si>
  <si>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</si>
  <si>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</si>
  <si>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</si>
  <si>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</si>
  <si>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</si>
  <si>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</si>
  <si>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</si>
  <si>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</si>
  <si>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</si>
  <si>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</si>
  <si>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</si>
  <si>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</si>
  <si>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</si>
  <si>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</si>
  <si>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</si>
  <si>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</si>
  <si>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</si>
  <si>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</si>
  <si>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</si>
  <si>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</si>
  <si>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</si>
  <si>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</si>
  <si>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</si>
  <si>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</si>
  <si>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</si>
  <si>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</si>
  <si>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</si>
  <si>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</si>
  <si>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</si>
  <si>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</si>
  <si>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</si>
  <si>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</si>
  <si>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</si>
  <si>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</si>
  <si>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</si>
  <si>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</si>
  <si>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</si>
  <si>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</si>
  <si>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</si>
  <si>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</si>
  <si>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</si>
  <si>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</si>
  <si>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</si>
  <si>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</si>
  <si>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</si>
  <si>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</si>
  <si>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</si>
  <si>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</si>
  <si>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</si>
  <si>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</si>
  <si>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</si>
  <si>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</si>
  <si>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</si>
  <si>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</si>
  <si>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</si>
  <si>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</si>
  <si>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</si>
  <si>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</si>
  <si>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</si>
  <si>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</si>
  <si>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</si>
  <si>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</si>
  <si>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</si>
  <si>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</si>
  <si>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</si>
  <si>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</si>
  <si>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</si>
  <si>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</si>
  <si>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</si>
  <si>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愛知県稲沢市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</si>
  <si>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</si>
  <si>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</si>
  <si>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</si>
  <si>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</si>
  <si>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</si>
  <si>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</si>
  <si>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</si>
  <si>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</si>
  <si>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</si>
  <si>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</si>
  <si>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</si>
  <si>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</si>
  <si>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</si>
  <si>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</si>
  <si>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</si>
  <si>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</si>
  <si>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</si>
  <si>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</si>
  <si>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</si>
  <si>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</si>
  <si>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</si>
  <si>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</si>
  <si>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</si>
  <si>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</si>
  <si>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</si>
  <si>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</si>
  <si>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</si>
  <si>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</si>
  <si>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</si>
  <si>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</si>
  <si>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</si>
  <si>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</si>
  <si>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</si>
  <si>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</si>
  <si>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</si>
  <si>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</si>
  <si>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</si>
  <si>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</si>
  <si>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</si>
  <si>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</si>
  <si>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</si>
  <si>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</si>
  <si>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</si>
  <si>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</si>
  <si>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</si>
  <si>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</si>
  <si>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</si>
  <si>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</si>
  <si>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</si>
  <si>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</si>
  <si>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</si>
  <si>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</si>
  <si>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</si>
  <si>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</si>
  <si>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</si>
  <si>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</si>
  <si>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</si>
  <si>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</si>
  <si>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</si>
  <si>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</si>
  <si>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</si>
  <si>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</si>
  <si>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</si>
  <si>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</si>
  <si>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</si>
  <si>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</si>
  <si>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</si>
  <si>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</si>
  <si>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</si>
  <si>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</si>
  <si>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</si>
  <si>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</si>
  <si>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</si>
  <si>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</si>
  <si>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</si>
  <si>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</si>
  <si>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</si>
  <si>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</si>
  <si>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</si>
  <si>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</si>
  <si>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</si>
  <si>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</si>
  <si>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</si>
  <si>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</si>
  <si>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</si>
  <si>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</si>
  <si>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</si>
  <si>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</si>
  <si>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</si>
  <si>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</si>
  <si>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</si>
  <si>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</si>
  <si>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</si>
  <si>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</si>
  <si>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</si>
  <si>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</si>
  <si>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</si>
  <si>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</si>
  <si>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</si>
  <si>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</si>
  <si>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</si>
  <si>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</si>
  <si>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</si>
  <si>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</si>
  <si>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</si>
  <si>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</si>
  <si>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</si>
  <si>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</si>
  <si>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</si>
  <si>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</si>
  <si>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</si>
  <si>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</si>
  <si>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</si>
  <si>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</si>
  <si>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</si>
  <si>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</si>
  <si>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</si>
  <si>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</si>
  <si>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</si>
  <si>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</si>
  <si>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</si>
  <si>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</si>
  <si>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</si>
  <si>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</si>
  <si>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</si>
  <si>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</si>
  <si>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</si>
  <si>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</si>
  <si>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</si>
  <si>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</si>
  <si>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</si>
  <si>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</si>
  <si>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</si>
  <si>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</si>
  <si>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</si>
  <si>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</si>
  <si>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</si>
  <si>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</si>
  <si>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</si>
  <si>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</si>
  <si>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</si>
  <si>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</si>
  <si>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</si>
  <si>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</si>
  <si>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</si>
  <si>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</si>
  <si>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</si>
  <si>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</si>
  <si>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愛知県稲沢市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</si>
  <si>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</si>
  <si>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</si>
  <si>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</si>
  <si>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</si>
  <si>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</si>
  <si>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</si>
  <si>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</si>
  <si>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</si>
  <si>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</si>
  <si>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</si>
  <si>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</si>
  <si>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</si>
  <si>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</si>
  <si>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</si>
  <si>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</si>
  <si>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</si>
  <si>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</si>
  <si>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</si>
  <si>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</si>
  <si>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</si>
  <si>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祖父江霊園事業特別会計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</si>
  <si>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</si>
  <si>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</si>
  <si>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</si>
  <si>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</si>
  <si>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</si>
  <si>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</si>
  <si>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</si>
  <si>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</si>
  <si>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</si>
  <si>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</si>
  <si>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</si>
  <si>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</si>
  <si>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</si>
  <si>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</si>
  <si>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</si>
  <si>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</si>
  <si>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</si>
  <si>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</si>
  <si>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</si>
  <si>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</si>
  <si>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</si>
  <si>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農業集落排水事業特別会計</t>
    <phoneticPr fontId="5"/>
  </si>
  <si>
    <t>法非適用企業</t>
    <phoneticPr fontId="5"/>
  </si>
  <si>
    <t>尾張都市計画事業稲沢西土地区画整理事業特別会計</t>
    <phoneticPr fontId="5"/>
  </si>
  <si>
    <t>尾張都市計画事業下津陸田土地区画整理事業特別会計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</si>
  <si>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</si>
  <si>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</si>
  <si>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</si>
  <si>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</si>
  <si>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</si>
  <si>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</si>
  <si>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</si>
  <si>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</si>
  <si>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</si>
  <si>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</si>
  <si>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</si>
  <si>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</si>
  <si>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</si>
  <si>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</si>
  <si>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</si>
  <si>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</si>
  <si>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</si>
  <si>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</si>
  <si>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</si>
  <si>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</si>
  <si>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</si>
  <si>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</si>
  <si>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</si>
  <si>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</si>
  <si>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</si>
  <si>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</si>
  <si>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</si>
  <si>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</si>
  <si>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</si>
  <si>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</si>
  <si>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</si>
  <si>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</si>
  <si>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</si>
  <si>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</si>
  <si>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</si>
  <si>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</si>
  <si>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</si>
  <si>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</si>
  <si>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</si>
  <si>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</si>
  <si>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</si>
  <si>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</si>
  <si>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</si>
  <si>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</si>
  <si>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</si>
  <si>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</si>
  <si>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</si>
  <si>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</si>
  <si>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</si>
  <si>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</si>
  <si>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</si>
  <si>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</si>
  <si>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</si>
  <si>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</si>
  <si>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</si>
  <si>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</si>
  <si>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</si>
  <si>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</si>
  <si>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</si>
  <si>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</si>
  <si>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</si>
  <si>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</si>
  <si>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</si>
  <si>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</si>
  <si>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</si>
  <si>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</si>
  <si>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</si>
  <si>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</si>
  <si>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</si>
  <si>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</si>
  <si>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</si>
  <si>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</si>
  <si>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</si>
  <si>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</si>
  <si>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</si>
  <si>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</si>
  <si>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</si>
  <si>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</si>
  <si>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</si>
  <si>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</si>
  <si>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</si>
  <si>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</si>
  <si>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</si>
  <si>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</si>
  <si>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</si>
  <si>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</si>
  <si>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</si>
  <si>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</si>
  <si>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</si>
  <si>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</si>
  <si>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</si>
  <si>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</si>
  <si>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</si>
  <si>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</si>
  <si>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</si>
  <si>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</si>
  <si>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</si>
  <si>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</si>
  <si>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</si>
  <si>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</si>
  <si>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</si>
  <si>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</si>
  <si>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</si>
  <si>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</si>
  <si>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</si>
  <si>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</si>
  <si>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</si>
  <si>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</si>
  <si>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</si>
  <si>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</si>
  <si>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</si>
  <si>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</si>
  <si>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</si>
  <si>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</si>
  <si>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</si>
  <si>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</si>
  <si>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</si>
  <si>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</si>
  <si>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</si>
  <si>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</si>
  <si>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</si>
  <si>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</si>
  <si>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</si>
  <si>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</si>
  <si>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</si>
  <si>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</si>
  <si>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</si>
  <si>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</si>
  <si>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</si>
  <si>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</si>
  <si>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</si>
  <si>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</si>
  <si>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</si>
  <si>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</si>
  <si>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</si>
  <si>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2.92</t>
  </si>
  <si>
    <t>水道事業会計</t>
  </si>
  <si>
    <t>一般会計</t>
  </si>
  <si>
    <t>病院事業会計</t>
  </si>
  <si>
    <t>公共下水道事業会計</t>
  </si>
  <si>
    <t>国民健康保険特別会計</t>
  </si>
  <si>
    <t>尾張都市計画事業稲沢西土地区画整理事業特別会計</t>
  </si>
  <si>
    <t>介護保険特別会計</t>
  </si>
  <si>
    <t>尾張都市計画事業下津陸田土地区画整理事業特別会計</t>
  </si>
  <si>
    <t>その他会計（赤字）</t>
  </si>
  <si>
    <t>その他会計（黒字）</t>
  </si>
  <si>
    <t>-</t>
    <phoneticPr fontId="2"/>
  </si>
  <si>
    <t>-</t>
    <phoneticPr fontId="2"/>
  </si>
  <si>
    <t>-</t>
    <phoneticPr fontId="2"/>
  </si>
  <si>
    <t>○</t>
    <phoneticPr fontId="2"/>
  </si>
  <si>
    <t>稲沢市土地開発公社</t>
    <rPh sb="0" eb="3">
      <t>イナザワシ</t>
    </rPh>
    <rPh sb="3" eb="7">
      <t>トチカイハツ</t>
    </rPh>
    <rPh sb="7" eb="9">
      <t>コウシャ</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</si>
  <si>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9">
      <t>イッパンカイケイ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</si>
  <si>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</si>
  <si>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</si>
  <si>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</si>
  <si>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</si>
  <si>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</si>
  <si>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</si>
  <si>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</si>
  <si>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</si>
  <si>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</si>
  <si>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</si>
  <si>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</si>
  <si>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合併特例債や臨時財政対策債の借入により、地方債残高が増したものの、その一方で、公共下水道事業に係る公営企業債繰入見込額の減、また公共施設整備基金等を積立したことによる充当可能金額が増したため、前年度から8.6ポイントの減となった。実質公債費比率については、合併特例債や臨時財政対策債の償還増となっている一方、基準財政需要額に算入された元利償還金の増により、前年度から0.9ポイント減となった。
将来負担比率、実質公債費比率は、今後も世代間の負担の公平化と将来負担のバランスをとりつつ、適切な地方債の発行管理に努めることにより、市債発行を必要最小限に抑え、より一層の財政健全化に努める。</t>
    <phoneticPr fontId="5"/>
  </si>
  <si>
    <t>有形固定資産減価償却率</t>
    <phoneticPr fontId="5"/>
  </si>
  <si>
    <t>将来負担比率については、類似団体平均値より良好な状態であるが、有形固定資産減価償却率については類似団体平均を上回っている。
今後は、平成２８年度に策定した公共施設等総合管理計画に則り、固定資産の更新等を行っていくこととなるが、多額の費用が生ずることが考えられ、それらの費用には、地方債を充当せざるを得なくなり、将来負担比率に影響を及ぼしかねない。効率的な固定資産の更新に努めるとともに、世代間の負担の公平化と将来負担のバランスをとりながら、適切な地方債の発行管理に努めることで財政運営を堅持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</si>
</sst>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63257</c:v>
                </c:pt>
              </c:numCache>
            </c:numRef>
          </c:val>
          <c:smooth val="0"/>
          <c:extLst>
            <c:ext xmlns:c16="http://schemas.microsoft.com/office/drawing/2014/chart" uri="{C3380CC4-5D6E-409C-BE32-E72D297353CC}">
              <c16:uniqueId val="{00000000-8163-49E6-90D6-F8E133E290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32290</c:v>
                </c:pt>
                <c:pt idx="1">
                  <c:v>36871</c:v>
                </c:pt>
                <c:pt idx="2">
                  <c:v>48206</c:v>
                </c:pt>
                <c:pt idx="3">
                  <c:v>68947</c:v>
                </c:pt>
                <c:pt idx="4">
                  <c:v>47142</c:v>
                </c:pt>
              </c:numCache>
            </c:numRef>
          </c:val>
          <c:smooth val="0"/>
          <c:extLst>
            <c:ext xmlns:c16="http://schemas.microsoft.com/office/drawing/2014/chart" uri="{C3380CC4-5D6E-409C-BE32-E72D297353CC}">
              <c16:uniqueId val="{00000001-8163-49E6-90D6-F8E133E29061}"/>
            </c:ext>
          </c:extLst>
        </c:ser>
        <c:dLbls>
          <c:showLegendKey val="0"/>
          <c:showVal val="0"/>
          <c:showCatName val="0"/>
          <c:showSerName val="0"/>
          <c:showPercent val="0"/>
          <c:showBubbleSize val="0"/>
        </c:dLbls>
        <c:marker val="1"/>
        <c:smooth val="0"/>
        <c:axId val="158306304"/>
        <c:axId val="158308224"/>
      </c:lineChart>
      <c:catAx>
        <c:axId val="158306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308224"/>
        <c:crosses val="autoZero"/>
        <c:auto val="1"/>
        <c:lblAlgn val="ctr"/>
        <c:lblOffset val="100"/>
        <c:tickLblSkip val="1"/>
        <c:tickMarkSkip val="1"/>
        <c:noMultiLvlLbl val="0"/>
      </c:catAx>
      <c:valAx>
        <c:axId val="1583082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30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8.42</c:v>
                </c:pt>
                <c:pt idx="1">
                  <c:v>9.32</c:v>
                </c:pt>
                <c:pt idx="2">
                  <c:v>6.22</c:v>
                </c:pt>
                <c:pt idx="3">
                  <c:v>6.99</c:v>
                </c:pt>
                <c:pt idx="4">
                  <c:v>7.27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10.19</c:v>
                </c:pt>
                <c:pt idx="1">
                  <c:v>10.1</c:v>
                </c:pt>
                <c:pt idx="2">
                  <c:v>10.38</c:v>
                </c:pt>
                <c:pt idx="3">
                  <c:v>10.27</c:v>
                </c:pt>
                <c:pt idx="4">
                  <c:v>11.99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2246400"/>
        <c:axId val="26224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0.99</c:v>
                </c:pt>
                <c:pt idx="1">
                  <c:v>1</c:v>
                </c:pt>
                <c:pt idx="2">
                  <c:v>-2.92</c:v>
                </c:pt>
                <c:pt idx="3">
                  <c:v>1.02</c:v>
                </c:pt>
                <c:pt idx="4">
                  <c:v>2.12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2246400"/>
        <c:axId val="262248320"/>
      </c:lineChart>
      <c:catAx>
        <c:axId val="26224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2248320"/>
        <c:crosses val="autoZero"/>
        <c:auto val="1"/>
        <c:lblAlgn val="ctr"/>
        <c:lblOffset val="100"/>
        <c:tickLblSkip val="1"/>
        <c:tickMarkSkip val="1"/>
        <c:noMultiLvlLbl val="0"/>
      </c:catAx>
      <c:valAx>
        <c:axId val="26224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24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0.21</c:v>
                </c:pt>
                <c:pt idx="2">
                  <c:v>#N/A</c:v>
                </c:pt>
                <c:pt idx="3">
                  <c:v>0.23</c:v>
                </c:pt>
                <c:pt idx="4">
                  <c:v>#N/A</c:v>
                </c:pt>
                <c:pt idx="5">
                  <c:v>0.21</c:v>
                </c:pt>
                <c:pt idx="6">
                  <c:v>#N/A</c:v>
                </c:pt>
                <c:pt idx="7">
                  <c:v>0.16</c:v>
                </c:pt>
                <c:pt idx="8">
                  <c:v>#N/A</c:v>
                </c:pt>
                <c:pt idx="9">
                  <c:v>0.22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尾張都市計画事業下津陸田土地区画整理事業特別会計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1.42</c:v>
                </c:pt>
                <c:pt idx="2">
                  <c:v>#N/A</c:v>
                </c:pt>
                <c:pt idx="3">
                  <c:v>1.05</c:v>
                </c:pt>
                <c:pt idx="4">
                  <c:v>#N/A</c:v>
                </c:pt>
                <c:pt idx="5">
                  <c:v>0.93</c:v>
                </c:pt>
                <c:pt idx="6">
                  <c:v>#N/A</c:v>
                </c:pt>
                <c:pt idx="7">
                  <c:v>0.75</c:v>
                </c:pt>
                <c:pt idx="8">
                  <c:v>#N/A</c:v>
                </c:pt>
                <c:pt idx="9">
                  <c:v>0.56999999999999995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0.54</c:v>
                </c:pt>
                <c:pt idx="2">
                  <c:v>#N/A</c:v>
                </c:pt>
                <c:pt idx="3">
                  <c:v>0.57999999999999996</c:v>
                </c:pt>
                <c:pt idx="4">
                  <c:v>#N/A</c:v>
                </c:pt>
                <c:pt idx="5">
                  <c:v>0.94</c:v>
                </c:pt>
                <c:pt idx="6">
                  <c:v>#N/A</c:v>
                </c:pt>
                <c:pt idx="7">
                  <c:v>0.55000000000000004</c:v>
                </c:pt>
                <c:pt idx="8">
                  <c:v>#N/A</c:v>
                </c:pt>
                <c:pt idx="9">
                  <c:v>1.29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尾張都市計画事業稲沢西土地区画整理事業特別会計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2.4300000000000002</c:v>
                </c:pt>
                <c:pt idx="2">
                  <c:v>#N/A</c:v>
                </c:pt>
                <c:pt idx="3">
                  <c:v>2.09</c:v>
                </c:pt>
                <c:pt idx="4">
                  <c:v>#N/A</c:v>
                </c:pt>
                <c:pt idx="5">
                  <c:v>2.12</c:v>
                </c:pt>
                <c:pt idx="6">
                  <c:v>#N/A</c:v>
                </c:pt>
                <c:pt idx="7">
                  <c:v>1.77</c:v>
                </c:pt>
                <c:pt idx="8">
                  <c:v>#N/A</c:v>
                </c:pt>
                <c:pt idx="9">
                  <c:v>1.41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3.14</c:v>
                </c:pt>
                <c:pt idx="2">
                  <c:v>#N/A</c:v>
                </c:pt>
                <c:pt idx="3">
                  <c:v>3.42</c:v>
                </c:pt>
                <c:pt idx="4">
                  <c:v>#N/A</c:v>
                </c:pt>
                <c:pt idx="5">
                  <c:v>2.19</c:v>
                </c:pt>
                <c:pt idx="6">
                  <c:v>#N/A</c:v>
                </c:pt>
                <c:pt idx="7">
                  <c:v>1.59</c:v>
                </c:pt>
                <c:pt idx="8">
                  <c:v>#N/A</c:v>
                </c:pt>
                <c:pt idx="9">
                  <c:v>1.69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0.99</c:v>
                </c:pt>
                <c:pt idx="2">
                  <c:v>#N/A</c:v>
                </c:pt>
                <c:pt idx="3">
                  <c:v>1.06</c:v>
                </c:pt>
                <c:pt idx="4">
                  <c:v>#N/A</c:v>
                </c:pt>
                <c:pt idx="5">
                  <c:v>1.8</c:v>
                </c:pt>
                <c:pt idx="6">
                  <c:v>#N/A</c:v>
                </c:pt>
                <c:pt idx="7">
                  <c:v>2.19</c:v>
                </c:pt>
                <c:pt idx="8">
                  <c:v>#N/A</c:v>
                </c:pt>
                <c:pt idx="9">
                  <c:v>1.97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4.42</c:v>
                </c:pt>
                <c:pt idx="2">
                  <c:v>#N/A</c:v>
                </c:pt>
                <c:pt idx="3">
                  <c:v>3.53</c:v>
                </c:pt>
                <c:pt idx="4">
                  <c:v>#N/A</c:v>
                </c:pt>
                <c:pt idx="5">
                  <c:v>5.53</c:v>
                </c:pt>
                <c:pt idx="6">
                  <c:v>#N/A</c:v>
                </c:pt>
                <c:pt idx="7">
                  <c:v>4.54</c:v>
                </c:pt>
                <c:pt idx="8">
                  <c:v>#N/A</c:v>
                </c:pt>
                <c:pt idx="9">
                  <c:v>4.0599999999999996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8.3699999999999992</c:v>
                </c:pt>
                <c:pt idx="2">
                  <c:v>#N/A</c:v>
                </c:pt>
                <c:pt idx="3">
                  <c:v>9.2799999999999994</c:v>
                </c:pt>
                <c:pt idx="4">
                  <c:v>#N/A</c:v>
                </c:pt>
                <c:pt idx="5">
                  <c:v>6.18</c:v>
                </c:pt>
                <c:pt idx="6">
                  <c:v>#N/A</c:v>
                </c:pt>
                <c:pt idx="7">
                  <c:v>6.88</c:v>
                </c:pt>
                <c:pt idx="8">
                  <c:v>#N/A</c:v>
                </c:pt>
                <c:pt idx="9">
                  <c:v>7.15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13.52</c:v>
                </c:pt>
                <c:pt idx="2">
                  <c:v>#N/A</c:v>
                </c:pt>
                <c:pt idx="3">
                  <c:v>15.13</c:v>
                </c:pt>
                <c:pt idx="4">
                  <c:v>#N/A</c:v>
                </c:pt>
                <c:pt idx="5">
                  <c:v>17.260000000000002</c:v>
                </c:pt>
                <c:pt idx="6">
                  <c:v>#N/A</c:v>
                </c:pt>
                <c:pt idx="7">
                  <c:v>17.12</c:v>
                </c:pt>
                <c:pt idx="8">
                  <c:v>#N/A</c:v>
                </c:pt>
                <c:pt idx="9">
                  <c:v>14.36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2649728"/>
        <c:axId val="262651264"/>
      </c:barChart>
      <c:catAx>
        <c:axId val="2626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651264"/>
        <c:crosses val="autoZero"/>
        <c:auto val="1"/>
        <c:lblAlgn val="ctr"/>
        <c:lblOffset val="100"/>
        <c:tickLblSkip val="1"/>
        <c:tickMarkSkip val="1"/>
        <c:noMultiLvlLbl val="0"/>
      </c:catAx>
      <c:valAx>
        <c:axId val="26265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64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4129</c:v>
                </c:pt>
                <c:pt idx="5">
                  <c:v>4196</c:v>
                </c:pt>
                <c:pt idx="8">
                  <c:v>4625</c:v>
                </c:pt>
                <c:pt idx="11">
                  <c:v>4365</c:v>
                </c:pt>
                <c:pt idx="14">
                  <c:v>4697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86</c:v>
                </c:pt>
                <c:pt idx="3">
                  <c:v>80</c:v>
                </c:pt>
                <c:pt idx="6">
                  <c:v>70</c:v>
                </c:pt>
                <c:pt idx="9">
                  <c:v>65</c:v>
                </c:pt>
                <c:pt idx="12">
                  <c:v>61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848</c:v>
                </c:pt>
                <c:pt idx="3">
                  <c:v>937</c:v>
                </c:pt>
                <c:pt idx="6">
                  <c:v>993</c:v>
                </c:pt>
                <c:pt idx="9">
                  <c:v>1328</c:v>
                </c:pt>
                <c:pt idx="12">
                  <c:v>1380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4651</c:v>
                </c:pt>
                <c:pt idx="3">
                  <c:v>4581</c:v>
                </c:pt>
                <c:pt idx="6">
                  <c:v>4215</c:v>
                </c:pt>
                <c:pt idx="9">
                  <c:v>3822</c:v>
                </c:pt>
                <c:pt idx="12">
                  <c:v>3983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2685824"/>
        <c:axId val="26268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1456</c:v>
                </c:pt>
                <c:pt idx="2">
                  <c:v>#N/A</c:v>
                </c:pt>
                <c:pt idx="3">
                  <c:v>#N/A</c:v>
                </c:pt>
                <c:pt idx="4">
                  <c:v>1402</c:v>
                </c:pt>
                <c:pt idx="5">
                  <c:v>#N/A</c:v>
                </c:pt>
                <c:pt idx="6">
                  <c:v>#N/A</c:v>
                </c:pt>
                <c:pt idx="7">
                  <c:v>653</c:v>
                </c:pt>
                <c:pt idx="8">
                  <c:v>#N/A</c:v>
                </c:pt>
                <c:pt idx="9">
                  <c:v>#N/A</c:v>
                </c:pt>
                <c:pt idx="10">
                  <c:v>850</c:v>
                </c:pt>
                <c:pt idx="11">
                  <c:v>#N/A</c:v>
                </c:pt>
                <c:pt idx="12">
                  <c:v>#N/A</c:v>
                </c:pt>
                <c:pt idx="13">
                  <c:v>727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2685824"/>
        <c:axId val="262687744"/>
      </c:lineChart>
      <c:catAx>
        <c:axId val="26268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687744"/>
        <c:crosses val="autoZero"/>
        <c:auto val="1"/>
        <c:lblAlgn val="ctr"/>
        <c:lblOffset val="100"/>
        <c:tickLblSkip val="1"/>
        <c:tickMarkSkip val="1"/>
        <c:noMultiLvlLbl val="0"/>
      </c:catAx>
      <c:valAx>
        <c:axId val="26268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68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39335</c:v>
                </c:pt>
                <c:pt idx="5">
                  <c:v>40280</c:v>
                </c:pt>
                <c:pt idx="8">
                  <c:v>41772</c:v>
                </c:pt>
                <c:pt idx="11">
                  <c:v>43233</c:v>
                </c:pt>
                <c:pt idx="14">
                  <c:v>43436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8766</c:v>
                </c:pt>
                <c:pt idx="5">
                  <c:v>8508</c:v>
                </c:pt>
                <c:pt idx="8">
                  <c:v>8456</c:v>
                </c:pt>
                <c:pt idx="11">
                  <c:v>8027</c:v>
                </c:pt>
                <c:pt idx="14">
                  <c:v>8455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11960</c:v>
                </c:pt>
                <c:pt idx="5">
                  <c:v>12785</c:v>
                </c:pt>
                <c:pt idx="8">
                  <c:v>12742</c:v>
                </c:pt>
                <c:pt idx="11">
                  <c:v>11989</c:v>
                </c:pt>
                <c:pt idx="14">
                  <c:v>13073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8432</c:v>
                </c:pt>
                <c:pt idx="3">
                  <c:v>7702</c:v>
                </c:pt>
                <c:pt idx="6">
                  <c:v>6871</c:v>
                </c:pt>
                <c:pt idx="9">
                  <c:v>6574</c:v>
                </c:pt>
                <c:pt idx="12">
                  <c:v>6208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15015</c:v>
                </c:pt>
                <c:pt idx="3">
                  <c:v>15444</c:v>
                </c:pt>
                <c:pt idx="6">
                  <c:v>17169</c:v>
                </c:pt>
                <c:pt idx="9">
                  <c:v>17916</c:v>
                </c:pt>
                <c:pt idx="12">
                  <c:v>17480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587</c:v>
                </c:pt>
                <c:pt idx="3">
                  <c:v>518</c:v>
                </c:pt>
                <c:pt idx="6">
                  <c:v>457</c:v>
                </c:pt>
                <c:pt idx="9">
                  <c:v>399</c:v>
                </c:pt>
                <c:pt idx="12">
                  <c:v>344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38303</c:v>
                </c:pt>
                <c:pt idx="3">
                  <c:v>38500</c:v>
                </c:pt>
                <c:pt idx="6">
                  <c:v>39629</c:v>
                </c:pt>
                <c:pt idx="9">
                  <c:v>42280</c:v>
                </c:pt>
                <c:pt idx="12">
                  <c:v>42710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1585024"/>
        <c:axId val="141595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2277</c:v>
                </c:pt>
                <c:pt idx="2">
                  <c:v>#N/A</c:v>
                </c:pt>
                <c:pt idx="3">
                  <c:v>#N/A</c:v>
                </c:pt>
                <c:pt idx="4">
                  <c:v>591</c:v>
                </c:pt>
                <c:pt idx="5">
                  <c:v>#N/A</c:v>
                </c:pt>
                <c:pt idx="6">
                  <c:v>#N/A</c:v>
                </c:pt>
                <c:pt idx="7">
                  <c:v>1156</c:v>
                </c:pt>
                <c:pt idx="8">
                  <c:v>#N/A</c:v>
                </c:pt>
                <c:pt idx="9">
                  <c:v>#N/A</c:v>
                </c:pt>
                <c:pt idx="10">
                  <c:v>3919</c:v>
                </c:pt>
                <c:pt idx="11">
                  <c:v>#N/A</c:v>
                </c:pt>
                <c:pt idx="12">
                  <c:v>#N/A</c:v>
                </c:pt>
                <c:pt idx="13">
                  <c:v>1779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1585024"/>
        <c:axId val="141595392"/>
      </c:lineChart>
      <c:catAx>
        <c:axId val="1415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595392"/>
        <c:crosses val="autoZero"/>
        <c:auto val="1"/>
        <c:lblAlgn val="ctr"/>
        <c:lblOffset val="100"/>
        <c:tickLblSkip val="1"/>
        <c:tickMarkSkip val="1"/>
        <c:noMultiLvlLbl val="0"/>
      </c:catAx>
      <c:valAx>
        <c:axId val="14159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{D76A538B-D12E-4A6C-935A-B209403F4A43}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CFF-4B28-8C20-DB00BC272D9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{774C2922-92D7-45E2-85E5-A30038F67EB0}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CFF-4B28-8C20-DB00BC272D9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{9CB68E19-C815-4F53-B25A-25A2D33D1D33}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CFF-4B28-8C20-DB00BC272D9F}"/>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{3CE231F6-11D7-480F-B060-77C174E8D84E}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CFF-4B28-8C20-DB00BC272D9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{7AC390F7-2AC9-4E91-B48F-F8E57C2A1330}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CFF-4B28-8C20-DB00BC272D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c:v>
                </c:pt>
              </c:numCache>
            </c:numRef>
          </c:xVal>
          <c:yVal>
            <c:numRef>
              <c:f>公会計指標分析・財政指標組合せ分析表!$K$51:$O$51</c:f>
              <c:numCache>
                <c:formatCode>#,##0.0;"▲ "#,##0.0</c:formatCode>
                <c:ptCount val="5"/>
                <c:pt idx="3">
                  <c:v>15.8</c:v>
                </c:pt>
              </c:numCache>
            </c:numRef>
          </c:yVal>
          <c:smooth val="0"/>
          <c:extLst>
            <c:ext xmlns:c16="http://schemas.microsoft.com/office/drawing/2014/chart" uri="{C3380CC4-5D6E-409C-BE32-E72D297353CC}">
              <c16:uniqueId val="{00000005-ECFF-4B28-8C20-DB00BC272D9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{F31A6DCB-D7E0-41D8-A5F2-7C9AA5BE8EE8}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CFF-4B28-8C20-DB00BC272D9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{F1EC6135-1555-43A7-9E18-EC8EFEC622B4}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CFF-4B28-8C20-DB00BC272D9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{BD80C977-7153-4627-A8C5-D9A00C518919}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CFF-4B28-8C20-DB00BC272D9F}"/>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{D4919E72-4E84-460E-BFA4-D83B1532518C}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CFF-4B28-8C20-DB00BC272D9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{6948284C-5F4F-481F-BB50-66A14584EF2F}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CFF-4B28-8C20-DB00BC272D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34.9</c:v>
                </c:pt>
              </c:numCache>
            </c:numRef>
          </c:yVal>
          <c:smooth val="0"/>
          <c:extLst>
            <c:ext xmlns:c16="http://schemas.microsoft.com/office/drawing/2014/chart" uri="{C3380CC4-5D6E-409C-BE32-E72D297353CC}">
              <c16:uniqueId val="{0000000B-ECFF-4B28-8C20-DB00BC272D9F}"/>
            </c:ext>
          </c:extLst>
        </c:ser>
        <c:dLbls>
          <c:showLegendKey val="0"/>
          <c:showVal val="0"/>
          <c:showCatName val="0"/>
          <c:showSerName val="0"/>
          <c:showPercent val="0"/>
          <c:showBubbleSize val="0"/>
        </c:dLbls>
        <c:axId val="72833664"/>
        <c:axId val="72856320"/>
      </c:scatterChart>
      <c:valAx>
        <c:axId val="72833664"/>
        <c:scaling>
          <c:orientation val="minMax"/>
          <c:max val="63.300000000000004"/>
          <c:min val="6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6320"/>
        <c:crosses val="autoZero"/>
        <c:crossBetween val="midCat"/>
      </c:valAx>
      <c:valAx>
        <c:axId val="72856320"/>
        <c:scaling>
          <c:orientation val="minMax"/>
          <c:max val="39"/>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{52E4C91C-9767-48DD-9956-BC4713C04185}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EA2-475B-B633-2FADD74E76E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{FCA4397B-E554-41C2-81CD-101DAE9593C3}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EA2-475B-B633-2FADD74E76E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{2B9061F0-84AB-400D-9BCA-5BD83E1A321F}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EA2-475B-B633-2FADD74E76E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{A0D35F58-90E2-42C5-9125-A547DC1C4ADF}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EA2-475B-B633-2FADD74E76E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{6BB5662C-D59F-4CAB-843A-A6EB48382EA3}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EA2-475B-B633-2FADD74E76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6.9</c:v>
                </c:pt>
                <c:pt idx="1">
                  <c:v>6.2</c:v>
                </c:pt>
                <c:pt idx="2">
                  <c:v>4.8</c:v>
                </c:pt>
                <c:pt idx="3">
                  <c:v>3.9</c:v>
                </c:pt>
                <c:pt idx="4">
                  <c:v>3</c:v>
                </c:pt>
              </c:numCache>
            </c:numRef>
          </c:xVal>
          <c:yVal>
            <c:numRef>
              <c:f>公会計指標分析・財政指標組合せ分析表!$K$73:$O$73</c:f>
              <c:numCache>
                <c:formatCode>#,##0.0;"▲ "#,##0.0</c:formatCode>
                <c:ptCount val="5"/>
                <c:pt idx="0">
                  <c:v>9.4</c:v>
                </c:pt>
                <c:pt idx="1">
                  <c:v>2.4</c:v>
                </c:pt>
                <c:pt idx="2">
                  <c:v>4.8</c:v>
                </c:pt>
                <c:pt idx="3">
                  <c:v>15.8</c:v>
                </c:pt>
                <c:pt idx="4">
                  <c:v>7.2</c:v>
                </c:pt>
              </c:numCache>
            </c:numRef>
          </c:yVal>
          <c:smooth val="0"/>
          <c:extLst>
            <c:ext xmlns:c16="http://schemas.microsoft.com/office/drawing/2014/chart" uri="{C3380CC4-5D6E-409C-BE32-E72D297353CC}">
              <c16:uniqueId val="{00000005-3EA2-475B-B633-2FADD74E76E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{950002A6-B2DC-499E-A8DC-AEBBB63C92BB}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EA2-475B-B633-2FADD74E76E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{57233C93-BCA0-45D8-90AC-70FE39660D71}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EA2-475B-B633-2FADD74E76EA}"/>
                </c:ext>
              </c:extLst>
            </c:dLbl>
            <c:dLbl>
              <c:idx val="2"/>
              <c:layout>
                <c:manualLayout>
                  <c:x val="-3.855352212300412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{C067C9CE-3821-4E88-9BDA-3B3F946C9A75}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EA2-475B-B633-2FADD74E76EA}"/>
                </c:ext>
              </c:extLst>
            </c:dLbl>
            <c:dLbl>
              <c:idx val="3"/>
              <c:layout>
                <c:manualLayout>
                  <c:x val="-2.485740240062331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{6EF46BAD-24D4-454E-B7F7-6D433EA5D5DE}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EA2-475B-B633-2FADD74E76E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{F61F9DD8-4ED6-4B6D-B253-64A833E5B27C}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EA2-475B-B633-2FADD74E76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5.9</c:v>
                </c:pt>
              </c:numCache>
            </c:numRef>
          </c:xVal>
          <c:yVal>
            <c:numRef>
              <c:f>公会計指標分析・財政指標組合せ分析表!$K$77:$O$77</c:f>
              <c:numCache>
                <c:formatCode>#,##0.0;"▲ "#,##0.0</c:formatCode>
                <c:ptCount val="5"/>
                <c:pt idx="0">
                  <c:v>46.1</c:v>
                </c:pt>
                <c:pt idx="1">
                  <c:v>37.6</c:v>
                </c:pt>
                <c:pt idx="2">
                  <c:v>33.799999999999997</c:v>
                </c:pt>
                <c:pt idx="3">
                  <c:v>34.9</c:v>
                </c:pt>
                <c:pt idx="4">
                  <c:v>6.5</c:v>
                </c:pt>
              </c:numCache>
            </c:numRef>
          </c:yVal>
          <c:smooth val="0"/>
          <c:extLst>
            <c:ext xmlns:c16="http://schemas.microsoft.com/office/drawing/2014/chart" uri="{C3380CC4-5D6E-409C-BE32-E72D297353CC}">
              <c16:uniqueId val="{0000000B-3EA2-475B-B633-2FADD74E76EA}"/>
            </c:ext>
          </c:extLst>
        </c:ser>
        <c:dLbls>
          <c:showLegendKey val="0"/>
          <c:showVal val="0"/>
          <c:showCatName val="0"/>
          <c:showSerName val="0"/>
          <c:showPercent val="0"/>
          <c:showBubbleSize val="0"/>
        </c:dLbls>
        <c:axId val="72866048"/>
        <c:axId val="72921472"/>
      </c:scatterChart>
      <c:valAx>
        <c:axId val="72866048"/>
        <c:scaling>
          <c:orientation val="minMax"/>
          <c:max val="9"/>
          <c:min val="2.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1472"/>
        <c:crosses val="autoZero"/>
        <c:crossBetween val="midCat"/>
      </c:valAx>
      <c:valAx>
        <c:axId val="72921472"/>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66048"/>
        <c:crosses val="autoZero"/>
        <c:crossBetween val="midCat"/>
        <c:majorUnit val="6.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元利償還金等</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のうち</a:t>
          </a:r>
          <a:r>
            <a:rPr lang="ja-JP" altLang="en-US" sz="1100" b="0" i="0" baseline="0">
              <a:solidFill>
                <a:schemeClr val="dk1"/>
              </a:solidFill>
              <a:effectLst/>
              <a:latin typeface="+mn-lt"/>
              <a:ea typeface="+mn-ea"/>
              <a:cs typeface="+mn-cs"/>
            </a:rPr>
            <a:t>、元利償還金について平成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年度は前年度と比べ増加しているが、これは合併特例債及び臨時財政対策債の元利償還金の増によるものである。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一方で、算入公債費等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は、臨時財政対策債や合併特例債等</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係る基準財政需要額算入額増の影響で、増加している。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元利償還金等</a:t>
          </a:r>
          <a:r>
            <a:rPr lang="en-US" altLang="ja-JP" sz="1100" b="0" i="0" baseline="0">
              <a:solidFill>
                <a:schemeClr val="dk1"/>
              </a:solidFill>
              <a:effectLst/>
              <a:latin typeface="+mn-lt"/>
              <a:ea typeface="+mn-ea"/>
              <a:cs typeface="+mn-cs"/>
            </a:rPr>
            <a:t>(A)</a:t>
          </a:r>
          <a:r>
            <a:rPr lang="ja-JP" altLang="en-US" sz="1100" b="0" i="0" baseline="0">
              <a:solidFill>
                <a:schemeClr val="dk1"/>
              </a:solidFill>
              <a:effectLst/>
              <a:latin typeface="+mn-lt"/>
              <a:ea typeface="+mn-ea"/>
              <a:cs typeface="+mn-cs"/>
            </a:rPr>
            <a:t>の増加よりも、</a:t>
          </a:r>
          <a:r>
            <a:rPr lang="ja-JP" altLang="ja-JP" sz="1100" b="0" i="0" baseline="0">
              <a:solidFill>
                <a:schemeClr val="dk1"/>
              </a:solidFill>
              <a:effectLst/>
              <a:latin typeface="+mn-lt"/>
              <a:ea typeface="+mn-ea"/>
              <a:cs typeface="+mn-cs"/>
            </a:rPr>
            <a:t>算入公債費等</a:t>
          </a:r>
          <a:r>
            <a:rPr lang="en-US" altLang="ja-JP" sz="1100" b="0" i="0" baseline="0">
              <a:solidFill>
                <a:schemeClr val="dk1"/>
              </a:solidFill>
              <a:effectLst/>
              <a:latin typeface="+mn-lt"/>
              <a:ea typeface="+mn-ea"/>
              <a:cs typeface="+mn-cs"/>
            </a:rPr>
            <a:t>(B)</a:t>
          </a:r>
          <a:r>
            <a:rPr lang="ja-JP" altLang="en-US" sz="1100" b="0" i="0" baseline="0">
              <a:solidFill>
                <a:schemeClr val="dk1"/>
              </a:solidFill>
              <a:effectLst/>
              <a:latin typeface="+mn-lt"/>
              <a:ea typeface="+mn-ea"/>
              <a:cs typeface="+mn-cs"/>
            </a:rPr>
            <a:t>の増加幅の方が大きいため、実質公債費比率の分子としては前年度と比べ減少している。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しかしながら、元利償還金自体は</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増加傾向にあり、義務的経費</a:t>
          </a:r>
          <a:r>
            <a:rPr lang="ja-JP" altLang="en-US" sz="1100" b="0" i="0" baseline="0">
              <a:solidFill>
                <a:schemeClr val="dk1"/>
              </a:solidFill>
              <a:effectLst/>
              <a:latin typeface="+mn-lt"/>
              <a:ea typeface="+mn-ea"/>
              <a:cs typeface="+mn-cs"/>
            </a:rPr>
            <a:t>増加の一因となっているため、</a:t>
          </a:r>
          <a:r>
            <a:rPr lang="ja-JP" altLang="ja-JP" sz="1100" b="0" i="0" baseline="0">
              <a:solidFill>
                <a:schemeClr val="dk1"/>
              </a:solidFill>
              <a:effectLst/>
              <a:latin typeface="+mn-lt"/>
              <a:ea typeface="+mn-ea"/>
              <a:cs typeface="+mn-cs"/>
            </a:rPr>
            <a:t>市債残高を抑え、公債費の抑制を図る必要がある。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のうち、</a:t>
          </a:r>
          <a:r>
            <a:rPr lang="ja-JP" altLang="en-US" sz="1100" b="0" i="0" baseline="0">
              <a:solidFill>
                <a:schemeClr val="dk1"/>
              </a:solidFill>
              <a:effectLst/>
              <a:latin typeface="+mn-lt"/>
              <a:ea typeface="+mn-ea"/>
              <a:cs typeface="+mn-cs"/>
            </a:rPr>
            <a:t>「一般会計等に係る地方債の現在高」については、合併特例債や臨時財政対策債の借入によって増となっている。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「公営企業債等繰入見込額」については、公共下水道事業に係る元利償還金に対する</a:t>
          </a:r>
          <a:r>
            <a:rPr lang="ja-JP" altLang="en-US" sz="1100" b="0" i="0" baseline="0">
              <a:solidFill>
                <a:schemeClr val="dk1"/>
              </a:solidFill>
              <a:effectLst/>
              <a:latin typeface="+mn-lt"/>
              <a:ea typeface="+mn-ea"/>
              <a:cs typeface="+mn-cs"/>
            </a:rPr>
            <a:t>繰入見込額の減により</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また退職者不補充による職員数の減に伴い「退職手当負担見込額」も、年々減少</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一方、充当可能財源等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財政調整基金や公共施設整備基金に対し</a:t>
          </a:r>
          <a:r>
            <a:rPr lang="ja-JP" altLang="ja-JP" sz="1100" b="0" i="0" baseline="0">
              <a:solidFill>
                <a:schemeClr val="dk1"/>
              </a:solidFill>
              <a:effectLst/>
              <a:latin typeface="+mn-lt"/>
              <a:ea typeface="+mn-ea"/>
              <a:cs typeface="+mn-cs"/>
            </a:rPr>
            <a:t>積立てを</a:t>
          </a:r>
          <a:r>
            <a:rPr lang="ja-JP" altLang="en-US" sz="1100" b="0" i="0" baseline="0">
              <a:solidFill>
                <a:schemeClr val="dk1"/>
              </a:solidFill>
              <a:effectLst/>
              <a:latin typeface="+mn-lt"/>
              <a:ea typeface="+mn-ea"/>
              <a:cs typeface="+mn-cs"/>
            </a:rPr>
            <a:t>行った</a:t>
          </a:r>
          <a:r>
            <a:rPr lang="ja-JP" altLang="ja-JP" sz="1100" b="0" i="0" baseline="0">
              <a:solidFill>
                <a:schemeClr val="dk1"/>
              </a:solidFill>
              <a:effectLst/>
              <a:latin typeface="+mn-lt"/>
              <a:ea typeface="+mn-ea"/>
              <a:cs typeface="+mn-cs"/>
            </a:rPr>
            <a:t>結果、「充当可能基金」が増加した。また、合併特例債</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臨時財政対策債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残</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の増に伴い「基準財政需要額算入見込額」も年々増加している。</a:t>
          </a:r>
          <a:endParaRPr lang="ja-JP" altLang="ja-JP" sz="1400">
            <a:effectLst/>
          </a:endParaRPr>
        </a:p>
        <a:p>
          <a:pPr rtl="0"/>
          <a:r>
            <a:rPr lang="ja-JP" altLang="ja-JP" sz="1100" b="0" i="0" baseline="0">
              <a:solidFill>
                <a:schemeClr val="dk1"/>
              </a:solidFill>
              <a:effectLst/>
              <a:latin typeface="+mn-lt"/>
              <a:ea typeface="+mn-ea"/>
              <a:cs typeface="+mn-cs"/>
            </a:rPr>
            <a:t>　これらにより、将来負担比率の分子</a:t>
          </a:r>
          <a:r>
            <a:rPr lang="ja-JP" altLang="en-US" sz="1100" b="0" i="0" baseline="0">
              <a:solidFill>
                <a:schemeClr val="dk1"/>
              </a:solidFill>
              <a:effectLst/>
              <a:latin typeface="+mn-lt"/>
              <a:ea typeface="+mn-ea"/>
              <a:cs typeface="+mn-cs"/>
            </a:rPr>
            <a:t>については前年度より減少している。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愛知県稲沢市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137,904
135,222
79.35
47,101,941
44,924,542
2,077,482
28,578,322
42,709,819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baseline="0">
              <a:latin typeface="ＭＳ Ｐゴシック"/>
            </a:rPr>
            <a:t> </a:t>
          </a:r>
          <a:r>
            <a:rPr kumimoji="1" lang="ja-JP" altLang="en-US" sz="1100">
              <a:latin typeface="ＭＳ Ｐゴシック"/>
            </a:rPr>
            <a:t>本市の有形固定資産減価償却率は、６３．０％と愛知県平均では、同水準であるが、全国平均と比較すると高い水準にあり、施設の老朽化が進んでいる。平成２８年度に策定した公共施設等総合管理計画において掲げた「維持管理の適正化」「施設総量の適正化」「施設運営の適正化」の実現に向け、施設の維持管理を適切に進めていくこととし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2" name="直線コネクタ 61"/>
        <xdr:cNvCxnSpPr/>
      </xdr:nvCxnSpPr>
      <xdr:spPr>
        <a:xfrm flipV="1">
          <a:off x="4760595" y="476783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3" name="有形固定資産減価償却率最小値テキスト"/>
        <xdr:cNvSpPr txBox="1"/>
      </xdr:nvSpPr>
      <xdr:spPr>
        <a:xfrm>
          <a:off x="48133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4" name="直線コネクタ 63"/>
        <xdr:cNvCxnSpPr/>
      </xdr:nvCxnSpPr>
      <xdr:spPr>
        <a:xfrm>
          <a:off x="4673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5" name="有形固定資産減価償却率最大値テキスト"/>
        <xdr:cNvSpPr txBox="1"/>
      </xdr:nvSpPr>
      <xdr:spPr>
        <a:xfrm>
          <a:off x="4813300" y="45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6" name="直線コネクタ 65"/>
        <xdr:cNvCxnSpPr/>
      </xdr:nvCxnSpPr>
      <xdr:spPr>
        <a:xfrm>
          <a:off x="4673600" y="476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67" name="有形固定資産減価償却率平均値テキスト"/>
        <xdr:cNvSpPr txBox="1"/>
      </xdr:nvSpPr>
      <xdr:spPr>
        <a:xfrm>
          <a:off x="4813300" y="505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68" name="フローチャート : 判断 67"/>
        <xdr:cNvSpPr/>
      </xdr:nvSpPr>
      <xdr:spPr>
        <a:xfrm>
          <a:off x="4711700" y="507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4064</xdr:rowOff>
    </xdr:from>
    <xdr:to>
      <xdr:col>3</xdr:col>
      <xdr:colOff>511175</xdr:colOff>
      <xdr:row>29</xdr:row>
      <xdr:rowOff>105664</xdr:rowOff>
    </xdr:to>
    <xdr:sp macro="" textlink="">
      <xdr:nvSpPr>
        <xdr:cNvPr id="69" name="フローチャート : 判断 68"/>
        <xdr:cNvSpPr/>
      </xdr:nvSpPr>
      <xdr:spPr>
        <a:xfrm>
          <a:off x="4000500" y="497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54610</xdr:rowOff>
    </xdr:from>
    <xdr:to>
      <xdr:col>3</xdr:col>
      <xdr:colOff>511175</xdr:colOff>
      <xdr:row>28</xdr:row>
      <xdr:rowOff>156210</xdr:rowOff>
    </xdr:to>
    <xdr:sp macro="" textlink="">
      <xdr:nvSpPr>
        <xdr:cNvPr id="75" name="円/楕円 74"/>
        <xdr:cNvSpPr/>
      </xdr:nvSpPr>
      <xdr:spPr>
        <a:xfrm>
          <a:off x="4000500" y="48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96791</xdr:rowOff>
    </xdr:from>
    <xdr:ext cx="405111" cy="259045"/>
    <xdr:sp macro="" textlink="">
      <xdr:nvSpPr>
        <xdr:cNvPr id="76" name="n_1aveValue有形固定資産減価償却率"/>
        <xdr:cNvSpPr txBox="1"/>
      </xdr:nvSpPr>
      <xdr:spPr>
        <a:xfrm>
          <a:off x="3836043" y="506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1287</xdr:rowOff>
    </xdr:from>
    <xdr:ext cx="405111" cy="259045"/>
    <xdr:sp macro="" textlink="">
      <xdr:nvSpPr>
        <xdr:cNvPr id="77" name="n_1mainValue有形固定資産減価償却率"/>
        <xdr:cNvSpPr txBox="1"/>
      </xdr:nvSpPr>
      <xdr:spPr>
        <a:xfrm>
          <a:off x="3836043" y="463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愛知県稲沢市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137,904
135,222
79.35
47,101,941
44,924,542
2,077,482
28,578,322
42,709,819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155702</xdr:rowOff>
    </xdr:from>
    <xdr:to>
      <xdr:col>5</xdr:col>
      <xdr:colOff>409575</xdr:colOff>
      <xdr:row>38</xdr:row>
      <xdr:rowOff>85852</xdr:rowOff>
    </xdr:to>
    <xdr:sp macro="" textlink="">
      <xdr:nvSpPr>
        <xdr:cNvPr id="62" name="フローチャート : 判断 61"/>
        <xdr:cNvSpPr/>
      </xdr:nvSpPr>
      <xdr:spPr>
        <a:xfrm>
          <a:off x="3746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16256</xdr:rowOff>
    </xdr:from>
    <xdr:to>
      <xdr:col>5</xdr:col>
      <xdr:colOff>409575</xdr:colOff>
      <xdr:row>36</xdr:row>
      <xdr:rowOff>117856</xdr:rowOff>
    </xdr:to>
    <xdr:sp macro="" textlink="">
      <xdr:nvSpPr>
        <xdr:cNvPr id="68" name="円/楕円 67"/>
        <xdr:cNvSpPr/>
      </xdr:nvSpPr>
      <xdr:spPr>
        <a:xfrm>
          <a:off x="3746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76979</xdr:rowOff>
    </xdr:from>
    <xdr:ext cx="405111" cy="259045"/>
    <xdr:sp macro="" textlink="">
      <xdr:nvSpPr>
        <xdr:cNvPr id="69" name="n_1aveValue【道路】&#10;有形固定資産減価償却率"/>
        <xdr:cNvSpPr txBox="1"/>
      </xdr:nvSpPr>
      <xdr:spPr>
        <a:xfrm>
          <a:off x="3582043"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134383</xdr:rowOff>
    </xdr:from>
    <xdr:ext cx="405111" cy="259045"/>
    <xdr:sp macro="" textlink="">
      <xdr:nvSpPr>
        <xdr:cNvPr id="70" name="n_1mainValue【道路】&#10;有形固定資産減価償却率"/>
        <xdr:cNvSpPr txBox="1"/>
      </xdr:nvSpPr>
      <xdr:spPr>
        <a:xfrm>
          <a:off x="3582043"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4" name="直線コネクタ 93"/>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5"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6" name="直線コネクタ 95"/>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97"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98" name="直線コネクタ 97"/>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99"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0" name="フローチャート : 判断 99"/>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85598</xdr:rowOff>
    </xdr:from>
    <xdr:to>
      <xdr:col>14</xdr:col>
      <xdr:colOff>79375</xdr:colOff>
      <xdr:row>39</xdr:row>
      <xdr:rowOff>15748</xdr:rowOff>
    </xdr:to>
    <xdr:sp macro="" textlink="">
      <xdr:nvSpPr>
        <xdr:cNvPr id="101" name="フローチャート : 判断 100"/>
        <xdr:cNvSpPr/>
      </xdr:nvSpPr>
      <xdr:spPr>
        <a:xfrm>
          <a:off x="9588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30886</xdr:rowOff>
    </xdr:from>
    <xdr:to>
      <xdr:col>14</xdr:col>
      <xdr:colOff>79375</xdr:colOff>
      <xdr:row>37</xdr:row>
      <xdr:rowOff>132486</xdr:rowOff>
    </xdr:to>
    <xdr:sp macro="" textlink="">
      <xdr:nvSpPr>
        <xdr:cNvPr id="107" name="円/楕円 106"/>
        <xdr:cNvSpPr/>
      </xdr:nvSpPr>
      <xdr:spPr>
        <a:xfrm>
          <a:off x="9588500" y="63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6875</xdr:rowOff>
    </xdr:from>
    <xdr:ext cx="469744" cy="259045"/>
    <xdr:sp macro="" textlink="">
      <xdr:nvSpPr>
        <xdr:cNvPr id="108" name="n_1aveValue【道路】&#10;一人当たり延長"/>
        <xdr:cNvSpPr txBox="1"/>
      </xdr:nvSpPr>
      <xdr:spPr>
        <a:xfrm>
          <a:off x="9391727" y="66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149013</xdr:rowOff>
    </xdr:from>
    <xdr:ext cx="534377" cy="259045"/>
    <xdr:sp macro="" textlink="">
      <xdr:nvSpPr>
        <xdr:cNvPr id="109" name="n_1mainValue【道路】&#10;一人当たり延長"/>
        <xdr:cNvSpPr txBox="1"/>
      </xdr:nvSpPr>
      <xdr:spPr>
        <a:xfrm>
          <a:off x="9359410" y="6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34" name="直線コネクタ 133"/>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35"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36" name="直線コネクタ 135"/>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7"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8" name="直線コネクタ 137"/>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39"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0" name="フローチャート : 判断 13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54</xdr:row>
      <xdr:rowOff>120650</xdr:rowOff>
    </xdr:from>
    <xdr:to>
      <xdr:col>5</xdr:col>
      <xdr:colOff>409575</xdr:colOff>
      <xdr:row>55</xdr:row>
      <xdr:rowOff>50800</xdr:rowOff>
    </xdr:to>
    <xdr:sp macro="" textlink="">
      <xdr:nvSpPr>
        <xdr:cNvPr id="141" name="フローチャート : 判断 140"/>
        <xdr:cNvSpPr/>
      </xdr:nvSpPr>
      <xdr:spPr>
        <a:xfrm>
          <a:off x="3746500" y="937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93980</xdr:rowOff>
    </xdr:from>
    <xdr:to>
      <xdr:col>5</xdr:col>
      <xdr:colOff>409575</xdr:colOff>
      <xdr:row>57</xdr:row>
      <xdr:rowOff>24130</xdr:rowOff>
    </xdr:to>
    <xdr:sp macro="" textlink="">
      <xdr:nvSpPr>
        <xdr:cNvPr id="147" name="円/楕円 146"/>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53</xdr:row>
      <xdr:rowOff>67327</xdr:rowOff>
    </xdr:from>
    <xdr:ext cx="405111" cy="259045"/>
    <xdr:sp macro="" textlink="">
      <xdr:nvSpPr>
        <xdr:cNvPr id="148" name="n_1aveValue【橋りょう・トンネル】&#10;有形固定資産減価償却率"/>
        <xdr:cNvSpPr txBox="1"/>
      </xdr:nvSpPr>
      <xdr:spPr>
        <a:xfrm>
          <a:off x="3582043"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15257</xdr:rowOff>
    </xdr:from>
    <xdr:ext cx="405111" cy="259045"/>
    <xdr:sp macro="" textlink="">
      <xdr:nvSpPr>
        <xdr:cNvPr id="149" name="n_1mainValue【橋りょう・トンネル】&#10;有形固定資産減価償却率"/>
        <xdr:cNvSpPr txBox="1"/>
      </xdr:nvSpPr>
      <xdr:spPr>
        <a:xfrm>
          <a:off x="3582043" y="978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75" name="直線コネクタ 174"/>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76"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77" name="直線コネクタ 176"/>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78"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79" name="直線コネクタ 178"/>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0"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81" name="フローチャート : 判断 180"/>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54976</xdr:rowOff>
    </xdr:from>
    <xdr:to>
      <xdr:col>14</xdr:col>
      <xdr:colOff>79375</xdr:colOff>
      <xdr:row>58</xdr:row>
      <xdr:rowOff>156576</xdr:rowOff>
    </xdr:to>
    <xdr:sp macro="" textlink="">
      <xdr:nvSpPr>
        <xdr:cNvPr id="182" name="フローチャート : 判断 181"/>
        <xdr:cNvSpPr/>
      </xdr:nvSpPr>
      <xdr:spPr>
        <a:xfrm>
          <a:off x="9588500" y="999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102022</xdr:rowOff>
    </xdr:from>
    <xdr:to>
      <xdr:col>14</xdr:col>
      <xdr:colOff>79375</xdr:colOff>
      <xdr:row>61</xdr:row>
      <xdr:rowOff>32172</xdr:rowOff>
    </xdr:to>
    <xdr:sp macro="" textlink="">
      <xdr:nvSpPr>
        <xdr:cNvPr id="188" name="円/楕円 187"/>
        <xdr:cNvSpPr/>
      </xdr:nvSpPr>
      <xdr:spPr>
        <a:xfrm>
          <a:off x="9588500" y="103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1653</xdr:rowOff>
    </xdr:from>
    <xdr:ext cx="599010" cy="259045"/>
    <xdr:sp macro="" textlink="">
      <xdr:nvSpPr>
        <xdr:cNvPr id="189" name="n_1aveValue【橋りょう・トンネル】&#10;一人当たり有形固定資産（償却資産）額"/>
        <xdr:cNvSpPr txBox="1"/>
      </xdr:nvSpPr>
      <xdr:spPr>
        <a:xfrm>
          <a:off x="9327094" y="977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23299</xdr:rowOff>
    </xdr:from>
    <xdr:ext cx="599010" cy="259045"/>
    <xdr:sp macro="" textlink="">
      <xdr:nvSpPr>
        <xdr:cNvPr id="190" name="n_1mainValue【橋りょう・トンネル】&#10;一人当たり有形固定資産（償却資産）額"/>
        <xdr:cNvSpPr txBox="1"/>
      </xdr:nvSpPr>
      <xdr:spPr>
        <a:xfrm>
          <a:off x="9327094" y="1048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17" name="直線コネクタ 216"/>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18"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19" name="直線コネクタ 218"/>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20"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21" name="直線コネクタ 220"/>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22"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23" name="フローチャート : 判断 222"/>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85271</xdr:rowOff>
    </xdr:from>
    <xdr:to>
      <xdr:col>5</xdr:col>
      <xdr:colOff>409575</xdr:colOff>
      <xdr:row>83</xdr:row>
      <xdr:rowOff>15421</xdr:rowOff>
    </xdr:to>
    <xdr:sp macro="" textlink="">
      <xdr:nvSpPr>
        <xdr:cNvPr id="224" name="フローチャート : 判断 223"/>
        <xdr:cNvSpPr/>
      </xdr:nvSpPr>
      <xdr:spPr>
        <a:xfrm>
          <a:off x="3746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29755</xdr:rowOff>
    </xdr:from>
    <xdr:to>
      <xdr:col>5</xdr:col>
      <xdr:colOff>409575</xdr:colOff>
      <xdr:row>84</xdr:row>
      <xdr:rowOff>131355</xdr:rowOff>
    </xdr:to>
    <xdr:sp macro="" textlink="">
      <xdr:nvSpPr>
        <xdr:cNvPr id="230" name="円/楕円 229"/>
        <xdr:cNvSpPr/>
      </xdr:nvSpPr>
      <xdr:spPr>
        <a:xfrm>
          <a:off x="3746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31948</xdr:rowOff>
    </xdr:from>
    <xdr:ext cx="405111" cy="259045"/>
    <xdr:sp macro="" textlink="">
      <xdr:nvSpPr>
        <xdr:cNvPr id="231" name="n_1aveValue【公営住宅】&#10;有形固定資産減価償却率"/>
        <xdr:cNvSpPr txBox="1"/>
      </xdr:nvSpPr>
      <xdr:spPr>
        <a:xfrm>
          <a:off x="3582043"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122482</xdr:rowOff>
    </xdr:from>
    <xdr:ext cx="405111" cy="259045"/>
    <xdr:sp macro="" textlink="">
      <xdr:nvSpPr>
        <xdr:cNvPr id="232" name="n_1mainValue【公営住宅】&#10;有形固定資産減価償却率"/>
        <xdr:cNvSpPr txBox="1"/>
      </xdr:nvSpPr>
      <xdr:spPr>
        <a:xfrm>
          <a:off x="3582043"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54" name="直線コネクタ 253"/>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55"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56" name="直線コネクタ 255"/>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57"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58" name="直線コネクタ 257"/>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27906</xdr:rowOff>
    </xdr:from>
    <xdr:ext cx="469744" cy="259045"/>
    <xdr:sp macro="" textlink="">
      <xdr:nvSpPr>
        <xdr:cNvPr id="259" name="【公営住宅】&#10;一人当たり面積平均値テキスト"/>
        <xdr:cNvSpPr txBox="1"/>
      </xdr:nvSpPr>
      <xdr:spPr>
        <a:xfrm>
          <a:off x="10566400" y="1442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60" name="フローチャート : 判断 259"/>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54966</xdr:rowOff>
    </xdr:from>
    <xdr:to>
      <xdr:col>14</xdr:col>
      <xdr:colOff>79375</xdr:colOff>
      <xdr:row>84</xdr:row>
      <xdr:rowOff>156566</xdr:rowOff>
    </xdr:to>
    <xdr:sp macro="" textlink="">
      <xdr:nvSpPr>
        <xdr:cNvPr id="261" name="フローチャート : 判断 260"/>
        <xdr:cNvSpPr/>
      </xdr:nvSpPr>
      <xdr:spPr>
        <a:xfrm>
          <a:off x="9588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77826</xdr:rowOff>
    </xdr:from>
    <xdr:to>
      <xdr:col>14</xdr:col>
      <xdr:colOff>79375</xdr:colOff>
      <xdr:row>86</xdr:row>
      <xdr:rowOff>7976</xdr:rowOff>
    </xdr:to>
    <xdr:sp macro="" textlink="">
      <xdr:nvSpPr>
        <xdr:cNvPr id="267" name="円/楕円 266"/>
        <xdr:cNvSpPr/>
      </xdr:nvSpPr>
      <xdr:spPr>
        <a:xfrm>
          <a:off x="9588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1643</xdr:rowOff>
    </xdr:from>
    <xdr:ext cx="469744" cy="259045"/>
    <xdr:sp macro="" textlink="">
      <xdr:nvSpPr>
        <xdr:cNvPr id="268" name="n_1aveValue【公営住宅】&#10;一人当たり面積"/>
        <xdr:cNvSpPr txBox="1"/>
      </xdr:nvSpPr>
      <xdr:spPr>
        <a:xfrm>
          <a:off x="93917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170553</xdr:rowOff>
    </xdr:from>
    <xdr:ext cx="469744" cy="259045"/>
    <xdr:sp macro="" textlink="">
      <xdr:nvSpPr>
        <xdr:cNvPr id="269" name="n_1mainValue【公営住宅】&#10;一人当たり面積"/>
        <xdr:cNvSpPr txBox="1"/>
      </xdr:nvSpPr>
      <xdr:spPr>
        <a:xfrm>
          <a:off x="93917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97" name="直線コネクタ 296"/>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98" name="テキスト ボックス 297"/>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9" name="直線コネクタ 298"/>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00" name="テキスト ボックス 299"/>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01" name="直線コネクタ 300"/>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02" name="テキスト ボックス 301"/>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3" name="直線コネクタ 3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4" name="テキスト ボックス 3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05" name="直線コネクタ 304"/>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06" name="テキスト ボックス 305"/>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07" name="直線コネクタ 306"/>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08" name="テキスト ボックス 307"/>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09" name="直線コネクタ 308"/>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10" name="テキスト ボックス 309"/>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14" name="直線コネクタ 313"/>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15"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16" name="直線コネクタ 315"/>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17"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18" name="直線コネクタ 317"/>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19"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20" name="フローチャート : 判断 319"/>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16828</xdr:rowOff>
    </xdr:from>
    <xdr:to>
      <xdr:col>22</xdr:col>
      <xdr:colOff>415925</xdr:colOff>
      <xdr:row>38</xdr:row>
      <xdr:rowOff>118428</xdr:rowOff>
    </xdr:to>
    <xdr:sp macro="" textlink="">
      <xdr:nvSpPr>
        <xdr:cNvPr id="321" name="フローチャート : 判断 320"/>
        <xdr:cNvSpPr/>
      </xdr:nvSpPr>
      <xdr:spPr>
        <a:xfrm>
          <a:off x="15430500" y="653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68263</xdr:rowOff>
    </xdr:from>
    <xdr:to>
      <xdr:col>22</xdr:col>
      <xdr:colOff>415925</xdr:colOff>
      <xdr:row>38</xdr:row>
      <xdr:rowOff>169863</xdr:rowOff>
    </xdr:to>
    <xdr:sp macro="" textlink="">
      <xdr:nvSpPr>
        <xdr:cNvPr id="327" name="円/楕円 326"/>
        <xdr:cNvSpPr/>
      </xdr:nvSpPr>
      <xdr:spPr>
        <a:xfrm>
          <a:off x="15430500" y="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134955</xdr:rowOff>
    </xdr:from>
    <xdr:ext cx="405111" cy="259045"/>
    <xdr:sp macro="" textlink="">
      <xdr:nvSpPr>
        <xdr:cNvPr id="328" name="n_1aveValue【認定こども園・幼稚園・保育所】&#10;有形固定資産減価償却率"/>
        <xdr:cNvSpPr txBox="1"/>
      </xdr:nvSpPr>
      <xdr:spPr>
        <a:xfrm>
          <a:off x="15266043" y="630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160990</xdr:rowOff>
    </xdr:from>
    <xdr:ext cx="405111" cy="259045"/>
    <xdr:sp macro="" textlink="">
      <xdr:nvSpPr>
        <xdr:cNvPr id="329" name="n_1mainValue【認定こども園・幼稚園・保育所】&#10;有形固定資産減価償却率"/>
        <xdr:cNvSpPr txBox="1"/>
      </xdr:nvSpPr>
      <xdr:spPr>
        <a:xfrm>
          <a:off x="15266043" y="667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1" name="テキスト ボックス 3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3" name="テキスト ボックス 3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5" name="テキスト ボックス 3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7" name="テキスト ボックス 3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9" name="テキスト ボックス 3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53" name="直線コネクタ 352"/>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5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55" name="直線コネクタ 3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5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57" name="直線コネクタ 35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358"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59" name="フローチャート : 判断 35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60" name="フローチャート : 判断 359"/>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109220</xdr:rowOff>
    </xdr:from>
    <xdr:to>
      <xdr:col>31</xdr:col>
      <xdr:colOff>85725</xdr:colOff>
      <xdr:row>39</xdr:row>
      <xdr:rowOff>39370</xdr:rowOff>
    </xdr:to>
    <xdr:sp macro="" textlink="">
      <xdr:nvSpPr>
        <xdr:cNvPr id="366" name="円/楕円 365"/>
        <xdr:cNvSpPr/>
      </xdr:nvSpPr>
      <xdr:spPr>
        <a:xfrm>
          <a:off x="21272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67"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55897</xdr:rowOff>
    </xdr:from>
    <xdr:ext cx="469744" cy="259045"/>
    <xdr:sp macro="" textlink="">
      <xdr:nvSpPr>
        <xdr:cNvPr id="368" name="n_1main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0" name="直線コネクタ 3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1" name="テキスト ボックス 3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2" name="直線コネクタ 3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3" name="テキスト ボックス 3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4" name="直線コネクタ 3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5" name="テキスト ボックス 3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6" name="直線コネクタ 3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7" name="テキスト ボックス 3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8" name="直線コネクタ 3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9" name="テキスト ボックス 3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0" name="直線コネクタ 3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1" name="テキスト ボックス 3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395" name="直線コネクタ 394"/>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396"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397" name="直線コネクタ 396"/>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398"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399" name="直線コネクタ 398"/>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00"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01" name="フローチャート : 判断 400"/>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135346</xdr:rowOff>
    </xdr:from>
    <xdr:to>
      <xdr:col>22</xdr:col>
      <xdr:colOff>415925</xdr:colOff>
      <xdr:row>59</xdr:row>
      <xdr:rowOff>65496</xdr:rowOff>
    </xdr:to>
    <xdr:sp macro="" textlink="">
      <xdr:nvSpPr>
        <xdr:cNvPr id="402" name="フローチャート : 判断 401"/>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89626</xdr:rowOff>
    </xdr:from>
    <xdr:to>
      <xdr:col>22</xdr:col>
      <xdr:colOff>415925</xdr:colOff>
      <xdr:row>59</xdr:row>
      <xdr:rowOff>19776</xdr:rowOff>
    </xdr:to>
    <xdr:sp macro="" textlink="">
      <xdr:nvSpPr>
        <xdr:cNvPr id="408" name="円/楕円 407"/>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56623</xdr:rowOff>
    </xdr:from>
    <xdr:ext cx="405111" cy="259045"/>
    <xdr:sp macro="" textlink="">
      <xdr:nvSpPr>
        <xdr:cNvPr id="409" name="n_1aveValue【学校施設】&#10;有形固定資産減価償却率"/>
        <xdr:cNvSpPr txBox="1"/>
      </xdr:nvSpPr>
      <xdr:spPr>
        <a:xfrm>
          <a:off x="15266043"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36303</xdr:rowOff>
    </xdr:from>
    <xdr:ext cx="405111" cy="259045"/>
    <xdr:sp macro="" textlink="">
      <xdr:nvSpPr>
        <xdr:cNvPr id="410" name="n_1mainValue【学校施設】&#10;有形固定資産減価償却率"/>
        <xdr:cNvSpPr txBox="1"/>
      </xdr:nvSpPr>
      <xdr:spPr>
        <a:xfrm>
          <a:off x="15266043"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37" name="直線コネクタ 436"/>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38"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39" name="直線コネクタ 438"/>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40"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41" name="直線コネクタ 440"/>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442"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43" name="フローチャート : 判断 442"/>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3084</xdr:rowOff>
    </xdr:from>
    <xdr:to>
      <xdr:col>31</xdr:col>
      <xdr:colOff>85725</xdr:colOff>
      <xdr:row>61</xdr:row>
      <xdr:rowOff>104684</xdr:rowOff>
    </xdr:to>
    <xdr:sp macro="" textlink="">
      <xdr:nvSpPr>
        <xdr:cNvPr id="444" name="フローチャート : 判断 443"/>
        <xdr:cNvSpPr/>
      </xdr:nvSpPr>
      <xdr:spPr>
        <a:xfrm>
          <a:off x="21272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163104</xdr:rowOff>
    </xdr:from>
    <xdr:to>
      <xdr:col>31</xdr:col>
      <xdr:colOff>85725</xdr:colOff>
      <xdr:row>59</xdr:row>
      <xdr:rowOff>93254</xdr:rowOff>
    </xdr:to>
    <xdr:sp macro="" textlink="">
      <xdr:nvSpPr>
        <xdr:cNvPr id="450" name="円/楕円 449"/>
        <xdr:cNvSpPr/>
      </xdr:nvSpPr>
      <xdr:spPr>
        <a:xfrm>
          <a:off x="21272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95811</xdr:rowOff>
    </xdr:from>
    <xdr:ext cx="469744" cy="259045"/>
    <xdr:sp macro="" textlink="">
      <xdr:nvSpPr>
        <xdr:cNvPr id="451" name="n_1aveValue【学校施設】&#10;一人当たり面積"/>
        <xdr:cNvSpPr txBox="1"/>
      </xdr:nvSpPr>
      <xdr:spPr>
        <a:xfrm>
          <a:off x="21075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109781</xdr:rowOff>
    </xdr:from>
    <xdr:ext cx="469744" cy="259045"/>
    <xdr:sp macro="" textlink="">
      <xdr:nvSpPr>
        <xdr:cNvPr id="452" name="n_1mainValue【学校施設】&#10;一人当たり面積"/>
        <xdr:cNvSpPr txBox="1"/>
      </xdr:nvSpPr>
      <xdr:spPr>
        <a:xfrm>
          <a:off x="21075727" y="98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64" name="直線コネクタ 463"/>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65" name="テキスト ボックス 464"/>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66" name="直線コネクタ 465"/>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67" name="テキスト ボックス 466"/>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68" name="直線コネクタ 467"/>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69" name="テキスト ボックス 468"/>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0" name="直線コネクタ 4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1" name="テキスト ボックス 4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72" name="直線コネクタ 471"/>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73" name="テキスト ボックス 472"/>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74" name="直線コネクタ 473"/>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75" name="テキスト ボックス 474"/>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76" name="直線コネクタ 475"/>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77" name="テキスト ボックス 476"/>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9" name="テキスト ボックス 4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38100</xdr:rowOff>
    </xdr:to>
    <xdr:cxnSp macro="">
      <xdr:nvCxnSpPr>
        <xdr:cNvPr id="481" name="直線コネクタ 480"/>
        <xdr:cNvCxnSpPr/>
      </xdr:nvCxnSpPr>
      <xdr:spPr>
        <a:xfrm flipV="1">
          <a:off x="16318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41927</xdr:rowOff>
    </xdr:from>
    <xdr:ext cx="405111" cy="259045"/>
    <xdr:sp macro="" textlink="">
      <xdr:nvSpPr>
        <xdr:cNvPr id="482" name="【児童館】&#10;有形固定資産減価償却率最小値テキスト"/>
        <xdr:cNvSpPr txBox="1"/>
      </xdr:nvSpPr>
      <xdr:spPr>
        <a:xfrm>
          <a:off x="16408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38100</xdr:rowOff>
    </xdr:from>
    <xdr:to>
      <xdr:col>23</xdr:col>
      <xdr:colOff>606425</xdr:colOff>
      <xdr:row>86</xdr:row>
      <xdr:rowOff>38100</xdr:rowOff>
    </xdr:to>
    <xdr:cxnSp macro="">
      <xdr:nvCxnSpPr>
        <xdr:cNvPr id="483" name="直線コネクタ 48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8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85" name="直線コネクタ 48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2875</xdr:rowOff>
    </xdr:from>
    <xdr:ext cx="405111" cy="259045"/>
    <xdr:sp macro="" textlink="">
      <xdr:nvSpPr>
        <xdr:cNvPr id="486" name="【児童館】&#10;有形固定資産減価償却率平均値テキスト"/>
        <xdr:cNvSpPr txBox="1"/>
      </xdr:nvSpPr>
      <xdr:spPr>
        <a:xfrm>
          <a:off x="16408400" y="14233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24448</xdr:rowOff>
    </xdr:from>
    <xdr:to>
      <xdr:col>23</xdr:col>
      <xdr:colOff>568325</xdr:colOff>
      <xdr:row>83</xdr:row>
      <xdr:rowOff>126048</xdr:rowOff>
    </xdr:to>
    <xdr:sp macro="" textlink="">
      <xdr:nvSpPr>
        <xdr:cNvPr id="487" name="フローチャート : 判断 486"/>
        <xdr:cNvSpPr/>
      </xdr:nvSpPr>
      <xdr:spPr>
        <a:xfrm>
          <a:off x="162687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127318</xdr:rowOff>
    </xdr:from>
    <xdr:to>
      <xdr:col>22</xdr:col>
      <xdr:colOff>415925</xdr:colOff>
      <xdr:row>82</xdr:row>
      <xdr:rowOff>57468</xdr:rowOff>
    </xdr:to>
    <xdr:sp macro="" textlink="">
      <xdr:nvSpPr>
        <xdr:cNvPr id="488" name="フローチャート : 判断 487"/>
        <xdr:cNvSpPr/>
      </xdr:nvSpPr>
      <xdr:spPr>
        <a:xfrm>
          <a:off x="15430500" y="1401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9" name="テキスト ボックス 4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0" name="テキスト ボックス 4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1" name="テキスト ボックス 4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2" name="テキスト ボックス 4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3" name="テキスト ボックス 4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95886</xdr:rowOff>
    </xdr:from>
    <xdr:to>
      <xdr:col>22</xdr:col>
      <xdr:colOff>415925</xdr:colOff>
      <xdr:row>83</xdr:row>
      <xdr:rowOff>26036</xdr:rowOff>
    </xdr:to>
    <xdr:sp macro="" textlink="">
      <xdr:nvSpPr>
        <xdr:cNvPr id="494" name="円/楕円 493"/>
        <xdr:cNvSpPr/>
      </xdr:nvSpPr>
      <xdr:spPr>
        <a:xfrm>
          <a:off x="15430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73995</xdr:rowOff>
    </xdr:from>
    <xdr:ext cx="405111" cy="259045"/>
    <xdr:sp macro="" textlink="">
      <xdr:nvSpPr>
        <xdr:cNvPr id="495" name="n_1aveValue【児童館】&#10;有形固定資産減価償却率"/>
        <xdr:cNvSpPr txBox="1"/>
      </xdr:nvSpPr>
      <xdr:spPr>
        <a:xfrm>
          <a:off x="15266043" y="1378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17163</xdr:rowOff>
    </xdr:from>
    <xdr:ext cx="405111" cy="259045"/>
    <xdr:sp macro="" textlink="">
      <xdr:nvSpPr>
        <xdr:cNvPr id="496" name="n_1mainValue【児童館】&#10;有形固定資産減価償却率"/>
        <xdr:cNvSpPr txBox="1"/>
      </xdr:nvSpPr>
      <xdr:spPr>
        <a:xfrm>
          <a:off x="15266043"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7" name="テキスト ボックス 50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8" name="直線コネクタ 5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9" name="テキスト ボックス 5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10" name="直線コネクタ 5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11" name="テキスト ボックス 5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12" name="直線コネクタ 5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3" name="テキスト ボックス 5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4" name="直線コネクタ 5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5" name="テキスト ボックス 5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6" name="直線コネクタ 5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7" name="テキスト ボックス 5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87</xdr:row>
      <xdr:rowOff>19050</xdr:rowOff>
    </xdr:to>
    <xdr:cxnSp macro="">
      <xdr:nvCxnSpPr>
        <xdr:cNvPr id="521" name="直線コネクタ 520"/>
        <xdr:cNvCxnSpPr/>
      </xdr:nvCxnSpPr>
      <xdr:spPr>
        <a:xfrm flipV="1">
          <a:off x="22160864" y="134874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22877</xdr:rowOff>
    </xdr:from>
    <xdr:ext cx="469744" cy="259045"/>
    <xdr:sp macro="" textlink="">
      <xdr:nvSpPr>
        <xdr:cNvPr id="522" name="【児童館】&#10;一人当たり面積最小値テキスト"/>
        <xdr:cNvSpPr txBox="1"/>
      </xdr:nvSpPr>
      <xdr:spPr>
        <a:xfrm>
          <a:off x="22250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19050</xdr:rowOff>
    </xdr:from>
    <xdr:to>
      <xdr:col>32</xdr:col>
      <xdr:colOff>276225</xdr:colOff>
      <xdr:row>87</xdr:row>
      <xdr:rowOff>19050</xdr:rowOff>
    </xdr:to>
    <xdr:cxnSp macro="">
      <xdr:nvCxnSpPr>
        <xdr:cNvPr id="523" name="直線コネクタ 522"/>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24"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25" name="直線コネクタ 524"/>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137177</xdr:rowOff>
    </xdr:from>
    <xdr:ext cx="469744" cy="259045"/>
    <xdr:sp macro="" textlink="">
      <xdr:nvSpPr>
        <xdr:cNvPr id="526" name="【児童館】&#10;一人当たり面積平均値テキスト"/>
        <xdr:cNvSpPr txBox="1"/>
      </xdr:nvSpPr>
      <xdr:spPr>
        <a:xfrm>
          <a:off x="222504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27" name="フローチャート : 判断 52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63500</xdr:rowOff>
    </xdr:from>
    <xdr:to>
      <xdr:col>31</xdr:col>
      <xdr:colOff>85725</xdr:colOff>
      <xdr:row>84</xdr:row>
      <xdr:rowOff>165100</xdr:rowOff>
    </xdr:to>
    <xdr:sp macro="" textlink="">
      <xdr:nvSpPr>
        <xdr:cNvPr id="528" name="フローチャート : 判断 527"/>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25400</xdr:rowOff>
    </xdr:from>
    <xdr:to>
      <xdr:col>31</xdr:col>
      <xdr:colOff>85725</xdr:colOff>
      <xdr:row>82</xdr:row>
      <xdr:rowOff>127000</xdr:rowOff>
    </xdr:to>
    <xdr:sp macro="" textlink="">
      <xdr:nvSpPr>
        <xdr:cNvPr id="534" name="円/楕円 533"/>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156227</xdr:rowOff>
    </xdr:from>
    <xdr:ext cx="469744" cy="259045"/>
    <xdr:sp macro="" textlink="">
      <xdr:nvSpPr>
        <xdr:cNvPr id="535" name="n_1ave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143527</xdr:rowOff>
    </xdr:from>
    <xdr:ext cx="469744" cy="259045"/>
    <xdr:sp macro="" textlink="">
      <xdr:nvSpPr>
        <xdr:cNvPr id="536" name="n_1mainValue【児童館】&#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7" name="テキスト ボックス 5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8" name="直線コネクタ 5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9" name="テキスト ボックス 54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0" name="直線コネクタ 5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1" name="テキスト ボックス 5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52" name="直線コネクタ 5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53" name="テキスト ボックス 5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4" name="直線コネクタ 5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5" name="テキスト ボックス 5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7" name="テキスト ボックス 5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559" name="直線コネクタ 558"/>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560"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561" name="直線コネクタ 560"/>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62"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63" name="直線コネクタ 56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72407</xdr:rowOff>
    </xdr:from>
    <xdr:ext cx="405111" cy="259045"/>
    <xdr:sp macro="" textlink="">
      <xdr:nvSpPr>
        <xdr:cNvPr id="564" name="【公民館】&#10;有形固定資産減価償却率平均値テキスト"/>
        <xdr:cNvSpPr txBox="1"/>
      </xdr:nvSpPr>
      <xdr:spPr>
        <a:xfrm>
          <a:off x="164084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65" name="フローチャート : 判断 564"/>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119126</xdr:rowOff>
    </xdr:from>
    <xdr:to>
      <xdr:col>22</xdr:col>
      <xdr:colOff>415925</xdr:colOff>
      <xdr:row>102</xdr:row>
      <xdr:rowOff>49276</xdr:rowOff>
    </xdr:to>
    <xdr:sp macro="" textlink="">
      <xdr:nvSpPr>
        <xdr:cNvPr id="566" name="フローチャート : 判断 565"/>
        <xdr:cNvSpPr/>
      </xdr:nvSpPr>
      <xdr:spPr>
        <a:xfrm>
          <a:off x="154305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23113</xdr:rowOff>
    </xdr:from>
    <xdr:to>
      <xdr:col>22</xdr:col>
      <xdr:colOff>415925</xdr:colOff>
      <xdr:row>103</xdr:row>
      <xdr:rowOff>124713</xdr:rowOff>
    </xdr:to>
    <xdr:sp macro="" textlink="">
      <xdr:nvSpPr>
        <xdr:cNvPr id="572" name="円/楕円 571"/>
        <xdr:cNvSpPr/>
      </xdr:nvSpPr>
      <xdr:spPr>
        <a:xfrm>
          <a:off x="15430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65803</xdr:rowOff>
    </xdr:from>
    <xdr:ext cx="405111" cy="259045"/>
    <xdr:sp macro="" textlink="">
      <xdr:nvSpPr>
        <xdr:cNvPr id="573" name="n_1aveValue【公民館】&#10;有形固定資産減価償却率"/>
        <xdr:cNvSpPr txBox="1"/>
      </xdr:nvSpPr>
      <xdr:spPr>
        <a:xfrm>
          <a:off x="15266043" y="1721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115840</xdr:rowOff>
    </xdr:from>
    <xdr:ext cx="405111" cy="259045"/>
    <xdr:sp macro="" textlink="">
      <xdr:nvSpPr>
        <xdr:cNvPr id="574" name="n_1mainValue【公民館】&#10;有形固定資産減価償却率"/>
        <xdr:cNvSpPr txBox="1"/>
      </xdr:nvSpPr>
      <xdr:spPr>
        <a:xfrm>
          <a:off x="15266043" y="177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85" name="直線コネクタ 5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6" name="テキスト ボックス 5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7" name="直線コネクタ 5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88" name="テキスト ボックス 5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9" name="直線コネクタ 5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0" name="テキスト ボックス 5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1" name="直線コネクタ 5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2" name="テキスト ボックス 5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596" name="直線コネクタ 595"/>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597"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598" name="直線コネクタ 59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599"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00" name="直線コネクタ 599"/>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01"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02" name="フローチャート : 判断 60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603" name="フローチャート : 判断 60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55118</xdr:rowOff>
    </xdr:from>
    <xdr:to>
      <xdr:col>31</xdr:col>
      <xdr:colOff>85725</xdr:colOff>
      <xdr:row>107</xdr:row>
      <xdr:rowOff>156718</xdr:rowOff>
    </xdr:to>
    <xdr:sp macro="" textlink="">
      <xdr:nvSpPr>
        <xdr:cNvPr id="609" name="円/楕円 608"/>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61231</xdr:rowOff>
    </xdr:from>
    <xdr:ext cx="469744" cy="259045"/>
    <xdr:sp macro="" textlink="">
      <xdr:nvSpPr>
        <xdr:cNvPr id="610"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147845</xdr:rowOff>
    </xdr:from>
    <xdr:ext cx="469744" cy="259045"/>
    <xdr:sp macro="" textlink="">
      <xdr:nvSpPr>
        <xdr:cNvPr id="611"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類似団体と比較して５ポイント以上有形固定資産減価償却率が高くなっている施設は、庁舎（</a:t>
          </a:r>
          <a:r>
            <a:rPr kumimoji="1" lang="en-US" altLang="ja-JP" sz="1300">
              <a:latin typeface="ＭＳ Ｐゴシック"/>
            </a:rPr>
            <a:t>+22.7</a:t>
          </a:r>
          <a:r>
            <a:rPr kumimoji="1" lang="ja-JP" altLang="en-US" sz="1300">
              <a:latin typeface="ＭＳ Ｐゴシック"/>
            </a:rPr>
            <a:t>）道路</a:t>
          </a:r>
          <a:r>
            <a:rPr kumimoji="1" lang="en-US" altLang="ja-JP" sz="1300">
              <a:latin typeface="ＭＳ Ｐゴシック"/>
            </a:rPr>
            <a:t>(+6.8)</a:t>
          </a:r>
          <a:r>
            <a:rPr kumimoji="1" lang="ja-JP" altLang="en-US" sz="1300">
              <a:latin typeface="ＭＳ Ｐゴシック"/>
            </a:rPr>
            <a:t>であり、低くなっている施設は一般廃棄物処理施設（△</a:t>
          </a:r>
          <a:r>
            <a:rPr kumimoji="1" lang="en-US" altLang="ja-JP" sz="1300">
              <a:latin typeface="ＭＳ Ｐゴシック"/>
            </a:rPr>
            <a:t>21.5</a:t>
          </a:r>
          <a:r>
            <a:rPr kumimoji="1" lang="ja-JP" altLang="en-US" sz="1300">
              <a:latin typeface="ＭＳ Ｐゴシック"/>
            </a:rPr>
            <a:t>）福祉施設（△</a:t>
          </a:r>
          <a:r>
            <a:rPr kumimoji="1" lang="en-US" altLang="ja-JP" sz="1300">
              <a:latin typeface="ＭＳ Ｐゴシック"/>
            </a:rPr>
            <a:t>13.0</a:t>
          </a:r>
          <a:r>
            <a:rPr kumimoji="1" lang="ja-JP" altLang="en-US" sz="1300">
              <a:latin typeface="ＭＳ Ｐゴシック"/>
            </a:rPr>
            <a:t>）公営住宅（△</a:t>
          </a:r>
          <a:r>
            <a:rPr kumimoji="1" lang="en-US" altLang="ja-JP" sz="1300">
              <a:latin typeface="ＭＳ Ｐゴシック"/>
            </a:rPr>
            <a:t>8.8</a:t>
          </a:r>
          <a:r>
            <a:rPr kumimoji="1" lang="ja-JP" altLang="en-US" sz="1300">
              <a:latin typeface="ＭＳ Ｐゴシック"/>
            </a:rPr>
            <a:t>）橋りょう・トンネル（△</a:t>
          </a:r>
          <a:r>
            <a:rPr kumimoji="1" lang="en-US" altLang="ja-JP" sz="1300">
              <a:latin typeface="ＭＳ Ｐゴシック"/>
            </a:rPr>
            <a:t>8.3</a:t>
          </a:r>
          <a:r>
            <a:rPr kumimoji="1" lang="ja-JP" altLang="en-US" sz="1300">
              <a:latin typeface="ＭＳ Ｐゴシック"/>
            </a:rPr>
            <a:t>）図書館（△</a:t>
          </a:r>
          <a:r>
            <a:rPr kumimoji="1" lang="en-US" altLang="ja-JP" sz="1300">
              <a:latin typeface="ＭＳ Ｐゴシック"/>
            </a:rPr>
            <a:t>6.2</a:t>
          </a:r>
          <a:r>
            <a:rPr kumimoji="1" lang="ja-JP" altLang="en-US" sz="1300">
              <a:latin typeface="ＭＳ Ｐゴシック"/>
            </a:rPr>
            <a:t>）公民館（△</a:t>
          </a:r>
          <a:r>
            <a:rPr kumimoji="1" lang="en-US" altLang="ja-JP" sz="1300">
              <a:latin typeface="ＭＳ Ｐゴシック"/>
            </a:rPr>
            <a:t>5.4</a:t>
          </a:r>
          <a:r>
            <a:rPr kumimoji="1" lang="ja-JP" altLang="en-US" sz="1300">
              <a:latin typeface="ＭＳ Ｐゴシック"/>
            </a:rPr>
            <a:t>）市民会館（△</a:t>
          </a:r>
          <a:r>
            <a:rPr kumimoji="1" lang="en-US" altLang="ja-JP" sz="1300">
              <a:latin typeface="ＭＳ Ｐゴシック"/>
            </a:rPr>
            <a:t>5.2</a:t>
          </a:r>
          <a:r>
            <a:rPr kumimoji="1" lang="ja-JP" altLang="en-US" sz="1300">
              <a:latin typeface="ＭＳ Ｐゴシック"/>
            </a:rPr>
            <a:t>）であり、類似団体と比較すると、有形固定資産減価償却率が低くなっている施設が多くなっている。特に有形固定資産減価償却率が低くなっている一般廃棄物処理施設は、環境センターの長寿命化工事を実施したことによる。また、福祉施設については、平成</a:t>
          </a:r>
          <a:r>
            <a:rPr kumimoji="1" lang="en-US" altLang="ja-JP" sz="1300">
              <a:latin typeface="ＭＳ Ｐゴシック"/>
            </a:rPr>
            <a:t>14</a:t>
          </a:r>
          <a:r>
            <a:rPr kumimoji="1" lang="ja-JP" altLang="en-US" sz="1300">
              <a:latin typeface="ＭＳ Ｐゴシック"/>
            </a:rPr>
            <a:t>年度に建設された比較的新しい施設もあることから、類似団体と比較して、有形固定資産減価償却率が低くなっている。その一方で、庁舎や道路は、建設・整備されてから数十年経過しているものが数多くあるため、類似団体よりも有形固定資産減価償却率が高くなっている。</a:t>
          </a:r>
        </a:p>
        <a:p>
          <a:r>
            <a:rPr kumimoji="1" lang="ja-JP" altLang="en-US" sz="1300">
              <a:latin typeface="ＭＳ Ｐゴシック"/>
            </a:rPr>
            <a:t>今後、平成２８年度に策定した公共施設管理計画に掲げた「維持管理の適正化」「施設総量の適正化」「施設運営の適正化」の実現に向け、財政的制約を踏まえた大規模改修等による長寿命化や施設の統合・廃止による集約化や複合化への検討などに取り組み、施設の適正な維持管理を図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愛知県稲沢市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137,904
135,222
79.35
47,101,941
44,924,542
2,077,482
28,578,322
42,709,819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132080</xdr:rowOff>
    </xdr:from>
    <xdr:to>
      <xdr:col>5</xdr:col>
      <xdr:colOff>409575</xdr:colOff>
      <xdr:row>41</xdr:row>
      <xdr:rowOff>62230</xdr:rowOff>
    </xdr:to>
    <xdr:sp macro="" textlink="">
      <xdr:nvSpPr>
        <xdr:cNvPr id="64" name="フローチャート : 判断 63"/>
        <xdr:cNvSpPr/>
      </xdr:nvSpPr>
      <xdr:spPr>
        <a:xfrm>
          <a:off x="3746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78757</xdr:rowOff>
    </xdr:from>
    <xdr:ext cx="405111" cy="259045"/>
    <xdr:sp macro="" textlink="">
      <xdr:nvSpPr>
        <xdr:cNvPr id="65" name="n_1aveValue【図書館】&#10;有形固定資産減価償却率"/>
        <xdr:cNvSpPr txBox="1"/>
      </xdr:nvSpPr>
      <xdr:spPr>
        <a:xfrm>
          <a:off x="3582043"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25400</xdr:rowOff>
    </xdr:from>
    <xdr:to>
      <xdr:col>5</xdr:col>
      <xdr:colOff>409575</xdr:colOff>
      <xdr:row>42</xdr:row>
      <xdr:rowOff>127000</xdr:rowOff>
    </xdr:to>
    <xdr:sp macro="" textlink="">
      <xdr:nvSpPr>
        <xdr:cNvPr id="71" name="円/楕円 70"/>
        <xdr:cNvSpPr/>
      </xdr:nvSpPr>
      <xdr:spPr>
        <a:xfrm>
          <a:off x="3746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118127</xdr:rowOff>
    </xdr:from>
    <xdr:ext cx="405111" cy="259045"/>
    <xdr:sp macro="" textlink="">
      <xdr:nvSpPr>
        <xdr:cNvPr id="72" name="n_1mainValue【図書館】&#10;有形固定資産減価償却率"/>
        <xdr:cNvSpPr txBox="1"/>
      </xdr:nvSpPr>
      <xdr:spPr>
        <a:xfrm>
          <a:off x="3582043"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5" name="直線コネクタ 94"/>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98"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99" name="直線コネクタ 98"/>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0"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1" name="フローチャート : 判断 100"/>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2540</xdr:rowOff>
    </xdr:from>
    <xdr:to>
      <xdr:col>14</xdr:col>
      <xdr:colOff>79375</xdr:colOff>
      <xdr:row>38</xdr:row>
      <xdr:rowOff>104140</xdr:rowOff>
    </xdr:to>
    <xdr:sp macro="" textlink="">
      <xdr:nvSpPr>
        <xdr:cNvPr id="102" name="フローチャート : 判断 101"/>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95267</xdr:rowOff>
    </xdr:from>
    <xdr:ext cx="469744" cy="259045"/>
    <xdr:sp macro="" textlink="">
      <xdr:nvSpPr>
        <xdr:cNvPr id="103"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48260</xdr:rowOff>
    </xdr:from>
    <xdr:to>
      <xdr:col>14</xdr:col>
      <xdr:colOff>79375</xdr:colOff>
      <xdr:row>36</xdr:row>
      <xdr:rowOff>149860</xdr:rowOff>
    </xdr:to>
    <xdr:sp macro="" textlink="">
      <xdr:nvSpPr>
        <xdr:cNvPr id="109" name="円/楕円 108"/>
        <xdr:cNvSpPr/>
      </xdr:nvSpPr>
      <xdr:spPr>
        <a:xfrm>
          <a:off x="958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166387</xdr:rowOff>
    </xdr:from>
    <xdr:ext cx="469744" cy="259045"/>
    <xdr:sp macro="" textlink="">
      <xdr:nvSpPr>
        <xdr:cNvPr id="110" name="n_1mainValue【図書館】&#10;一人当たり面積"/>
        <xdr:cNvSpPr txBox="1"/>
      </xdr:nvSpPr>
      <xdr:spPr>
        <a:xfrm>
          <a:off x="9391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37" name="直線コネクタ 136"/>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38"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39" name="直線コネクタ 138"/>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0"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1" name="直線コネクタ 140"/>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2"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3" name="フローチャート : 判断 142"/>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171269</xdr:rowOff>
    </xdr:from>
    <xdr:to>
      <xdr:col>5</xdr:col>
      <xdr:colOff>409575</xdr:colOff>
      <xdr:row>59</xdr:row>
      <xdr:rowOff>101419</xdr:rowOff>
    </xdr:to>
    <xdr:sp macro="" textlink="">
      <xdr:nvSpPr>
        <xdr:cNvPr id="144" name="フローチャート : 判断 143"/>
        <xdr:cNvSpPr/>
      </xdr:nvSpPr>
      <xdr:spPr>
        <a:xfrm>
          <a:off x="3746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92546</xdr:rowOff>
    </xdr:from>
    <xdr:ext cx="405111" cy="259045"/>
    <xdr:sp macro="" textlink="">
      <xdr:nvSpPr>
        <xdr:cNvPr id="145" name="n_1aveValue【体育館・プール】&#10;有形固定資産減価償却率"/>
        <xdr:cNvSpPr txBox="1"/>
      </xdr:nvSpPr>
      <xdr:spPr>
        <a:xfrm>
          <a:off x="3582043"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60234</xdr:rowOff>
    </xdr:from>
    <xdr:to>
      <xdr:col>5</xdr:col>
      <xdr:colOff>409575</xdr:colOff>
      <xdr:row>58</xdr:row>
      <xdr:rowOff>161834</xdr:rowOff>
    </xdr:to>
    <xdr:sp macro="" textlink="">
      <xdr:nvSpPr>
        <xdr:cNvPr id="151" name="円/楕円 150"/>
        <xdr:cNvSpPr/>
      </xdr:nvSpPr>
      <xdr:spPr>
        <a:xfrm>
          <a:off x="3746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6911</xdr:rowOff>
    </xdr:from>
    <xdr:ext cx="405111" cy="259045"/>
    <xdr:sp macro="" textlink="">
      <xdr:nvSpPr>
        <xdr:cNvPr id="152" name="n_1mainValue【体育館・プール】&#10;有形固定資産減価償却率"/>
        <xdr:cNvSpPr txBox="1"/>
      </xdr:nvSpPr>
      <xdr:spPr>
        <a:xfrm>
          <a:off x="3582043"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76" name="直線コネクタ 175"/>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7"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78" name="直線コネクタ 177"/>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79"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0" name="直線コネクタ 17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81"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82" name="フローチャート : 判断 181"/>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162560</xdr:rowOff>
    </xdr:from>
    <xdr:to>
      <xdr:col>14</xdr:col>
      <xdr:colOff>79375</xdr:colOff>
      <xdr:row>61</xdr:row>
      <xdr:rowOff>92710</xdr:rowOff>
    </xdr:to>
    <xdr:sp macro="" textlink="">
      <xdr:nvSpPr>
        <xdr:cNvPr id="183" name="フローチャート : 判断 182"/>
        <xdr:cNvSpPr/>
      </xdr:nvSpPr>
      <xdr:spPr>
        <a:xfrm>
          <a:off x="9588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83837</xdr:rowOff>
    </xdr:from>
    <xdr:ext cx="469744" cy="259045"/>
    <xdr:sp macro="" textlink="">
      <xdr:nvSpPr>
        <xdr:cNvPr id="184" name="n_1aveValue【体育館・プール】&#10;一人当たり面積"/>
        <xdr:cNvSpPr txBox="1"/>
      </xdr:nvSpPr>
      <xdr:spPr>
        <a:xfrm>
          <a:off x="93917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113030</xdr:rowOff>
    </xdr:from>
    <xdr:to>
      <xdr:col>14</xdr:col>
      <xdr:colOff>79375</xdr:colOff>
      <xdr:row>61</xdr:row>
      <xdr:rowOff>43180</xdr:rowOff>
    </xdr:to>
    <xdr:sp macro="" textlink="">
      <xdr:nvSpPr>
        <xdr:cNvPr id="190" name="円/楕円 189"/>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59707</xdr:rowOff>
    </xdr:from>
    <xdr:ext cx="469744" cy="259045"/>
    <xdr:sp macro="" textlink="">
      <xdr:nvSpPr>
        <xdr:cNvPr id="191" name="n_1mainValue【体育館・プール】&#10;一人当たり面積"/>
        <xdr:cNvSpPr txBox="1"/>
      </xdr:nvSpPr>
      <xdr:spPr>
        <a:xfrm>
          <a:off x="9391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4" name="テキスト ボックス 20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4" name="テキスト ボックス 21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36468</xdr:rowOff>
    </xdr:from>
    <xdr:to>
      <xdr:col>6</xdr:col>
      <xdr:colOff>510540</xdr:colOff>
      <xdr:row>85</xdr:row>
      <xdr:rowOff>52795</xdr:rowOff>
    </xdr:to>
    <xdr:cxnSp macro="">
      <xdr:nvCxnSpPr>
        <xdr:cNvPr id="218" name="直線コネクタ 217"/>
        <xdr:cNvCxnSpPr/>
      </xdr:nvCxnSpPr>
      <xdr:spPr>
        <a:xfrm flipV="1">
          <a:off x="4634865" y="13238118"/>
          <a:ext cx="0" cy="1387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56622</xdr:rowOff>
    </xdr:from>
    <xdr:ext cx="405111" cy="259045"/>
    <xdr:sp macro="" textlink="">
      <xdr:nvSpPr>
        <xdr:cNvPr id="219" name="【福祉施設】&#10;有形固定資産減価償却率最小値テキスト"/>
        <xdr:cNvSpPr txBox="1"/>
      </xdr:nvSpPr>
      <xdr:spPr>
        <a:xfrm>
          <a:off x="4724400" y="1462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85</xdr:row>
      <xdr:rowOff>52795</xdr:rowOff>
    </xdr:from>
    <xdr:to>
      <xdr:col>6</xdr:col>
      <xdr:colOff>600075</xdr:colOff>
      <xdr:row>85</xdr:row>
      <xdr:rowOff>52795</xdr:rowOff>
    </xdr:to>
    <xdr:cxnSp macro="">
      <xdr:nvCxnSpPr>
        <xdr:cNvPr id="220" name="直線コネクタ 219"/>
        <xdr:cNvCxnSpPr/>
      </xdr:nvCxnSpPr>
      <xdr:spPr>
        <a:xfrm>
          <a:off x="4546600" y="14626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154595</xdr:rowOff>
    </xdr:from>
    <xdr:ext cx="405111" cy="259045"/>
    <xdr:sp macro="" textlink="">
      <xdr:nvSpPr>
        <xdr:cNvPr id="221" name="【福祉施設】&#10;有形固定資産減価償却率最大値テキスト"/>
        <xdr:cNvSpPr txBox="1"/>
      </xdr:nvSpPr>
      <xdr:spPr>
        <a:xfrm>
          <a:off x="4724400" y="1301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36468</xdr:rowOff>
    </xdr:from>
    <xdr:to>
      <xdr:col>6</xdr:col>
      <xdr:colOff>600075</xdr:colOff>
      <xdr:row>77</xdr:row>
      <xdr:rowOff>36468</xdr:rowOff>
    </xdr:to>
    <xdr:cxnSp macro="">
      <xdr:nvCxnSpPr>
        <xdr:cNvPr id="222" name="直線コネクタ 221"/>
        <xdr:cNvCxnSpPr/>
      </xdr:nvCxnSpPr>
      <xdr:spPr>
        <a:xfrm>
          <a:off x="4546600" y="1323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3" name="【福祉施設】&#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4" name="フローチャート : 判断 223"/>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57513</xdr:rowOff>
    </xdr:from>
    <xdr:to>
      <xdr:col>5</xdr:col>
      <xdr:colOff>409575</xdr:colOff>
      <xdr:row>83</xdr:row>
      <xdr:rowOff>159113</xdr:rowOff>
    </xdr:to>
    <xdr:sp macro="" textlink="">
      <xdr:nvSpPr>
        <xdr:cNvPr id="225" name="フローチャート : 判断 224"/>
        <xdr:cNvSpPr/>
      </xdr:nvSpPr>
      <xdr:spPr>
        <a:xfrm>
          <a:off x="3746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4190</xdr:rowOff>
    </xdr:from>
    <xdr:ext cx="405111" cy="259045"/>
    <xdr:sp macro="" textlink="">
      <xdr:nvSpPr>
        <xdr:cNvPr id="226" name="n_1aveValue【福祉施設】&#10;有形固定資産減価償却率"/>
        <xdr:cNvSpPr txBox="1"/>
      </xdr:nvSpPr>
      <xdr:spPr>
        <a:xfrm>
          <a:off x="3582043"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139156</xdr:rowOff>
    </xdr:from>
    <xdr:to>
      <xdr:col>5</xdr:col>
      <xdr:colOff>409575</xdr:colOff>
      <xdr:row>86</xdr:row>
      <xdr:rowOff>69306</xdr:rowOff>
    </xdr:to>
    <xdr:sp macro="" textlink="">
      <xdr:nvSpPr>
        <xdr:cNvPr id="232" name="円/楕円 231"/>
        <xdr:cNvSpPr/>
      </xdr:nvSpPr>
      <xdr:spPr>
        <a:xfrm>
          <a:off x="3746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60433</xdr:rowOff>
    </xdr:from>
    <xdr:ext cx="405111" cy="259045"/>
    <xdr:sp macro="" textlink="">
      <xdr:nvSpPr>
        <xdr:cNvPr id="233" name="n_1mainValue【福祉施設】&#10;有形固定資産減価償却率"/>
        <xdr:cNvSpPr txBox="1"/>
      </xdr:nvSpPr>
      <xdr:spPr>
        <a:xfrm>
          <a:off x="3582043"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57" name="直線コネクタ 256"/>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58"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59" name="直線コネクタ 258"/>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60"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61" name="直線コネクタ 260"/>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62"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63" name="フローチャート : 判断 262"/>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90170</xdr:rowOff>
    </xdr:from>
    <xdr:to>
      <xdr:col>14</xdr:col>
      <xdr:colOff>79375</xdr:colOff>
      <xdr:row>84</xdr:row>
      <xdr:rowOff>20320</xdr:rowOff>
    </xdr:to>
    <xdr:sp macro="" textlink="">
      <xdr:nvSpPr>
        <xdr:cNvPr id="264" name="フローチャート : 判断 263"/>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11447</xdr:rowOff>
    </xdr:from>
    <xdr:ext cx="469744" cy="259045"/>
    <xdr:sp macro="" textlink="">
      <xdr:nvSpPr>
        <xdr:cNvPr id="265"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105411</xdr:rowOff>
    </xdr:from>
    <xdr:to>
      <xdr:col>14</xdr:col>
      <xdr:colOff>79375</xdr:colOff>
      <xdr:row>82</xdr:row>
      <xdr:rowOff>35561</xdr:rowOff>
    </xdr:to>
    <xdr:sp macro="" textlink="">
      <xdr:nvSpPr>
        <xdr:cNvPr id="271" name="円/楕円 270"/>
        <xdr:cNvSpPr/>
      </xdr:nvSpPr>
      <xdr:spPr>
        <a:xfrm>
          <a:off x="958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52088</xdr:rowOff>
    </xdr:from>
    <xdr:ext cx="469744" cy="259045"/>
    <xdr:sp macro="" textlink="">
      <xdr:nvSpPr>
        <xdr:cNvPr id="272" name="n_1mainValue【福祉施設】&#10;一人当たり面積"/>
        <xdr:cNvSpPr txBox="1"/>
      </xdr:nvSpPr>
      <xdr:spPr>
        <a:xfrm>
          <a:off x="93917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295" name="直線コネクタ 294"/>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296"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297" name="直線コネクタ 296"/>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298"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299" name="直線コネクタ 298"/>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300"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301" name="フローチャート : 判断 300"/>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302" name="フローチャート : 判断 301"/>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68090</xdr:rowOff>
    </xdr:from>
    <xdr:ext cx="405111" cy="259045"/>
    <xdr:sp macro="" textlink="">
      <xdr:nvSpPr>
        <xdr:cNvPr id="303" name="n_1aveValue【市民会館】&#10;有形固定資産減価償却率"/>
        <xdr:cNvSpPr txBox="1"/>
      </xdr:nvSpPr>
      <xdr:spPr>
        <a:xfrm>
          <a:off x="3582043"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68835</xdr:rowOff>
    </xdr:from>
    <xdr:to>
      <xdr:col>5</xdr:col>
      <xdr:colOff>409575</xdr:colOff>
      <xdr:row>104</xdr:row>
      <xdr:rowOff>170435</xdr:rowOff>
    </xdr:to>
    <xdr:sp macro="" textlink="">
      <xdr:nvSpPr>
        <xdr:cNvPr id="309" name="円/楕円 308"/>
        <xdr:cNvSpPr/>
      </xdr:nvSpPr>
      <xdr:spPr>
        <a:xfrm>
          <a:off x="3746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161562</xdr:rowOff>
    </xdr:from>
    <xdr:ext cx="405111" cy="259045"/>
    <xdr:sp macro="" textlink="">
      <xdr:nvSpPr>
        <xdr:cNvPr id="310" name="n_1mainValue【市民会館】&#10;有形固定資産減価償却率"/>
        <xdr:cNvSpPr txBox="1"/>
      </xdr:nvSpPr>
      <xdr:spPr>
        <a:xfrm>
          <a:off x="3582043"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32" name="直線コネクタ 331"/>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33"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4" name="直線コネクタ 333"/>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35"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36" name="直線コネクタ 335"/>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7"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8" name="フローチャート : 判断 337"/>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144272</xdr:rowOff>
    </xdr:from>
    <xdr:to>
      <xdr:col>14</xdr:col>
      <xdr:colOff>79375</xdr:colOff>
      <xdr:row>105</xdr:row>
      <xdr:rowOff>74422</xdr:rowOff>
    </xdr:to>
    <xdr:sp macro="" textlink="">
      <xdr:nvSpPr>
        <xdr:cNvPr id="339" name="フローチャート : 判断 338"/>
        <xdr:cNvSpPr/>
      </xdr:nvSpPr>
      <xdr:spPr>
        <a:xfrm>
          <a:off x="9588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90949</xdr:rowOff>
    </xdr:from>
    <xdr:ext cx="469744" cy="259045"/>
    <xdr:sp macro="" textlink="">
      <xdr:nvSpPr>
        <xdr:cNvPr id="340" name="n_1aveValue【市民会館】&#10;一人当たり面積"/>
        <xdr:cNvSpPr txBox="1"/>
      </xdr:nvSpPr>
      <xdr:spPr>
        <a:xfrm>
          <a:off x="93917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119126</xdr:rowOff>
    </xdr:from>
    <xdr:to>
      <xdr:col>14</xdr:col>
      <xdr:colOff>79375</xdr:colOff>
      <xdr:row>106</xdr:row>
      <xdr:rowOff>49276</xdr:rowOff>
    </xdr:to>
    <xdr:sp macro="" textlink="">
      <xdr:nvSpPr>
        <xdr:cNvPr id="346" name="円/楕円 345"/>
        <xdr:cNvSpPr/>
      </xdr:nvSpPr>
      <xdr:spPr>
        <a:xfrm>
          <a:off x="9588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40403</xdr:rowOff>
    </xdr:from>
    <xdr:ext cx="469744" cy="259045"/>
    <xdr:sp macro="" textlink="">
      <xdr:nvSpPr>
        <xdr:cNvPr id="347" name="n_1mainValue【市民会館】&#10;一人当たり面積"/>
        <xdr:cNvSpPr txBox="1"/>
      </xdr:nvSpPr>
      <xdr:spPr>
        <a:xfrm>
          <a:off x="9391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8" name="テキスト ボックス 3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9" name="直線コネクタ 35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0" name="テキスト ボックス 35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1" name="直線コネクタ 36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2" name="テキスト ボックス 36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3" name="直線コネクタ 36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4" name="テキスト ボックス 36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5" name="直線コネクタ 36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6" name="テキスト ボックス 36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8" name="テキスト ボックス 36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142494</xdr:rowOff>
    </xdr:from>
    <xdr:to>
      <xdr:col>23</xdr:col>
      <xdr:colOff>516889</xdr:colOff>
      <xdr:row>40</xdr:row>
      <xdr:rowOff>140208</xdr:rowOff>
    </xdr:to>
    <xdr:cxnSp macro="">
      <xdr:nvCxnSpPr>
        <xdr:cNvPr id="370" name="直線コネクタ 369"/>
        <xdr:cNvCxnSpPr/>
      </xdr:nvCxnSpPr>
      <xdr:spPr>
        <a:xfrm flipV="1">
          <a:off x="16318864" y="580034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144035</xdr:rowOff>
    </xdr:from>
    <xdr:ext cx="405111" cy="259045"/>
    <xdr:sp macro="" textlink="">
      <xdr:nvSpPr>
        <xdr:cNvPr id="371" name="【一般廃棄物処理施設】&#10;有形固定資産減価償却率最小値テキスト"/>
        <xdr:cNvSpPr txBox="1"/>
      </xdr:nvSpPr>
      <xdr:spPr>
        <a:xfrm>
          <a:off x="164084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140208</xdr:rowOff>
    </xdr:from>
    <xdr:to>
      <xdr:col>23</xdr:col>
      <xdr:colOff>606425</xdr:colOff>
      <xdr:row>40</xdr:row>
      <xdr:rowOff>140208</xdr:rowOff>
    </xdr:to>
    <xdr:cxnSp macro="">
      <xdr:nvCxnSpPr>
        <xdr:cNvPr id="372" name="直線コネクタ 371"/>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89171</xdr:rowOff>
    </xdr:from>
    <xdr:ext cx="405111" cy="259045"/>
    <xdr:sp macro="" textlink="">
      <xdr:nvSpPr>
        <xdr:cNvPr id="373" name="【一般廃棄物処理施設】&#10;有形固定資産減価償却率最大値テキスト"/>
        <xdr:cNvSpPr txBox="1"/>
      </xdr:nvSpPr>
      <xdr:spPr>
        <a:xfrm>
          <a:off x="16408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142494</xdr:rowOff>
    </xdr:from>
    <xdr:to>
      <xdr:col>23</xdr:col>
      <xdr:colOff>606425</xdr:colOff>
      <xdr:row>33</xdr:row>
      <xdr:rowOff>142494</xdr:rowOff>
    </xdr:to>
    <xdr:cxnSp macro="">
      <xdr:nvCxnSpPr>
        <xdr:cNvPr id="374" name="直線コネクタ 373"/>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170705</xdr:rowOff>
    </xdr:from>
    <xdr:ext cx="405111" cy="259045"/>
    <xdr:sp macro="" textlink="">
      <xdr:nvSpPr>
        <xdr:cNvPr id="375" name="【一般廃棄物処理施設】&#10;有形固定資産減価償却率平均値テキスト"/>
        <xdr:cNvSpPr txBox="1"/>
      </xdr:nvSpPr>
      <xdr:spPr>
        <a:xfrm>
          <a:off x="16408400" y="651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76" name="フローチャート : 判断 375"/>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32</xdr:row>
      <xdr:rowOff>121412</xdr:rowOff>
    </xdr:from>
    <xdr:to>
      <xdr:col>22</xdr:col>
      <xdr:colOff>415925</xdr:colOff>
      <xdr:row>33</xdr:row>
      <xdr:rowOff>51562</xdr:rowOff>
    </xdr:to>
    <xdr:sp macro="" textlink="">
      <xdr:nvSpPr>
        <xdr:cNvPr id="377" name="フローチャート : 判断 376"/>
        <xdr:cNvSpPr/>
      </xdr:nvSpPr>
      <xdr:spPr>
        <a:xfrm>
          <a:off x="15430500" y="56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68089</xdr:rowOff>
    </xdr:from>
    <xdr:ext cx="405111" cy="259045"/>
    <xdr:sp macro="" textlink="">
      <xdr:nvSpPr>
        <xdr:cNvPr id="378" name="n_1aveValue【一般廃棄物処理施設】&#10;有形固定資産減価償却率"/>
        <xdr:cNvSpPr txBox="1"/>
      </xdr:nvSpPr>
      <xdr:spPr>
        <a:xfrm>
          <a:off x="15266043" y="5383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75692</xdr:rowOff>
    </xdr:from>
    <xdr:to>
      <xdr:col>22</xdr:col>
      <xdr:colOff>415925</xdr:colOff>
      <xdr:row>39</xdr:row>
      <xdr:rowOff>5842</xdr:rowOff>
    </xdr:to>
    <xdr:sp macro="" textlink="">
      <xdr:nvSpPr>
        <xdr:cNvPr id="384" name="円/楕円 383"/>
        <xdr:cNvSpPr/>
      </xdr:nvSpPr>
      <xdr:spPr>
        <a:xfrm>
          <a:off x="15430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168419</xdr:rowOff>
    </xdr:from>
    <xdr:ext cx="405111" cy="259045"/>
    <xdr:sp macro="" textlink="">
      <xdr:nvSpPr>
        <xdr:cNvPr id="385" name="n_1mainValue【一般廃棄物処理施設】&#10;有形固定資産減価償却率"/>
        <xdr:cNvSpPr txBox="1"/>
      </xdr:nvSpPr>
      <xdr:spPr>
        <a:xfrm>
          <a:off x="15266043"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96" name="テキスト ボックス 395"/>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7" name="直線コネクタ 3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98" name="テキスト ボックス 397"/>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9" name="直線コネクタ 3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0" name="テキスト ボックス 39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1" name="直線コネクタ 4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2" name="テキスト ボックス 40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3" name="直線コネクタ 4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4" name="テキスト ボックス 40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5" name="直線コネクタ 4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6" name="テキスト ボックス 40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7" name="直線コネクタ 4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8" name="テキスト ボックス 40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0" name="テキスト ボックス 40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147589</xdr:rowOff>
    </xdr:from>
    <xdr:to>
      <xdr:col>32</xdr:col>
      <xdr:colOff>186689</xdr:colOff>
      <xdr:row>42</xdr:row>
      <xdr:rowOff>163721</xdr:rowOff>
    </xdr:to>
    <xdr:cxnSp macro="">
      <xdr:nvCxnSpPr>
        <xdr:cNvPr id="412" name="直線コネクタ 411"/>
        <xdr:cNvCxnSpPr/>
      </xdr:nvCxnSpPr>
      <xdr:spPr>
        <a:xfrm flipV="1">
          <a:off x="22160864" y="5805439"/>
          <a:ext cx="0" cy="155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167548</xdr:rowOff>
    </xdr:from>
    <xdr:ext cx="534377" cy="259045"/>
    <xdr:sp macro="" textlink="">
      <xdr:nvSpPr>
        <xdr:cNvPr id="413" name="【一般廃棄物処理施設】&#10;一人当たり有形固定資産（償却資産）額最小値テキスト"/>
        <xdr:cNvSpPr txBox="1"/>
      </xdr:nvSpPr>
      <xdr:spPr>
        <a:xfrm>
          <a:off x="22250400" y="73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98425</xdr:colOff>
      <xdr:row>42</xdr:row>
      <xdr:rowOff>163721</xdr:rowOff>
    </xdr:from>
    <xdr:to>
      <xdr:col>32</xdr:col>
      <xdr:colOff>276225</xdr:colOff>
      <xdr:row>42</xdr:row>
      <xdr:rowOff>163721</xdr:rowOff>
    </xdr:to>
    <xdr:cxnSp macro="">
      <xdr:nvCxnSpPr>
        <xdr:cNvPr id="414" name="直線コネクタ 413"/>
        <xdr:cNvCxnSpPr/>
      </xdr:nvCxnSpPr>
      <xdr:spPr>
        <a:xfrm>
          <a:off x="22072600" y="73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94266</xdr:rowOff>
    </xdr:from>
    <xdr:ext cx="599010" cy="259045"/>
    <xdr:sp macro="" textlink="">
      <xdr:nvSpPr>
        <xdr:cNvPr id="415" name="【一般廃棄物処理施設】&#10;一人当たり有形固定資産（償却資産）額最大値テキスト"/>
        <xdr:cNvSpPr txBox="1"/>
      </xdr:nvSpPr>
      <xdr:spPr>
        <a:xfrm>
          <a:off x="22250400" y="55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98425</xdr:colOff>
      <xdr:row>33</xdr:row>
      <xdr:rowOff>147589</xdr:rowOff>
    </xdr:from>
    <xdr:to>
      <xdr:col>32</xdr:col>
      <xdr:colOff>276225</xdr:colOff>
      <xdr:row>33</xdr:row>
      <xdr:rowOff>147589</xdr:rowOff>
    </xdr:to>
    <xdr:cxnSp macro="">
      <xdr:nvCxnSpPr>
        <xdr:cNvPr id="416" name="直線コネクタ 415"/>
        <xdr:cNvCxnSpPr/>
      </xdr:nvCxnSpPr>
      <xdr:spPr>
        <a:xfrm>
          <a:off x="22072600" y="580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91838</xdr:rowOff>
    </xdr:from>
    <xdr:ext cx="534377" cy="259045"/>
    <xdr:sp macro="" textlink="">
      <xdr:nvSpPr>
        <xdr:cNvPr id="417" name="【一般廃棄物処理施設】&#10;一人当たり有形固定資産（償却資産）額平均値テキスト"/>
        <xdr:cNvSpPr txBox="1"/>
      </xdr:nvSpPr>
      <xdr:spPr>
        <a:xfrm>
          <a:off x="22250400" y="660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113411</xdr:rowOff>
    </xdr:from>
    <xdr:to>
      <xdr:col>32</xdr:col>
      <xdr:colOff>238125</xdr:colOff>
      <xdr:row>39</xdr:row>
      <xdr:rowOff>43561</xdr:rowOff>
    </xdr:to>
    <xdr:sp macro="" textlink="">
      <xdr:nvSpPr>
        <xdr:cNvPr id="418" name="フローチャート : 判断 417"/>
        <xdr:cNvSpPr/>
      </xdr:nvSpPr>
      <xdr:spPr>
        <a:xfrm>
          <a:off x="22110700" y="662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162544</xdr:rowOff>
    </xdr:from>
    <xdr:to>
      <xdr:col>31</xdr:col>
      <xdr:colOff>85725</xdr:colOff>
      <xdr:row>36</xdr:row>
      <xdr:rowOff>92694</xdr:rowOff>
    </xdr:to>
    <xdr:sp macro="" textlink="">
      <xdr:nvSpPr>
        <xdr:cNvPr id="419" name="フローチャート : 判断 418"/>
        <xdr:cNvSpPr/>
      </xdr:nvSpPr>
      <xdr:spPr>
        <a:xfrm>
          <a:off x="21272500" y="616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109221</xdr:rowOff>
    </xdr:from>
    <xdr:ext cx="534377" cy="259045"/>
    <xdr:sp macro="" textlink="">
      <xdr:nvSpPr>
        <xdr:cNvPr id="420" name="n_1aveValue【一般廃棄物処理施設】&#10;一人当たり有形固定資産（償却資産）額"/>
        <xdr:cNvSpPr txBox="1"/>
      </xdr:nvSpPr>
      <xdr:spPr>
        <a:xfrm>
          <a:off x="21043411" y="593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97703</xdr:rowOff>
    </xdr:from>
    <xdr:to>
      <xdr:col>31</xdr:col>
      <xdr:colOff>85725</xdr:colOff>
      <xdr:row>42</xdr:row>
      <xdr:rowOff>27853</xdr:rowOff>
    </xdr:to>
    <xdr:sp macro="" textlink="">
      <xdr:nvSpPr>
        <xdr:cNvPr id="426" name="円/楕円 425"/>
        <xdr:cNvSpPr/>
      </xdr:nvSpPr>
      <xdr:spPr>
        <a:xfrm>
          <a:off x="21272500" y="71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18980</xdr:rowOff>
    </xdr:from>
    <xdr:ext cx="534377" cy="259045"/>
    <xdr:sp macro="" textlink="">
      <xdr:nvSpPr>
        <xdr:cNvPr id="427" name="n_1mainValue【一般廃棄物処理施設】&#10;一人当たり有形固定資産（償却資産）額"/>
        <xdr:cNvSpPr txBox="1"/>
      </xdr:nvSpPr>
      <xdr:spPr>
        <a:xfrm>
          <a:off x="21043411" y="72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9" name="直線コネクタ 4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0" name="テキスト ボックス 4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1" name="直線コネクタ 4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2" name="テキスト ボックス 4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3" name="直線コネクタ 4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4" name="テキスト ボックス 4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5" name="直線コネクタ 4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6" name="テキスト ボックス 4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450" name="直線コネクタ 449"/>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451"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52" name="直線コネクタ 451"/>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453"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454" name="直線コネクタ 453"/>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455"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456" name="フローチャート : 判断 455"/>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457" name="フローチャート : 判断 456"/>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44213</xdr:rowOff>
    </xdr:from>
    <xdr:ext cx="405111" cy="259045"/>
    <xdr:sp macro="" textlink="">
      <xdr:nvSpPr>
        <xdr:cNvPr id="458" name="n_1aveValue【保健センター・保健所】&#10;有形固定資産減価償却率"/>
        <xdr:cNvSpPr txBox="1"/>
      </xdr:nvSpPr>
      <xdr:spPr>
        <a:xfrm>
          <a:off x="15266043"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40640</xdr:rowOff>
    </xdr:from>
    <xdr:to>
      <xdr:col>22</xdr:col>
      <xdr:colOff>415925</xdr:colOff>
      <xdr:row>60</xdr:row>
      <xdr:rowOff>142240</xdr:rowOff>
    </xdr:to>
    <xdr:sp macro="" textlink="">
      <xdr:nvSpPr>
        <xdr:cNvPr id="464" name="円/楕円 463"/>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158767</xdr:rowOff>
    </xdr:from>
    <xdr:ext cx="405111" cy="259045"/>
    <xdr:sp macro="" textlink="">
      <xdr:nvSpPr>
        <xdr:cNvPr id="465" name="n_1mainValue【保健センター・保健所】&#10;有形固定資産減価償却率"/>
        <xdr:cNvSpPr txBox="1"/>
      </xdr:nvSpPr>
      <xdr:spPr>
        <a:xfrm>
          <a:off x="15266043"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87" name="直線コネクタ 486"/>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88"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89" name="直線コネクタ 488"/>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90"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91" name="直線コネクタ 49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92"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93" name="フローチャート : 判断 492"/>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63500</xdr:rowOff>
    </xdr:from>
    <xdr:to>
      <xdr:col>31</xdr:col>
      <xdr:colOff>85725</xdr:colOff>
      <xdr:row>58</xdr:row>
      <xdr:rowOff>165100</xdr:rowOff>
    </xdr:to>
    <xdr:sp macro="" textlink="">
      <xdr:nvSpPr>
        <xdr:cNvPr id="494" name="フローチャート : 判断 493"/>
        <xdr:cNvSpPr/>
      </xdr:nvSpPr>
      <xdr:spPr>
        <a:xfrm>
          <a:off x="2127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10177</xdr:rowOff>
    </xdr:from>
    <xdr:ext cx="469744" cy="259045"/>
    <xdr:sp macro="" textlink="">
      <xdr:nvSpPr>
        <xdr:cNvPr id="495" name="n_1aveValue【保健センター・保健所】&#10;一人当たり面積"/>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501" name="円/楕円 500"/>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53357</xdr:rowOff>
    </xdr:from>
    <xdr:ext cx="469744" cy="259045"/>
    <xdr:sp macro="" textlink="">
      <xdr:nvSpPr>
        <xdr:cNvPr id="502"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4" name="直線コネクタ 5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5" name="テキスト ボックス 51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6" name="直線コネクタ 5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7" name="テキスト ボックス 5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8" name="直線コネクタ 5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9" name="テキスト ボックス 5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0" name="直線コネクタ 5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1" name="テキスト ボックス 5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2" name="直線コネクタ 5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3" name="テキスト ボックス 52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527" name="直線コネクタ 526"/>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528"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529" name="直線コネクタ 528"/>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530"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531" name="直線コネクタ 530"/>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532"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533" name="フローチャート : 判断 532"/>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52070</xdr:rowOff>
    </xdr:from>
    <xdr:to>
      <xdr:col>22</xdr:col>
      <xdr:colOff>415925</xdr:colOff>
      <xdr:row>82</xdr:row>
      <xdr:rowOff>153670</xdr:rowOff>
    </xdr:to>
    <xdr:sp macro="" textlink="">
      <xdr:nvSpPr>
        <xdr:cNvPr id="534" name="フローチャート : 判断 533"/>
        <xdr:cNvSpPr/>
      </xdr:nvSpPr>
      <xdr:spPr>
        <a:xfrm>
          <a:off x="15430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170197</xdr:rowOff>
    </xdr:from>
    <xdr:ext cx="405111" cy="259045"/>
    <xdr:sp macro="" textlink="">
      <xdr:nvSpPr>
        <xdr:cNvPr id="535" name="n_1aveValue【消防施設】&#10;有形固定資産減価償却率"/>
        <xdr:cNvSpPr txBox="1"/>
      </xdr:nvSpPr>
      <xdr:spPr>
        <a:xfrm>
          <a:off x="15266043"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120650</xdr:rowOff>
    </xdr:from>
    <xdr:to>
      <xdr:col>22</xdr:col>
      <xdr:colOff>415925</xdr:colOff>
      <xdr:row>83</xdr:row>
      <xdr:rowOff>50800</xdr:rowOff>
    </xdr:to>
    <xdr:sp macro="" textlink="">
      <xdr:nvSpPr>
        <xdr:cNvPr id="541" name="円/楕円 540"/>
        <xdr:cNvSpPr/>
      </xdr:nvSpPr>
      <xdr:spPr>
        <a:xfrm>
          <a:off x="1543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542" name="n_1mainValue【消防施設】&#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3" name="直線コネクタ 5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4" name="テキスト ボックス 5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5" name="直線コネクタ 5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6" name="テキスト ボックス 5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7" name="直線コネクタ 5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8" name="テキスト ボックス 5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9" name="直線コネクタ 5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0" name="テキスト ボックス 5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1" name="直線コネクタ 5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2" name="テキスト ボックス 5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66" name="直線コネクタ 565"/>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67"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568" name="直線コネクタ 567"/>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569"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570" name="直線コネクタ 569"/>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71" name="【消防施設】&#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72" name="フローチャート : 判断 571"/>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73" name="フローチャート : 判断 572"/>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574"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114300</xdr:rowOff>
    </xdr:from>
    <xdr:to>
      <xdr:col>31</xdr:col>
      <xdr:colOff>85725</xdr:colOff>
      <xdr:row>83</xdr:row>
      <xdr:rowOff>44450</xdr:rowOff>
    </xdr:to>
    <xdr:sp macro="" textlink="">
      <xdr:nvSpPr>
        <xdr:cNvPr id="580" name="円/楕円 579"/>
        <xdr:cNvSpPr/>
      </xdr:nvSpPr>
      <xdr:spPr>
        <a:xfrm>
          <a:off x="2127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35577</xdr:rowOff>
    </xdr:from>
    <xdr:ext cx="469744" cy="259045"/>
    <xdr:sp macro="" textlink="">
      <xdr:nvSpPr>
        <xdr:cNvPr id="581" name="n_1mainValue【消防施設】&#10;一人当たり面積"/>
        <xdr:cNvSpPr txBox="1"/>
      </xdr:nvSpPr>
      <xdr:spPr>
        <a:xfrm>
          <a:off x="210757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3" name="直線コネクタ 5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4" name="テキスト ボックス 5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5" name="直線コネクタ 5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6" name="テキスト ボックス 5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7" name="直線コネクタ 5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8" name="テキスト ボックス 5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9" name="直線コネクタ 5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00" name="テキスト ボックス 59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604" name="直線コネクタ 603"/>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605"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606" name="直線コネクタ 605"/>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607"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608" name="直線コネクタ 607"/>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609"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610" name="フローチャート : 判断 609"/>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162561</xdr:rowOff>
    </xdr:from>
    <xdr:to>
      <xdr:col>22</xdr:col>
      <xdr:colOff>415925</xdr:colOff>
      <xdr:row>104</xdr:row>
      <xdr:rowOff>92711</xdr:rowOff>
    </xdr:to>
    <xdr:sp macro="" textlink="">
      <xdr:nvSpPr>
        <xdr:cNvPr id="611" name="フローチャート : 判断 610"/>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83838</xdr:rowOff>
    </xdr:from>
    <xdr:ext cx="405111" cy="259045"/>
    <xdr:sp macro="" textlink="">
      <xdr:nvSpPr>
        <xdr:cNvPr id="612" name="n_1aveValue【庁舎】&#10;有形固定資産減価償却率"/>
        <xdr:cNvSpPr txBox="1"/>
      </xdr:nvSpPr>
      <xdr:spPr>
        <a:xfrm>
          <a:off x="15266043"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157987</xdr:rowOff>
    </xdr:from>
    <xdr:to>
      <xdr:col>22</xdr:col>
      <xdr:colOff>415925</xdr:colOff>
      <xdr:row>101</xdr:row>
      <xdr:rowOff>88137</xdr:rowOff>
    </xdr:to>
    <xdr:sp macro="" textlink="">
      <xdr:nvSpPr>
        <xdr:cNvPr id="618" name="円/楕円 617"/>
        <xdr:cNvSpPr/>
      </xdr:nvSpPr>
      <xdr:spPr>
        <a:xfrm>
          <a:off x="15430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104664</xdr:rowOff>
    </xdr:from>
    <xdr:ext cx="405111" cy="259045"/>
    <xdr:sp macro="" textlink="">
      <xdr:nvSpPr>
        <xdr:cNvPr id="619" name="n_1mainValue【庁舎】&#10;有形固定資産減価償却率"/>
        <xdr:cNvSpPr txBox="1"/>
      </xdr:nvSpPr>
      <xdr:spPr>
        <a:xfrm>
          <a:off x="15266043" y="1707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0" name="テキスト ボックス 6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644" name="直線コネクタ 643"/>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645"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646" name="直線コネクタ 645"/>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647"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648" name="直線コネクタ 647"/>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649"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650" name="フローチャート : 判断 649"/>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21589</xdr:rowOff>
    </xdr:from>
    <xdr:to>
      <xdr:col>31</xdr:col>
      <xdr:colOff>85725</xdr:colOff>
      <xdr:row>107</xdr:row>
      <xdr:rowOff>123189</xdr:rowOff>
    </xdr:to>
    <xdr:sp macro="" textlink="">
      <xdr:nvSpPr>
        <xdr:cNvPr id="651" name="フローチャート : 判断 650"/>
        <xdr:cNvSpPr/>
      </xdr:nvSpPr>
      <xdr:spPr>
        <a:xfrm>
          <a:off x="21272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139716</xdr:rowOff>
    </xdr:from>
    <xdr:ext cx="469744" cy="259045"/>
    <xdr:sp macro="" textlink="">
      <xdr:nvSpPr>
        <xdr:cNvPr id="652" name="n_1aveValue【庁舎】&#10;一人当たり面積"/>
        <xdr:cNvSpPr txBox="1"/>
      </xdr:nvSpPr>
      <xdr:spPr>
        <a:xfrm>
          <a:off x="210757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44450</xdr:rowOff>
    </xdr:from>
    <xdr:to>
      <xdr:col>31</xdr:col>
      <xdr:colOff>85725</xdr:colOff>
      <xdr:row>107</xdr:row>
      <xdr:rowOff>146050</xdr:rowOff>
    </xdr:to>
    <xdr:sp macro="" textlink="">
      <xdr:nvSpPr>
        <xdr:cNvPr id="658" name="円/楕円 657"/>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137177</xdr:rowOff>
    </xdr:from>
    <xdr:ext cx="469744" cy="259045"/>
    <xdr:sp macro="" textlink="">
      <xdr:nvSpPr>
        <xdr:cNvPr id="659" name="n_1mainValue【庁舎】&#10;一人当たり面積"/>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類似団体と比較して５ポイント以上有形固定資産減価償却率が高くなっている施設は、庁舎（</a:t>
          </a:r>
          <a:r>
            <a:rPr kumimoji="1" lang="en-US" altLang="ja-JP" sz="1300">
              <a:latin typeface="ＭＳ Ｐゴシック"/>
            </a:rPr>
            <a:t>+22.7</a:t>
          </a:r>
          <a:r>
            <a:rPr kumimoji="1" lang="ja-JP" altLang="en-US" sz="1300">
              <a:latin typeface="ＭＳ Ｐゴシック"/>
            </a:rPr>
            <a:t>）道路</a:t>
          </a:r>
          <a:r>
            <a:rPr kumimoji="1" lang="en-US" altLang="ja-JP" sz="1300">
              <a:latin typeface="ＭＳ Ｐゴシック"/>
            </a:rPr>
            <a:t>(+6.8)</a:t>
          </a:r>
          <a:r>
            <a:rPr kumimoji="1" lang="ja-JP" altLang="en-US" sz="1300">
              <a:latin typeface="ＭＳ Ｐゴシック"/>
            </a:rPr>
            <a:t>であり、低くなっている施設は一般廃棄物処理施設（△</a:t>
          </a:r>
          <a:r>
            <a:rPr kumimoji="1" lang="en-US" altLang="ja-JP" sz="1300">
              <a:latin typeface="ＭＳ Ｐゴシック"/>
            </a:rPr>
            <a:t>21.5</a:t>
          </a:r>
          <a:r>
            <a:rPr kumimoji="1" lang="ja-JP" altLang="en-US" sz="1300">
              <a:latin typeface="ＭＳ Ｐゴシック"/>
            </a:rPr>
            <a:t>）福祉施設（△</a:t>
          </a:r>
          <a:r>
            <a:rPr kumimoji="1" lang="en-US" altLang="ja-JP" sz="1300">
              <a:latin typeface="ＭＳ Ｐゴシック"/>
            </a:rPr>
            <a:t>13.0</a:t>
          </a:r>
          <a:r>
            <a:rPr kumimoji="1" lang="ja-JP" altLang="en-US" sz="1300">
              <a:latin typeface="ＭＳ Ｐゴシック"/>
            </a:rPr>
            <a:t>）公営住宅（△</a:t>
          </a:r>
          <a:r>
            <a:rPr kumimoji="1" lang="en-US" altLang="ja-JP" sz="1300">
              <a:latin typeface="ＭＳ Ｐゴシック"/>
            </a:rPr>
            <a:t>8.8</a:t>
          </a:r>
          <a:r>
            <a:rPr kumimoji="1" lang="ja-JP" altLang="en-US" sz="1300">
              <a:latin typeface="ＭＳ Ｐゴシック"/>
            </a:rPr>
            <a:t>）橋りょう・トンネル（△</a:t>
          </a:r>
          <a:r>
            <a:rPr kumimoji="1" lang="en-US" altLang="ja-JP" sz="1300">
              <a:latin typeface="ＭＳ Ｐゴシック"/>
            </a:rPr>
            <a:t>8.3</a:t>
          </a:r>
          <a:r>
            <a:rPr kumimoji="1" lang="ja-JP" altLang="en-US" sz="1300">
              <a:latin typeface="ＭＳ Ｐゴシック"/>
            </a:rPr>
            <a:t>）図書館（△</a:t>
          </a:r>
          <a:r>
            <a:rPr kumimoji="1" lang="en-US" altLang="ja-JP" sz="1300">
              <a:latin typeface="ＭＳ Ｐゴシック"/>
            </a:rPr>
            <a:t>6.2</a:t>
          </a:r>
          <a:r>
            <a:rPr kumimoji="1" lang="ja-JP" altLang="en-US" sz="1300">
              <a:latin typeface="ＭＳ Ｐゴシック"/>
            </a:rPr>
            <a:t>）公民館（△</a:t>
          </a:r>
          <a:r>
            <a:rPr kumimoji="1" lang="en-US" altLang="ja-JP" sz="1300">
              <a:latin typeface="ＭＳ Ｐゴシック"/>
            </a:rPr>
            <a:t>5.4</a:t>
          </a:r>
          <a:r>
            <a:rPr kumimoji="1" lang="ja-JP" altLang="en-US" sz="1300">
              <a:latin typeface="ＭＳ Ｐゴシック"/>
            </a:rPr>
            <a:t>）市民会館（△</a:t>
          </a:r>
          <a:r>
            <a:rPr kumimoji="1" lang="en-US" altLang="ja-JP" sz="1300">
              <a:latin typeface="ＭＳ Ｐゴシック"/>
            </a:rPr>
            <a:t>5.2</a:t>
          </a:r>
          <a:r>
            <a:rPr kumimoji="1" lang="ja-JP" altLang="en-US" sz="1300">
              <a:latin typeface="ＭＳ Ｐゴシック"/>
            </a:rPr>
            <a:t>）であり、類似団体と比較すると、有形固定資産減価償却率が低くなっている施設が多くなっている。特に有形固定資産減価償却率が低くなっている一般廃棄物処理施設は、環境センターの長寿命化工事を実施したことによる。また、福祉施設については、平成</a:t>
          </a:r>
          <a:r>
            <a:rPr kumimoji="1" lang="en-US" altLang="ja-JP" sz="1300">
              <a:latin typeface="ＭＳ Ｐゴシック"/>
            </a:rPr>
            <a:t>14</a:t>
          </a:r>
          <a:r>
            <a:rPr kumimoji="1" lang="ja-JP" altLang="en-US" sz="1300">
              <a:latin typeface="ＭＳ Ｐゴシック"/>
            </a:rPr>
            <a:t>年度に建設された比較的新しい施設もあることから、類似団体と比較して、有形固定資産減価償却率が低くなっている。その一方で、庁舎や道路は、建設・整備されてから数十年経過しているものが数多くあるため、類似団体よりも有形固定資産減価償却率が高くなっている。</a:t>
          </a:r>
        </a:p>
        <a:p>
          <a:r>
            <a:rPr kumimoji="1" lang="ja-JP" altLang="en-US" sz="1300">
              <a:latin typeface="ＭＳ Ｐゴシック"/>
            </a:rPr>
            <a:t>今後、平成２８年度に策定した公共施設管理計画に掲げた「維持管理の適正化」「施設総量の適正化」「施設運営の適正化」の実現に向け、財政的制約を踏まえた大規模改修等による長寿命化や施設の統合・廃止による集約化や複合化への検討などに取り組み、施設の適正な維持管理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愛知県稲沢市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137,904
135,222
79.35
47,101,941
44,924,542
2,077,482
28,578,322
42,709,819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カ年平均については、平成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年度の数値と比較し、同数値の</a:t>
          </a:r>
          <a:r>
            <a:rPr lang="en-US" altLang="ja-JP" sz="1100" b="0" i="0" baseline="0">
              <a:solidFill>
                <a:schemeClr val="dk1"/>
              </a:solidFill>
              <a:effectLst/>
              <a:latin typeface="+mn-lt"/>
              <a:ea typeface="+mn-ea"/>
              <a:cs typeface="+mn-cs"/>
            </a:rPr>
            <a:t>0.92</a:t>
          </a:r>
          <a:r>
            <a:rPr lang="ja-JP" altLang="en-US" sz="1100" b="0" i="0" baseline="0">
              <a:solidFill>
                <a:schemeClr val="dk1"/>
              </a:solidFill>
              <a:effectLst/>
              <a:latin typeface="+mn-lt"/>
              <a:ea typeface="+mn-ea"/>
              <a:cs typeface="+mn-cs"/>
            </a:rPr>
            <a:t>と横ばいであるものの、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年度単年度の財政力指数は</a:t>
          </a:r>
          <a:r>
            <a:rPr lang="en-US" altLang="ja-JP" sz="1100" b="0" i="0" baseline="0">
              <a:solidFill>
                <a:schemeClr val="dk1"/>
              </a:solidFill>
              <a:effectLst/>
              <a:latin typeface="+mn-lt"/>
              <a:ea typeface="+mn-ea"/>
              <a:cs typeface="+mn-cs"/>
            </a:rPr>
            <a:t>0.909</a:t>
          </a:r>
          <a:r>
            <a:rPr lang="ja-JP" altLang="ja-JP" sz="1100" b="0" i="0" baseline="0">
              <a:solidFill>
                <a:schemeClr val="dk1"/>
              </a:solidFill>
              <a:effectLst/>
              <a:latin typeface="+mn-lt"/>
              <a:ea typeface="+mn-ea"/>
              <a:cs typeface="+mn-cs"/>
            </a:rPr>
            <a:t>であり、平成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年度単年度の財政力指数（</a:t>
          </a:r>
          <a:r>
            <a:rPr lang="en-US" altLang="ja-JP" sz="1100" b="0" i="0" baseline="0">
              <a:solidFill>
                <a:schemeClr val="dk1"/>
              </a:solidFill>
              <a:effectLst/>
              <a:latin typeface="+mn-lt"/>
              <a:ea typeface="+mn-ea"/>
              <a:cs typeface="+mn-cs"/>
            </a:rPr>
            <a:t>0.917</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微減している。他市との比較については、昨年度と同様に、</a:t>
          </a:r>
          <a:r>
            <a:rPr lang="ja-JP" altLang="ja-JP" sz="1100" b="0" i="0" baseline="0">
              <a:solidFill>
                <a:schemeClr val="dk1"/>
              </a:solidFill>
              <a:effectLst/>
              <a:latin typeface="+mn-lt"/>
              <a:ea typeface="+mn-ea"/>
              <a:cs typeface="+mn-cs"/>
            </a:rPr>
            <a:t>類似団体平均・全国平均</a:t>
          </a:r>
          <a:r>
            <a:rPr lang="ja-JP" altLang="en-US" sz="1100" b="0" i="0" baseline="0">
              <a:solidFill>
                <a:schemeClr val="dk1"/>
              </a:solidFill>
              <a:effectLst/>
              <a:latin typeface="+mn-lt"/>
              <a:ea typeface="+mn-ea"/>
              <a:cs typeface="+mn-cs"/>
            </a:rPr>
            <a:t>については大きく</a:t>
          </a:r>
          <a:r>
            <a:rPr lang="ja-JP" altLang="ja-JP" sz="1100" b="0" i="0" baseline="0">
              <a:solidFill>
                <a:schemeClr val="dk1"/>
              </a:solidFill>
              <a:effectLst/>
              <a:latin typeface="+mn-lt"/>
              <a:ea typeface="+mn-ea"/>
              <a:cs typeface="+mn-cs"/>
            </a:rPr>
            <a:t>上回っているが、愛知県平均を下回っている</a:t>
          </a:r>
          <a:r>
            <a:rPr lang="ja-JP" altLang="en-US" sz="1100" b="0" i="0" baseline="0">
              <a:solidFill>
                <a:schemeClr val="dk1"/>
              </a:solidFill>
              <a:effectLst/>
              <a:latin typeface="+mn-lt"/>
              <a:ea typeface="+mn-ea"/>
              <a:cs typeface="+mn-cs"/>
            </a:rPr>
            <a:t>状況が続いている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今後は、近年の合併特例債の活用による公債費の増加や少子高齢化に伴う扶助費の増加が見込まれるため、第</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期の</a:t>
          </a:r>
          <a:r>
            <a:rPr lang="ja-JP" altLang="ja-JP" sz="1100" b="0" i="0" baseline="0">
              <a:solidFill>
                <a:schemeClr val="dk1"/>
              </a:solidFill>
              <a:effectLst/>
              <a:latin typeface="+mn-lt"/>
              <a:ea typeface="+mn-ea"/>
              <a:cs typeface="+mn-cs"/>
            </a:rPr>
            <a:t>平和工業団地への企業誘致</a:t>
          </a:r>
          <a:r>
            <a:rPr lang="ja-JP" altLang="en-US" sz="1100" b="0" i="0" baseline="0">
              <a:solidFill>
                <a:schemeClr val="dk1"/>
              </a:solidFill>
              <a:effectLst/>
              <a:latin typeface="+mn-lt"/>
              <a:ea typeface="+mn-ea"/>
              <a:cs typeface="+mn-cs"/>
            </a:rPr>
            <a:t>などの税収確保策に努め、財政基盤の強化に努めていく。</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70" name="直線コネクタ 69"/>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109765</xdr:rowOff>
    </xdr:to>
    <xdr:cxnSp macro="">
      <xdr:nvCxnSpPr>
        <xdr:cNvPr id="73" name="直線コネクタ 72"/>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109765</xdr:rowOff>
    </xdr:from>
    <xdr:to>
      <xdr:col>4</xdr:col>
      <xdr:colOff>482600</xdr:colOff>
      <xdr:row>40</xdr:row>
      <xdr:rowOff>127000</xdr:rowOff>
    </xdr:to>
    <xdr:cxnSp macro="">
      <xdr:nvCxnSpPr>
        <xdr:cNvPr id="76" name="直線コネクタ 75"/>
        <xdr:cNvCxnSpPr/>
      </xdr:nvCxnSpPr>
      <xdr:spPr>
        <a:xfrm flipV="1">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9" name="直線コネクタ 78"/>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9" name="円/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1" name="円/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58965</xdr:rowOff>
    </xdr:from>
    <xdr:to>
      <xdr:col>4</xdr:col>
      <xdr:colOff>533400</xdr:colOff>
      <xdr:row>40</xdr:row>
      <xdr:rowOff>160565</xdr:rowOff>
    </xdr:to>
    <xdr:sp macro="" textlink="">
      <xdr:nvSpPr>
        <xdr:cNvPr id="93" name="円/楕円 92"/>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170742</xdr:rowOff>
    </xdr:from>
    <xdr:ext cx="762000" cy="259045"/>
    <xdr:sp macro="" textlink="">
      <xdr:nvSpPr>
        <xdr:cNvPr id="94" name="テキスト ボックス 93"/>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5" name="円/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分母である経常一般財源については固定資産税等により増加しているが、分子である経常経費充当一般財源について、扶助費・公債費の大幅な増加により、前年度と比較し、</a:t>
          </a:r>
          <a:r>
            <a:rPr kumimoji="1" lang="en-US" altLang="ja-JP" sz="1200">
              <a:latin typeface="ＭＳ Ｐゴシック"/>
            </a:rPr>
            <a:t>2.3</a:t>
          </a:r>
          <a:r>
            <a:rPr kumimoji="1" lang="ja-JP" altLang="en-US" sz="1200">
              <a:latin typeface="ＭＳ Ｐゴシック"/>
            </a:rPr>
            <a:t>ポイントの増となっている。</a:t>
          </a:r>
          <a:endParaRPr kumimoji="1" lang="en-US" altLang="ja-JP" sz="12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類似団体、</a:t>
          </a:r>
          <a:r>
            <a:rPr lang="ja-JP" altLang="ja-JP" sz="1200" b="0" i="0" baseline="0">
              <a:solidFill>
                <a:schemeClr val="dk1"/>
              </a:solidFill>
              <a:effectLst/>
              <a:latin typeface="+mn-lt"/>
              <a:ea typeface="+mn-ea"/>
              <a:cs typeface="+mn-cs"/>
            </a:rPr>
            <a:t>愛知県平均</a:t>
          </a:r>
          <a:r>
            <a:rPr lang="ja-JP" altLang="en-US" sz="1200" b="0" i="0" baseline="0">
              <a:solidFill>
                <a:schemeClr val="dk1"/>
              </a:solidFill>
              <a:effectLst/>
              <a:latin typeface="+mn-lt"/>
              <a:ea typeface="+mn-ea"/>
              <a:cs typeface="+mn-cs"/>
            </a:rPr>
            <a:t>を下回っているため</a:t>
          </a:r>
          <a:r>
            <a:rPr lang="ja-JP" altLang="ja-JP" sz="1200" b="0" i="0" baseline="0">
              <a:solidFill>
                <a:schemeClr val="dk1"/>
              </a:solidFill>
              <a:effectLst/>
              <a:latin typeface="+mn-lt"/>
              <a:ea typeface="+mn-ea"/>
              <a:cs typeface="+mn-cs"/>
            </a:rPr>
            <a:t>、引き続き事務事業や公共施設</a:t>
          </a:r>
          <a:r>
            <a:rPr lang="ja-JP" altLang="en-US" sz="1200" b="0" i="0" baseline="0">
              <a:solidFill>
                <a:schemeClr val="dk1"/>
              </a:solidFill>
              <a:effectLst/>
              <a:latin typeface="+mn-lt"/>
              <a:ea typeface="+mn-ea"/>
              <a:cs typeface="+mn-cs"/>
            </a:rPr>
            <a:t>の見直し等</a:t>
          </a:r>
          <a:r>
            <a:rPr lang="ja-JP" altLang="ja-JP" sz="1200" b="0" i="0" baseline="0">
              <a:solidFill>
                <a:schemeClr val="dk1"/>
              </a:solidFill>
              <a:effectLst/>
              <a:latin typeface="+mn-lt"/>
              <a:ea typeface="+mn-ea"/>
              <a:cs typeface="+mn-cs"/>
            </a:rPr>
            <a:t>により、経常経費の削減に努め</a:t>
          </a:r>
          <a:r>
            <a:rPr lang="ja-JP" altLang="en-US" sz="1200" b="0" i="0" baseline="0">
              <a:solidFill>
                <a:schemeClr val="dk1"/>
              </a:solidFill>
              <a:effectLst/>
              <a:latin typeface="+mn-lt"/>
              <a:ea typeface="+mn-ea"/>
              <a:cs typeface="+mn-cs"/>
            </a:rPr>
            <a:t>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29718</xdr:rowOff>
    </xdr:to>
    <xdr:cxnSp macro="">
      <xdr:nvCxnSpPr>
        <xdr:cNvPr id="131" name="直線コネクタ 130"/>
        <xdr:cNvCxnSpPr/>
      </xdr:nvCxnSpPr>
      <xdr:spPr>
        <a:xfrm>
          <a:off x="4114800" y="1089152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162560</xdr:rowOff>
    </xdr:to>
    <xdr:cxnSp macro="">
      <xdr:nvCxnSpPr>
        <xdr:cNvPr id="134" name="直線コネクタ 133"/>
        <xdr:cNvCxnSpPr/>
      </xdr:nvCxnSpPr>
      <xdr:spPr>
        <a:xfrm flipV="1">
          <a:off x="3225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111760</xdr:rowOff>
    </xdr:from>
    <xdr:to>
      <xdr:col>6</xdr:col>
      <xdr:colOff>50800</xdr:colOff>
      <xdr:row>64</xdr:row>
      <xdr:rowOff>41910</xdr:rowOff>
    </xdr:to>
    <xdr:sp macro="" textlink="">
      <xdr:nvSpPr>
        <xdr:cNvPr id="135" name="フローチャート : 判断 134"/>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36" name="テキスト ボックス 135"/>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64</xdr:row>
      <xdr:rowOff>762</xdr:rowOff>
    </xdr:to>
    <xdr:cxnSp macro="">
      <xdr:nvCxnSpPr>
        <xdr:cNvPr id="137" name="直線コネクタ 136"/>
        <xdr:cNvCxnSpPr/>
      </xdr:nvCxnSpPr>
      <xdr:spPr>
        <a:xfrm flipV="1">
          <a:off x="2336800" y="109639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64</xdr:row>
      <xdr:rowOff>762</xdr:rowOff>
    </xdr:to>
    <xdr:cxnSp macro="">
      <xdr:nvCxnSpPr>
        <xdr:cNvPr id="140" name="直線コネクタ 139"/>
        <xdr:cNvCxnSpPr/>
      </xdr:nvCxnSpPr>
      <xdr:spPr>
        <a:xfrm>
          <a:off x="1447800" y="1097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150368</xdr:rowOff>
    </xdr:from>
    <xdr:to>
      <xdr:col>7</xdr:col>
      <xdr:colOff>203200</xdr:colOff>
      <xdr:row>64</xdr:row>
      <xdr:rowOff>80518</xdr:rowOff>
    </xdr:to>
    <xdr:sp macro="" textlink="">
      <xdr:nvSpPr>
        <xdr:cNvPr id="150" name="円/楕円 149"/>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166895</xdr:rowOff>
    </xdr:from>
    <xdr:ext cx="762000" cy="259045"/>
    <xdr:sp macro="" textlink="">
      <xdr:nvSpPr>
        <xdr:cNvPr id="151" name="財政構造の弾力性該当値テキスト"/>
        <xdr:cNvSpPr txBox="1"/>
      </xdr:nvSpPr>
      <xdr:spPr>
        <a:xfrm>
          <a:off x="50419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2" name="円/楕円 151"/>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53" name="テキスト ボックス 152"/>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4" name="円/楕円 153"/>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52087</xdr:rowOff>
    </xdr:from>
    <xdr:ext cx="762000" cy="259045"/>
    <xdr:sp macro="" textlink="">
      <xdr:nvSpPr>
        <xdr:cNvPr id="155" name="テキスト ボックス 154"/>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6" name="円/楕円 155"/>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61739</xdr:rowOff>
    </xdr:from>
    <xdr:ext cx="762000" cy="259045"/>
    <xdr:sp macro="" textlink="">
      <xdr:nvSpPr>
        <xdr:cNvPr id="157" name="テキスト ボックス 156"/>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121412</xdr:rowOff>
    </xdr:from>
    <xdr:to>
      <xdr:col>2</xdr:col>
      <xdr:colOff>127000</xdr:colOff>
      <xdr:row>64</xdr:row>
      <xdr:rowOff>51562</xdr:rowOff>
    </xdr:to>
    <xdr:sp macro="" textlink="">
      <xdr:nvSpPr>
        <xdr:cNvPr id="158" name="円/楕円 157"/>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61739</xdr:rowOff>
    </xdr:from>
    <xdr:ext cx="762000" cy="259045"/>
    <xdr:sp macro="" textlink="">
      <xdr:nvSpPr>
        <xdr:cNvPr id="159" name="テキスト ボックス 158"/>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人件費については、稲沢市長選挙事業等による時間外手当の増などにより増額となった。</a:t>
          </a:r>
          <a:endParaRPr kumimoji="1" lang="en-US" altLang="ja-JP" sz="1300">
            <a:solidFill>
              <a:sysClr val="windowText" lastClr="000000"/>
            </a:solidFill>
            <a:latin typeface="ＭＳ Ｐゴシック"/>
          </a:endParaRPr>
        </a:p>
        <a:p>
          <a:r>
            <a:rPr kumimoji="1" lang="ja-JP" altLang="en-US" sz="1300">
              <a:latin typeface="ＭＳ Ｐゴシック"/>
            </a:rPr>
            <a:t>   物件費については、稲沢東部学校給食調理場の運営開始に伴う賄材料費の増、平和浄化センターの指定管理化に伴う指定管理委託料、</a:t>
          </a:r>
          <a:r>
            <a:rPr kumimoji="1" lang="en-US" altLang="ja-JP" sz="1300">
              <a:latin typeface="ＭＳ Ｐゴシック"/>
            </a:rPr>
            <a:t>3</a:t>
          </a:r>
          <a:r>
            <a:rPr kumimoji="1" lang="ja-JP" altLang="en-US" sz="1300">
              <a:latin typeface="ＭＳ Ｐゴシック"/>
            </a:rPr>
            <a:t>年に１度の評価替等のため土地鑑定評価業務委託料の増などにより増額となった。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69171</xdr:rowOff>
    </xdr:from>
    <xdr:to>
      <xdr:col>7</xdr:col>
      <xdr:colOff>152400</xdr:colOff>
      <xdr:row>82</xdr:row>
      <xdr:rowOff>99351</xdr:rowOff>
    </xdr:to>
    <xdr:cxnSp macro="">
      <xdr:nvCxnSpPr>
        <xdr:cNvPr id="196" name="直線コネクタ 195"/>
        <xdr:cNvCxnSpPr/>
      </xdr:nvCxnSpPr>
      <xdr:spPr>
        <a:xfrm>
          <a:off x="4114800" y="14128071"/>
          <a:ext cx="8382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66396</xdr:rowOff>
    </xdr:from>
    <xdr:to>
      <xdr:col>6</xdr:col>
      <xdr:colOff>0</xdr:colOff>
      <xdr:row>82</xdr:row>
      <xdr:rowOff>69171</xdr:rowOff>
    </xdr:to>
    <xdr:cxnSp macro="">
      <xdr:nvCxnSpPr>
        <xdr:cNvPr id="199" name="直線コネクタ 198"/>
        <xdr:cNvCxnSpPr/>
      </xdr:nvCxnSpPr>
      <xdr:spPr>
        <a:xfrm>
          <a:off x="3225800" y="1412529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51957</xdr:rowOff>
    </xdr:from>
    <xdr:to>
      <xdr:col>6</xdr:col>
      <xdr:colOff>50800</xdr:colOff>
      <xdr:row>83</xdr:row>
      <xdr:rowOff>153557</xdr:rowOff>
    </xdr:to>
    <xdr:sp macro="" textlink="">
      <xdr:nvSpPr>
        <xdr:cNvPr id="200" name="フローチャート : 判断 199"/>
        <xdr:cNvSpPr/>
      </xdr:nvSpPr>
      <xdr:spPr>
        <a:xfrm>
          <a:off x="4064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138334</xdr:rowOff>
    </xdr:from>
    <xdr:ext cx="736600" cy="259045"/>
    <xdr:sp macro="" textlink="">
      <xdr:nvSpPr>
        <xdr:cNvPr id="201" name="テキスト ボックス 200"/>
        <xdr:cNvSpPr txBox="1"/>
      </xdr:nvSpPr>
      <xdr:spPr>
        <a:xfrm>
          <a:off x="3733800" y="14368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161801</xdr:rowOff>
    </xdr:from>
    <xdr:to>
      <xdr:col>4</xdr:col>
      <xdr:colOff>482600</xdr:colOff>
      <xdr:row>82</xdr:row>
      <xdr:rowOff>66396</xdr:rowOff>
    </xdr:to>
    <xdr:cxnSp macro="">
      <xdr:nvCxnSpPr>
        <xdr:cNvPr id="202" name="直線コネクタ 201"/>
        <xdr:cNvCxnSpPr/>
      </xdr:nvCxnSpPr>
      <xdr:spPr>
        <a:xfrm>
          <a:off x="2336800" y="14049251"/>
          <a:ext cx="889000" cy="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161801</xdr:rowOff>
    </xdr:from>
    <xdr:to>
      <xdr:col>3</xdr:col>
      <xdr:colOff>279400</xdr:colOff>
      <xdr:row>82</xdr:row>
      <xdr:rowOff>39612</xdr:rowOff>
    </xdr:to>
    <xdr:cxnSp macro="">
      <xdr:nvCxnSpPr>
        <xdr:cNvPr id="205" name="直線コネクタ 204"/>
        <xdr:cNvCxnSpPr/>
      </xdr:nvCxnSpPr>
      <xdr:spPr>
        <a:xfrm flipV="1">
          <a:off x="1447800" y="14049251"/>
          <a:ext cx="889000" cy="4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48551</xdr:rowOff>
    </xdr:from>
    <xdr:to>
      <xdr:col>7</xdr:col>
      <xdr:colOff>203200</xdr:colOff>
      <xdr:row>82</xdr:row>
      <xdr:rowOff>150151</xdr:rowOff>
    </xdr:to>
    <xdr:sp macro="" textlink="">
      <xdr:nvSpPr>
        <xdr:cNvPr id="215" name="円/楕円 214"/>
        <xdr:cNvSpPr/>
      </xdr:nvSpPr>
      <xdr:spPr>
        <a:xfrm>
          <a:off x="4902200" y="14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65078</xdr:rowOff>
    </xdr:from>
    <xdr:ext cx="762000" cy="259045"/>
    <xdr:sp macro="" textlink="">
      <xdr:nvSpPr>
        <xdr:cNvPr id="216" name="人件費・物件費等の状況該当値テキスト"/>
        <xdr:cNvSpPr txBox="1"/>
      </xdr:nvSpPr>
      <xdr:spPr>
        <a:xfrm>
          <a:off x="5041900" y="1395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18371</xdr:rowOff>
    </xdr:from>
    <xdr:to>
      <xdr:col>6</xdr:col>
      <xdr:colOff>50800</xdr:colOff>
      <xdr:row>82</xdr:row>
      <xdr:rowOff>119971</xdr:rowOff>
    </xdr:to>
    <xdr:sp macro="" textlink="">
      <xdr:nvSpPr>
        <xdr:cNvPr id="217" name="円/楕円 216"/>
        <xdr:cNvSpPr/>
      </xdr:nvSpPr>
      <xdr:spPr>
        <a:xfrm>
          <a:off x="4064000" y="140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130148</xdr:rowOff>
    </xdr:from>
    <xdr:ext cx="736600" cy="259045"/>
    <xdr:sp macro="" textlink="">
      <xdr:nvSpPr>
        <xdr:cNvPr id="218" name="テキスト ボックス 217"/>
        <xdr:cNvSpPr txBox="1"/>
      </xdr:nvSpPr>
      <xdr:spPr>
        <a:xfrm>
          <a:off x="3733800" y="13846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102,329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15596</xdr:rowOff>
    </xdr:from>
    <xdr:to>
      <xdr:col>4</xdr:col>
      <xdr:colOff>533400</xdr:colOff>
      <xdr:row>82</xdr:row>
      <xdr:rowOff>117196</xdr:rowOff>
    </xdr:to>
    <xdr:sp macro="" textlink="">
      <xdr:nvSpPr>
        <xdr:cNvPr id="219" name="円/楕円 218"/>
        <xdr:cNvSpPr/>
      </xdr:nvSpPr>
      <xdr:spPr>
        <a:xfrm>
          <a:off x="3175000" y="140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127373</xdr:rowOff>
    </xdr:from>
    <xdr:ext cx="762000" cy="259045"/>
    <xdr:sp macro="" textlink="">
      <xdr:nvSpPr>
        <xdr:cNvPr id="220" name="テキスト ボックス 219"/>
        <xdr:cNvSpPr txBox="1"/>
      </xdr:nvSpPr>
      <xdr:spPr>
        <a:xfrm>
          <a:off x="2844800" y="1384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111001</xdr:rowOff>
    </xdr:from>
    <xdr:to>
      <xdr:col>3</xdr:col>
      <xdr:colOff>330200</xdr:colOff>
      <xdr:row>82</xdr:row>
      <xdr:rowOff>41151</xdr:rowOff>
    </xdr:to>
    <xdr:sp macro="" textlink="">
      <xdr:nvSpPr>
        <xdr:cNvPr id="221" name="円/楕円 220"/>
        <xdr:cNvSpPr/>
      </xdr:nvSpPr>
      <xdr:spPr>
        <a:xfrm>
          <a:off x="2286000" y="139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51328</xdr:rowOff>
    </xdr:from>
    <xdr:ext cx="762000" cy="259045"/>
    <xdr:sp macro="" textlink="">
      <xdr:nvSpPr>
        <xdr:cNvPr id="222" name="テキスト ボックス 221"/>
        <xdr:cNvSpPr txBox="1"/>
      </xdr:nvSpPr>
      <xdr:spPr>
        <a:xfrm>
          <a:off x="1955800" y="137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160262</xdr:rowOff>
    </xdr:from>
    <xdr:to>
      <xdr:col>2</xdr:col>
      <xdr:colOff>127000</xdr:colOff>
      <xdr:row>82</xdr:row>
      <xdr:rowOff>90412</xdr:rowOff>
    </xdr:to>
    <xdr:sp macro="" textlink="">
      <xdr:nvSpPr>
        <xdr:cNvPr id="223" name="円/楕円 222"/>
        <xdr:cNvSpPr/>
      </xdr:nvSpPr>
      <xdr:spPr>
        <a:xfrm>
          <a:off x="1397000" y="140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100589</xdr:rowOff>
    </xdr:from>
    <xdr:ext cx="762000" cy="259045"/>
    <xdr:sp macro="" textlink="">
      <xdr:nvSpPr>
        <xdr:cNvPr id="224" name="テキスト ボックス 223"/>
        <xdr:cNvSpPr txBox="1"/>
      </xdr:nvSpPr>
      <xdr:spPr>
        <a:xfrm>
          <a:off x="1066800" y="13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rgbClr val="FF0000"/>
              </a:solidFill>
              <a:latin typeface="ＭＳ Ｐゴシック"/>
            </a:rPr>
            <a:t>割愛職員を採用したこと</a:t>
          </a:r>
          <a:r>
            <a:rPr kumimoji="1" lang="ja-JP" altLang="en-US" sz="1300">
              <a:latin typeface="ＭＳ Ｐゴシック"/>
            </a:rPr>
            <a:t>及び初任給基準を他市の水準と合わせたため、増となった。</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類似団体内平均、全国市平均を下回ってはいるが、</a:t>
          </a:r>
          <a:r>
            <a:rPr lang="ja-JP" altLang="ja-JP" sz="1300" b="0" i="0" baseline="0">
              <a:solidFill>
                <a:schemeClr val="dk1"/>
              </a:solidFill>
              <a:effectLst/>
              <a:latin typeface="+mn-lt"/>
              <a:ea typeface="+mn-ea"/>
              <a:cs typeface="+mn-cs"/>
            </a:rPr>
            <a:t>今後も引き続き給与の適正化に努めていく。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82</xdr:row>
      <xdr:rowOff>143934</xdr:rowOff>
    </xdr:to>
    <xdr:cxnSp macro="">
      <xdr:nvCxnSpPr>
        <xdr:cNvPr id="258" name="直線コネクタ 257"/>
        <xdr:cNvCxnSpPr/>
      </xdr:nvCxnSpPr>
      <xdr:spPr>
        <a:xfrm>
          <a:off x="16179800" y="1410899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82</xdr:row>
      <xdr:rowOff>63500</xdr:rowOff>
    </xdr:to>
    <xdr:cxnSp macro="">
      <xdr:nvCxnSpPr>
        <xdr:cNvPr id="261" name="直線コネクタ 260"/>
        <xdr:cNvCxnSpPr/>
      </xdr:nvCxnSpPr>
      <xdr:spPr>
        <a:xfrm flipV="1">
          <a:off x="15290800" y="141089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62" name="フローチャート : 判断 261"/>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63" name="テキスト ボックス 262"/>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130528</xdr:rowOff>
    </xdr:to>
    <xdr:cxnSp macro="">
      <xdr:nvCxnSpPr>
        <xdr:cNvPr id="264" name="直線コネクタ 263"/>
        <xdr:cNvCxnSpPr/>
      </xdr:nvCxnSpPr>
      <xdr:spPr>
        <a:xfrm flipV="1">
          <a:off x="14401800" y="1412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89</xdr:row>
      <xdr:rowOff>56445</xdr:rowOff>
    </xdr:to>
    <xdr:cxnSp macro="">
      <xdr:nvCxnSpPr>
        <xdr:cNvPr id="267" name="直線コネクタ 266"/>
        <xdr:cNvCxnSpPr/>
      </xdr:nvCxnSpPr>
      <xdr:spPr>
        <a:xfrm flipV="1">
          <a:off x="13512800" y="14189428"/>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71" name="テキスト ボックス 27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7" name="円/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8"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79" name="円/楕円 278"/>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80" name="テキスト ボックス 279"/>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81" name="円/楕円 280"/>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82" name="テキスト ボックス 281"/>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83" name="円/楕円 282"/>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84" name="テキスト ボックス 283"/>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5645</xdr:rowOff>
    </xdr:from>
    <xdr:to>
      <xdr:col>19</xdr:col>
      <xdr:colOff>533400</xdr:colOff>
      <xdr:row>89</xdr:row>
      <xdr:rowOff>107245</xdr:rowOff>
    </xdr:to>
    <xdr:sp macro="" textlink="">
      <xdr:nvSpPr>
        <xdr:cNvPr id="285" name="円/楕円 284"/>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92022</xdr:rowOff>
    </xdr:from>
    <xdr:ext cx="762000" cy="259045"/>
    <xdr:sp macro="" textlink="">
      <xdr:nvSpPr>
        <xdr:cNvPr id="286" name="テキスト ボックス 285"/>
        <xdr:cNvSpPr txBox="1"/>
      </xdr:nvSpPr>
      <xdr:spPr>
        <a:xfrm>
          <a:off x="13131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定年退職者の不補充等による職員数の減 に努めており、昨年度の職員数</a:t>
          </a:r>
          <a:r>
            <a:rPr kumimoji="1" lang="en-US" altLang="ja-JP" sz="1300" baseline="0">
              <a:latin typeface="ＭＳ Ｐゴシック"/>
            </a:rPr>
            <a:t>880</a:t>
          </a:r>
          <a:r>
            <a:rPr kumimoji="1" lang="ja-JP" altLang="en-US" sz="1300" baseline="0">
              <a:latin typeface="ＭＳ Ｐゴシック"/>
            </a:rPr>
            <a:t>人</a:t>
          </a:r>
          <a:r>
            <a:rPr kumimoji="1" lang="en-US" altLang="ja-JP" sz="1300" baseline="0">
              <a:latin typeface="ＭＳ Ｐゴシック"/>
            </a:rPr>
            <a:t>(H27.4.1</a:t>
          </a:r>
          <a:r>
            <a:rPr kumimoji="1" lang="ja-JP" altLang="en-US" sz="1300" baseline="0">
              <a:latin typeface="ＭＳ Ｐゴシック"/>
            </a:rPr>
            <a:t>現在</a:t>
          </a:r>
          <a:r>
            <a:rPr kumimoji="1" lang="en-US" altLang="ja-JP" sz="1300" baseline="0">
              <a:latin typeface="ＭＳ Ｐゴシック"/>
            </a:rPr>
            <a:t>)</a:t>
          </a:r>
          <a:r>
            <a:rPr kumimoji="1" lang="ja-JP" altLang="en-US" sz="1300" baseline="0">
              <a:latin typeface="ＭＳ Ｐゴシック"/>
            </a:rPr>
            <a:t>から</a:t>
          </a:r>
          <a:r>
            <a:rPr kumimoji="1" lang="en-US" altLang="ja-JP" sz="1300" baseline="0">
              <a:latin typeface="ＭＳ Ｐゴシック"/>
            </a:rPr>
            <a:t>871</a:t>
          </a:r>
          <a:r>
            <a:rPr kumimoji="1" lang="ja-JP" altLang="en-US" sz="1300" baseline="0">
              <a:latin typeface="ＭＳ Ｐゴシック"/>
            </a:rPr>
            <a:t>人</a:t>
          </a:r>
          <a:r>
            <a:rPr kumimoji="1" lang="en-US" altLang="ja-JP" sz="1300" baseline="0">
              <a:latin typeface="ＭＳ Ｐゴシック"/>
            </a:rPr>
            <a:t>(H28.4.1</a:t>
          </a:r>
          <a:r>
            <a:rPr kumimoji="1" lang="ja-JP" altLang="en-US" sz="1300" baseline="0">
              <a:latin typeface="ＭＳ Ｐゴシック"/>
            </a:rPr>
            <a:t>現在</a:t>
          </a:r>
          <a:r>
            <a:rPr kumimoji="1" lang="en-US" altLang="ja-JP" sz="1300" baseline="0">
              <a:latin typeface="ＭＳ Ｐゴシック"/>
            </a:rPr>
            <a:t>)</a:t>
          </a:r>
          <a:r>
            <a:rPr kumimoji="1" lang="ja-JP" altLang="en-US" sz="1300" baseline="0">
              <a:latin typeface="ＭＳ Ｐゴシック"/>
            </a:rPr>
            <a:t>と</a:t>
          </a:r>
          <a:r>
            <a:rPr kumimoji="1" lang="en-US" altLang="ja-JP" sz="1300" baseline="0">
              <a:latin typeface="ＭＳ Ｐゴシック"/>
            </a:rPr>
            <a:t>9</a:t>
          </a:r>
          <a:r>
            <a:rPr kumimoji="1" lang="ja-JP" altLang="en-US" sz="1300" baseline="0">
              <a:latin typeface="ＭＳ Ｐゴシック"/>
            </a:rPr>
            <a:t>人減少している。</a:t>
          </a:r>
          <a:endParaRPr kumimoji="1" lang="en-US" altLang="ja-JP" sz="1300" baseline="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年度を期間とした稲沢市定員適正化計画において</a:t>
          </a:r>
          <a:r>
            <a:rPr lang="ja-JP" altLang="en-US" sz="1300" b="0" i="0" baseline="0">
              <a:solidFill>
                <a:schemeClr val="dk1"/>
              </a:solidFill>
              <a:effectLst/>
              <a:latin typeface="+mn-lt"/>
              <a:ea typeface="+mn-ea"/>
              <a:cs typeface="+mn-cs"/>
            </a:rPr>
            <a:t>目指した平成</a:t>
          </a:r>
          <a:r>
            <a:rPr lang="en-US" altLang="ja-JP" sz="1300" b="0" i="0" baseline="0">
              <a:solidFill>
                <a:schemeClr val="dk1"/>
              </a:solidFill>
              <a:effectLst/>
              <a:latin typeface="+mn-lt"/>
              <a:ea typeface="+mn-ea"/>
              <a:cs typeface="+mn-cs"/>
            </a:rPr>
            <a:t>30</a:t>
          </a:r>
          <a:r>
            <a:rPr lang="ja-JP" altLang="en-US"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日の人数</a:t>
          </a:r>
          <a:r>
            <a:rPr lang="en-US" altLang="ja-JP" sz="1300" b="0" i="0" baseline="0">
              <a:solidFill>
                <a:schemeClr val="dk1"/>
              </a:solidFill>
              <a:effectLst/>
              <a:latin typeface="+mn-lt"/>
              <a:ea typeface="+mn-ea"/>
              <a:cs typeface="+mn-cs"/>
            </a:rPr>
            <a:t>(945</a:t>
          </a:r>
          <a:r>
            <a:rPr lang="ja-JP" altLang="en-US" sz="1300" b="0" i="0" baseline="0">
              <a:solidFill>
                <a:schemeClr val="dk1"/>
              </a:solidFill>
              <a:effectLst/>
              <a:latin typeface="+mn-lt"/>
              <a:ea typeface="+mn-ea"/>
              <a:cs typeface="+mn-cs"/>
            </a:rPr>
            <a:t>人</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は達成されたが、</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この計画に基づき、</a:t>
          </a:r>
          <a:r>
            <a:rPr lang="ja-JP" altLang="en-US" sz="1300" b="0" i="0" baseline="0">
              <a:solidFill>
                <a:schemeClr val="dk1"/>
              </a:solidFill>
              <a:effectLst/>
              <a:latin typeface="+mn-lt"/>
              <a:ea typeface="+mn-ea"/>
              <a:cs typeface="+mn-cs"/>
            </a:rPr>
            <a:t>より一層の</a:t>
          </a:r>
          <a:r>
            <a:rPr lang="ja-JP" altLang="ja-JP" sz="1300" b="0" i="0" baseline="0">
              <a:solidFill>
                <a:schemeClr val="dk1"/>
              </a:solidFill>
              <a:effectLst/>
              <a:latin typeface="+mn-lt"/>
              <a:ea typeface="+mn-ea"/>
              <a:cs typeface="+mn-cs"/>
            </a:rPr>
            <a:t>定員適正管理を図る。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165227</xdr:rowOff>
    </xdr:from>
    <xdr:to>
      <xdr:col>24</xdr:col>
      <xdr:colOff>558800</xdr:colOff>
      <xdr:row>61</xdr:row>
      <xdr:rowOff>170053</xdr:rowOff>
    </xdr:to>
    <xdr:cxnSp macro="">
      <xdr:nvCxnSpPr>
        <xdr:cNvPr id="319" name="直線コネクタ 318"/>
        <xdr:cNvCxnSpPr/>
      </xdr:nvCxnSpPr>
      <xdr:spPr>
        <a:xfrm flipV="1">
          <a:off x="16179800" y="1062367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170053</xdr:rowOff>
    </xdr:from>
    <xdr:to>
      <xdr:col>23</xdr:col>
      <xdr:colOff>406400</xdr:colOff>
      <xdr:row>62</xdr:row>
      <xdr:rowOff>8255</xdr:rowOff>
    </xdr:to>
    <xdr:cxnSp macro="">
      <xdr:nvCxnSpPr>
        <xdr:cNvPr id="322" name="直線コネクタ 321"/>
        <xdr:cNvCxnSpPr/>
      </xdr:nvCxnSpPr>
      <xdr:spPr>
        <a:xfrm flipV="1">
          <a:off x="15290800" y="1062850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4" name="テキスト ボックス 323"/>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8255</xdr:rowOff>
    </xdr:from>
    <xdr:to>
      <xdr:col>22</xdr:col>
      <xdr:colOff>203200</xdr:colOff>
      <xdr:row>62</xdr:row>
      <xdr:rowOff>17907</xdr:rowOff>
    </xdr:to>
    <xdr:cxnSp macro="">
      <xdr:nvCxnSpPr>
        <xdr:cNvPr id="325" name="直線コネクタ 324"/>
        <xdr:cNvCxnSpPr/>
      </xdr:nvCxnSpPr>
      <xdr:spPr>
        <a:xfrm flipV="1">
          <a:off x="14401800" y="1063815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17907</xdr:rowOff>
    </xdr:from>
    <xdr:to>
      <xdr:col>21</xdr:col>
      <xdr:colOff>0</xdr:colOff>
      <xdr:row>62</xdr:row>
      <xdr:rowOff>29972</xdr:rowOff>
    </xdr:to>
    <xdr:cxnSp macro="">
      <xdr:nvCxnSpPr>
        <xdr:cNvPr id="328" name="直線コネクタ 327"/>
        <xdr:cNvCxnSpPr/>
      </xdr:nvCxnSpPr>
      <xdr:spPr>
        <a:xfrm flipV="1">
          <a:off x="13512800" y="106478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114427</xdr:rowOff>
    </xdr:from>
    <xdr:to>
      <xdr:col>24</xdr:col>
      <xdr:colOff>609600</xdr:colOff>
      <xdr:row>62</xdr:row>
      <xdr:rowOff>44577</xdr:rowOff>
    </xdr:to>
    <xdr:sp macro="" textlink="">
      <xdr:nvSpPr>
        <xdr:cNvPr id="338" name="円/楕円 337"/>
        <xdr:cNvSpPr/>
      </xdr:nvSpPr>
      <xdr:spPr>
        <a:xfrm>
          <a:off x="169672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130954</xdr:rowOff>
    </xdr:from>
    <xdr:ext cx="762000" cy="259045"/>
    <xdr:sp macro="" textlink="">
      <xdr:nvSpPr>
        <xdr:cNvPr id="339" name="定員管理の状況該当値テキスト"/>
        <xdr:cNvSpPr txBox="1"/>
      </xdr:nvSpPr>
      <xdr:spPr>
        <a:xfrm>
          <a:off x="17106900" y="104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119253</xdr:rowOff>
    </xdr:from>
    <xdr:to>
      <xdr:col>23</xdr:col>
      <xdr:colOff>457200</xdr:colOff>
      <xdr:row>62</xdr:row>
      <xdr:rowOff>49403</xdr:rowOff>
    </xdr:to>
    <xdr:sp macro="" textlink="">
      <xdr:nvSpPr>
        <xdr:cNvPr id="340" name="円/楕円 339"/>
        <xdr:cNvSpPr/>
      </xdr:nvSpPr>
      <xdr:spPr>
        <a:xfrm>
          <a:off x="16129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59580</xdr:rowOff>
    </xdr:from>
    <xdr:ext cx="736600" cy="259045"/>
    <xdr:sp macro="" textlink="">
      <xdr:nvSpPr>
        <xdr:cNvPr id="341" name="テキスト ボックス 340"/>
        <xdr:cNvSpPr txBox="1"/>
      </xdr:nvSpPr>
      <xdr:spPr>
        <a:xfrm>
          <a:off x="15798800" y="1034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128905</xdr:rowOff>
    </xdr:from>
    <xdr:to>
      <xdr:col>22</xdr:col>
      <xdr:colOff>254000</xdr:colOff>
      <xdr:row>62</xdr:row>
      <xdr:rowOff>59055</xdr:rowOff>
    </xdr:to>
    <xdr:sp macro="" textlink="">
      <xdr:nvSpPr>
        <xdr:cNvPr id="342" name="円/楕円 341"/>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69232</xdr:rowOff>
    </xdr:from>
    <xdr:ext cx="762000" cy="259045"/>
    <xdr:sp macro="" textlink="">
      <xdr:nvSpPr>
        <xdr:cNvPr id="343" name="テキスト ボックス 342"/>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138557</xdr:rowOff>
    </xdr:from>
    <xdr:to>
      <xdr:col>21</xdr:col>
      <xdr:colOff>50800</xdr:colOff>
      <xdr:row>62</xdr:row>
      <xdr:rowOff>68707</xdr:rowOff>
    </xdr:to>
    <xdr:sp macro="" textlink="">
      <xdr:nvSpPr>
        <xdr:cNvPr id="344" name="円/楕円 343"/>
        <xdr:cNvSpPr/>
      </xdr:nvSpPr>
      <xdr:spPr>
        <a:xfrm>
          <a:off x="14351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78884</xdr:rowOff>
    </xdr:from>
    <xdr:ext cx="762000" cy="259045"/>
    <xdr:sp macro="" textlink="">
      <xdr:nvSpPr>
        <xdr:cNvPr id="345" name="テキスト ボックス 344"/>
        <xdr:cNvSpPr txBox="1"/>
      </xdr:nvSpPr>
      <xdr:spPr>
        <a:xfrm>
          <a:off x="14020800" y="1036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150622</xdr:rowOff>
    </xdr:from>
    <xdr:to>
      <xdr:col>19</xdr:col>
      <xdr:colOff>533400</xdr:colOff>
      <xdr:row>62</xdr:row>
      <xdr:rowOff>80772</xdr:rowOff>
    </xdr:to>
    <xdr:sp macro="" textlink="">
      <xdr:nvSpPr>
        <xdr:cNvPr id="346" name="円/楕円 345"/>
        <xdr:cNvSpPr/>
      </xdr:nvSpPr>
      <xdr:spPr>
        <a:xfrm>
          <a:off x="13462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65549</xdr:rowOff>
    </xdr:from>
    <xdr:ext cx="762000" cy="259045"/>
    <xdr:sp macro="" textlink="">
      <xdr:nvSpPr>
        <xdr:cNvPr id="347" name="テキスト ボックス 346"/>
        <xdr:cNvSpPr txBox="1"/>
      </xdr:nvSpPr>
      <xdr:spPr>
        <a:xfrm>
          <a:off x="13131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や臨時財政対策債の償還増により元利償還金は増加しているものの、災害復旧費等に係る基準財政需要額の増、密度補正により基準財政需要額に算入された元利償還金及び準元利償還金の増等により、昨年度より</a:t>
          </a:r>
          <a:r>
            <a:rPr kumimoji="1" lang="en-US" altLang="ja-JP" sz="1300">
              <a:latin typeface="ＭＳ Ｐゴシック"/>
            </a:rPr>
            <a:t>0.9</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類似団体、全国平均、愛知県平均の全てにおいて下回っているが、今後も世代間負担や将来の負担のバランスを鑑みて適切な市債の活用に努めていく。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122428</xdr:rowOff>
    </xdr:to>
    <xdr:cxnSp macro="">
      <xdr:nvCxnSpPr>
        <xdr:cNvPr id="379" name="直線コネクタ 378"/>
        <xdr:cNvCxnSpPr/>
      </xdr:nvCxnSpPr>
      <xdr:spPr>
        <a:xfrm flipV="1">
          <a:off x="16179800" y="65506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122428</xdr:rowOff>
    </xdr:from>
    <xdr:to>
      <xdr:col>23</xdr:col>
      <xdr:colOff>406400</xdr:colOff>
      <xdr:row>39</xdr:row>
      <xdr:rowOff>37846</xdr:rowOff>
    </xdr:to>
    <xdr:cxnSp macro="">
      <xdr:nvCxnSpPr>
        <xdr:cNvPr id="382" name="直線コネクタ 381"/>
        <xdr:cNvCxnSpPr/>
      </xdr:nvCxnSpPr>
      <xdr:spPr>
        <a:xfrm flipV="1">
          <a:off x="15290800" y="66375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37846</xdr:rowOff>
    </xdr:from>
    <xdr:to>
      <xdr:col>22</xdr:col>
      <xdr:colOff>203200</xdr:colOff>
      <xdr:row>40</xdr:row>
      <xdr:rowOff>1524</xdr:rowOff>
    </xdr:to>
    <xdr:cxnSp macro="">
      <xdr:nvCxnSpPr>
        <xdr:cNvPr id="385" name="直線コネクタ 384"/>
        <xdr:cNvCxnSpPr/>
      </xdr:nvCxnSpPr>
      <xdr:spPr>
        <a:xfrm flipV="1">
          <a:off x="14401800" y="67243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69088</xdr:rowOff>
    </xdr:to>
    <xdr:cxnSp macro="">
      <xdr:nvCxnSpPr>
        <xdr:cNvPr id="388" name="直線コネクタ 387"/>
        <xdr:cNvCxnSpPr/>
      </xdr:nvCxnSpPr>
      <xdr:spPr>
        <a:xfrm flipV="1">
          <a:off x="13512800" y="68595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398" name="円/楕円 397"/>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399"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71628</xdr:rowOff>
    </xdr:from>
    <xdr:to>
      <xdr:col>23</xdr:col>
      <xdr:colOff>457200</xdr:colOff>
      <xdr:row>39</xdr:row>
      <xdr:rowOff>1778</xdr:rowOff>
    </xdr:to>
    <xdr:sp macro="" textlink="">
      <xdr:nvSpPr>
        <xdr:cNvPr id="400" name="円/楕円 399"/>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11955</xdr:rowOff>
    </xdr:from>
    <xdr:ext cx="736600" cy="259045"/>
    <xdr:sp macro="" textlink="">
      <xdr:nvSpPr>
        <xdr:cNvPr id="401" name="テキスト ボックス 400"/>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158496</xdr:rowOff>
    </xdr:from>
    <xdr:to>
      <xdr:col>22</xdr:col>
      <xdr:colOff>254000</xdr:colOff>
      <xdr:row>39</xdr:row>
      <xdr:rowOff>88646</xdr:rowOff>
    </xdr:to>
    <xdr:sp macro="" textlink="">
      <xdr:nvSpPr>
        <xdr:cNvPr id="402" name="円/楕円 401"/>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98823</xdr:rowOff>
    </xdr:from>
    <xdr:ext cx="762000" cy="259045"/>
    <xdr:sp macro="" textlink="">
      <xdr:nvSpPr>
        <xdr:cNvPr id="403" name="テキスト ボックス 402"/>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4" name="円/楕円 403"/>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5" name="テキスト ボックス 404"/>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18288</xdr:rowOff>
    </xdr:from>
    <xdr:to>
      <xdr:col>19</xdr:col>
      <xdr:colOff>533400</xdr:colOff>
      <xdr:row>40</xdr:row>
      <xdr:rowOff>119888</xdr:rowOff>
    </xdr:to>
    <xdr:sp macro="" textlink="">
      <xdr:nvSpPr>
        <xdr:cNvPr id="406" name="円/楕円 405"/>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130065</xdr:rowOff>
    </xdr:from>
    <xdr:ext cx="762000" cy="259045"/>
    <xdr:sp macro="" textlink="">
      <xdr:nvSpPr>
        <xdr:cNvPr id="407" name="テキスト ボックス 406"/>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地方債現在高は増加しているものの、公営企業債等繰入見込額や退職手当負担見込額の減及び将来負担額から控除される充当可能基金の増により、昨年度より</a:t>
          </a:r>
          <a:r>
            <a:rPr kumimoji="1" lang="en-US" altLang="ja-JP" sz="1100">
              <a:latin typeface="ＭＳ Ｐゴシック"/>
            </a:rPr>
            <a:t>8.6</a:t>
          </a:r>
          <a:r>
            <a:rPr kumimoji="1" lang="ja-JP" altLang="en-US" sz="1100">
              <a:latin typeface="ＭＳ Ｐゴシック"/>
            </a:rPr>
            <a:t>ポイントの減となった。</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32</a:t>
          </a:r>
          <a:r>
            <a:rPr kumimoji="1" lang="ja-JP" altLang="en-US" sz="1100">
              <a:latin typeface="ＭＳ Ｐゴシック"/>
            </a:rPr>
            <a:t>年度までは、合併特例債を活用し建設事業を実施していくため地方債残高は増加していく見込みであるが、後年度に支払う元利償還金の</a:t>
          </a:r>
          <a:r>
            <a:rPr kumimoji="1" lang="en-US" altLang="ja-JP" sz="1100">
              <a:latin typeface="ＭＳ Ｐゴシック"/>
            </a:rPr>
            <a:t>70</a:t>
          </a:r>
          <a:r>
            <a:rPr kumimoji="1" lang="ja-JP" altLang="en-US" sz="1100">
              <a:latin typeface="ＭＳ Ｐゴシック"/>
            </a:rPr>
            <a:t>％が基準財政需要額に算入されるため将来負担比率については、地方債残高の増ほど増加しない見込みである。市債を活用する際は、合併特例債のように基準財政需要額に算入される有利な起債を活用していき将来負担比率の抑制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28279</xdr:rowOff>
    </xdr:from>
    <xdr:to>
      <xdr:col>24</xdr:col>
      <xdr:colOff>558800</xdr:colOff>
      <xdr:row>14</xdr:row>
      <xdr:rowOff>97451</xdr:rowOff>
    </xdr:to>
    <xdr:cxnSp macro="">
      <xdr:nvCxnSpPr>
        <xdr:cNvPr id="441" name="直線コネクタ 440"/>
        <xdr:cNvCxnSpPr/>
      </xdr:nvCxnSpPr>
      <xdr:spPr>
        <a:xfrm flipV="1">
          <a:off x="16179800" y="2428579"/>
          <a:ext cx="8382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8975</xdr:rowOff>
    </xdr:from>
    <xdr:to>
      <xdr:col>23</xdr:col>
      <xdr:colOff>406400</xdr:colOff>
      <xdr:row>14</xdr:row>
      <xdr:rowOff>97451</xdr:rowOff>
    </xdr:to>
    <xdr:cxnSp macro="">
      <xdr:nvCxnSpPr>
        <xdr:cNvPr id="444" name="直線コネクタ 443"/>
        <xdr:cNvCxnSpPr/>
      </xdr:nvCxnSpPr>
      <xdr:spPr>
        <a:xfrm>
          <a:off x="15290800" y="240927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28829</xdr:rowOff>
    </xdr:from>
    <xdr:to>
      <xdr:col>23</xdr:col>
      <xdr:colOff>457200</xdr:colOff>
      <xdr:row>15</xdr:row>
      <xdr:rowOff>130429</xdr:rowOff>
    </xdr:to>
    <xdr:sp macro="" textlink="">
      <xdr:nvSpPr>
        <xdr:cNvPr id="445" name="フローチャート :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115206</xdr:rowOff>
    </xdr:from>
    <xdr:ext cx="736600" cy="259045"/>
    <xdr:sp macro="" textlink="">
      <xdr:nvSpPr>
        <xdr:cNvPr id="446" name="テキスト ボックス 445"/>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161121</xdr:rowOff>
    </xdr:from>
    <xdr:to>
      <xdr:col>22</xdr:col>
      <xdr:colOff>203200</xdr:colOff>
      <xdr:row>14</xdr:row>
      <xdr:rowOff>8975</xdr:rowOff>
    </xdr:to>
    <xdr:cxnSp macro="">
      <xdr:nvCxnSpPr>
        <xdr:cNvPr id="447" name="直線コネクタ 446"/>
        <xdr:cNvCxnSpPr/>
      </xdr:nvCxnSpPr>
      <xdr:spPr>
        <a:xfrm>
          <a:off x="14401800" y="238997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8" name="フローチャート : 判断 447"/>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9" name="テキスト ボックス 448"/>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161121</xdr:rowOff>
    </xdr:from>
    <xdr:to>
      <xdr:col>21</xdr:col>
      <xdr:colOff>0</xdr:colOff>
      <xdr:row>14</xdr:row>
      <xdr:rowOff>45974</xdr:rowOff>
    </xdr:to>
    <xdr:cxnSp macro="">
      <xdr:nvCxnSpPr>
        <xdr:cNvPr id="450" name="直線コネクタ 449"/>
        <xdr:cNvCxnSpPr/>
      </xdr:nvCxnSpPr>
      <xdr:spPr>
        <a:xfrm flipV="1">
          <a:off x="13512800" y="238997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1" name="フローチャート :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52" name="テキスト ボックス 451"/>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3" name="フローチャート : 判断 452"/>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4" name="テキスト ボックス 453"/>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148929</xdr:rowOff>
    </xdr:from>
    <xdr:to>
      <xdr:col>24</xdr:col>
      <xdr:colOff>609600</xdr:colOff>
      <xdr:row>14</xdr:row>
      <xdr:rowOff>79079</xdr:rowOff>
    </xdr:to>
    <xdr:sp macro="" textlink="">
      <xdr:nvSpPr>
        <xdr:cNvPr id="460" name="円/楕円 459"/>
        <xdr:cNvSpPr/>
      </xdr:nvSpPr>
      <xdr:spPr>
        <a:xfrm>
          <a:off x="16967200" y="23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25756</xdr:rowOff>
    </xdr:from>
    <xdr:ext cx="762000" cy="259045"/>
    <xdr:sp macro="" textlink="">
      <xdr:nvSpPr>
        <xdr:cNvPr id="461" name="将来負担の状況該当値テキスト"/>
        <xdr:cNvSpPr txBox="1"/>
      </xdr:nvSpPr>
      <xdr:spPr>
        <a:xfrm>
          <a:off x="17106900" y="242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46651</xdr:rowOff>
    </xdr:from>
    <xdr:to>
      <xdr:col>23</xdr:col>
      <xdr:colOff>457200</xdr:colOff>
      <xdr:row>14</xdr:row>
      <xdr:rowOff>148251</xdr:rowOff>
    </xdr:to>
    <xdr:sp macro="" textlink="">
      <xdr:nvSpPr>
        <xdr:cNvPr id="462" name="円/楕円 461"/>
        <xdr:cNvSpPr/>
      </xdr:nvSpPr>
      <xdr:spPr>
        <a:xfrm>
          <a:off x="16129000" y="24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63" name="テキスト ボックス 462"/>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129625</xdr:rowOff>
    </xdr:from>
    <xdr:to>
      <xdr:col>22</xdr:col>
      <xdr:colOff>254000</xdr:colOff>
      <xdr:row>14</xdr:row>
      <xdr:rowOff>59775</xdr:rowOff>
    </xdr:to>
    <xdr:sp macro="" textlink="">
      <xdr:nvSpPr>
        <xdr:cNvPr id="464" name="円/楕円 463"/>
        <xdr:cNvSpPr/>
      </xdr:nvSpPr>
      <xdr:spPr>
        <a:xfrm>
          <a:off x="15240000" y="2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69952</xdr:rowOff>
    </xdr:from>
    <xdr:ext cx="762000" cy="259045"/>
    <xdr:sp macro="" textlink="">
      <xdr:nvSpPr>
        <xdr:cNvPr id="465" name="テキスト ボックス 464"/>
        <xdr:cNvSpPr txBox="1"/>
      </xdr:nvSpPr>
      <xdr:spPr>
        <a:xfrm>
          <a:off x="14909800" y="212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110321</xdr:rowOff>
    </xdr:from>
    <xdr:to>
      <xdr:col>21</xdr:col>
      <xdr:colOff>50800</xdr:colOff>
      <xdr:row>14</xdr:row>
      <xdr:rowOff>40471</xdr:rowOff>
    </xdr:to>
    <xdr:sp macro="" textlink="">
      <xdr:nvSpPr>
        <xdr:cNvPr id="466" name="円/楕円 465"/>
        <xdr:cNvSpPr/>
      </xdr:nvSpPr>
      <xdr:spPr>
        <a:xfrm>
          <a:off x="14351000" y="23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50648</xdr:rowOff>
    </xdr:from>
    <xdr:ext cx="762000" cy="259045"/>
    <xdr:sp macro="" textlink="">
      <xdr:nvSpPr>
        <xdr:cNvPr id="467" name="テキスト ボックス 466"/>
        <xdr:cNvSpPr txBox="1"/>
      </xdr:nvSpPr>
      <xdr:spPr>
        <a:xfrm>
          <a:off x="14020800" y="210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166624</xdr:rowOff>
    </xdr:from>
    <xdr:to>
      <xdr:col>19</xdr:col>
      <xdr:colOff>533400</xdr:colOff>
      <xdr:row>14</xdr:row>
      <xdr:rowOff>96774</xdr:rowOff>
    </xdr:to>
    <xdr:sp macro="" textlink="">
      <xdr:nvSpPr>
        <xdr:cNvPr id="468" name="円/楕円 467"/>
        <xdr:cNvSpPr/>
      </xdr:nvSpPr>
      <xdr:spPr>
        <a:xfrm>
          <a:off x="13462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106951</xdr:rowOff>
    </xdr:from>
    <xdr:ext cx="762000" cy="259045"/>
    <xdr:sp macro="" textlink="">
      <xdr:nvSpPr>
        <xdr:cNvPr id="469" name="テキスト ボックス 468"/>
        <xdr:cNvSpPr txBox="1"/>
      </xdr:nvSpPr>
      <xdr:spPr>
        <a:xfrm>
          <a:off x="13131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愛知県稲沢市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137,904
135,222
79.35
47,101,941
44,924,542
2,077,482
28,578,322
42,709,819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退職者数の増による退職金の増加などにより、前年度から</a:t>
          </a:r>
          <a:r>
            <a:rPr kumimoji="1" lang="en-US" altLang="ja-JP" sz="1300">
              <a:latin typeface="ＭＳ Ｐゴシック"/>
            </a:rPr>
            <a:t>0.4</a:t>
          </a:r>
          <a:r>
            <a:rPr kumimoji="1" lang="ja-JP" altLang="en-US" sz="1300">
              <a:latin typeface="ＭＳ Ｐゴシック"/>
            </a:rPr>
            <a:t>ポイントの増となった。</a:t>
          </a:r>
          <a:r>
            <a:rPr lang="ja-JP" altLang="ja-JP" sz="1300" b="0" i="0" baseline="0">
              <a:solidFill>
                <a:schemeClr val="dk1"/>
              </a:solidFill>
              <a:effectLst/>
              <a:latin typeface="+mn-lt"/>
              <a:ea typeface="+mn-ea"/>
              <a:cs typeface="+mn-cs"/>
            </a:rPr>
            <a:t>今後も、技能労務職員退職者を再任用職員採用・臨時職員採用で対応するなどし、人件費の削減に努める。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95250</xdr:rowOff>
    </xdr:from>
    <xdr:to>
      <xdr:col>7</xdr:col>
      <xdr:colOff>15875</xdr:colOff>
      <xdr:row>35</xdr:row>
      <xdr:rowOff>146050</xdr:rowOff>
    </xdr:to>
    <xdr:cxnSp macro="">
      <xdr:nvCxnSpPr>
        <xdr:cNvPr id="66" name="直線コネクタ 65"/>
        <xdr:cNvCxnSpPr/>
      </xdr:nvCxnSpPr>
      <xdr:spPr>
        <a:xfrm>
          <a:off x="3987800" y="6096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95250</xdr:rowOff>
    </xdr:from>
    <xdr:to>
      <xdr:col>5</xdr:col>
      <xdr:colOff>549275</xdr:colOff>
      <xdr:row>36</xdr:row>
      <xdr:rowOff>101600</xdr:rowOff>
    </xdr:to>
    <xdr:cxnSp macro="">
      <xdr:nvCxnSpPr>
        <xdr:cNvPr id="69" name="直線コネクタ 68"/>
        <xdr:cNvCxnSpPr/>
      </xdr:nvCxnSpPr>
      <xdr:spPr>
        <a:xfrm flipV="1">
          <a:off x="3098800" y="6096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120650</xdr:rowOff>
    </xdr:from>
    <xdr:to>
      <xdr:col>5</xdr:col>
      <xdr:colOff>600075</xdr:colOff>
      <xdr:row>36</xdr:row>
      <xdr:rowOff>50800</xdr:rowOff>
    </xdr:to>
    <xdr:sp macro="" textlink="">
      <xdr:nvSpPr>
        <xdr:cNvPr id="70" name="フローチャート : 判断 69"/>
        <xdr:cNvSpPr/>
      </xdr:nvSpPr>
      <xdr:spPr>
        <a:xfrm>
          <a:off x="3937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101600</xdr:rowOff>
    </xdr:to>
    <xdr:cxnSp macro="">
      <xdr:nvCxnSpPr>
        <xdr:cNvPr id="72" name="直線コネクタ 71"/>
        <xdr:cNvCxnSpPr/>
      </xdr:nvCxnSpPr>
      <xdr:spPr>
        <a:xfrm>
          <a:off x="2209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37</xdr:row>
      <xdr:rowOff>69850</xdr:rowOff>
    </xdr:to>
    <xdr:cxnSp macro="">
      <xdr:nvCxnSpPr>
        <xdr:cNvPr id="75" name="直線コネクタ 74"/>
        <xdr:cNvCxnSpPr/>
      </xdr:nvCxnSpPr>
      <xdr:spPr>
        <a:xfrm flipV="1">
          <a:off x="1320800" y="626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44450</xdr:rowOff>
    </xdr:from>
    <xdr:to>
      <xdr:col>5</xdr:col>
      <xdr:colOff>600075</xdr:colOff>
      <xdr:row>35</xdr:row>
      <xdr:rowOff>146050</xdr:rowOff>
    </xdr:to>
    <xdr:sp macro="" textlink="">
      <xdr:nvSpPr>
        <xdr:cNvPr id="87" name="円/楕円 86"/>
        <xdr:cNvSpPr/>
      </xdr:nvSpPr>
      <xdr:spPr>
        <a:xfrm>
          <a:off x="3937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156227</xdr:rowOff>
    </xdr:from>
    <xdr:ext cx="736600" cy="259045"/>
    <xdr:sp macro="" textlink="">
      <xdr:nvSpPr>
        <xdr:cNvPr id="88" name="テキスト ボックス 87"/>
        <xdr:cNvSpPr txBox="1"/>
      </xdr:nvSpPr>
      <xdr:spPr>
        <a:xfrm>
          <a:off x="3606800" y="581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50800</xdr:rowOff>
    </xdr:from>
    <xdr:to>
      <xdr:col>4</xdr:col>
      <xdr:colOff>396875</xdr:colOff>
      <xdr:row>36</xdr:row>
      <xdr:rowOff>152400</xdr:rowOff>
    </xdr:to>
    <xdr:sp macro="" textlink="">
      <xdr:nvSpPr>
        <xdr:cNvPr id="89" name="円/楕円 88"/>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162577</xdr:rowOff>
    </xdr:from>
    <xdr:ext cx="762000" cy="259045"/>
    <xdr:sp macro="" textlink="">
      <xdr:nvSpPr>
        <xdr:cNvPr id="90" name="テキスト ボックス 89"/>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稲沢東部学校給食調理場の運営開始に伴う賄材料費の増、平和浄化センターの指定管理化に伴う指定管理委託料、</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年に１度の評価替等のため土地鑑定評価業務委託料の増などにより増額となった。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類似団体平均・全国平均・愛知県平均の全てにおいて上回っており、物件費削減のために、事務事業の見直しを進めて</a:t>
          </a:r>
          <a:r>
            <a:rPr lang="ja-JP" altLang="en-US" sz="1300" b="0" i="0" baseline="0">
              <a:solidFill>
                <a:schemeClr val="dk1"/>
              </a:solidFill>
              <a:effectLst/>
              <a:latin typeface="+mn-lt"/>
              <a:ea typeface="+mn-ea"/>
              <a:cs typeface="+mn-cs"/>
            </a:rPr>
            <a:t>いく必要がある</a:t>
          </a:r>
          <a:r>
            <a:rPr lang="ja-JP" altLang="ja-JP" sz="1300" b="0" i="0" baseline="0">
              <a:solidFill>
                <a:schemeClr val="dk1"/>
              </a:solidFill>
              <a:effectLst/>
              <a:latin typeface="+mn-lt"/>
              <a:ea typeface="+mn-ea"/>
              <a:cs typeface="+mn-cs"/>
            </a:rPr>
            <a:t>。</a:t>
          </a:r>
          <a:endParaRPr lang="ja-JP" altLang="ja-JP" sz="1300">
            <a:effectLst/>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170543</xdr:rowOff>
    </xdr:from>
    <xdr:to>
      <xdr:col>24</xdr:col>
      <xdr:colOff>31750</xdr:colOff>
      <xdr:row>19</xdr:row>
      <xdr:rowOff>20864</xdr:rowOff>
    </xdr:to>
    <xdr:cxnSp macro="">
      <xdr:nvCxnSpPr>
        <xdr:cNvPr id="129" name="直線コネクタ 128"/>
        <xdr:cNvCxnSpPr/>
      </xdr:nvCxnSpPr>
      <xdr:spPr>
        <a:xfrm>
          <a:off x="15671800" y="3256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170543</xdr:rowOff>
    </xdr:from>
    <xdr:to>
      <xdr:col>22</xdr:col>
      <xdr:colOff>565150</xdr:colOff>
      <xdr:row>19</xdr:row>
      <xdr:rowOff>42636</xdr:rowOff>
    </xdr:to>
    <xdr:cxnSp macro="">
      <xdr:nvCxnSpPr>
        <xdr:cNvPr id="132" name="直線コネクタ 131"/>
        <xdr:cNvCxnSpPr/>
      </xdr:nvCxnSpPr>
      <xdr:spPr>
        <a:xfrm flipV="1">
          <a:off x="14782800" y="3256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3" name="フローチャート :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42636</xdr:rowOff>
    </xdr:to>
    <xdr:cxnSp macro="">
      <xdr:nvCxnSpPr>
        <xdr:cNvPr id="135" name="直線コネクタ 134"/>
        <xdr:cNvCxnSpPr/>
      </xdr:nvCxnSpPr>
      <xdr:spPr>
        <a:xfrm>
          <a:off x="13893800" y="3213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72571</xdr:rowOff>
    </xdr:from>
    <xdr:to>
      <xdr:col>20</xdr:col>
      <xdr:colOff>158750</xdr:colOff>
      <xdr:row>18</xdr:row>
      <xdr:rowOff>127000</xdr:rowOff>
    </xdr:to>
    <xdr:cxnSp macro="">
      <xdr:nvCxnSpPr>
        <xdr:cNvPr id="138" name="直線コネクタ 137"/>
        <xdr:cNvCxnSpPr/>
      </xdr:nvCxnSpPr>
      <xdr:spPr>
        <a:xfrm>
          <a:off x="13004800" y="3158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0" name="テキスト ボックス 139"/>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141514</xdr:rowOff>
    </xdr:from>
    <xdr:to>
      <xdr:col>24</xdr:col>
      <xdr:colOff>82550</xdr:colOff>
      <xdr:row>19</xdr:row>
      <xdr:rowOff>71664</xdr:rowOff>
    </xdr:to>
    <xdr:sp macro="" textlink="">
      <xdr:nvSpPr>
        <xdr:cNvPr id="148" name="円/楕円 147"/>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113591</xdr:rowOff>
    </xdr:from>
    <xdr:ext cx="762000" cy="259045"/>
    <xdr:sp macro="" textlink="">
      <xdr:nvSpPr>
        <xdr:cNvPr id="149"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119743</xdr:rowOff>
    </xdr:from>
    <xdr:to>
      <xdr:col>22</xdr:col>
      <xdr:colOff>615950</xdr:colOff>
      <xdr:row>19</xdr:row>
      <xdr:rowOff>49893</xdr:rowOff>
    </xdr:to>
    <xdr:sp macro="" textlink="">
      <xdr:nvSpPr>
        <xdr:cNvPr id="150" name="円/楕円 149"/>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34670</xdr:rowOff>
    </xdr:from>
    <xdr:ext cx="736600" cy="259045"/>
    <xdr:sp macro="" textlink="">
      <xdr:nvSpPr>
        <xdr:cNvPr id="151" name="テキスト ボックス 150"/>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163286</xdr:rowOff>
    </xdr:from>
    <xdr:to>
      <xdr:col>21</xdr:col>
      <xdr:colOff>412750</xdr:colOff>
      <xdr:row>19</xdr:row>
      <xdr:rowOff>93436</xdr:rowOff>
    </xdr:to>
    <xdr:sp macro="" textlink="">
      <xdr:nvSpPr>
        <xdr:cNvPr id="152" name="円/楕円 151"/>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78213</xdr:rowOff>
    </xdr:from>
    <xdr:ext cx="762000" cy="259045"/>
    <xdr:sp macro="" textlink="">
      <xdr:nvSpPr>
        <xdr:cNvPr id="153" name="テキスト ボックス 152"/>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4" name="円/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21771</xdr:rowOff>
    </xdr:from>
    <xdr:to>
      <xdr:col>19</xdr:col>
      <xdr:colOff>6350</xdr:colOff>
      <xdr:row>18</xdr:row>
      <xdr:rowOff>123371</xdr:rowOff>
    </xdr:to>
    <xdr:sp macro="" textlink="">
      <xdr:nvSpPr>
        <xdr:cNvPr id="156" name="円/楕円 155"/>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108149</xdr:rowOff>
    </xdr:from>
    <xdr:ext cx="762000" cy="259045"/>
    <xdr:sp macro="" textlink="">
      <xdr:nvSpPr>
        <xdr:cNvPr id="157" name="テキスト ボックス 156"/>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障害者自立支援給付費、こども医療費、民間保育園委託料、障害児施設措置費給付費の増加などにより、</a:t>
          </a:r>
          <a:r>
            <a:rPr kumimoji="1" lang="en-US" altLang="ja-JP" sz="1300">
              <a:latin typeface="ＭＳ Ｐゴシック"/>
            </a:rPr>
            <a:t>0.7</a:t>
          </a:r>
          <a:r>
            <a:rPr kumimoji="1" lang="ja-JP" altLang="en-US" sz="1300">
              <a:latin typeface="ＭＳ Ｐゴシック"/>
            </a:rPr>
            <a:t>ポイントの増となった。愛知県平均は下回っているものの、類似団体平均は上回っている。今後も高齢化社会の進行により扶助費の増が見込まれる。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31750</xdr:rowOff>
    </xdr:to>
    <xdr:cxnSp macro="">
      <xdr:nvCxnSpPr>
        <xdr:cNvPr id="190" name="直線コネクタ 189"/>
        <xdr:cNvCxnSpPr/>
      </xdr:nvCxnSpPr>
      <xdr:spPr>
        <a:xfrm>
          <a:off x="3987800" y="9842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69850</xdr:rowOff>
    </xdr:to>
    <xdr:cxnSp macro="">
      <xdr:nvCxnSpPr>
        <xdr:cNvPr id="193" name="直線コネクタ 192"/>
        <xdr:cNvCxnSpPr/>
      </xdr:nvCxnSpPr>
      <xdr:spPr>
        <a:xfrm>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0</xdr:rowOff>
    </xdr:from>
    <xdr:to>
      <xdr:col>5</xdr:col>
      <xdr:colOff>600075</xdr:colOff>
      <xdr:row>58</xdr:row>
      <xdr:rowOff>101600</xdr:rowOff>
    </xdr:to>
    <xdr:sp macro="" textlink="">
      <xdr:nvSpPr>
        <xdr:cNvPr id="194" name="フローチャート : 判断 193"/>
        <xdr:cNvSpPr/>
      </xdr:nvSpPr>
      <xdr:spPr>
        <a:xfrm>
          <a:off x="3937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195" name="テキスト ボックス 194"/>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165100</xdr:rowOff>
    </xdr:to>
    <xdr:cxnSp macro="">
      <xdr:nvCxnSpPr>
        <xdr:cNvPr id="196" name="直線コネクタ 195"/>
        <xdr:cNvCxnSpPr/>
      </xdr:nvCxnSpPr>
      <xdr:spPr>
        <a:xfrm>
          <a:off x="2209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50800</xdr:rowOff>
    </xdr:to>
    <xdr:cxnSp macro="">
      <xdr:nvCxnSpPr>
        <xdr:cNvPr id="199" name="直線コネクタ 198"/>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9" name="円/楕円 208"/>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10"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12" name="テキスト ボックス 211"/>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5" name="円/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7" name="円/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18" name="テキスト ボックス 21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その他に係る経常収支比率については、高齢化に伴い介護保険</a:t>
          </a:r>
          <a:r>
            <a:rPr lang="ja-JP" altLang="en-US" sz="1300" b="0" i="0" baseline="0">
              <a:solidFill>
                <a:schemeClr val="dk1"/>
              </a:solidFill>
              <a:effectLst/>
              <a:latin typeface="+mn-lt"/>
              <a:ea typeface="+mn-ea"/>
              <a:cs typeface="+mn-cs"/>
            </a:rPr>
            <a:t>特別</a:t>
          </a:r>
          <a:r>
            <a:rPr lang="ja-JP" altLang="ja-JP" sz="1300" b="0" i="0" baseline="0">
              <a:solidFill>
                <a:schemeClr val="dk1"/>
              </a:solidFill>
              <a:effectLst/>
              <a:latin typeface="+mn-lt"/>
              <a:ea typeface="+mn-ea"/>
              <a:cs typeface="+mn-cs"/>
            </a:rPr>
            <a:t>会計や後期高齢者医療</a:t>
          </a:r>
          <a:r>
            <a:rPr lang="ja-JP" altLang="en-US" sz="1300" b="0" i="0" baseline="0">
              <a:solidFill>
                <a:schemeClr val="dk1"/>
              </a:solidFill>
              <a:effectLst/>
              <a:latin typeface="+mn-lt"/>
              <a:ea typeface="+mn-ea"/>
              <a:cs typeface="+mn-cs"/>
            </a:rPr>
            <a:t>特別</a:t>
          </a:r>
          <a:r>
            <a:rPr lang="ja-JP" altLang="ja-JP" sz="1300" b="0" i="0" baseline="0">
              <a:solidFill>
                <a:schemeClr val="dk1"/>
              </a:solidFill>
              <a:effectLst/>
              <a:latin typeface="+mn-lt"/>
              <a:ea typeface="+mn-ea"/>
              <a:cs typeface="+mn-cs"/>
            </a:rPr>
            <a:t>会計への繰出</a:t>
          </a:r>
          <a:r>
            <a:rPr lang="ja-JP" altLang="en-US" sz="1300" b="0" i="0" baseline="0">
              <a:solidFill>
                <a:schemeClr val="dk1"/>
              </a:solidFill>
              <a:effectLst/>
              <a:latin typeface="+mn-lt"/>
              <a:ea typeface="+mn-ea"/>
              <a:cs typeface="+mn-cs"/>
            </a:rPr>
            <a:t>金</a:t>
          </a:r>
          <a:r>
            <a:rPr lang="ja-JP" altLang="ja-JP" sz="1300" b="0" i="0" baseline="0">
              <a:solidFill>
                <a:schemeClr val="dk1"/>
              </a:solidFill>
              <a:effectLst/>
              <a:latin typeface="+mn-lt"/>
              <a:ea typeface="+mn-ea"/>
              <a:cs typeface="+mn-cs"/>
            </a:rPr>
            <a:t>が増加し</a:t>
          </a:r>
          <a:r>
            <a:rPr lang="ja-JP" altLang="en-US" sz="1300" b="0" i="0" baseline="0">
              <a:solidFill>
                <a:schemeClr val="dk1"/>
              </a:solidFill>
              <a:effectLst/>
              <a:latin typeface="+mn-lt"/>
              <a:ea typeface="+mn-ea"/>
              <a:cs typeface="+mn-cs"/>
            </a:rPr>
            <a:t>たことなどに伴い</a:t>
          </a:r>
          <a:r>
            <a:rPr lang="ja-JP" altLang="ja-JP" sz="1300" b="0" i="0" baseline="0">
              <a:solidFill>
                <a:schemeClr val="dk1"/>
              </a:solidFill>
              <a:effectLst/>
              <a:latin typeface="+mn-lt"/>
              <a:ea typeface="+mn-ea"/>
              <a:cs typeface="+mn-cs"/>
            </a:rPr>
            <a:t>、前年度から</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a:t>
          </a:r>
          <a:r>
            <a:rPr lang="ja-JP" altLang="en-US" sz="1300" b="0" i="0" baseline="0">
              <a:solidFill>
                <a:schemeClr val="dk1"/>
              </a:solidFill>
              <a:effectLst/>
              <a:latin typeface="+mn-lt"/>
              <a:ea typeface="+mn-ea"/>
              <a:cs typeface="+mn-cs"/>
            </a:rPr>
            <a:t>イ</a:t>
          </a:r>
          <a:r>
            <a:rPr lang="ja-JP" altLang="ja-JP" sz="1300" b="0" i="0" baseline="0">
              <a:solidFill>
                <a:schemeClr val="dk1"/>
              </a:solidFill>
              <a:effectLst/>
              <a:latin typeface="+mn-lt"/>
              <a:ea typeface="+mn-ea"/>
              <a:cs typeface="+mn-cs"/>
            </a:rPr>
            <a:t>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した。</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類似団体平均、全国平均については下回っているが、今後も高齢者の増に伴い増加が見込まれる。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82550</xdr:rowOff>
    </xdr:to>
    <xdr:cxnSp macro="">
      <xdr:nvCxnSpPr>
        <xdr:cNvPr id="251" name="直線コネクタ 250"/>
        <xdr:cNvCxnSpPr/>
      </xdr:nvCxnSpPr>
      <xdr:spPr>
        <a:xfrm>
          <a:off x="15671800" y="9423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101600</xdr:rowOff>
    </xdr:from>
    <xdr:to>
      <xdr:col>22</xdr:col>
      <xdr:colOff>565150</xdr:colOff>
      <xdr:row>54</xdr:row>
      <xdr:rowOff>165100</xdr:rowOff>
    </xdr:to>
    <xdr:cxnSp macro="">
      <xdr:nvCxnSpPr>
        <xdr:cNvPr id="254" name="直線コネクタ 253"/>
        <xdr:cNvCxnSpPr/>
      </xdr:nvCxnSpPr>
      <xdr:spPr>
        <a:xfrm>
          <a:off x="14782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5" name="フローチャート : 判断 254"/>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6" name="テキスト ボックス 255"/>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101600</xdr:rowOff>
    </xdr:to>
    <xdr:cxnSp macro="">
      <xdr:nvCxnSpPr>
        <xdr:cNvPr id="257" name="直線コネクタ 256"/>
        <xdr:cNvCxnSpPr/>
      </xdr:nvCxnSpPr>
      <xdr:spPr>
        <a:xfrm>
          <a:off x="13893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101600</xdr:rowOff>
    </xdr:to>
    <xdr:cxnSp macro="">
      <xdr:nvCxnSpPr>
        <xdr:cNvPr id="260" name="直線コネクタ 259"/>
        <xdr:cNvCxnSpPr/>
      </xdr:nvCxnSpPr>
      <xdr:spPr>
        <a:xfrm flipV="1">
          <a:off x="13004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31750</xdr:rowOff>
    </xdr:from>
    <xdr:to>
      <xdr:col>24</xdr:col>
      <xdr:colOff>82550</xdr:colOff>
      <xdr:row>55</xdr:row>
      <xdr:rowOff>133350</xdr:rowOff>
    </xdr:to>
    <xdr:sp macro="" textlink="">
      <xdr:nvSpPr>
        <xdr:cNvPr id="270" name="円/楕円 269"/>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48277</xdr:rowOff>
    </xdr:from>
    <xdr:ext cx="762000" cy="259045"/>
    <xdr:sp macro="" textlink="">
      <xdr:nvSpPr>
        <xdr:cNvPr id="271"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2" name="円/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3" name="テキスト ボックス 272"/>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50800</xdr:rowOff>
    </xdr:from>
    <xdr:to>
      <xdr:col>21</xdr:col>
      <xdr:colOff>412750</xdr:colOff>
      <xdr:row>54</xdr:row>
      <xdr:rowOff>152400</xdr:rowOff>
    </xdr:to>
    <xdr:sp macro="" textlink="">
      <xdr:nvSpPr>
        <xdr:cNvPr id="274" name="円/楕円 273"/>
        <xdr:cNvSpPr/>
      </xdr:nvSpPr>
      <xdr:spPr>
        <a:xfrm>
          <a:off x="14732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162577</xdr:rowOff>
    </xdr:from>
    <xdr:ext cx="762000" cy="259045"/>
    <xdr:sp macro="" textlink="">
      <xdr:nvSpPr>
        <xdr:cNvPr id="275" name="テキスト ボックス 274"/>
        <xdr:cNvSpPr txBox="1"/>
      </xdr:nvSpPr>
      <xdr:spPr>
        <a:xfrm>
          <a:off x="14401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6" name="円/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50800</xdr:rowOff>
    </xdr:from>
    <xdr:to>
      <xdr:col>19</xdr:col>
      <xdr:colOff>6350</xdr:colOff>
      <xdr:row>54</xdr:row>
      <xdr:rowOff>152400</xdr:rowOff>
    </xdr:to>
    <xdr:sp macro="" textlink="">
      <xdr:nvSpPr>
        <xdr:cNvPr id="278" name="円/楕円 277"/>
        <xdr:cNvSpPr/>
      </xdr:nvSpPr>
      <xdr:spPr>
        <a:xfrm>
          <a:off x="12954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162577</xdr:rowOff>
    </xdr:from>
    <xdr:ext cx="762000" cy="259045"/>
    <xdr:sp macro="" textlink="">
      <xdr:nvSpPr>
        <xdr:cNvPr id="279" name="テキスト ボックス 278"/>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納期前納付報奨金、下水道事業負担金・補助金の減などにより前年度から</a:t>
          </a:r>
          <a:r>
            <a:rPr kumimoji="1" lang="en-US" altLang="ja-JP" sz="1300">
              <a:latin typeface="ＭＳ Ｐゴシック"/>
            </a:rPr>
            <a:t>0.3</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a:t>
          </a:r>
          <a:r>
            <a:rPr lang="ja-JP" altLang="ja-JP" sz="1300" b="0" i="0" baseline="0">
              <a:solidFill>
                <a:schemeClr val="dk1"/>
              </a:solidFill>
              <a:effectLst/>
              <a:latin typeface="+mn-lt"/>
              <a:ea typeface="+mn-ea"/>
              <a:cs typeface="+mn-cs"/>
            </a:rPr>
            <a:t>類似団体平均・全国平均・愛知県平均の全てにおいて</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回って</a:t>
          </a:r>
          <a:r>
            <a:rPr lang="ja-JP" altLang="en-US" sz="1300" b="0" i="0" baseline="0">
              <a:solidFill>
                <a:schemeClr val="dk1"/>
              </a:solidFill>
              <a:effectLst/>
              <a:latin typeface="+mn-lt"/>
              <a:ea typeface="+mn-ea"/>
              <a:cs typeface="+mn-cs"/>
            </a:rPr>
            <a:t>いるが、今後も補助金の見直しなどを実施し、経常経費の削減に努めていく。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54610</xdr:rowOff>
    </xdr:to>
    <xdr:cxnSp macro="">
      <xdr:nvCxnSpPr>
        <xdr:cNvPr id="311" name="直線コネクタ 310"/>
        <xdr:cNvCxnSpPr/>
      </xdr:nvCxnSpPr>
      <xdr:spPr>
        <a:xfrm flipV="1">
          <a:off x="15671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142240</xdr:rowOff>
    </xdr:from>
    <xdr:to>
      <xdr:col>22</xdr:col>
      <xdr:colOff>565150</xdr:colOff>
      <xdr:row>37</xdr:row>
      <xdr:rowOff>54610</xdr:rowOff>
    </xdr:to>
    <xdr:cxnSp macro="">
      <xdr:nvCxnSpPr>
        <xdr:cNvPr id="314" name="直線コネクタ 313"/>
        <xdr:cNvCxnSpPr/>
      </xdr:nvCxnSpPr>
      <xdr:spPr>
        <a:xfrm>
          <a:off x="14782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5" name="フローチャート :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6" name="テキスト ボックス 31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142240</xdr:rowOff>
    </xdr:from>
    <xdr:to>
      <xdr:col>21</xdr:col>
      <xdr:colOff>361950</xdr:colOff>
      <xdr:row>36</xdr:row>
      <xdr:rowOff>165100</xdr:rowOff>
    </xdr:to>
    <xdr:cxnSp macro="">
      <xdr:nvCxnSpPr>
        <xdr:cNvPr id="317" name="直線コネクタ 316"/>
        <xdr:cNvCxnSpPr/>
      </xdr:nvCxnSpPr>
      <xdr:spPr>
        <a:xfrm flipV="1">
          <a:off x="13893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134620</xdr:rowOff>
    </xdr:from>
    <xdr:to>
      <xdr:col>20</xdr:col>
      <xdr:colOff>158750</xdr:colOff>
      <xdr:row>36</xdr:row>
      <xdr:rowOff>165100</xdr:rowOff>
    </xdr:to>
    <xdr:cxnSp macro="">
      <xdr:nvCxnSpPr>
        <xdr:cNvPr id="320" name="直線コネクタ 319"/>
        <xdr:cNvCxnSpPr/>
      </xdr:nvCxnSpPr>
      <xdr:spPr>
        <a:xfrm>
          <a:off x="13004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30" name="円/楕円 329"/>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168927</xdr:rowOff>
    </xdr:from>
    <xdr:ext cx="762000" cy="259045"/>
    <xdr:sp macro="" textlink="">
      <xdr:nvSpPr>
        <xdr:cNvPr id="331"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3810</xdr:rowOff>
    </xdr:from>
    <xdr:to>
      <xdr:col>22</xdr:col>
      <xdr:colOff>615950</xdr:colOff>
      <xdr:row>37</xdr:row>
      <xdr:rowOff>105410</xdr:rowOff>
    </xdr:to>
    <xdr:sp macro="" textlink="">
      <xdr:nvSpPr>
        <xdr:cNvPr id="332" name="円/楕円 331"/>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90187</xdr:rowOff>
    </xdr:from>
    <xdr:ext cx="736600" cy="259045"/>
    <xdr:sp macro="" textlink="">
      <xdr:nvSpPr>
        <xdr:cNvPr id="333" name="テキスト ボックス 332"/>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91440</xdr:rowOff>
    </xdr:from>
    <xdr:to>
      <xdr:col>21</xdr:col>
      <xdr:colOff>412750</xdr:colOff>
      <xdr:row>37</xdr:row>
      <xdr:rowOff>21590</xdr:rowOff>
    </xdr:to>
    <xdr:sp macro="" textlink="">
      <xdr:nvSpPr>
        <xdr:cNvPr id="334" name="円/楕円 333"/>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31767</xdr:rowOff>
    </xdr:from>
    <xdr:ext cx="762000" cy="259045"/>
    <xdr:sp macro="" textlink="">
      <xdr:nvSpPr>
        <xdr:cNvPr id="335" name="テキスト ボックス 334"/>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6" name="円/楕円 335"/>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7" name="テキスト ボックス 336"/>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38" name="円/楕円 337"/>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39" name="テキスト ボックス 338"/>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合併特例債や臨時財政対策債の償還が増加したことにより公債費は昨年度から</a:t>
          </a:r>
          <a:r>
            <a:rPr kumimoji="1" lang="en-US" altLang="ja-JP" sz="1300">
              <a:latin typeface="ＭＳ Ｐゴシック"/>
            </a:rPr>
            <a:t>0.6</a:t>
          </a:r>
          <a:r>
            <a:rPr kumimoji="1" lang="ja-JP" altLang="en-US" sz="1300">
              <a:latin typeface="ＭＳ Ｐゴシック"/>
            </a:rPr>
            <a:t>ポイントの増となった。</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類似団体平均、全国平均</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愛知県平均</a:t>
          </a:r>
          <a:r>
            <a:rPr lang="ja-JP" altLang="en-US" sz="1300" b="0" i="0" baseline="0">
              <a:solidFill>
                <a:schemeClr val="dk1"/>
              </a:solidFill>
              <a:effectLst/>
              <a:latin typeface="+mn-lt"/>
              <a:ea typeface="+mn-ea"/>
              <a:cs typeface="+mn-cs"/>
            </a:rPr>
            <a:t>全てにおいて</a:t>
          </a:r>
          <a:r>
            <a:rPr lang="ja-JP" altLang="ja-JP" sz="1300" b="0" i="0" baseline="0">
              <a:solidFill>
                <a:schemeClr val="dk1"/>
              </a:solidFill>
              <a:effectLst/>
              <a:latin typeface="+mn-lt"/>
              <a:ea typeface="+mn-ea"/>
              <a:cs typeface="+mn-cs"/>
            </a:rPr>
            <a:t>下回ってはいるが、</a:t>
          </a:r>
          <a:r>
            <a:rPr lang="ja-JP" altLang="en-US" sz="1300" b="0" i="0" baseline="0">
              <a:solidFill>
                <a:schemeClr val="dk1"/>
              </a:solidFill>
              <a:effectLst/>
              <a:latin typeface="+mn-lt"/>
              <a:ea typeface="+mn-ea"/>
              <a:cs typeface="+mn-cs"/>
            </a:rPr>
            <a:t>合併特例債を活用した事業を集中的に実施する影響等で、元利償還金の増加が見込まれるため、適切な地方債の発行管理に努める。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5842</xdr:rowOff>
    </xdr:to>
    <xdr:cxnSp macro="">
      <xdr:nvCxnSpPr>
        <xdr:cNvPr id="369" name="直線コネクタ 368"/>
        <xdr:cNvCxnSpPr/>
      </xdr:nvCxnSpPr>
      <xdr:spPr>
        <a:xfrm>
          <a:off x="3987800" y="131800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56135</xdr:rowOff>
    </xdr:to>
    <xdr:cxnSp macro="">
      <xdr:nvCxnSpPr>
        <xdr:cNvPr id="372" name="直線コネクタ 371"/>
        <xdr:cNvCxnSpPr/>
      </xdr:nvCxnSpPr>
      <xdr:spPr>
        <a:xfrm flipV="1">
          <a:off x="3098800" y="131800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124713</xdr:rowOff>
    </xdr:to>
    <xdr:cxnSp macro="">
      <xdr:nvCxnSpPr>
        <xdr:cNvPr id="375" name="直線コネクタ 374"/>
        <xdr:cNvCxnSpPr/>
      </xdr:nvCxnSpPr>
      <xdr:spPr>
        <a:xfrm flipV="1">
          <a:off x="2209800" y="132577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124713</xdr:rowOff>
    </xdr:to>
    <xdr:cxnSp macro="">
      <xdr:nvCxnSpPr>
        <xdr:cNvPr id="378" name="直線コネクタ 377"/>
        <xdr:cNvCxnSpPr/>
      </xdr:nvCxnSpPr>
      <xdr:spPr>
        <a:xfrm>
          <a:off x="1320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8" name="円/楕円 387"/>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9"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0" name="円/楕円 389"/>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1" name="テキスト ボックス 390"/>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92" name="円/楕円 391"/>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93" name="テキスト ボックス 392"/>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4" name="円/楕円 393"/>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5" name="テキスト ボックス 394"/>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6" name="円/楕円 395"/>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7" name="テキスト ボックス 396"/>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公債費以外の経常収支比率については、扶助費の増が最も大きく</a:t>
          </a:r>
          <a:r>
            <a:rPr kumimoji="1" lang="en-US" altLang="ja-JP" sz="1200">
              <a:latin typeface="ＭＳ Ｐゴシック"/>
            </a:rPr>
            <a:t>0.7</a:t>
          </a:r>
          <a:r>
            <a:rPr kumimoji="1" lang="ja-JP" altLang="en-US" sz="1200">
              <a:latin typeface="ＭＳ Ｐゴシック"/>
            </a:rPr>
            <a:t>ポイントの増となっている。また、退職者数の増などによる人件費の増や</a:t>
          </a:r>
          <a:r>
            <a:rPr lang="ja-JP" altLang="ja-JP" sz="1200" b="0" i="0" baseline="0">
              <a:solidFill>
                <a:schemeClr val="dk1"/>
              </a:solidFill>
              <a:effectLst/>
              <a:latin typeface="+mn-lt"/>
              <a:ea typeface="+mn-ea"/>
              <a:cs typeface="+mn-cs"/>
            </a:rPr>
            <a:t>介護保険特別会計や後期高齢者医療特別会計への繰出金</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増</a:t>
          </a:r>
          <a:r>
            <a:rPr lang="ja-JP" altLang="en-US" sz="1200" b="0" i="0" baseline="0">
              <a:solidFill>
                <a:schemeClr val="dk1"/>
              </a:solidFill>
              <a:effectLst/>
              <a:latin typeface="+mn-lt"/>
              <a:ea typeface="+mn-ea"/>
              <a:cs typeface="+mn-cs"/>
            </a:rPr>
            <a:t>に伴いそれぞれ</a:t>
          </a:r>
          <a:r>
            <a:rPr lang="en-US" altLang="ja-JP" sz="1200" b="0" i="0" baseline="0">
              <a:solidFill>
                <a:schemeClr val="dk1"/>
              </a:solidFill>
              <a:effectLst/>
              <a:latin typeface="+mn-lt"/>
              <a:ea typeface="+mn-ea"/>
              <a:cs typeface="+mn-cs"/>
            </a:rPr>
            <a:t>0.4</a:t>
          </a:r>
          <a:r>
            <a:rPr lang="ja-JP" altLang="en-US" sz="1200" b="0" i="0" baseline="0">
              <a:solidFill>
                <a:schemeClr val="dk1"/>
              </a:solidFill>
              <a:effectLst/>
              <a:latin typeface="+mn-lt"/>
              <a:ea typeface="+mn-ea"/>
              <a:cs typeface="+mn-cs"/>
            </a:rPr>
            <a:t>ポイントの増加となっている。</a:t>
          </a:r>
          <a:endParaRPr lang="en-US" altLang="ja-JP" sz="1200" b="0" i="0" baseline="0">
            <a:solidFill>
              <a:schemeClr val="dk1"/>
            </a:solidFill>
            <a:effectLst/>
            <a:latin typeface="+mn-lt"/>
            <a:ea typeface="+mn-ea"/>
            <a:cs typeface="+mn-cs"/>
          </a:endParaRPr>
        </a:p>
        <a:p>
          <a:r>
            <a:rPr kumimoji="1" lang="ja-JP" altLang="en-US" sz="1200" b="0" i="0" baseline="0">
              <a:solidFill>
                <a:schemeClr val="dk1"/>
              </a:solidFill>
              <a:effectLst/>
              <a:latin typeface="+mn-lt"/>
              <a:ea typeface="+mn-ea"/>
              <a:cs typeface="+mn-cs"/>
            </a:rPr>
            <a:t>  今後も高齢化社会の進行による扶助費や繰出金の増加は避けられないため、事務事業の見直しや行財政改革などを実施し、経常的経費の削減に取り組んでいく必要がある。</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123189</xdr:rowOff>
    </xdr:to>
    <xdr:cxnSp macro="">
      <xdr:nvCxnSpPr>
        <xdr:cNvPr id="430" name="直線コネクタ 429"/>
        <xdr:cNvCxnSpPr/>
      </xdr:nvCxnSpPr>
      <xdr:spPr>
        <a:xfrm>
          <a:off x="15671800" y="131953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76</xdr:row>
      <xdr:rowOff>165100</xdr:rowOff>
    </xdr:to>
    <xdr:cxnSp macro="">
      <xdr:nvCxnSpPr>
        <xdr:cNvPr id="433" name="直線コネクタ 432"/>
        <xdr:cNvCxnSpPr/>
      </xdr:nvCxnSpPr>
      <xdr:spPr>
        <a:xfrm>
          <a:off x="14782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45720</xdr:rowOff>
    </xdr:from>
    <xdr:to>
      <xdr:col>22</xdr:col>
      <xdr:colOff>615950</xdr:colOff>
      <xdr:row>76</xdr:row>
      <xdr:rowOff>147320</xdr:rowOff>
    </xdr:to>
    <xdr:sp macro="" textlink="">
      <xdr:nvSpPr>
        <xdr:cNvPr id="434" name="フローチャート : 判断 433"/>
        <xdr:cNvSpPr/>
      </xdr:nvSpPr>
      <xdr:spPr>
        <a:xfrm>
          <a:off x="15621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35" name="テキスト ボックス 434"/>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149861</xdr:rowOff>
    </xdr:to>
    <xdr:cxnSp macro="">
      <xdr:nvCxnSpPr>
        <xdr:cNvPr id="436" name="直線コネクタ 435"/>
        <xdr:cNvCxnSpPr/>
      </xdr:nvCxnSpPr>
      <xdr:spPr>
        <a:xfrm>
          <a:off x="13893800" y="130810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38" name="テキスト ボックス 437"/>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50800</xdr:rowOff>
    </xdr:to>
    <xdr:cxnSp macro="">
      <xdr:nvCxnSpPr>
        <xdr:cNvPr id="439" name="直線コネクタ 438"/>
        <xdr:cNvCxnSpPr/>
      </xdr:nvCxnSpPr>
      <xdr:spPr>
        <a:xfrm>
          <a:off x="13004800" y="1308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3" name="テキスト ボックス 442"/>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9" name="円/楕円 448"/>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44466</xdr:rowOff>
    </xdr:from>
    <xdr:ext cx="762000" cy="259045"/>
    <xdr:sp macro="" textlink="">
      <xdr:nvSpPr>
        <xdr:cNvPr id="450"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1" name="円/楕円 450"/>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52" name="テキスト ボックス 451"/>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3" name="円/楕円 452"/>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54" name="テキスト ボックス 453"/>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55" name="円/楕円 454"/>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56" name="テキスト ボックス 455"/>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7" name="円/楕円 456"/>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58" name="テキスト ボックス 457"/>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愛知県稲沢市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73717</xdr:rowOff>
    </xdr:from>
    <xdr:to>
      <xdr:col>4</xdr:col>
      <xdr:colOff>1117600</xdr:colOff>
      <xdr:row>18</xdr:row>
      <xdr:rowOff>75965</xdr:rowOff>
    </xdr:to>
    <xdr:cxnSp macro="">
      <xdr:nvCxnSpPr>
        <xdr:cNvPr id="50" name="直線コネクタ 49"/>
        <xdr:cNvCxnSpPr/>
      </xdr:nvCxnSpPr>
      <xdr:spPr bwMode="auto">
        <a:xfrm>
          <a:off x="5003800" y="3207442"/>
          <a:ext cx="6477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73717</xdr:rowOff>
    </xdr:from>
    <xdr:to>
      <xdr:col>4</xdr:col>
      <xdr:colOff>469900</xdr:colOff>
      <xdr:row>18</xdr:row>
      <xdr:rowOff>80080</xdr:rowOff>
    </xdr:to>
    <xdr:cxnSp macro="">
      <xdr:nvCxnSpPr>
        <xdr:cNvPr id="53" name="直線コネクタ 52"/>
        <xdr:cNvCxnSpPr/>
      </xdr:nvCxnSpPr>
      <xdr:spPr bwMode="auto">
        <a:xfrm flipV="1">
          <a:off x="4305300" y="3207442"/>
          <a:ext cx="698500" cy="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26422</xdr:rowOff>
    </xdr:from>
    <xdr:to>
      <xdr:col>4</xdr:col>
      <xdr:colOff>520700</xdr:colOff>
      <xdr:row>17</xdr:row>
      <xdr:rowOff>128022</xdr:rowOff>
    </xdr:to>
    <xdr:sp macro="" textlink="">
      <xdr:nvSpPr>
        <xdr:cNvPr id="54" name="フローチャート : 判断 53"/>
        <xdr:cNvSpPr/>
      </xdr:nvSpPr>
      <xdr:spPr bwMode="auto">
        <a:xfrm>
          <a:off x="4953000" y="29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138199</xdr:rowOff>
    </xdr:from>
    <xdr:ext cx="736600" cy="259045"/>
    <xdr:sp macro="" textlink="">
      <xdr:nvSpPr>
        <xdr:cNvPr id="55" name="テキスト ボックス 54"/>
        <xdr:cNvSpPr txBox="1"/>
      </xdr:nvSpPr>
      <xdr:spPr>
        <a:xfrm>
          <a:off x="4622800" y="2757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80080</xdr:rowOff>
    </xdr:from>
    <xdr:to>
      <xdr:col>3</xdr:col>
      <xdr:colOff>904875</xdr:colOff>
      <xdr:row>18</xdr:row>
      <xdr:rowOff>93224</xdr:rowOff>
    </xdr:to>
    <xdr:cxnSp macro="">
      <xdr:nvCxnSpPr>
        <xdr:cNvPr id="56" name="直線コネクタ 55"/>
        <xdr:cNvCxnSpPr/>
      </xdr:nvCxnSpPr>
      <xdr:spPr bwMode="auto">
        <a:xfrm flipV="1">
          <a:off x="3606800" y="3213805"/>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75603</xdr:rowOff>
    </xdr:from>
    <xdr:to>
      <xdr:col>3</xdr:col>
      <xdr:colOff>206375</xdr:colOff>
      <xdr:row>18</xdr:row>
      <xdr:rowOff>93224</xdr:rowOff>
    </xdr:to>
    <xdr:cxnSp macro="">
      <xdr:nvCxnSpPr>
        <xdr:cNvPr id="59" name="直線コネクタ 58"/>
        <xdr:cNvCxnSpPr/>
      </xdr:nvCxnSpPr>
      <xdr:spPr bwMode="auto">
        <a:xfrm>
          <a:off x="2908300" y="3209328"/>
          <a:ext cx="698500" cy="17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25165</xdr:rowOff>
    </xdr:from>
    <xdr:to>
      <xdr:col>5</xdr:col>
      <xdr:colOff>34925</xdr:colOff>
      <xdr:row>18</xdr:row>
      <xdr:rowOff>126765</xdr:rowOff>
    </xdr:to>
    <xdr:sp macro="" textlink="">
      <xdr:nvSpPr>
        <xdr:cNvPr id="69" name="円/楕円 68"/>
        <xdr:cNvSpPr/>
      </xdr:nvSpPr>
      <xdr:spPr bwMode="auto">
        <a:xfrm>
          <a:off x="5600700" y="315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168692</xdr:rowOff>
    </xdr:from>
    <xdr:ext cx="762000" cy="259045"/>
    <xdr:sp macro="" textlink="">
      <xdr:nvSpPr>
        <xdr:cNvPr id="70" name="人口1人当たり決算額の推移該当値テキスト130"/>
        <xdr:cNvSpPr txBox="1"/>
      </xdr:nvSpPr>
      <xdr:spPr>
        <a:xfrm>
          <a:off x="5740400" y="31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58,179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22917</xdr:rowOff>
    </xdr:from>
    <xdr:to>
      <xdr:col>4</xdr:col>
      <xdr:colOff>520700</xdr:colOff>
      <xdr:row>18</xdr:row>
      <xdr:rowOff>124517</xdr:rowOff>
    </xdr:to>
    <xdr:sp macro="" textlink="">
      <xdr:nvSpPr>
        <xdr:cNvPr id="71" name="円/楕円 70"/>
        <xdr:cNvSpPr/>
      </xdr:nvSpPr>
      <xdr:spPr bwMode="auto">
        <a:xfrm>
          <a:off x="4953000" y="315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109294</xdr:rowOff>
    </xdr:from>
    <xdr:ext cx="736600" cy="259045"/>
    <xdr:sp macro="" textlink="">
      <xdr:nvSpPr>
        <xdr:cNvPr id="72" name="テキスト ボックス 71"/>
        <xdr:cNvSpPr txBox="1"/>
      </xdr:nvSpPr>
      <xdr:spPr>
        <a:xfrm>
          <a:off x="4622800" y="3243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29280</xdr:rowOff>
    </xdr:from>
    <xdr:to>
      <xdr:col>3</xdr:col>
      <xdr:colOff>955675</xdr:colOff>
      <xdr:row>18</xdr:row>
      <xdr:rowOff>130880</xdr:rowOff>
    </xdr:to>
    <xdr:sp macro="" textlink="">
      <xdr:nvSpPr>
        <xdr:cNvPr id="73" name="円/楕円 72"/>
        <xdr:cNvSpPr/>
      </xdr:nvSpPr>
      <xdr:spPr bwMode="auto">
        <a:xfrm>
          <a:off x="4254500" y="3163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115657</xdr:rowOff>
    </xdr:from>
    <xdr:ext cx="762000" cy="259045"/>
    <xdr:sp macro="" textlink="">
      <xdr:nvSpPr>
        <xdr:cNvPr id="74" name="テキスト ボックス 73"/>
        <xdr:cNvSpPr txBox="1"/>
      </xdr:nvSpPr>
      <xdr:spPr>
        <a:xfrm>
          <a:off x="3924300" y="324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57,963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42424</xdr:rowOff>
    </xdr:from>
    <xdr:to>
      <xdr:col>3</xdr:col>
      <xdr:colOff>257175</xdr:colOff>
      <xdr:row>18</xdr:row>
      <xdr:rowOff>144025</xdr:rowOff>
    </xdr:to>
    <xdr:sp macro="" textlink="">
      <xdr:nvSpPr>
        <xdr:cNvPr id="75" name="円/楕円 74"/>
        <xdr:cNvSpPr/>
      </xdr:nvSpPr>
      <xdr:spPr bwMode="auto">
        <a:xfrm>
          <a:off x="3556000" y="317614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128802</xdr:rowOff>
    </xdr:from>
    <xdr:ext cx="762000" cy="259045"/>
    <xdr:sp macro="" textlink="">
      <xdr:nvSpPr>
        <xdr:cNvPr id="76" name="テキスト ボックス 75"/>
        <xdr:cNvSpPr txBox="1"/>
      </xdr:nvSpPr>
      <xdr:spPr>
        <a:xfrm>
          <a:off x="3225800" y="32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24803</xdr:rowOff>
    </xdr:from>
    <xdr:to>
      <xdr:col>2</xdr:col>
      <xdr:colOff>692150</xdr:colOff>
      <xdr:row>18</xdr:row>
      <xdr:rowOff>126403</xdr:rowOff>
    </xdr:to>
    <xdr:sp macro="" textlink="">
      <xdr:nvSpPr>
        <xdr:cNvPr id="77" name="円/楕円 76"/>
        <xdr:cNvSpPr/>
      </xdr:nvSpPr>
      <xdr:spPr bwMode="auto">
        <a:xfrm>
          <a:off x="2857500" y="3158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111180</xdr:rowOff>
    </xdr:from>
    <xdr:ext cx="762000" cy="259045"/>
    <xdr:sp macro="" textlink="">
      <xdr:nvSpPr>
        <xdr:cNvPr id="78" name="テキスト ボックス 77"/>
        <xdr:cNvSpPr txBox="1"/>
      </xdr:nvSpPr>
      <xdr:spPr>
        <a:xfrm>
          <a:off x="2527300" y="32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330530</xdr:rowOff>
    </xdr:from>
    <xdr:to>
      <xdr:col>4</xdr:col>
      <xdr:colOff>1117600</xdr:colOff>
      <xdr:row>36</xdr:row>
      <xdr:rowOff>21044</xdr:rowOff>
    </xdr:to>
    <xdr:cxnSp macro="">
      <xdr:nvCxnSpPr>
        <xdr:cNvPr id="111" name="直線コネクタ 110"/>
        <xdr:cNvCxnSpPr/>
      </xdr:nvCxnSpPr>
      <xdr:spPr bwMode="auto">
        <a:xfrm>
          <a:off x="5003800" y="6940880"/>
          <a:ext cx="6477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330530</xdr:rowOff>
    </xdr:from>
    <xdr:to>
      <xdr:col>4</xdr:col>
      <xdr:colOff>469900</xdr:colOff>
      <xdr:row>36</xdr:row>
      <xdr:rowOff>42456</xdr:rowOff>
    </xdr:to>
    <xdr:cxnSp macro="">
      <xdr:nvCxnSpPr>
        <xdr:cNvPr id="114" name="直線コネクタ 113"/>
        <xdr:cNvCxnSpPr/>
      </xdr:nvCxnSpPr>
      <xdr:spPr bwMode="auto">
        <a:xfrm flipV="1">
          <a:off x="4305300" y="6940880"/>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2439</xdr:rowOff>
    </xdr:from>
    <xdr:to>
      <xdr:col>4</xdr:col>
      <xdr:colOff>520700</xdr:colOff>
      <xdr:row>35</xdr:row>
      <xdr:rowOff>104039</xdr:rowOff>
    </xdr:to>
    <xdr:sp macro="" textlink="">
      <xdr:nvSpPr>
        <xdr:cNvPr id="115" name="フローチャート : 判断 114"/>
        <xdr:cNvSpPr/>
      </xdr:nvSpPr>
      <xdr:spPr bwMode="auto">
        <a:xfrm>
          <a:off x="4953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114215</xdr:rowOff>
    </xdr:from>
    <xdr:ext cx="736600" cy="259045"/>
    <xdr:sp macro="" textlink="">
      <xdr:nvSpPr>
        <xdr:cNvPr id="116" name="テキスト ボックス 115"/>
        <xdr:cNvSpPr txBox="1"/>
      </xdr:nvSpPr>
      <xdr:spPr>
        <a:xfrm>
          <a:off x="4622800" y="63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180149</xdr:rowOff>
    </xdr:from>
    <xdr:to>
      <xdr:col>3</xdr:col>
      <xdr:colOff>904875</xdr:colOff>
      <xdr:row>36</xdr:row>
      <xdr:rowOff>42456</xdr:rowOff>
    </xdr:to>
    <xdr:cxnSp macro="">
      <xdr:nvCxnSpPr>
        <xdr:cNvPr id="117" name="直線コネクタ 116"/>
        <xdr:cNvCxnSpPr/>
      </xdr:nvCxnSpPr>
      <xdr:spPr bwMode="auto">
        <a:xfrm>
          <a:off x="3606800" y="6790499"/>
          <a:ext cx="698500" cy="20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163805</xdr:rowOff>
    </xdr:from>
    <xdr:to>
      <xdr:col>3</xdr:col>
      <xdr:colOff>206375</xdr:colOff>
      <xdr:row>35</xdr:row>
      <xdr:rowOff>180149</xdr:rowOff>
    </xdr:to>
    <xdr:cxnSp macro="">
      <xdr:nvCxnSpPr>
        <xdr:cNvPr id="120" name="直線コネクタ 119"/>
        <xdr:cNvCxnSpPr/>
      </xdr:nvCxnSpPr>
      <xdr:spPr bwMode="auto">
        <a:xfrm>
          <a:off x="2908300" y="6774155"/>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313144</xdr:rowOff>
    </xdr:from>
    <xdr:to>
      <xdr:col>5</xdr:col>
      <xdr:colOff>34925</xdr:colOff>
      <xdr:row>36</xdr:row>
      <xdr:rowOff>71844</xdr:rowOff>
    </xdr:to>
    <xdr:sp macro="" textlink="">
      <xdr:nvSpPr>
        <xdr:cNvPr id="130" name="円/楕円 129"/>
        <xdr:cNvSpPr/>
      </xdr:nvSpPr>
      <xdr:spPr bwMode="auto">
        <a:xfrm>
          <a:off x="5600700" y="692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285221</xdr:rowOff>
    </xdr:from>
    <xdr:ext cx="762000" cy="259045"/>
    <xdr:sp macro="" textlink="">
      <xdr:nvSpPr>
        <xdr:cNvPr id="131" name="人口1人当たり決算額の推移該当値テキスト445"/>
        <xdr:cNvSpPr txBox="1"/>
      </xdr:nvSpPr>
      <xdr:spPr>
        <a:xfrm>
          <a:off x="5740400" y="689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279730</xdr:rowOff>
    </xdr:from>
    <xdr:to>
      <xdr:col>4</xdr:col>
      <xdr:colOff>520700</xdr:colOff>
      <xdr:row>36</xdr:row>
      <xdr:rowOff>38430</xdr:rowOff>
    </xdr:to>
    <xdr:sp macro="" textlink="">
      <xdr:nvSpPr>
        <xdr:cNvPr id="132" name="円/楕円 131"/>
        <xdr:cNvSpPr/>
      </xdr:nvSpPr>
      <xdr:spPr bwMode="auto">
        <a:xfrm>
          <a:off x="4953000" y="689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23207</xdr:rowOff>
    </xdr:from>
    <xdr:ext cx="736600" cy="259045"/>
    <xdr:sp macro="" textlink="">
      <xdr:nvSpPr>
        <xdr:cNvPr id="133" name="テキスト ボックス 132"/>
        <xdr:cNvSpPr txBox="1"/>
      </xdr:nvSpPr>
      <xdr:spPr>
        <a:xfrm>
          <a:off x="4622800" y="6976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334556</xdr:rowOff>
    </xdr:from>
    <xdr:to>
      <xdr:col>3</xdr:col>
      <xdr:colOff>955675</xdr:colOff>
      <xdr:row>36</xdr:row>
      <xdr:rowOff>93256</xdr:rowOff>
    </xdr:to>
    <xdr:sp macro="" textlink="">
      <xdr:nvSpPr>
        <xdr:cNvPr id="134" name="円/楕円 133"/>
        <xdr:cNvSpPr/>
      </xdr:nvSpPr>
      <xdr:spPr bwMode="auto">
        <a:xfrm>
          <a:off x="4254500" y="694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78033</xdr:rowOff>
    </xdr:from>
    <xdr:ext cx="762000" cy="259045"/>
    <xdr:sp macro="" textlink="">
      <xdr:nvSpPr>
        <xdr:cNvPr id="135" name="テキスト ボックス 134"/>
        <xdr:cNvSpPr txBox="1"/>
      </xdr:nvSpPr>
      <xdr:spPr>
        <a:xfrm>
          <a:off x="3924300" y="703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129349</xdr:rowOff>
    </xdr:from>
    <xdr:to>
      <xdr:col>3</xdr:col>
      <xdr:colOff>257175</xdr:colOff>
      <xdr:row>35</xdr:row>
      <xdr:rowOff>230949</xdr:rowOff>
    </xdr:to>
    <xdr:sp macro="" textlink="">
      <xdr:nvSpPr>
        <xdr:cNvPr id="136" name="円/楕円 135"/>
        <xdr:cNvSpPr/>
      </xdr:nvSpPr>
      <xdr:spPr bwMode="auto">
        <a:xfrm>
          <a:off x="3556000" y="673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215726</xdr:rowOff>
    </xdr:from>
    <xdr:ext cx="762000" cy="259045"/>
    <xdr:sp macro="" textlink="">
      <xdr:nvSpPr>
        <xdr:cNvPr id="137" name="テキスト ボックス 136"/>
        <xdr:cNvSpPr txBox="1"/>
      </xdr:nvSpPr>
      <xdr:spPr>
        <a:xfrm>
          <a:off x="3225800" y="682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113005</xdr:rowOff>
    </xdr:from>
    <xdr:to>
      <xdr:col>2</xdr:col>
      <xdr:colOff>692150</xdr:colOff>
      <xdr:row>35</xdr:row>
      <xdr:rowOff>214605</xdr:rowOff>
    </xdr:to>
    <xdr:sp macro="" textlink="">
      <xdr:nvSpPr>
        <xdr:cNvPr id="138" name="円/楕円 137"/>
        <xdr:cNvSpPr/>
      </xdr:nvSpPr>
      <xdr:spPr bwMode="auto">
        <a:xfrm>
          <a:off x="2857500" y="672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199382</xdr:rowOff>
    </xdr:from>
    <xdr:ext cx="762000" cy="259045"/>
    <xdr:sp macro="" textlink="">
      <xdr:nvSpPr>
        <xdr:cNvPr id="139" name="テキスト ボックス 138"/>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愛知県稲沢市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137,904
135,222
79.35
47,101,941
44,924,542
2,077,482
28,578,322
42,709,819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119659</xdr:rowOff>
    </xdr:from>
    <xdr:to>
      <xdr:col>6</xdr:col>
      <xdr:colOff>511175</xdr:colOff>
      <xdr:row>36</xdr:row>
      <xdr:rowOff>135014</xdr:rowOff>
    </xdr:to>
    <xdr:cxnSp macro="">
      <xdr:nvCxnSpPr>
        <xdr:cNvPr id="61" name="直線コネクタ 60"/>
        <xdr:cNvCxnSpPr/>
      </xdr:nvCxnSpPr>
      <xdr:spPr>
        <a:xfrm flipV="1">
          <a:off x="3797300" y="6291859"/>
          <a:ext cx="8382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73177</xdr:rowOff>
    </xdr:from>
    <xdr:to>
      <xdr:col>5</xdr:col>
      <xdr:colOff>358775</xdr:colOff>
      <xdr:row>36</xdr:row>
      <xdr:rowOff>135014</xdr:rowOff>
    </xdr:to>
    <xdr:cxnSp macro="">
      <xdr:nvCxnSpPr>
        <xdr:cNvPr id="64" name="直線コネクタ 63"/>
        <xdr:cNvCxnSpPr/>
      </xdr:nvCxnSpPr>
      <xdr:spPr>
        <a:xfrm>
          <a:off x="2908300" y="6245377"/>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110808</xdr:rowOff>
    </xdr:from>
    <xdr:to>
      <xdr:col>5</xdr:col>
      <xdr:colOff>409575</xdr:colOff>
      <xdr:row>35</xdr:row>
      <xdr:rowOff>40958</xdr:rowOff>
    </xdr:to>
    <xdr:sp macro="" textlink="">
      <xdr:nvSpPr>
        <xdr:cNvPr id="65" name="フローチャート : 判断 64"/>
        <xdr:cNvSpPr/>
      </xdr:nvSpPr>
      <xdr:spPr>
        <a:xfrm>
          <a:off x="3746500" y="594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57485</xdr:rowOff>
    </xdr:from>
    <xdr:ext cx="534377" cy="259045"/>
    <xdr:sp macro="" textlink="">
      <xdr:nvSpPr>
        <xdr:cNvPr id="66" name="テキスト ボックス 65"/>
        <xdr:cNvSpPr txBox="1"/>
      </xdr:nvSpPr>
      <xdr:spPr>
        <a:xfrm>
          <a:off x="3530111" y="571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73177</xdr:rowOff>
    </xdr:from>
    <xdr:to>
      <xdr:col>4</xdr:col>
      <xdr:colOff>155575</xdr:colOff>
      <xdr:row>36</xdr:row>
      <xdr:rowOff>113906</xdr:rowOff>
    </xdr:to>
    <xdr:cxnSp macro="">
      <xdr:nvCxnSpPr>
        <xdr:cNvPr id="67" name="直線コネクタ 66"/>
        <xdr:cNvCxnSpPr/>
      </xdr:nvCxnSpPr>
      <xdr:spPr>
        <a:xfrm flipV="1">
          <a:off x="2019300" y="6245377"/>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10694</xdr:rowOff>
    </xdr:from>
    <xdr:to>
      <xdr:col>2</xdr:col>
      <xdr:colOff>638175</xdr:colOff>
      <xdr:row>36</xdr:row>
      <xdr:rowOff>113906</xdr:rowOff>
    </xdr:to>
    <xdr:cxnSp macro="">
      <xdr:nvCxnSpPr>
        <xdr:cNvPr id="70" name="直線コネクタ 69"/>
        <xdr:cNvCxnSpPr/>
      </xdr:nvCxnSpPr>
      <xdr:spPr>
        <a:xfrm>
          <a:off x="1130300" y="6182894"/>
          <a:ext cx="889000" cy="10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68859</xdr:rowOff>
    </xdr:from>
    <xdr:to>
      <xdr:col>6</xdr:col>
      <xdr:colOff>561975</xdr:colOff>
      <xdr:row>36</xdr:row>
      <xdr:rowOff>170459</xdr:rowOff>
    </xdr:to>
    <xdr:sp macro="" textlink="">
      <xdr:nvSpPr>
        <xdr:cNvPr id="80" name="円/楕円 79"/>
        <xdr:cNvSpPr/>
      </xdr:nvSpPr>
      <xdr:spPr>
        <a:xfrm>
          <a:off x="4584700" y="62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47286</xdr:rowOff>
    </xdr:from>
    <xdr:ext cx="534377" cy="259045"/>
    <xdr:sp macro="" textlink="">
      <xdr:nvSpPr>
        <xdr:cNvPr id="81" name="人件費該当値テキスト"/>
        <xdr:cNvSpPr txBox="1"/>
      </xdr:nvSpPr>
      <xdr:spPr>
        <a:xfrm>
          <a:off x="4686300" y="621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84214</xdr:rowOff>
    </xdr:from>
    <xdr:to>
      <xdr:col>5</xdr:col>
      <xdr:colOff>409575</xdr:colOff>
      <xdr:row>37</xdr:row>
      <xdr:rowOff>14364</xdr:rowOff>
    </xdr:to>
    <xdr:sp macro="" textlink="">
      <xdr:nvSpPr>
        <xdr:cNvPr id="82" name="円/楕円 81"/>
        <xdr:cNvSpPr/>
      </xdr:nvSpPr>
      <xdr:spPr>
        <a:xfrm>
          <a:off x="3746500" y="6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5491</xdr:rowOff>
    </xdr:from>
    <xdr:ext cx="534377" cy="259045"/>
    <xdr:sp macro="" textlink="">
      <xdr:nvSpPr>
        <xdr:cNvPr id="83" name="テキスト ボックス 82"/>
        <xdr:cNvSpPr txBox="1"/>
      </xdr:nvSpPr>
      <xdr:spPr>
        <a:xfrm>
          <a:off x="3530111" y="63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22377</xdr:rowOff>
    </xdr:from>
    <xdr:to>
      <xdr:col>4</xdr:col>
      <xdr:colOff>206375</xdr:colOff>
      <xdr:row>36</xdr:row>
      <xdr:rowOff>123977</xdr:rowOff>
    </xdr:to>
    <xdr:sp macro="" textlink="">
      <xdr:nvSpPr>
        <xdr:cNvPr id="84" name="円/楕円 83"/>
        <xdr:cNvSpPr/>
      </xdr:nvSpPr>
      <xdr:spPr>
        <a:xfrm>
          <a:off x="2857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115104</xdr:rowOff>
    </xdr:from>
    <xdr:ext cx="534377" cy="259045"/>
    <xdr:sp macro="" textlink="">
      <xdr:nvSpPr>
        <xdr:cNvPr id="85" name="テキスト ボックス 84"/>
        <xdr:cNvSpPr txBox="1"/>
      </xdr:nvSpPr>
      <xdr:spPr>
        <a:xfrm>
          <a:off x="2641111"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63106</xdr:rowOff>
    </xdr:from>
    <xdr:to>
      <xdr:col>3</xdr:col>
      <xdr:colOff>3175</xdr:colOff>
      <xdr:row>36</xdr:row>
      <xdr:rowOff>164706</xdr:rowOff>
    </xdr:to>
    <xdr:sp macro="" textlink="">
      <xdr:nvSpPr>
        <xdr:cNvPr id="86" name="円/楕円 85"/>
        <xdr:cNvSpPr/>
      </xdr:nvSpPr>
      <xdr:spPr>
        <a:xfrm>
          <a:off x="1968500" y="62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155833</xdr:rowOff>
    </xdr:from>
    <xdr:ext cx="534377" cy="259045"/>
    <xdr:sp macro="" textlink="">
      <xdr:nvSpPr>
        <xdr:cNvPr id="87" name="テキスト ボックス 86"/>
        <xdr:cNvSpPr txBox="1"/>
      </xdr:nvSpPr>
      <xdr:spPr>
        <a:xfrm>
          <a:off x="1752111" y="63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131344</xdr:rowOff>
    </xdr:from>
    <xdr:to>
      <xdr:col>1</xdr:col>
      <xdr:colOff>485775</xdr:colOff>
      <xdr:row>36</xdr:row>
      <xdr:rowOff>61494</xdr:rowOff>
    </xdr:to>
    <xdr:sp macro="" textlink="">
      <xdr:nvSpPr>
        <xdr:cNvPr id="88" name="円/楕円 87"/>
        <xdr:cNvSpPr/>
      </xdr:nvSpPr>
      <xdr:spPr>
        <a:xfrm>
          <a:off x="1079500" y="61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52621</xdr:rowOff>
    </xdr:from>
    <xdr:ext cx="534377" cy="259045"/>
    <xdr:sp macro="" textlink="">
      <xdr:nvSpPr>
        <xdr:cNvPr id="89" name="テキスト ボックス 88"/>
        <xdr:cNvSpPr txBox="1"/>
      </xdr:nvSpPr>
      <xdr:spPr>
        <a:xfrm>
          <a:off x="863111" y="622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104534</xdr:rowOff>
    </xdr:from>
    <xdr:to>
      <xdr:col>6</xdr:col>
      <xdr:colOff>511175</xdr:colOff>
      <xdr:row>56</xdr:row>
      <xdr:rowOff>166827</xdr:rowOff>
    </xdr:to>
    <xdr:cxnSp macro="">
      <xdr:nvCxnSpPr>
        <xdr:cNvPr id="119" name="直線コネクタ 118"/>
        <xdr:cNvCxnSpPr/>
      </xdr:nvCxnSpPr>
      <xdr:spPr>
        <a:xfrm flipV="1">
          <a:off x="3797300" y="9705734"/>
          <a:ext cx="8382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157264</xdr:rowOff>
    </xdr:from>
    <xdr:to>
      <xdr:col>5</xdr:col>
      <xdr:colOff>358775</xdr:colOff>
      <xdr:row>56</xdr:row>
      <xdr:rowOff>166827</xdr:rowOff>
    </xdr:to>
    <xdr:cxnSp macro="">
      <xdr:nvCxnSpPr>
        <xdr:cNvPr id="122" name="直線コネクタ 121"/>
        <xdr:cNvCxnSpPr/>
      </xdr:nvCxnSpPr>
      <xdr:spPr>
        <a:xfrm>
          <a:off x="2908300" y="975846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116294</xdr:rowOff>
    </xdr:from>
    <xdr:to>
      <xdr:col>5</xdr:col>
      <xdr:colOff>409575</xdr:colOff>
      <xdr:row>56</xdr:row>
      <xdr:rowOff>46444</xdr:rowOff>
    </xdr:to>
    <xdr:sp macro="" textlink="">
      <xdr:nvSpPr>
        <xdr:cNvPr id="123" name="フローチャート : 判断 122"/>
        <xdr:cNvSpPr/>
      </xdr:nvSpPr>
      <xdr:spPr>
        <a:xfrm>
          <a:off x="3746500" y="954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62971</xdr:rowOff>
    </xdr:from>
    <xdr:ext cx="534377" cy="259045"/>
    <xdr:sp macro="" textlink="">
      <xdr:nvSpPr>
        <xdr:cNvPr id="124" name="テキスト ボックス 123"/>
        <xdr:cNvSpPr txBox="1"/>
      </xdr:nvSpPr>
      <xdr:spPr>
        <a:xfrm>
          <a:off x="3530111" y="93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157264</xdr:rowOff>
    </xdr:from>
    <xdr:to>
      <xdr:col>4</xdr:col>
      <xdr:colOff>155575</xdr:colOff>
      <xdr:row>57</xdr:row>
      <xdr:rowOff>159817</xdr:rowOff>
    </xdr:to>
    <xdr:cxnSp macro="">
      <xdr:nvCxnSpPr>
        <xdr:cNvPr id="125" name="直線コネクタ 124"/>
        <xdr:cNvCxnSpPr/>
      </xdr:nvCxnSpPr>
      <xdr:spPr>
        <a:xfrm flipV="1">
          <a:off x="2019300" y="9758464"/>
          <a:ext cx="8890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129489</xdr:rowOff>
    </xdr:from>
    <xdr:to>
      <xdr:col>2</xdr:col>
      <xdr:colOff>638175</xdr:colOff>
      <xdr:row>57</xdr:row>
      <xdr:rowOff>159817</xdr:rowOff>
    </xdr:to>
    <xdr:cxnSp macro="">
      <xdr:nvCxnSpPr>
        <xdr:cNvPr id="128" name="直線コネクタ 127"/>
        <xdr:cNvCxnSpPr/>
      </xdr:nvCxnSpPr>
      <xdr:spPr>
        <a:xfrm>
          <a:off x="1130300" y="9902139"/>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53734</xdr:rowOff>
    </xdr:from>
    <xdr:to>
      <xdr:col>6</xdr:col>
      <xdr:colOff>561975</xdr:colOff>
      <xdr:row>56</xdr:row>
      <xdr:rowOff>155334</xdr:rowOff>
    </xdr:to>
    <xdr:sp macro="" textlink="">
      <xdr:nvSpPr>
        <xdr:cNvPr id="138" name="円/楕円 137"/>
        <xdr:cNvSpPr/>
      </xdr:nvSpPr>
      <xdr:spPr>
        <a:xfrm>
          <a:off x="4584700" y="96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32161</xdr:rowOff>
    </xdr:from>
    <xdr:ext cx="534377" cy="259045"/>
    <xdr:sp macro="" textlink="">
      <xdr:nvSpPr>
        <xdr:cNvPr id="139" name="物件費該当値テキスト"/>
        <xdr:cNvSpPr txBox="1"/>
      </xdr:nvSpPr>
      <xdr:spPr>
        <a:xfrm>
          <a:off x="4686300" y="96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116027</xdr:rowOff>
    </xdr:from>
    <xdr:to>
      <xdr:col>5</xdr:col>
      <xdr:colOff>409575</xdr:colOff>
      <xdr:row>57</xdr:row>
      <xdr:rowOff>46177</xdr:rowOff>
    </xdr:to>
    <xdr:sp macro="" textlink="">
      <xdr:nvSpPr>
        <xdr:cNvPr id="140" name="円/楕円 139"/>
        <xdr:cNvSpPr/>
      </xdr:nvSpPr>
      <xdr:spPr>
        <a:xfrm>
          <a:off x="3746500" y="97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37304</xdr:rowOff>
    </xdr:from>
    <xdr:ext cx="534377" cy="259045"/>
    <xdr:sp macro="" textlink="">
      <xdr:nvSpPr>
        <xdr:cNvPr id="141" name="テキスト ボックス 140"/>
        <xdr:cNvSpPr txBox="1"/>
      </xdr:nvSpPr>
      <xdr:spPr>
        <a:xfrm>
          <a:off x="3530111" y="98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106464</xdr:rowOff>
    </xdr:from>
    <xdr:to>
      <xdr:col>4</xdr:col>
      <xdr:colOff>206375</xdr:colOff>
      <xdr:row>57</xdr:row>
      <xdr:rowOff>36614</xdr:rowOff>
    </xdr:to>
    <xdr:sp macro="" textlink="">
      <xdr:nvSpPr>
        <xdr:cNvPr id="142" name="円/楕円 141"/>
        <xdr:cNvSpPr/>
      </xdr:nvSpPr>
      <xdr:spPr>
        <a:xfrm>
          <a:off x="2857500" y="97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53141</xdr:rowOff>
    </xdr:from>
    <xdr:ext cx="534377" cy="259045"/>
    <xdr:sp macro="" textlink="">
      <xdr:nvSpPr>
        <xdr:cNvPr id="143" name="テキスト ボックス 142"/>
        <xdr:cNvSpPr txBox="1"/>
      </xdr:nvSpPr>
      <xdr:spPr>
        <a:xfrm>
          <a:off x="2641111" y="94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109017</xdr:rowOff>
    </xdr:from>
    <xdr:to>
      <xdr:col>3</xdr:col>
      <xdr:colOff>3175</xdr:colOff>
      <xdr:row>58</xdr:row>
      <xdr:rowOff>39167</xdr:rowOff>
    </xdr:to>
    <xdr:sp macro="" textlink="">
      <xdr:nvSpPr>
        <xdr:cNvPr id="144" name="円/楕円 143"/>
        <xdr:cNvSpPr/>
      </xdr:nvSpPr>
      <xdr:spPr>
        <a:xfrm>
          <a:off x="1968500" y="98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30294</xdr:rowOff>
    </xdr:from>
    <xdr:ext cx="534377" cy="259045"/>
    <xdr:sp macro="" textlink="">
      <xdr:nvSpPr>
        <xdr:cNvPr id="145" name="テキスト ボックス 144"/>
        <xdr:cNvSpPr txBox="1"/>
      </xdr:nvSpPr>
      <xdr:spPr>
        <a:xfrm>
          <a:off x="1752111" y="99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78689</xdr:rowOff>
    </xdr:from>
    <xdr:to>
      <xdr:col>1</xdr:col>
      <xdr:colOff>485775</xdr:colOff>
      <xdr:row>58</xdr:row>
      <xdr:rowOff>8839</xdr:rowOff>
    </xdr:to>
    <xdr:sp macro="" textlink="">
      <xdr:nvSpPr>
        <xdr:cNvPr id="146" name="円/楕円 145"/>
        <xdr:cNvSpPr/>
      </xdr:nvSpPr>
      <xdr:spPr>
        <a:xfrm>
          <a:off x="1079500" y="98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171416</xdr:rowOff>
    </xdr:from>
    <xdr:ext cx="534377" cy="259045"/>
    <xdr:sp macro="" textlink="">
      <xdr:nvSpPr>
        <xdr:cNvPr id="147" name="テキスト ボックス 146"/>
        <xdr:cNvSpPr txBox="1"/>
      </xdr:nvSpPr>
      <xdr:spPr>
        <a:xfrm>
          <a:off x="863111" y="99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907</xdr:rowOff>
    </xdr:from>
    <xdr:to>
      <xdr:col>6</xdr:col>
      <xdr:colOff>511175</xdr:colOff>
      <xdr:row>75</xdr:row>
      <xdr:rowOff>52015</xdr:rowOff>
    </xdr:to>
    <xdr:cxnSp macro="">
      <xdr:nvCxnSpPr>
        <xdr:cNvPr id="178" name="直線コネクタ 177"/>
        <xdr:cNvCxnSpPr/>
      </xdr:nvCxnSpPr>
      <xdr:spPr>
        <a:xfrm flipV="1">
          <a:off x="3797300" y="12859657"/>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52015</xdr:rowOff>
    </xdr:from>
    <xdr:to>
      <xdr:col>5</xdr:col>
      <xdr:colOff>358775</xdr:colOff>
      <xdr:row>76</xdr:row>
      <xdr:rowOff>10215</xdr:rowOff>
    </xdr:to>
    <xdr:cxnSp macro="">
      <xdr:nvCxnSpPr>
        <xdr:cNvPr id="181" name="直線コネクタ 180"/>
        <xdr:cNvCxnSpPr/>
      </xdr:nvCxnSpPr>
      <xdr:spPr>
        <a:xfrm flipV="1">
          <a:off x="2908300" y="12910765"/>
          <a:ext cx="889000" cy="1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70448</xdr:rowOff>
    </xdr:from>
    <xdr:to>
      <xdr:col>5</xdr:col>
      <xdr:colOff>409575</xdr:colOff>
      <xdr:row>76</xdr:row>
      <xdr:rowOff>598</xdr:rowOff>
    </xdr:to>
    <xdr:sp macro="" textlink="">
      <xdr:nvSpPr>
        <xdr:cNvPr id="182" name="フローチャート : 判断 181"/>
        <xdr:cNvSpPr/>
      </xdr:nvSpPr>
      <xdr:spPr>
        <a:xfrm>
          <a:off x="3746500" y="129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163175</xdr:rowOff>
    </xdr:from>
    <xdr:ext cx="469744" cy="259045"/>
    <xdr:sp macro="" textlink="">
      <xdr:nvSpPr>
        <xdr:cNvPr id="183" name="テキスト ボックス 182"/>
        <xdr:cNvSpPr txBox="1"/>
      </xdr:nvSpPr>
      <xdr:spPr>
        <a:xfrm>
          <a:off x="3562427" y="13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117983</xdr:rowOff>
    </xdr:from>
    <xdr:to>
      <xdr:col>4</xdr:col>
      <xdr:colOff>155575</xdr:colOff>
      <xdr:row>76</xdr:row>
      <xdr:rowOff>10215</xdr:rowOff>
    </xdr:to>
    <xdr:cxnSp macro="">
      <xdr:nvCxnSpPr>
        <xdr:cNvPr id="184" name="直線コネクタ 183"/>
        <xdr:cNvCxnSpPr/>
      </xdr:nvCxnSpPr>
      <xdr:spPr>
        <a:xfrm>
          <a:off x="2019300" y="1297673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137088</xdr:rowOff>
    </xdr:from>
    <xdr:to>
      <xdr:col>2</xdr:col>
      <xdr:colOff>638175</xdr:colOff>
      <xdr:row>75</xdr:row>
      <xdr:rowOff>117983</xdr:rowOff>
    </xdr:to>
    <xdr:cxnSp macro="">
      <xdr:nvCxnSpPr>
        <xdr:cNvPr id="187" name="直線コネクタ 186"/>
        <xdr:cNvCxnSpPr/>
      </xdr:nvCxnSpPr>
      <xdr:spPr>
        <a:xfrm>
          <a:off x="1130300" y="12824388"/>
          <a:ext cx="889000" cy="15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1" name="テキスト ボックス 190"/>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121557</xdr:rowOff>
    </xdr:from>
    <xdr:to>
      <xdr:col>6</xdr:col>
      <xdr:colOff>561975</xdr:colOff>
      <xdr:row>75</xdr:row>
      <xdr:rowOff>51707</xdr:rowOff>
    </xdr:to>
    <xdr:sp macro="" textlink="">
      <xdr:nvSpPr>
        <xdr:cNvPr id="197" name="円/楕円 196"/>
        <xdr:cNvSpPr/>
      </xdr:nvSpPr>
      <xdr:spPr>
        <a:xfrm>
          <a:off x="4584700" y="128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144434</xdr:rowOff>
    </xdr:from>
    <xdr:ext cx="469744" cy="259045"/>
    <xdr:sp macro="" textlink="">
      <xdr:nvSpPr>
        <xdr:cNvPr id="198" name="維持補修費該当値テキスト"/>
        <xdr:cNvSpPr txBox="1"/>
      </xdr:nvSpPr>
      <xdr:spPr>
        <a:xfrm>
          <a:off x="4686300" y="1266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1215</xdr:rowOff>
    </xdr:from>
    <xdr:to>
      <xdr:col>5</xdr:col>
      <xdr:colOff>409575</xdr:colOff>
      <xdr:row>75</xdr:row>
      <xdr:rowOff>102815</xdr:rowOff>
    </xdr:to>
    <xdr:sp macro="" textlink="">
      <xdr:nvSpPr>
        <xdr:cNvPr id="199" name="円/楕円 198"/>
        <xdr:cNvSpPr/>
      </xdr:nvSpPr>
      <xdr:spPr>
        <a:xfrm>
          <a:off x="3746500" y="128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119342</xdr:rowOff>
    </xdr:from>
    <xdr:ext cx="469744" cy="259045"/>
    <xdr:sp macro="" textlink="">
      <xdr:nvSpPr>
        <xdr:cNvPr id="200" name="テキスト ボックス 199"/>
        <xdr:cNvSpPr txBox="1"/>
      </xdr:nvSpPr>
      <xdr:spPr>
        <a:xfrm>
          <a:off x="3562427" y="126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130864</xdr:rowOff>
    </xdr:from>
    <xdr:to>
      <xdr:col>4</xdr:col>
      <xdr:colOff>206375</xdr:colOff>
      <xdr:row>76</xdr:row>
      <xdr:rowOff>61013</xdr:rowOff>
    </xdr:to>
    <xdr:sp macro="" textlink="">
      <xdr:nvSpPr>
        <xdr:cNvPr id="201" name="円/楕円 200"/>
        <xdr:cNvSpPr/>
      </xdr:nvSpPr>
      <xdr:spPr>
        <a:xfrm>
          <a:off x="2857500" y="12989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52142</xdr:rowOff>
    </xdr:from>
    <xdr:ext cx="469744" cy="259045"/>
    <xdr:sp macro="" textlink="">
      <xdr:nvSpPr>
        <xdr:cNvPr id="202" name="テキスト ボックス 201"/>
        <xdr:cNvSpPr txBox="1"/>
      </xdr:nvSpPr>
      <xdr:spPr>
        <a:xfrm>
          <a:off x="2673427" y="130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67183</xdr:rowOff>
    </xdr:from>
    <xdr:to>
      <xdr:col>3</xdr:col>
      <xdr:colOff>3175</xdr:colOff>
      <xdr:row>75</xdr:row>
      <xdr:rowOff>168783</xdr:rowOff>
    </xdr:to>
    <xdr:sp macro="" textlink="">
      <xdr:nvSpPr>
        <xdr:cNvPr id="203" name="円/楕円 202"/>
        <xdr:cNvSpPr/>
      </xdr:nvSpPr>
      <xdr:spPr>
        <a:xfrm>
          <a:off x="1968500" y="12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13860</xdr:rowOff>
    </xdr:from>
    <xdr:ext cx="469744" cy="259045"/>
    <xdr:sp macro="" textlink="">
      <xdr:nvSpPr>
        <xdr:cNvPr id="204" name="テキスト ボックス 203"/>
        <xdr:cNvSpPr txBox="1"/>
      </xdr:nvSpPr>
      <xdr:spPr>
        <a:xfrm>
          <a:off x="1784427" y="1270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86288</xdr:rowOff>
    </xdr:from>
    <xdr:to>
      <xdr:col>1</xdr:col>
      <xdr:colOff>485775</xdr:colOff>
      <xdr:row>75</xdr:row>
      <xdr:rowOff>16438</xdr:rowOff>
    </xdr:to>
    <xdr:sp macro="" textlink="">
      <xdr:nvSpPr>
        <xdr:cNvPr id="205" name="円/楕円 204"/>
        <xdr:cNvSpPr/>
      </xdr:nvSpPr>
      <xdr:spPr>
        <a:xfrm>
          <a:off x="1079500" y="127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32965</xdr:rowOff>
    </xdr:from>
    <xdr:ext cx="469744" cy="259045"/>
    <xdr:sp macro="" textlink="">
      <xdr:nvSpPr>
        <xdr:cNvPr id="206" name="テキスト ボックス 205"/>
        <xdr:cNvSpPr txBox="1"/>
      </xdr:nvSpPr>
      <xdr:spPr>
        <a:xfrm>
          <a:off x="895427" y="1254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72797</xdr:rowOff>
    </xdr:from>
    <xdr:to>
      <xdr:col>6</xdr:col>
      <xdr:colOff>511175</xdr:colOff>
      <xdr:row>97</xdr:row>
      <xdr:rowOff>61137</xdr:rowOff>
    </xdr:to>
    <xdr:cxnSp macro="">
      <xdr:nvCxnSpPr>
        <xdr:cNvPr id="236" name="直線コネクタ 235"/>
        <xdr:cNvCxnSpPr/>
      </xdr:nvCxnSpPr>
      <xdr:spPr>
        <a:xfrm flipV="1">
          <a:off x="3797300" y="16531997"/>
          <a:ext cx="838200" cy="1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61137</xdr:rowOff>
    </xdr:from>
    <xdr:to>
      <xdr:col>5</xdr:col>
      <xdr:colOff>358775</xdr:colOff>
      <xdr:row>97</xdr:row>
      <xdr:rowOff>86627</xdr:rowOff>
    </xdr:to>
    <xdr:cxnSp macro="">
      <xdr:nvCxnSpPr>
        <xdr:cNvPr id="239" name="直線コネクタ 238"/>
        <xdr:cNvCxnSpPr/>
      </xdr:nvCxnSpPr>
      <xdr:spPr>
        <a:xfrm flipV="1">
          <a:off x="2908300" y="16691787"/>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89</xdr:row>
      <xdr:rowOff>77088</xdr:rowOff>
    </xdr:from>
    <xdr:to>
      <xdr:col>5</xdr:col>
      <xdr:colOff>409575</xdr:colOff>
      <xdr:row>90</xdr:row>
      <xdr:rowOff>7238</xdr:rowOff>
    </xdr:to>
    <xdr:sp macro="" textlink="">
      <xdr:nvSpPr>
        <xdr:cNvPr id="240" name="フローチャート : 判断 239"/>
        <xdr:cNvSpPr/>
      </xdr:nvSpPr>
      <xdr:spPr>
        <a:xfrm>
          <a:off x="3746500" y="153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23765</xdr:rowOff>
    </xdr:from>
    <xdr:ext cx="599010" cy="259045"/>
    <xdr:sp macro="" textlink="">
      <xdr:nvSpPr>
        <xdr:cNvPr id="241" name="テキスト ボックス 240"/>
        <xdr:cNvSpPr txBox="1"/>
      </xdr:nvSpPr>
      <xdr:spPr>
        <a:xfrm>
          <a:off x="3497794" y="151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86627</xdr:rowOff>
    </xdr:from>
    <xdr:to>
      <xdr:col>4</xdr:col>
      <xdr:colOff>155575</xdr:colOff>
      <xdr:row>98</xdr:row>
      <xdr:rowOff>158445</xdr:rowOff>
    </xdr:to>
    <xdr:cxnSp macro="">
      <xdr:nvCxnSpPr>
        <xdr:cNvPr id="242" name="直線コネクタ 241"/>
        <xdr:cNvCxnSpPr/>
      </xdr:nvCxnSpPr>
      <xdr:spPr>
        <a:xfrm flipV="1">
          <a:off x="2019300" y="16717277"/>
          <a:ext cx="889000" cy="2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158445</xdr:rowOff>
    </xdr:from>
    <xdr:to>
      <xdr:col>2</xdr:col>
      <xdr:colOff>638175</xdr:colOff>
      <xdr:row>99</xdr:row>
      <xdr:rowOff>27420</xdr:rowOff>
    </xdr:to>
    <xdr:cxnSp macro="">
      <xdr:nvCxnSpPr>
        <xdr:cNvPr id="245" name="直線コネクタ 244"/>
        <xdr:cNvCxnSpPr/>
      </xdr:nvCxnSpPr>
      <xdr:spPr>
        <a:xfrm flipV="1">
          <a:off x="1130300" y="16960545"/>
          <a:ext cx="889000" cy="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21997</xdr:rowOff>
    </xdr:from>
    <xdr:to>
      <xdr:col>6</xdr:col>
      <xdr:colOff>561975</xdr:colOff>
      <xdr:row>96</xdr:row>
      <xdr:rowOff>123597</xdr:rowOff>
    </xdr:to>
    <xdr:sp macro="" textlink="">
      <xdr:nvSpPr>
        <xdr:cNvPr id="255" name="円/楕円 254"/>
        <xdr:cNvSpPr/>
      </xdr:nvSpPr>
      <xdr:spPr>
        <a:xfrm>
          <a:off x="4584700" y="164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424</xdr:rowOff>
    </xdr:from>
    <xdr:ext cx="534377" cy="259045"/>
    <xdr:sp macro="" textlink="">
      <xdr:nvSpPr>
        <xdr:cNvPr id="256" name="扶助費該当値テキスト"/>
        <xdr:cNvSpPr txBox="1"/>
      </xdr:nvSpPr>
      <xdr:spPr>
        <a:xfrm>
          <a:off x="4686300" y="16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10337</xdr:rowOff>
    </xdr:from>
    <xdr:to>
      <xdr:col>5</xdr:col>
      <xdr:colOff>409575</xdr:colOff>
      <xdr:row>97</xdr:row>
      <xdr:rowOff>111937</xdr:rowOff>
    </xdr:to>
    <xdr:sp macro="" textlink="">
      <xdr:nvSpPr>
        <xdr:cNvPr id="257" name="円/楕円 256"/>
        <xdr:cNvSpPr/>
      </xdr:nvSpPr>
      <xdr:spPr>
        <a:xfrm>
          <a:off x="37465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103064</xdr:rowOff>
    </xdr:from>
    <xdr:ext cx="534377" cy="259045"/>
    <xdr:sp macro="" textlink="">
      <xdr:nvSpPr>
        <xdr:cNvPr id="258" name="テキスト ボックス 257"/>
        <xdr:cNvSpPr txBox="1"/>
      </xdr:nvSpPr>
      <xdr:spPr>
        <a:xfrm>
          <a:off x="3530111" y="167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35827</xdr:rowOff>
    </xdr:from>
    <xdr:to>
      <xdr:col>4</xdr:col>
      <xdr:colOff>206375</xdr:colOff>
      <xdr:row>97</xdr:row>
      <xdr:rowOff>137427</xdr:rowOff>
    </xdr:to>
    <xdr:sp macro="" textlink="">
      <xdr:nvSpPr>
        <xdr:cNvPr id="259" name="円/楕円 258"/>
        <xdr:cNvSpPr/>
      </xdr:nvSpPr>
      <xdr:spPr>
        <a:xfrm>
          <a:off x="2857500" y="166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128554</xdr:rowOff>
    </xdr:from>
    <xdr:ext cx="534377" cy="259045"/>
    <xdr:sp macro="" textlink="">
      <xdr:nvSpPr>
        <xdr:cNvPr id="260" name="テキスト ボックス 259"/>
        <xdr:cNvSpPr txBox="1"/>
      </xdr:nvSpPr>
      <xdr:spPr>
        <a:xfrm>
          <a:off x="2641111" y="167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107645</xdr:rowOff>
    </xdr:from>
    <xdr:to>
      <xdr:col>3</xdr:col>
      <xdr:colOff>3175</xdr:colOff>
      <xdr:row>99</xdr:row>
      <xdr:rowOff>37795</xdr:rowOff>
    </xdr:to>
    <xdr:sp macro="" textlink="">
      <xdr:nvSpPr>
        <xdr:cNvPr id="261" name="円/楕円 260"/>
        <xdr:cNvSpPr/>
      </xdr:nvSpPr>
      <xdr:spPr>
        <a:xfrm>
          <a:off x="1968500" y="169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28922</xdr:rowOff>
    </xdr:from>
    <xdr:ext cx="534377" cy="259045"/>
    <xdr:sp macro="" textlink="">
      <xdr:nvSpPr>
        <xdr:cNvPr id="262" name="テキスト ボックス 261"/>
        <xdr:cNvSpPr txBox="1"/>
      </xdr:nvSpPr>
      <xdr:spPr>
        <a:xfrm>
          <a:off x="1752111" y="17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148070</xdr:rowOff>
    </xdr:from>
    <xdr:to>
      <xdr:col>1</xdr:col>
      <xdr:colOff>485775</xdr:colOff>
      <xdr:row>99</xdr:row>
      <xdr:rowOff>78220</xdr:rowOff>
    </xdr:to>
    <xdr:sp macro="" textlink="">
      <xdr:nvSpPr>
        <xdr:cNvPr id="263" name="円/楕円 262"/>
        <xdr:cNvSpPr/>
      </xdr:nvSpPr>
      <xdr:spPr>
        <a:xfrm>
          <a:off x="1079500" y="169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69347</xdr:rowOff>
    </xdr:from>
    <xdr:ext cx="534377" cy="259045"/>
    <xdr:sp macro="" textlink="">
      <xdr:nvSpPr>
        <xdr:cNvPr id="264" name="テキスト ボックス 263"/>
        <xdr:cNvSpPr txBox="1"/>
      </xdr:nvSpPr>
      <xdr:spPr>
        <a:xfrm>
          <a:off x="863111" y="170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17590</xdr:rowOff>
    </xdr:from>
    <xdr:to>
      <xdr:col>15</xdr:col>
      <xdr:colOff>180975</xdr:colOff>
      <xdr:row>36</xdr:row>
      <xdr:rowOff>65996</xdr:rowOff>
    </xdr:to>
    <xdr:cxnSp macro="">
      <xdr:nvCxnSpPr>
        <xdr:cNvPr id="293" name="直線コネクタ 292"/>
        <xdr:cNvCxnSpPr/>
      </xdr:nvCxnSpPr>
      <xdr:spPr>
        <a:xfrm>
          <a:off x="9639300" y="6018340"/>
          <a:ext cx="838200" cy="2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17590</xdr:rowOff>
    </xdr:from>
    <xdr:to>
      <xdr:col>14</xdr:col>
      <xdr:colOff>28575</xdr:colOff>
      <xdr:row>35</xdr:row>
      <xdr:rowOff>144710</xdr:rowOff>
    </xdr:to>
    <xdr:cxnSp macro="">
      <xdr:nvCxnSpPr>
        <xdr:cNvPr id="296" name="直線コネクタ 295"/>
        <xdr:cNvCxnSpPr/>
      </xdr:nvCxnSpPr>
      <xdr:spPr>
        <a:xfrm flipV="1">
          <a:off x="8750300" y="6018340"/>
          <a:ext cx="889000" cy="12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65887</xdr:rowOff>
    </xdr:from>
    <xdr:to>
      <xdr:col>14</xdr:col>
      <xdr:colOff>79375</xdr:colOff>
      <xdr:row>34</xdr:row>
      <xdr:rowOff>167487</xdr:rowOff>
    </xdr:to>
    <xdr:sp macro="" textlink="">
      <xdr:nvSpPr>
        <xdr:cNvPr id="297" name="フローチャート : 判断 296"/>
        <xdr:cNvSpPr/>
      </xdr:nvSpPr>
      <xdr:spPr>
        <a:xfrm>
          <a:off x="9588500" y="589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12564</xdr:rowOff>
    </xdr:from>
    <xdr:ext cx="534377" cy="259045"/>
    <xdr:sp macro="" textlink="">
      <xdr:nvSpPr>
        <xdr:cNvPr id="298" name="テキスト ボックス 297"/>
        <xdr:cNvSpPr txBox="1"/>
      </xdr:nvSpPr>
      <xdr:spPr>
        <a:xfrm>
          <a:off x="9372111" y="56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144710</xdr:rowOff>
    </xdr:from>
    <xdr:to>
      <xdr:col>12</xdr:col>
      <xdr:colOff>511175</xdr:colOff>
      <xdr:row>36</xdr:row>
      <xdr:rowOff>86684</xdr:rowOff>
    </xdr:to>
    <xdr:cxnSp macro="">
      <xdr:nvCxnSpPr>
        <xdr:cNvPr id="299" name="直線コネクタ 298"/>
        <xdr:cNvCxnSpPr/>
      </xdr:nvCxnSpPr>
      <xdr:spPr>
        <a:xfrm flipV="1">
          <a:off x="7861300" y="6145460"/>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86684</xdr:rowOff>
    </xdr:from>
    <xdr:to>
      <xdr:col>11</xdr:col>
      <xdr:colOff>307975</xdr:colOff>
      <xdr:row>36</xdr:row>
      <xdr:rowOff>118192</xdr:rowOff>
    </xdr:to>
    <xdr:cxnSp macro="">
      <xdr:nvCxnSpPr>
        <xdr:cNvPr id="302" name="直線コネクタ 301"/>
        <xdr:cNvCxnSpPr/>
      </xdr:nvCxnSpPr>
      <xdr:spPr>
        <a:xfrm flipV="1">
          <a:off x="6972300" y="6258884"/>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4" name="テキスト ボックス 303"/>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15196</xdr:rowOff>
    </xdr:from>
    <xdr:to>
      <xdr:col>15</xdr:col>
      <xdr:colOff>231775</xdr:colOff>
      <xdr:row>36</xdr:row>
      <xdr:rowOff>116796</xdr:rowOff>
    </xdr:to>
    <xdr:sp macro="" textlink="">
      <xdr:nvSpPr>
        <xdr:cNvPr id="312" name="円/楕円 311"/>
        <xdr:cNvSpPr/>
      </xdr:nvSpPr>
      <xdr:spPr>
        <a:xfrm>
          <a:off x="10426700" y="61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165073</xdr:rowOff>
    </xdr:from>
    <xdr:ext cx="534377" cy="259045"/>
    <xdr:sp macro="" textlink="">
      <xdr:nvSpPr>
        <xdr:cNvPr id="313" name="補助費等該当値テキスト"/>
        <xdr:cNvSpPr txBox="1"/>
      </xdr:nvSpPr>
      <xdr:spPr>
        <a:xfrm>
          <a:off x="10528300" y="61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138240</xdr:rowOff>
    </xdr:from>
    <xdr:to>
      <xdr:col>14</xdr:col>
      <xdr:colOff>79375</xdr:colOff>
      <xdr:row>35</xdr:row>
      <xdr:rowOff>68390</xdr:rowOff>
    </xdr:to>
    <xdr:sp macro="" textlink="">
      <xdr:nvSpPr>
        <xdr:cNvPr id="314" name="円/楕円 313"/>
        <xdr:cNvSpPr/>
      </xdr:nvSpPr>
      <xdr:spPr>
        <a:xfrm>
          <a:off x="9588500" y="596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59517</xdr:rowOff>
    </xdr:from>
    <xdr:ext cx="534377" cy="259045"/>
    <xdr:sp macro="" textlink="">
      <xdr:nvSpPr>
        <xdr:cNvPr id="315" name="テキスト ボックス 314"/>
        <xdr:cNvSpPr txBox="1"/>
      </xdr:nvSpPr>
      <xdr:spPr>
        <a:xfrm>
          <a:off x="9372111" y="606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93910</xdr:rowOff>
    </xdr:from>
    <xdr:to>
      <xdr:col>12</xdr:col>
      <xdr:colOff>561975</xdr:colOff>
      <xdr:row>36</xdr:row>
      <xdr:rowOff>24060</xdr:rowOff>
    </xdr:to>
    <xdr:sp macro="" textlink="">
      <xdr:nvSpPr>
        <xdr:cNvPr id="316" name="円/楕円 315"/>
        <xdr:cNvSpPr/>
      </xdr:nvSpPr>
      <xdr:spPr>
        <a:xfrm>
          <a:off x="8699500" y="60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15187</xdr:rowOff>
    </xdr:from>
    <xdr:ext cx="534377" cy="259045"/>
    <xdr:sp macro="" textlink="">
      <xdr:nvSpPr>
        <xdr:cNvPr id="317" name="テキスト ボックス 316"/>
        <xdr:cNvSpPr txBox="1"/>
      </xdr:nvSpPr>
      <xdr:spPr>
        <a:xfrm>
          <a:off x="8483111" y="61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35884</xdr:rowOff>
    </xdr:from>
    <xdr:to>
      <xdr:col>11</xdr:col>
      <xdr:colOff>358775</xdr:colOff>
      <xdr:row>36</xdr:row>
      <xdr:rowOff>137484</xdr:rowOff>
    </xdr:to>
    <xdr:sp macro="" textlink="">
      <xdr:nvSpPr>
        <xdr:cNvPr id="318" name="円/楕円 317"/>
        <xdr:cNvSpPr/>
      </xdr:nvSpPr>
      <xdr:spPr>
        <a:xfrm>
          <a:off x="7810500" y="62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128611</xdr:rowOff>
    </xdr:from>
    <xdr:ext cx="534377" cy="259045"/>
    <xdr:sp macro="" textlink="">
      <xdr:nvSpPr>
        <xdr:cNvPr id="319" name="テキスト ボックス 318"/>
        <xdr:cNvSpPr txBox="1"/>
      </xdr:nvSpPr>
      <xdr:spPr>
        <a:xfrm>
          <a:off x="7594111" y="630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67392</xdr:rowOff>
    </xdr:from>
    <xdr:to>
      <xdr:col>10</xdr:col>
      <xdr:colOff>155575</xdr:colOff>
      <xdr:row>36</xdr:row>
      <xdr:rowOff>168992</xdr:rowOff>
    </xdr:to>
    <xdr:sp macro="" textlink="">
      <xdr:nvSpPr>
        <xdr:cNvPr id="320" name="円/楕円 319"/>
        <xdr:cNvSpPr/>
      </xdr:nvSpPr>
      <xdr:spPr>
        <a:xfrm>
          <a:off x="6921500" y="62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160119</xdr:rowOff>
    </xdr:from>
    <xdr:ext cx="534377" cy="259045"/>
    <xdr:sp macro="" textlink="">
      <xdr:nvSpPr>
        <xdr:cNvPr id="321" name="テキスト ボックス 320"/>
        <xdr:cNvSpPr txBox="1"/>
      </xdr:nvSpPr>
      <xdr:spPr>
        <a:xfrm>
          <a:off x="6705111" y="63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153537</xdr:rowOff>
    </xdr:from>
    <xdr:to>
      <xdr:col>15</xdr:col>
      <xdr:colOff>180975</xdr:colOff>
      <xdr:row>58</xdr:row>
      <xdr:rowOff>31934</xdr:rowOff>
    </xdr:to>
    <xdr:cxnSp macro="">
      <xdr:nvCxnSpPr>
        <xdr:cNvPr id="348" name="直線コネクタ 347"/>
        <xdr:cNvCxnSpPr/>
      </xdr:nvCxnSpPr>
      <xdr:spPr>
        <a:xfrm>
          <a:off x="9639300" y="9926187"/>
          <a:ext cx="838200" cy="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153537</xdr:rowOff>
    </xdr:from>
    <xdr:to>
      <xdr:col>14</xdr:col>
      <xdr:colOff>28575</xdr:colOff>
      <xdr:row>58</xdr:row>
      <xdr:rowOff>29501</xdr:rowOff>
    </xdr:to>
    <xdr:cxnSp macro="">
      <xdr:nvCxnSpPr>
        <xdr:cNvPr id="351" name="直線コネクタ 350"/>
        <xdr:cNvCxnSpPr/>
      </xdr:nvCxnSpPr>
      <xdr:spPr>
        <a:xfrm flipV="1">
          <a:off x="8750300" y="9926187"/>
          <a:ext cx="889000" cy="4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127646</xdr:rowOff>
    </xdr:from>
    <xdr:to>
      <xdr:col>14</xdr:col>
      <xdr:colOff>79375</xdr:colOff>
      <xdr:row>58</xdr:row>
      <xdr:rowOff>57796</xdr:rowOff>
    </xdr:to>
    <xdr:sp macro="" textlink="">
      <xdr:nvSpPr>
        <xdr:cNvPr id="352" name="フローチャート : 判断 351"/>
        <xdr:cNvSpPr/>
      </xdr:nvSpPr>
      <xdr:spPr>
        <a:xfrm>
          <a:off x="9588500" y="99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48923</xdr:rowOff>
    </xdr:from>
    <xdr:ext cx="534377" cy="259045"/>
    <xdr:sp macro="" textlink="">
      <xdr:nvSpPr>
        <xdr:cNvPr id="353" name="テキスト ボックス 352"/>
        <xdr:cNvSpPr txBox="1"/>
      </xdr:nvSpPr>
      <xdr:spPr>
        <a:xfrm>
          <a:off x="9372111" y="999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29501</xdr:rowOff>
    </xdr:from>
    <xdr:to>
      <xdr:col>12</xdr:col>
      <xdr:colOff>511175</xdr:colOff>
      <xdr:row>58</xdr:row>
      <xdr:rowOff>55413</xdr:rowOff>
    </xdr:to>
    <xdr:cxnSp macro="">
      <xdr:nvCxnSpPr>
        <xdr:cNvPr id="354" name="直線コネクタ 353"/>
        <xdr:cNvCxnSpPr/>
      </xdr:nvCxnSpPr>
      <xdr:spPr>
        <a:xfrm flipV="1">
          <a:off x="7861300" y="9973601"/>
          <a:ext cx="889000" cy="2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6" name="テキスト ボックス 355"/>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55413</xdr:rowOff>
    </xdr:from>
    <xdr:to>
      <xdr:col>11</xdr:col>
      <xdr:colOff>307975</xdr:colOff>
      <xdr:row>58</xdr:row>
      <xdr:rowOff>65885</xdr:rowOff>
    </xdr:to>
    <xdr:cxnSp macro="">
      <xdr:nvCxnSpPr>
        <xdr:cNvPr id="357" name="直線コネクタ 356"/>
        <xdr:cNvCxnSpPr/>
      </xdr:nvCxnSpPr>
      <xdr:spPr>
        <a:xfrm flipV="1">
          <a:off x="6972300" y="9999513"/>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1" name="テキスト ボックス 360"/>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152584</xdr:rowOff>
    </xdr:from>
    <xdr:to>
      <xdr:col>15</xdr:col>
      <xdr:colOff>231775</xdr:colOff>
      <xdr:row>58</xdr:row>
      <xdr:rowOff>82734</xdr:rowOff>
    </xdr:to>
    <xdr:sp macro="" textlink="">
      <xdr:nvSpPr>
        <xdr:cNvPr id="367" name="円/楕円 366"/>
        <xdr:cNvSpPr/>
      </xdr:nvSpPr>
      <xdr:spPr>
        <a:xfrm>
          <a:off x="10426700" y="992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68"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102737</xdr:rowOff>
    </xdr:from>
    <xdr:to>
      <xdr:col>14</xdr:col>
      <xdr:colOff>79375</xdr:colOff>
      <xdr:row>58</xdr:row>
      <xdr:rowOff>32887</xdr:rowOff>
    </xdr:to>
    <xdr:sp macro="" textlink="">
      <xdr:nvSpPr>
        <xdr:cNvPr id="369" name="円/楕円 368"/>
        <xdr:cNvSpPr/>
      </xdr:nvSpPr>
      <xdr:spPr>
        <a:xfrm>
          <a:off x="9588500" y="98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49414</xdr:rowOff>
    </xdr:from>
    <xdr:ext cx="534377" cy="259045"/>
    <xdr:sp macro="" textlink="">
      <xdr:nvSpPr>
        <xdr:cNvPr id="370" name="テキスト ボックス 369"/>
        <xdr:cNvSpPr txBox="1"/>
      </xdr:nvSpPr>
      <xdr:spPr>
        <a:xfrm>
          <a:off x="9372111" y="96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150151</xdr:rowOff>
    </xdr:from>
    <xdr:to>
      <xdr:col>12</xdr:col>
      <xdr:colOff>561975</xdr:colOff>
      <xdr:row>58</xdr:row>
      <xdr:rowOff>80301</xdr:rowOff>
    </xdr:to>
    <xdr:sp macro="" textlink="">
      <xdr:nvSpPr>
        <xdr:cNvPr id="371" name="円/楕円 370"/>
        <xdr:cNvSpPr/>
      </xdr:nvSpPr>
      <xdr:spPr>
        <a:xfrm>
          <a:off x="8699500" y="99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71428</xdr:rowOff>
    </xdr:from>
    <xdr:ext cx="534377" cy="259045"/>
    <xdr:sp macro="" textlink="">
      <xdr:nvSpPr>
        <xdr:cNvPr id="372" name="テキスト ボックス 371"/>
        <xdr:cNvSpPr txBox="1"/>
      </xdr:nvSpPr>
      <xdr:spPr>
        <a:xfrm>
          <a:off x="8483111" y="100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4613</xdr:rowOff>
    </xdr:from>
    <xdr:to>
      <xdr:col>11</xdr:col>
      <xdr:colOff>358775</xdr:colOff>
      <xdr:row>58</xdr:row>
      <xdr:rowOff>106213</xdr:rowOff>
    </xdr:to>
    <xdr:sp macro="" textlink="">
      <xdr:nvSpPr>
        <xdr:cNvPr id="373" name="円/楕円 372"/>
        <xdr:cNvSpPr/>
      </xdr:nvSpPr>
      <xdr:spPr>
        <a:xfrm>
          <a:off x="7810500" y="99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97340</xdr:rowOff>
    </xdr:from>
    <xdr:ext cx="534377" cy="259045"/>
    <xdr:sp macro="" textlink="">
      <xdr:nvSpPr>
        <xdr:cNvPr id="374" name="テキスト ボックス 373"/>
        <xdr:cNvSpPr txBox="1"/>
      </xdr:nvSpPr>
      <xdr:spPr>
        <a:xfrm>
          <a:off x="7594111" y="100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15085</xdr:rowOff>
    </xdr:from>
    <xdr:to>
      <xdr:col>10</xdr:col>
      <xdr:colOff>155575</xdr:colOff>
      <xdr:row>58</xdr:row>
      <xdr:rowOff>116685</xdr:rowOff>
    </xdr:to>
    <xdr:sp macro="" textlink="">
      <xdr:nvSpPr>
        <xdr:cNvPr id="375" name="円/楕円 374"/>
        <xdr:cNvSpPr/>
      </xdr:nvSpPr>
      <xdr:spPr>
        <a:xfrm>
          <a:off x="6921500" y="99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107812</xdr:rowOff>
    </xdr:from>
    <xdr:ext cx="534377" cy="259045"/>
    <xdr:sp macro="" textlink="">
      <xdr:nvSpPr>
        <xdr:cNvPr id="376" name="テキスト ボックス 375"/>
        <xdr:cNvSpPr txBox="1"/>
      </xdr:nvSpPr>
      <xdr:spPr>
        <a:xfrm>
          <a:off x="6705111" y="100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143735</xdr:rowOff>
    </xdr:from>
    <xdr:to>
      <xdr:col>15</xdr:col>
      <xdr:colOff>180975</xdr:colOff>
      <xdr:row>78</xdr:row>
      <xdr:rowOff>157249</xdr:rowOff>
    </xdr:to>
    <xdr:cxnSp macro="">
      <xdr:nvCxnSpPr>
        <xdr:cNvPr id="405" name="直線コネクタ 404"/>
        <xdr:cNvCxnSpPr/>
      </xdr:nvCxnSpPr>
      <xdr:spPr>
        <a:xfrm>
          <a:off x="9639300" y="13516835"/>
          <a:ext cx="8382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143735</xdr:rowOff>
    </xdr:from>
    <xdr:to>
      <xdr:col>14</xdr:col>
      <xdr:colOff>28575</xdr:colOff>
      <xdr:row>78</xdr:row>
      <xdr:rowOff>155245</xdr:rowOff>
    </xdr:to>
    <xdr:cxnSp macro="">
      <xdr:nvCxnSpPr>
        <xdr:cNvPr id="408" name="直線コネクタ 407"/>
        <xdr:cNvCxnSpPr/>
      </xdr:nvCxnSpPr>
      <xdr:spPr>
        <a:xfrm flipV="1">
          <a:off x="8750300" y="13516835"/>
          <a:ext cx="889000" cy="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79527</xdr:rowOff>
    </xdr:from>
    <xdr:to>
      <xdr:col>14</xdr:col>
      <xdr:colOff>79375</xdr:colOff>
      <xdr:row>79</xdr:row>
      <xdr:rowOff>9677</xdr:rowOff>
    </xdr:to>
    <xdr:sp macro="" textlink="">
      <xdr:nvSpPr>
        <xdr:cNvPr id="409" name="フローチャート : 判断 408"/>
        <xdr:cNvSpPr/>
      </xdr:nvSpPr>
      <xdr:spPr>
        <a:xfrm>
          <a:off x="9588500" y="134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26204</xdr:rowOff>
    </xdr:from>
    <xdr:ext cx="534377" cy="259045"/>
    <xdr:sp macro="" textlink="">
      <xdr:nvSpPr>
        <xdr:cNvPr id="410" name="テキスト ボックス 409"/>
        <xdr:cNvSpPr txBox="1"/>
      </xdr:nvSpPr>
      <xdr:spPr>
        <a:xfrm>
          <a:off x="9372111" y="132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2" name="テキスト ボックス 411"/>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106449</xdr:rowOff>
    </xdr:from>
    <xdr:to>
      <xdr:col>15</xdr:col>
      <xdr:colOff>231775</xdr:colOff>
      <xdr:row>79</xdr:row>
      <xdr:rowOff>36599</xdr:rowOff>
    </xdr:to>
    <xdr:sp macro="" textlink="">
      <xdr:nvSpPr>
        <xdr:cNvPr id="418" name="円/楕円 417"/>
        <xdr:cNvSpPr/>
      </xdr:nvSpPr>
      <xdr:spPr>
        <a:xfrm>
          <a:off x="10426700" y="134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534377" cy="259045"/>
    <xdr:sp macro="" textlink="">
      <xdr:nvSpPr>
        <xdr:cNvPr id="419" name="普通建設事業費 （ うち新規整備　）該当値テキスト"/>
        <xdr:cNvSpPr txBox="1"/>
      </xdr:nvSpPr>
      <xdr:spPr>
        <a:xfrm>
          <a:off x="10528300" y="13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92935</xdr:rowOff>
    </xdr:from>
    <xdr:to>
      <xdr:col>14</xdr:col>
      <xdr:colOff>79375</xdr:colOff>
      <xdr:row>79</xdr:row>
      <xdr:rowOff>23085</xdr:rowOff>
    </xdr:to>
    <xdr:sp macro="" textlink="">
      <xdr:nvSpPr>
        <xdr:cNvPr id="420" name="円/楕円 419"/>
        <xdr:cNvSpPr/>
      </xdr:nvSpPr>
      <xdr:spPr>
        <a:xfrm>
          <a:off x="9588500" y="134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14212</xdr:rowOff>
    </xdr:from>
    <xdr:ext cx="534377" cy="259045"/>
    <xdr:sp macro="" textlink="">
      <xdr:nvSpPr>
        <xdr:cNvPr id="421" name="テキスト ボックス 420"/>
        <xdr:cNvSpPr txBox="1"/>
      </xdr:nvSpPr>
      <xdr:spPr>
        <a:xfrm>
          <a:off x="9372111" y="135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104445</xdr:rowOff>
    </xdr:from>
    <xdr:to>
      <xdr:col>12</xdr:col>
      <xdr:colOff>561975</xdr:colOff>
      <xdr:row>79</xdr:row>
      <xdr:rowOff>34595</xdr:rowOff>
    </xdr:to>
    <xdr:sp macro="" textlink="">
      <xdr:nvSpPr>
        <xdr:cNvPr id="422" name="円/楕円 421"/>
        <xdr:cNvSpPr/>
      </xdr:nvSpPr>
      <xdr:spPr>
        <a:xfrm>
          <a:off x="8699500" y="134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25722</xdr:rowOff>
    </xdr:from>
    <xdr:ext cx="534377" cy="259045"/>
    <xdr:sp macro="" textlink="">
      <xdr:nvSpPr>
        <xdr:cNvPr id="423" name="テキスト ボックス 422"/>
        <xdr:cNvSpPr txBox="1"/>
      </xdr:nvSpPr>
      <xdr:spPr>
        <a:xfrm>
          <a:off x="8483111" y="135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67135</xdr:rowOff>
    </xdr:from>
    <xdr:to>
      <xdr:col>15</xdr:col>
      <xdr:colOff>180975</xdr:colOff>
      <xdr:row>94</xdr:row>
      <xdr:rowOff>94438</xdr:rowOff>
    </xdr:to>
    <xdr:cxnSp macro="">
      <xdr:nvCxnSpPr>
        <xdr:cNvPr id="454" name="直線コネクタ 453"/>
        <xdr:cNvCxnSpPr/>
      </xdr:nvCxnSpPr>
      <xdr:spPr>
        <a:xfrm>
          <a:off x="9639300" y="15669085"/>
          <a:ext cx="838200" cy="5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67135</xdr:rowOff>
    </xdr:from>
    <xdr:to>
      <xdr:col>14</xdr:col>
      <xdr:colOff>28575</xdr:colOff>
      <xdr:row>94</xdr:row>
      <xdr:rowOff>30789</xdr:rowOff>
    </xdr:to>
    <xdr:cxnSp macro="">
      <xdr:nvCxnSpPr>
        <xdr:cNvPr id="457" name="直線コネクタ 456"/>
        <xdr:cNvCxnSpPr/>
      </xdr:nvCxnSpPr>
      <xdr:spPr>
        <a:xfrm flipV="1">
          <a:off x="8750300" y="15669085"/>
          <a:ext cx="889000" cy="47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693</xdr:rowOff>
    </xdr:from>
    <xdr:to>
      <xdr:col>14</xdr:col>
      <xdr:colOff>79375</xdr:colOff>
      <xdr:row>95</xdr:row>
      <xdr:rowOff>102293</xdr:rowOff>
    </xdr:to>
    <xdr:sp macro="" textlink="">
      <xdr:nvSpPr>
        <xdr:cNvPr id="458" name="フローチャート : 判断 457"/>
        <xdr:cNvSpPr/>
      </xdr:nvSpPr>
      <xdr:spPr>
        <a:xfrm>
          <a:off x="9588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93420</xdr:rowOff>
    </xdr:from>
    <xdr:ext cx="534377" cy="259045"/>
    <xdr:sp macro="" textlink="">
      <xdr:nvSpPr>
        <xdr:cNvPr id="459" name="テキスト ボックス 458"/>
        <xdr:cNvSpPr txBox="1"/>
      </xdr:nvSpPr>
      <xdr:spPr>
        <a:xfrm>
          <a:off x="9372111" y="163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128788</xdr:rowOff>
    </xdr:from>
    <xdr:ext cx="534377" cy="259045"/>
    <xdr:sp macro="" textlink="">
      <xdr:nvSpPr>
        <xdr:cNvPr id="461" name="テキスト ボックス 460"/>
        <xdr:cNvSpPr txBox="1"/>
      </xdr:nvSpPr>
      <xdr:spPr>
        <a:xfrm>
          <a:off x="8483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43638</xdr:rowOff>
    </xdr:from>
    <xdr:to>
      <xdr:col>15</xdr:col>
      <xdr:colOff>231775</xdr:colOff>
      <xdr:row>94</xdr:row>
      <xdr:rowOff>145238</xdr:rowOff>
    </xdr:to>
    <xdr:sp macro="" textlink="">
      <xdr:nvSpPr>
        <xdr:cNvPr id="467" name="円/楕円 466"/>
        <xdr:cNvSpPr/>
      </xdr:nvSpPr>
      <xdr:spPr>
        <a:xfrm>
          <a:off x="10426700" y="16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66515</xdr:rowOff>
    </xdr:from>
    <xdr:ext cx="534377" cy="259045"/>
    <xdr:sp macro="" textlink="">
      <xdr:nvSpPr>
        <xdr:cNvPr id="468" name="普通建設事業費 （ うち更新整備　）該当値テキスト"/>
        <xdr:cNvSpPr txBox="1"/>
      </xdr:nvSpPr>
      <xdr:spPr>
        <a:xfrm>
          <a:off x="10528300" y="160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26,386</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16335</xdr:rowOff>
    </xdr:from>
    <xdr:to>
      <xdr:col>14</xdr:col>
      <xdr:colOff>79375</xdr:colOff>
      <xdr:row>91</xdr:row>
      <xdr:rowOff>117935</xdr:rowOff>
    </xdr:to>
    <xdr:sp macro="" textlink="">
      <xdr:nvSpPr>
        <xdr:cNvPr id="469" name="円/楕円 468"/>
        <xdr:cNvSpPr/>
      </xdr:nvSpPr>
      <xdr:spPr>
        <a:xfrm>
          <a:off x="9588500" y="156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134462</xdr:rowOff>
    </xdr:from>
    <xdr:ext cx="534377" cy="259045"/>
    <xdr:sp macro="" textlink="">
      <xdr:nvSpPr>
        <xdr:cNvPr id="470" name="テキスト ボックス 469"/>
        <xdr:cNvSpPr txBox="1"/>
      </xdr:nvSpPr>
      <xdr:spPr>
        <a:xfrm>
          <a:off x="9372111" y="153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151439</xdr:rowOff>
    </xdr:from>
    <xdr:to>
      <xdr:col>12</xdr:col>
      <xdr:colOff>561975</xdr:colOff>
      <xdr:row>94</xdr:row>
      <xdr:rowOff>81589</xdr:rowOff>
    </xdr:to>
    <xdr:sp macro="" textlink="">
      <xdr:nvSpPr>
        <xdr:cNvPr id="471" name="円/楕円 470"/>
        <xdr:cNvSpPr/>
      </xdr:nvSpPr>
      <xdr:spPr>
        <a:xfrm>
          <a:off x="8699500" y="160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98116</xdr:rowOff>
    </xdr:from>
    <xdr:ext cx="534377" cy="259045"/>
    <xdr:sp macro="" textlink="">
      <xdr:nvSpPr>
        <xdr:cNvPr id="472" name="テキスト ボックス 471"/>
        <xdr:cNvSpPr txBox="1"/>
      </xdr:nvSpPr>
      <xdr:spPr>
        <a:xfrm>
          <a:off x="8483111" y="158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1" name="直線コネクタ 50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4" name="直線コネクタ 50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155219</xdr:rowOff>
    </xdr:from>
    <xdr:to>
      <xdr:col>22</xdr:col>
      <xdr:colOff>415925</xdr:colOff>
      <xdr:row>39</xdr:row>
      <xdr:rowOff>85369</xdr:rowOff>
    </xdr:to>
    <xdr:sp macro="" textlink="">
      <xdr:nvSpPr>
        <xdr:cNvPr id="505" name="フローチャート : 判断 504"/>
        <xdr:cNvSpPr/>
      </xdr:nvSpPr>
      <xdr:spPr>
        <a:xfrm>
          <a:off x="15430500" y="667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101896</xdr:rowOff>
    </xdr:from>
    <xdr:ext cx="378565" cy="259045"/>
    <xdr:sp macro="" textlink="">
      <xdr:nvSpPr>
        <xdr:cNvPr id="506" name="テキスト ボックス 505"/>
        <xdr:cNvSpPr txBox="1"/>
      </xdr:nvSpPr>
      <xdr:spPr>
        <a:xfrm>
          <a:off x="15292017" y="644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7" name="直線コネクタ 50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0" name="直線コネクタ 50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2" name="円/楕円 52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3" name="テキスト ボックス 52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4" name="円/楕円 52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5" name="テキスト ボックス 52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6" name="円/楕円 52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7" name="テキスト ボックス 52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8" name="円/楕円 52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9" name="テキスト ボックス 52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8579</xdr:rowOff>
    </xdr:from>
    <xdr:to>
      <xdr:col>23</xdr:col>
      <xdr:colOff>517525</xdr:colOff>
      <xdr:row>76</xdr:row>
      <xdr:rowOff>31610</xdr:rowOff>
    </xdr:to>
    <xdr:cxnSp macro="">
      <xdr:nvCxnSpPr>
        <xdr:cNvPr id="607" name="直線コネクタ 606"/>
        <xdr:cNvCxnSpPr/>
      </xdr:nvCxnSpPr>
      <xdr:spPr>
        <a:xfrm flipV="1">
          <a:off x="15481300" y="13038779"/>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150558</xdr:rowOff>
    </xdr:from>
    <xdr:to>
      <xdr:col>22</xdr:col>
      <xdr:colOff>365125</xdr:colOff>
      <xdr:row>76</xdr:row>
      <xdr:rowOff>31610</xdr:rowOff>
    </xdr:to>
    <xdr:cxnSp macro="">
      <xdr:nvCxnSpPr>
        <xdr:cNvPr id="610" name="直線コネクタ 609"/>
        <xdr:cNvCxnSpPr/>
      </xdr:nvCxnSpPr>
      <xdr:spPr>
        <a:xfrm>
          <a:off x="14592300" y="13009308"/>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99301</xdr:rowOff>
    </xdr:from>
    <xdr:to>
      <xdr:col>22</xdr:col>
      <xdr:colOff>415925</xdr:colOff>
      <xdr:row>75</xdr:row>
      <xdr:rowOff>29451</xdr:rowOff>
    </xdr:to>
    <xdr:sp macro="" textlink="">
      <xdr:nvSpPr>
        <xdr:cNvPr id="611" name="フローチャート : 判断 610"/>
        <xdr:cNvSpPr/>
      </xdr:nvSpPr>
      <xdr:spPr>
        <a:xfrm>
          <a:off x="15430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45978</xdr:rowOff>
    </xdr:from>
    <xdr:ext cx="534377" cy="259045"/>
    <xdr:sp macro="" textlink="">
      <xdr:nvSpPr>
        <xdr:cNvPr id="612" name="テキスト ボックス 611"/>
        <xdr:cNvSpPr txBox="1"/>
      </xdr:nvSpPr>
      <xdr:spPr>
        <a:xfrm>
          <a:off x="15214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100819</xdr:rowOff>
    </xdr:from>
    <xdr:to>
      <xdr:col>21</xdr:col>
      <xdr:colOff>161925</xdr:colOff>
      <xdr:row>75</xdr:row>
      <xdr:rowOff>150558</xdr:rowOff>
    </xdr:to>
    <xdr:cxnSp macro="">
      <xdr:nvCxnSpPr>
        <xdr:cNvPr id="613" name="直線コネクタ 612"/>
        <xdr:cNvCxnSpPr/>
      </xdr:nvCxnSpPr>
      <xdr:spPr>
        <a:xfrm>
          <a:off x="13703300" y="12959569"/>
          <a:ext cx="8890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5" name="テキスト ボックス 614"/>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81559</xdr:rowOff>
    </xdr:from>
    <xdr:to>
      <xdr:col>19</xdr:col>
      <xdr:colOff>644525</xdr:colOff>
      <xdr:row>75</xdr:row>
      <xdr:rowOff>100819</xdr:rowOff>
    </xdr:to>
    <xdr:cxnSp macro="">
      <xdr:nvCxnSpPr>
        <xdr:cNvPr id="616" name="直線コネクタ 615"/>
        <xdr:cNvCxnSpPr/>
      </xdr:nvCxnSpPr>
      <xdr:spPr>
        <a:xfrm>
          <a:off x="12814300" y="12940309"/>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8" name="テキスト ボックス 617"/>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0" name="テキスト ボックス 619"/>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129229</xdr:rowOff>
    </xdr:from>
    <xdr:to>
      <xdr:col>23</xdr:col>
      <xdr:colOff>568325</xdr:colOff>
      <xdr:row>76</xdr:row>
      <xdr:rowOff>59379</xdr:rowOff>
    </xdr:to>
    <xdr:sp macro="" textlink="">
      <xdr:nvSpPr>
        <xdr:cNvPr id="626" name="円/楕円 625"/>
        <xdr:cNvSpPr/>
      </xdr:nvSpPr>
      <xdr:spPr>
        <a:xfrm>
          <a:off x="16268700" y="129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107656</xdr:rowOff>
    </xdr:from>
    <xdr:ext cx="534377" cy="259045"/>
    <xdr:sp macro="" textlink="">
      <xdr:nvSpPr>
        <xdr:cNvPr id="627" name="公債費該当値テキスト"/>
        <xdr:cNvSpPr txBox="1"/>
      </xdr:nvSpPr>
      <xdr:spPr>
        <a:xfrm>
          <a:off x="16370300" y="1296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152260</xdr:rowOff>
    </xdr:from>
    <xdr:to>
      <xdr:col>22</xdr:col>
      <xdr:colOff>415925</xdr:colOff>
      <xdr:row>76</xdr:row>
      <xdr:rowOff>82410</xdr:rowOff>
    </xdr:to>
    <xdr:sp macro="" textlink="">
      <xdr:nvSpPr>
        <xdr:cNvPr id="628" name="円/楕円 627"/>
        <xdr:cNvSpPr/>
      </xdr:nvSpPr>
      <xdr:spPr>
        <a:xfrm>
          <a:off x="15430500" y="130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73537</xdr:rowOff>
    </xdr:from>
    <xdr:ext cx="534377" cy="259045"/>
    <xdr:sp macro="" textlink="">
      <xdr:nvSpPr>
        <xdr:cNvPr id="629" name="テキスト ボックス 628"/>
        <xdr:cNvSpPr txBox="1"/>
      </xdr:nvSpPr>
      <xdr:spPr>
        <a:xfrm>
          <a:off x="15214111" y="131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99758</xdr:rowOff>
    </xdr:from>
    <xdr:to>
      <xdr:col>21</xdr:col>
      <xdr:colOff>212725</xdr:colOff>
      <xdr:row>76</xdr:row>
      <xdr:rowOff>29908</xdr:rowOff>
    </xdr:to>
    <xdr:sp macro="" textlink="">
      <xdr:nvSpPr>
        <xdr:cNvPr id="630" name="円/楕円 629"/>
        <xdr:cNvSpPr/>
      </xdr:nvSpPr>
      <xdr:spPr>
        <a:xfrm>
          <a:off x="14541500" y="129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21035</xdr:rowOff>
    </xdr:from>
    <xdr:ext cx="534377" cy="259045"/>
    <xdr:sp macro="" textlink="">
      <xdr:nvSpPr>
        <xdr:cNvPr id="631" name="テキスト ボックス 630"/>
        <xdr:cNvSpPr txBox="1"/>
      </xdr:nvSpPr>
      <xdr:spPr>
        <a:xfrm>
          <a:off x="14325111" y="130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50019</xdr:rowOff>
    </xdr:from>
    <xdr:to>
      <xdr:col>20</xdr:col>
      <xdr:colOff>9525</xdr:colOff>
      <xdr:row>75</xdr:row>
      <xdr:rowOff>151619</xdr:rowOff>
    </xdr:to>
    <xdr:sp macro="" textlink="">
      <xdr:nvSpPr>
        <xdr:cNvPr id="632" name="円/楕円 631"/>
        <xdr:cNvSpPr/>
      </xdr:nvSpPr>
      <xdr:spPr>
        <a:xfrm>
          <a:off x="13652500" y="129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142746</xdr:rowOff>
    </xdr:from>
    <xdr:ext cx="534377" cy="259045"/>
    <xdr:sp macro="" textlink="">
      <xdr:nvSpPr>
        <xdr:cNvPr id="633" name="テキスト ボックス 632"/>
        <xdr:cNvSpPr txBox="1"/>
      </xdr:nvSpPr>
      <xdr:spPr>
        <a:xfrm>
          <a:off x="13436111" y="130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30759</xdr:rowOff>
    </xdr:from>
    <xdr:to>
      <xdr:col>18</xdr:col>
      <xdr:colOff>492125</xdr:colOff>
      <xdr:row>75</xdr:row>
      <xdr:rowOff>132359</xdr:rowOff>
    </xdr:to>
    <xdr:sp macro="" textlink="">
      <xdr:nvSpPr>
        <xdr:cNvPr id="634" name="円/楕円 633"/>
        <xdr:cNvSpPr/>
      </xdr:nvSpPr>
      <xdr:spPr>
        <a:xfrm>
          <a:off x="12763500" y="128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123486</xdr:rowOff>
    </xdr:from>
    <xdr:ext cx="534377" cy="259045"/>
    <xdr:sp macro="" textlink="">
      <xdr:nvSpPr>
        <xdr:cNvPr id="635" name="テキスト ボックス 634"/>
        <xdr:cNvSpPr txBox="1"/>
      </xdr:nvSpPr>
      <xdr:spPr>
        <a:xfrm>
          <a:off x="12547111" y="12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97436</xdr:rowOff>
    </xdr:from>
    <xdr:to>
      <xdr:col>23</xdr:col>
      <xdr:colOff>517525</xdr:colOff>
      <xdr:row>98</xdr:row>
      <xdr:rowOff>125028</xdr:rowOff>
    </xdr:to>
    <xdr:cxnSp macro="">
      <xdr:nvCxnSpPr>
        <xdr:cNvPr id="662" name="直線コネクタ 661"/>
        <xdr:cNvCxnSpPr/>
      </xdr:nvCxnSpPr>
      <xdr:spPr>
        <a:xfrm flipV="1">
          <a:off x="15481300" y="16899536"/>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125028</xdr:rowOff>
    </xdr:from>
    <xdr:to>
      <xdr:col>22</xdr:col>
      <xdr:colOff>365125</xdr:colOff>
      <xdr:row>98</xdr:row>
      <xdr:rowOff>130336</xdr:rowOff>
    </xdr:to>
    <xdr:cxnSp macro="">
      <xdr:nvCxnSpPr>
        <xdr:cNvPr id="665" name="直線コネクタ 664"/>
        <xdr:cNvCxnSpPr/>
      </xdr:nvCxnSpPr>
      <xdr:spPr>
        <a:xfrm flipV="1">
          <a:off x="14592300" y="16927128"/>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28339</xdr:rowOff>
    </xdr:from>
    <xdr:to>
      <xdr:col>22</xdr:col>
      <xdr:colOff>415925</xdr:colOff>
      <xdr:row>98</xdr:row>
      <xdr:rowOff>129939</xdr:rowOff>
    </xdr:to>
    <xdr:sp macro="" textlink="">
      <xdr:nvSpPr>
        <xdr:cNvPr id="666" name="フローチャート : 判断 665"/>
        <xdr:cNvSpPr/>
      </xdr:nvSpPr>
      <xdr:spPr>
        <a:xfrm>
          <a:off x="15430500" y="1683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146466</xdr:rowOff>
    </xdr:from>
    <xdr:ext cx="534377" cy="259045"/>
    <xdr:sp macro="" textlink="">
      <xdr:nvSpPr>
        <xdr:cNvPr id="667" name="テキスト ボックス 666"/>
        <xdr:cNvSpPr txBox="1"/>
      </xdr:nvSpPr>
      <xdr:spPr>
        <a:xfrm>
          <a:off x="15214111" y="166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80169</xdr:rowOff>
    </xdr:from>
    <xdr:to>
      <xdr:col>21</xdr:col>
      <xdr:colOff>161925</xdr:colOff>
      <xdr:row>98</xdr:row>
      <xdr:rowOff>130336</xdr:rowOff>
    </xdr:to>
    <xdr:cxnSp macro="">
      <xdr:nvCxnSpPr>
        <xdr:cNvPr id="668" name="直線コネクタ 667"/>
        <xdr:cNvCxnSpPr/>
      </xdr:nvCxnSpPr>
      <xdr:spPr>
        <a:xfrm>
          <a:off x="13703300" y="16882269"/>
          <a:ext cx="889000" cy="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56476</xdr:rowOff>
    </xdr:from>
    <xdr:to>
      <xdr:col>19</xdr:col>
      <xdr:colOff>644525</xdr:colOff>
      <xdr:row>98</xdr:row>
      <xdr:rowOff>80169</xdr:rowOff>
    </xdr:to>
    <xdr:cxnSp macro="">
      <xdr:nvCxnSpPr>
        <xdr:cNvPr id="671" name="直線コネクタ 670"/>
        <xdr:cNvCxnSpPr/>
      </xdr:nvCxnSpPr>
      <xdr:spPr>
        <a:xfrm>
          <a:off x="12814300" y="16858576"/>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3" name="テキスト ボックス 672"/>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5" name="テキスト ボックス 674"/>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46636</xdr:rowOff>
    </xdr:from>
    <xdr:to>
      <xdr:col>23</xdr:col>
      <xdr:colOff>568325</xdr:colOff>
      <xdr:row>98</xdr:row>
      <xdr:rowOff>148236</xdr:rowOff>
    </xdr:to>
    <xdr:sp macro="" textlink="">
      <xdr:nvSpPr>
        <xdr:cNvPr id="681" name="円/楕円 680"/>
        <xdr:cNvSpPr/>
      </xdr:nvSpPr>
      <xdr:spPr>
        <a:xfrm>
          <a:off x="16268700" y="168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147277</xdr:rowOff>
    </xdr:from>
    <xdr:ext cx="469744" cy="259045"/>
    <xdr:sp macro="" textlink="">
      <xdr:nvSpPr>
        <xdr:cNvPr id="682" name="積立金該当値テキスト"/>
        <xdr:cNvSpPr txBox="1"/>
      </xdr:nvSpPr>
      <xdr:spPr>
        <a:xfrm>
          <a:off x="16370300" y="1677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74228</xdr:rowOff>
    </xdr:from>
    <xdr:to>
      <xdr:col>22</xdr:col>
      <xdr:colOff>415925</xdr:colOff>
      <xdr:row>99</xdr:row>
      <xdr:rowOff>4378</xdr:rowOff>
    </xdr:to>
    <xdr:sp macro="" textlink="">
      <xdr:nvSpPr>
        <xdr:cNvPr id="683" name="円/楕円 682"/>
        <xdr:cNvSpPr/>
      </xdr:nvSpPr>
      <xdr:spPr>
        <a:xfrm>
          <a:off x="15430500" y="168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166955</xdr:rowOff>
    </xdr:from>
    <xdr:ext cx="469744" cy="259045"/>
    <xdr:sp macro="" textlink="">
      <xdr:nvSpPr>
        <xdr:cNvPr id="684" name="テキスト ボックス 683"/>
        <xdr:cNvSpPr txBox="1"/>
      </xdr:nvSpPr>
      <xdr:spPr>
        <a:xfrm>
          <a:off x="15246427" y="1696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79536</xdr:rowOff>
    </xdr:from>
    <xdr:to>
      <xdr:col>21</xdr:col>
      <xdr:colOff>212725</xdr:colOff>
      <xdr:row>99</xdr:row>
      <xdr:rowOff>9686</xdr:rowOff>
    </xdr:to>
    <xdr:sp macro="" textlink="">
      <xdr:nvSpPr>
        <xdr:cNvPr id="685" name="円/楕円 684"/>
        <xdr:cNvSpPr/>
      </xdr:nvSpPr>
      <xdr:spPr>
        <a:xfrm>
          <a:off x="14541500" y="168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813</xdr:rowOff>
    </xdr:from>
    <xdr:ext cx="469744" cy="259045"/>
    <xdr:sp macro="" textlink="">
      <xdr:nvSpPr>
        <xdr:cNvPr id="686" name="テキスト ボックス 685"/>
        <xdr:cNvSpPr txBox="1"/>
      </xdr:nvSpPr>
      <xdr:spPr>
        <a:xfrm>
          <a:off x="14357427" y="169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29369</xdr:rowOff>
    </xdr:from>
    <xdr:to>
      <xdr:col>20</xdr:col>
      <xdr:colOff>9525</xdr:colOff>
      <xdr:row>98</xdr:row>
      <xdr:rowOff>130969</xdr:rowOff>
    </xdr:to>
    <xdr:sp macro="" textlink="">
      <xdr:nvSpPr>
        <xdr:cNvPr id="687" name="円/楕円 686"/>
        <xdr:cNvSpPr/>
      </xdr:nvSpPr>
      <xdr:spPr>
        <a:xfrm>
          <a:off x="13652500" y="168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147496</xdr:rowOff>
    </xdr:from>
    <xdr:ext cx="534377" cy="259045"/>
    <xdr:sp macro="" textlink="">
      <xdr:nvSpPr>
        <xdr:cNvPr id="688" name="テキスト ボックス 687"/>
        <xdr:cNvSpPr txBox="1"/>
      </xdr:nvSpPr>
      <xdr:spPr>
        <a:xfrm>
          <a:off x="13436111" y="1660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5676</xdr:rowOff>
    </xdr:from>
    <xdr:to>
      <xdr:col>18</xdr:col>
      <xdr:colOff>492125</xdr:colOff>
      <xdr:row>98</xdr:row>
      <xdr:rowOff>107276</xdr:rowOff>
    </xdr:to>
    <xdr:sp macro="" textlink="">
      <xdr:nvSpPr>
        <xdr:cNvPr id="689" name="円/楕円 688"/>
        <xdr:cNvSpPr/>
      </xdr:nvSpPr>
      <xdr:spPr>
        <a:xfrm>
          <a:off x="12763500" y="168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123803</xdr:rowOff>
    </xdr:from>
    <xdr:ext cx="534377" cy="259045"/>
    <xdr:sp macro="" textlink="">
      <xdr:nvSpPr>
        <xdr:cNvPr id="690" name="テキスト ボックス 689"/>
        <xdr:cNvSpPr txBox="1"/>
      </xdr:nvSpPr>
      <xdr:spPr>
        <a:xfrm>
          <a:off x="12547111" y="165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35179</xdr:rowOff>
    </xdr:from>
    <xdr:to>
      <xdr:col>32</xdr:col>
      <xdr:colOff>187325</xdr:colOff>
      <xdr:row>38</xdr:row>
      <xdr:rowOff>45339</xdr:rowOff>
    </xdr:to>
    <xdr:cxnSp macro="">
      <xdr:nvCxnSpPr>
        <xdr:cNvPr id="719" name="直線コネクタ 718"/>
        <xdr:cNvCxnSpPr/>
      </xdr:nvCxnSpPr>
      <xdr:spPr>
        <a:xfrm flipV="1">
          <a:off x="21323300" y="6378829"/>
          <a:ext cx="8382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0"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86360</xdr:rowOff>
    </xdr:from>
    <xdr:to>
      <xdr:col>31</xdr:col>
      <xdr:colOff>34925</xdr:colOff>
      <xdr:row>38</xdr:row>
      <xdr:rowOff>45339</xdr:rowOff>
    </xdr:to>
    <xdr:cxnSp macro="">
      <xdr:nvCxnSpPr>
        <xdr:cNvPr id="722" name="直線コネクタ 721"/>
        <xdr:cNvCxnSpPr/>
      </xdr:nvCxnSpPr>
      <xdr:spPr>
        <a:xfrm>
          <a:off x="20434300" y="5401310"/>
          <a:ext cx="889000" cy="115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39116</xdr:rowOff>
    </xdr:from>
    <xdr:to>
      <xdr:col>31</xdr:col>
      <xdr:colOff>85725</xdr:colOff>
      <xdr:row>38</xdr:row>
      <xdr:rowOff>140716</xdr:rowOff>
    </xdr:to>
    <xdr:sp macro="" textlink="">
      <xdr:nvSpPr>
        <xdr:cNvPr id="723" name="フローチャート : 判断 722"/>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131843</xdr:rowOff>
    </xdr:from>
    <xdr:ext cx="378565" cy="259045"/>
    <xdr:sp macro="" textlink="">
      <xdr:nvSpPr>
        <xdr:cNvPr id="724" name="テキスト ボックス 723"/>
        <xdr:cNvSpPr txBox="1"/>
      </xdr:nvSpPr>
      <xdr:spPr>
        <a:xfrm>
          <a:off x="21134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78232</xdr:rowOff>
    </xdr:from>
    <xdr:to>
      <xdr:col>29</xdr:col>
      <xdr:colOff>517525</xdr:colOff>
      <xdr:row>31</xdr:row>
      <xdr:rowOff>86360</xdr:rowOff>
    </xdr:to>
    <xdr:cxnSp macro="">
      <xdr:nvCxnSpPr>
        <xdr:cNvPr id="725" name="直線コネクタ 724"/>
        <xdr:cNvCxnSpPr/>
      </xdr:nvCxnSpPr>
      <xdr:spPr>
        <a:xfrm>
          <a:off x="19545300" y="5393182"/>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126001</xdr:rowOff>
    </xdr:from>
    <xdr:ext cx="469744" cy="259045"/>
    <xdr:sp macro="" textlink="">
      <xdr:nvSpPr>
        <xdr:cNvPr id="727" name="テキスト ボックス 726"/>
        <xdr:cNvSpPr txBox="1"/>
      </xdr:nvSpPr>
      <xdr:spPr>
        <a:xfrm>
          <a:off x="20199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78232</xdr:rowOff>
    </xdr:from>
    <xdr:to>
      <xdr:col>28</xdr:col>
      <xdr:colOff>314325</xdr:colOff>
      <xdr:row>33</xdr:row>
      <xdr:rowOff>74549</xdr:rowOff>
    </xdr:to>
    <xdr:cxnSp macro="">
      <xdr:nvCxnSpPr>
        <xdr:cNvPr id="728" name="直線コネクタ 727"/>
        <xdr:cNvCxnSpPr/>
      </xdr:nvCxnSpPr>
      <xdr:spPr>
        <a:xfrm flipV="1">
          <a:off x="18656300" y="5393182"/>
          <a:ext cx="889000" cy="3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0" name="テキスト ボックス 729"/>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2" name="テキスト ボックス 731"/>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155829</xdr:rowOff>
    </xdr:from>
    <xdr:to>
      <xdr:col>32</xdr:col>
      <xdr:colOff>238125</xdr:colOff>
      <xdr:row>37</xdr:row>
      <xdr:rowOff>85979</xdr:rowOff>
    </xdr:to>
    <xdr:sp macro="" textlink="">
      <xdr:nvSpPr>
        <xdr:cNvPr id="738" name="円/楕円 737"/>
        <xdr:cNvSpPr/>
      </xdr:nvSpPr>
      <xdr:spPr>
        <a:xfrm>
          <a:off x="22110700" y="63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7256</xdr:rowOff>
    </xdr:from>
    <xdr:ext cx="469744" cy="259045"/>
    <xdr:sp macro="" textlink="">
      <xdr:nvSpPr>
        <xdr:cNvPr id="739" name="投資及び出資金該当値テキスト"/>
        <xdr:cNvSpPr txBox="1"/>
      </xdr:nvSpPr>
      <xdr:spPr>
        <a:xfrm>
          <a:off x="22212300" y="617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165989</xdr:rowOff>
    </xdr:from>
    <xdr:to>
      <xdr:col>31</xdr:col>
      <xdr:colOff>85725</xdr:colOff>
      <xdr:row>38</xdr:row>
      <xdr:rowOff>96139</xdr:rowOff>
    </xdr:to>
    <xdr:sp macro="" textlink="">
      <xdr:nvSpPr>
        <xdr:cNvPr id="740" name="円/楕円 739"/>
        <xdr:cNvSpPr/>
      </xdr:nvSpPr>
      <xdr:spPr>
        <a:xfrm>
          <a:off x="21272500" y="65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112666</xdr:rowOff>
    </xdr:from>
    <xdr:ext cx="469744" cy="259045"/>
    <xdr:sp macro="" textlink="">
      <xdr:nvSpPr>
        <xdr:cNvPr id="741" name="テキスト ボックス 740"/>
        <xdr:cNvSpPr txBox="1"/>
      </xdr:nvSpPr>
      <xdr:spPr>
        <a:xfrm>
          <a:off x="21088427" y="62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35560</xdr:rowOff>
    </xdr:from>
    <xdr:to>
      <xdr:col>29</xdr:col>
      <xdr:colOff>568325</xdr:colOff>
      <xdr:row>31</xdr:row>
      <xdr:rowOff>137160</xdr:rowOff>
    </xdr:to>
    <xdr:sp macro="" textlink="">
      <xdr:nvSpPr>
        <xdr:cNvPr id="742" name="円/楕円 741"/>
        <xdr:cNvSpPr/>
      </xdr:nvSpPr>
      <xdr:spPr>
        <a:xfrm>
          <a:off x="20383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153687</xdr:rowOff>
    </xdr:from>
    <xdr:ext cx="534377" cy="259045"/>
    <xdr:sp macro="" textlink="">
      <xdr:nvSpPr>
        <xdr:cNvPr id="743" name="テキスト ボックス 742"/>
        <xdr:cNvSpPr txBox="1"/>
      </xdr:nvSpPr>
      <xdr:spPr>
        <a:xfrm>
          <a:off x="20167111" y="51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27432</xdr:rowOff>
    </xdr:from>
    <xdr:to>
      <xdr:col>28</xdr:col>
      <xdr:colOff>365125</xdr:colOff>
      <xdr:row>31</xdr:row>
      <xdr:rowOff>129032</xdr:rowOff>
    </xdr:to>
    <xdr:sp macro="" textlink="">
      <xdr:nvSpPr>
        <xdr:cNvPr id="744" name="円/楕円 743"/>
        <xdr:cNvSpPr/>
      </xdr:nvSpPr>
      <xdr:spPr>
        <a:xfrm>
          <a:off x="19494500" y="534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145559</xdr:rowOff>
    </xdr:from>
    <xdr:ext cx="534377" cy="259045"/>
    <xdr:sp macro="" textlink="">
      <xdr:nvSpPr>
        <xdr:cNvPr id="745" name="テキスト ボックス 744"/>
        <xdr:cNvSpPr txBox="1"/>
      </xdr:nvSpPr>
      <xdr:spPr>
        <a:xfrm>
          <a:off x="19278111" y="511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10,534</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23749</xdr:rowOff>
    </xdr:from>
    <xdr:to>
      <xdr:col>27</xdr:col>
      <xdr:colOff>161925</xdr:colOff>
      <xdr:row>33</xdr:row>
      <xdr:rowOff>125349</xdr:rowOff>
    </xdr:to>
    <xdr:sp macro="" textlink="">
      <xdr:nvSpPr>
        <xdr:cNvPr id="746" name="円/楕円 745"/>
        <xdr:cNvSpPr/>
      </xdr:nvSpPr>
      <xdr:spPr>
        <a:xfrm>
          <a:off x="18605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141876</xdr:rowOff>
    </xdr:from>
    <xdr:ext cx="469744" cy="259045"/>
    <xdr:sp macro="" textlink="">
      <xdr:nvSpPr>
        <xdr:cNvPr id="747" name="テキスト ボックス 746"/>
        <xdr:cNvSpPr txBox="1"/>
      </xdr:nvSpPr>
      <xdr:spPr>
        <a:xfrm>
          <a:off x="18421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87237</xdr:rowOff>
    </xdr:from>
    <xdr:to>
      <xdr:col>32</xdr:col>
      <xdr:colOff>187325</xdr:colOff>
      <xdr:row>57</xdr:row>
      <xdr:rowOff>91637</xdr:rowOff>
    </xdr:to>
    <xdr:cxnSp macro="">
      <xdr:nvCxnSpPr>
        <xdr:cNvPr id="772" name="直線コネクタ 771"/>
        <xdr:cNvCxnSpPr/>
      </xdr:nvCxnSpPr>
      <xdr:spPr>
        <a:xfrm flipV="1">
          <a:off x="21323300" y="9859887"/>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14198</xdr:rowOff>
    </xdr:from>
    <xdr:to>
      <xdr:col>31</xdr:col>
      <xdr:colOff>34925</xdr:colOff>
      <xdr:row>57</xdr:row>
      <xdr:rowOff>91637</xdr:rowOff>
    </xdr:to>
    <xdr:cxnSp macro="">
      <xdr:nvCxnSpPr>
        <xdr:cNvPr id="775" name="直線コネクタ 774"/>
        <xdr:cNvCxnSpPr/>
      </xdr:nvCxnSpPr>
      <xdr:spPr>
        <a:xfrm>
          <a:off x="20434300" y="9615398"/>
          <a:ext cx="889000" cy="24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89243</xdr:rowOff>
    </xdr:from>
    <xdr:to>
      <xdr:col>31</xdr:col>
      <xdr:colOff>85725</xdr:colOff>
      <xdr:row>56</xdr:row>
      <xdr:rowOff>19393</xdr:rowOff>
    </xdr:to>
    <xdr:sp macro="" textlink="">
      <xdr:nvSpPr>
        <xdr:cNvPr id="776" name="フローチャート : 判断 775"/>
        <xdr:cNvSpPr/>
      </xdr:nvSpPr>
      <xdr:spPr>
        <a:xfrm>
          <a:off x="21272500" y="95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35920</xdr:rowOff>
    </xdr:from>
    <xdr:ext cx="469744" cy="259045"/>
    <xdr:sp macro="" textlink="">
      <xdr:nvSpPr>
        <xdr:cNvPr id="777" name="テキスト ボックス 776"/>
        <xdr:cNvSpPr txBox="1"/>
      </xdr:nvSpPr>
      <xdr:spPr>
        <a:xfrm>
          <a:off x="21088427" y="92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14198</xdr:rowOff>
    </xdr:from>
    <xdr:to>
      <xdr:col>29</xdr:col>
      <xdr:colOff>517525</xdr:colOff>
      <xdr:row>57</xdr:row>
      <xdr:rowOff>88836</xdr:rowOff>
    </xdr:to>
    <xdr:cxnSp macro="">
      <xdr:nvCxnSpPr>
        <xdr:cNvPr id="778" name="直線コネクタ 777"/>
        <xdr:cNvCxnSpPr/>
      </xdr:nvCxnSpPr>
      <xdr:spPr>
        <a:xfrm flipV="1">
          <a:off x="19545300" y="9615398"/>
          <a:ext cx="889000" cy="2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70470</xdr:rowOff>
    </xdr:from>
    <xdr:ext cx="469744" cy="259045"/>
    <xdr:sp macro="" textlink="">
      <xdr:nvSpPr>
        <xdr:cNvPr id="780" name="テキスト ボックス 779"/>
        <xdr:cNvSpPr txBox="1"/>
      </xdr:nvSpPr>
      <xdr:spPr>
        <a:xfrm>
          <a:off x="20199427" y="96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85693</xdr:rowOff>
    </xdr:from>
    <xdr:to>
      <xdr:col>28</xdr:col>
      <xdr:colOff>314325</xdr:colOff>
      <xdr:row>57</xdr:row>
      <xdr:rowOff>88836</xdr:rowOff>
    </xdr:to>
    <xdr:cxnSp macro="">
      <xdr:nvCxnSpPr>
        <xdr:cNvPr id="781" name="直線コネクタ 780"/>
        <xdr:cNvCxnSpPr/>
      </xdr:nvCxnSpPr>
      <xdr:spPr>
        <a:xfrm>
          <a:off x="18656300" y="9858343"/>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36437</xdr:rowOff>
    </xdr:from>
    <xdr:to>
      <xdr:col>32</xdr:col>
      <xdr:colOff>238125</xdr:colOff>
      <xdr:row>57</xdr:row>
      <xdr:rowOff>138037</xdr:rowOff>
    </xdr:to>
    <xdr:sp macro="" textlink="">
      <xdr:nvSpPr>
        <xdr:cNvPr id="791" name="円/楕円 790"/>
        <xdr:cNvSpPr/>
      </xdr:nvSpPr>
      <xdr:spPr>
        <a:xfrm>
          <a:off x="22110700" y="98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122814</xdr:rowOff>
    </xdr:from>
    <xdr:ext cx="469744" cy="259045"/>
    <xdr:sp macro="" textlink="">
      <xdr:nvSpPr>
        <xdr:cNvPr id="792" name="貸付金該当値テキスト"/>
        <xdr:cNvSpPr txBox="1"/>
      </xdr:nvSpPr>
      <xdr:spPr>
        <a:xfrm>
          <a:off x="22212300" y="972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40837</xdr:rowOff>
    </xdr:from>
    <xdr:to>
      <xdr:col>31</xdr:col>
      <xdr:colOff>85725</xdr:colOff>
      <xdr:row>57</xdr:row>
      <xdr:rowOff>142437</xdr:rowOff>
    </xdr:to>
    <xdr:sp macro="" textlink="">
      <xdr:nvSpPr>
        <xdr:cNvPr id="793" name="円/楕円 792"/>
        <xdr:cNvSpPr/>
      </xdr:nvSpPr>
      <xdr:spPr>
        <a:xfrm>
          <a:off x="21272500" y="98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133564</xdr:rowOff>
    </xdr:from>
    <xdr:ext cx="469744" cy="259045"/>
    <xdr:sp macro="" textlink="">
      <xdr:nvSpPr>
        <xdr:cNvPr id="794" name="テキスト ボックス 793"/>
        <xdr:cNvSpPr txBox="1"/>
      </xdr:nvSpPr>
      <xdr:spPr>
        <a:xfrm>
          <a:off x="21088427" y="9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134848</xdr:rowOff>
    </xdr:from>
    <xdr:to>
      <xdr:col>29</xdr:col>
      <xdr:colOff>568325</xdr:colOff>
      <xdr:row>56</xdr:row>
      <xdr:rowOff>64998</xdr:rowOff>
    </xdr:to>
    <xdr:sp macro="" textlink="">
      <xdr:nvSpPr>
        <xdr:cNvPr id="795" name="円/楕円 794"/>
        <xdr:cNvSpPr/>
      </xdr:nvSpPr>
      <xdr:spPr>
        <a:xfrm>
          <a:off x="20383500" y="95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81525</xdr:rowOff>
    </xdr:from>
    <xdr:ext cx="469744" cy="259045"/>
    <xdr:sp macro="" textlink="">
      <xdr:nvSpPr>
        <xdr:cNvPr id="796" name="テキスト ボックス 795"/>
        <xdr:cNvSpPr txBox="1"/>
      </xdr:nvSpPr>
      <xdr:spPr>
        <a:xfrm>
          <a:off x="20199427" y="933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38036</xdr:rowOff>
    </xdr:from>
    <xdr:to>
      <xdr:col>28</xdr:col>
      <xdr:colOff>365125</xdr:colOff>
      <xdr:row>57</xdr:row>
      <xdr:rowOff>139636</xdr:rowOff>
    </xdr:to>
    <xdr:sp macro="" textlink="">
      <xdr:nvSpPr>
        <xdr:cNvPr id="797" name="円/楕円 796"/>
        <xdr:cNvSpPr/>
      </xdr:nvSpPr>
      <xdr:spPr>
        <a:xfrm>
          <a:off x="19494500" y="98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130763</xdr:rowOff>
    </xdr:from>
    <xdr:ext cx="469744" cy="259045"/>
    <xdr:sp macro="" textlink="">
      <xdr:nvSpPr>
        <xdr:cNvPr id="798" name="テキスト ボックス 797"/>
        <xdr:cNvSpPr txBox="1"/>
      </xdr:nvSpPr>
      <xdr:spPr>
        <a:xfrm>
          <a:off x="19310427" y="990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34893</xdr:rowOff>
    </xdr:from>
    <xdr:to>
      <xdr:col>27</xdr:col>
      <xdr:colOff>161925</xdr:colOff>
      <xdr:row>57</xdr:row>
      <xdr:rowOff>136493</xdr:rowOff>
    </xdr:to>
    <xdr:sp macro="" textlink="">
      <xdr:nvSpPr>
        <xdr:cNvPr id="799" name="円/楕円 798"/>
        <xdr:cNvSpPr/>
      </xdr:nvSpPr>
      <xdr:spPr>
        <a:xfrm>
          <a:off x="18605500" y="98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127620</xdr:rowOff>
    </xdr:from>
    <xdr:ext cx="469744" cy="259045"/>
    <xdr:sp macro="" textlink="">
      <xdr:nvSpPr>
        <xdr:cNvPr id="800" name="テキスト ボックス 799"/>
        <xdr:cNvSpPr txBox="1"/>
      </xdr:nvSpPr>
      <xdr:spPr>
        <a:xfrm>
          <a:off x="18421427" y="990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45707</xdr:rowOff>
    </xdr:from>
    <xdr:to>
      <xdr:col>32</xdr:col>
      <xdr:colOff>187325</xdr:colOff>
      <xdr:row>78</xdr:row>
      <xdr:rowOff>69862</xdr:rowOff>
    </xdr:to>
    <xdr:cxnSp macro="">
      <xdr:nvCxnSpPr>
        <xdr:cNvPr id="830" name="直線コネクタ 829"/>
        <xdr:cNvCxnSpPr/>
      </xdr:nvCxnSpPr>
      <xdr:spPr>
        <a:xfrm flipV="1">
          <a:off x="21323300" y="13418807"/>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69862</xdr:rowOff>
    </xdr:from>
    <xdr:to>
      <xdr:col>31</xdr:col>
      <xdr:colOff>34925</xdr:colOff>
      <xdr:row>78</xdr:row>
      <xdr:rowOff>118135</xdr:rowOff>
    </xdr:to>
    <xdr:cxnSp macro="">
      <xdr:nvCxnSpPr>
        <xdr:cNvPr id="833" name="直線コネクタ 832"/>
        <xdr:cNvCxnSpPr/>
      </xdr:nvCxnSpPr>
      <xdr:spPr>
        <a:xfrm flipV="1">
          <a:off x="20434300" y="13442962"/>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60420</xdr:rowOff>
    </xdr:from>
    <xdr:to>
      <xdr:col>31</xdr:col>
      <xdr:colOff>85725</xdr:colOff>
      <xdr:row>76</xdr:row>
      <xdr:rowOff>162020</xdr:rowOff>
    </xdr:to>
    <xdr:sp macro="" textlink="">
      <xdr:nvSpPr>
        <xdr:cNvPr id="834" name="フローチャート : 判断 833"/>
        <xdr:cNvSpPr/>
      </xdr:nvSpPr>
      <xdr:spPr>
        <a:xfrm>
          <a:off x="21272500" y="130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7097</xdr:rowOff>
    </xdr:from>
    <xdr:ext cx="534377" cy="259045"/>
    <xdr:sp macro="" textlink="">
      <xdr:nvSpPr>
        <xdr:cNvPr id="835" name="テキスト ボックス 834"/>
        <xdr:cNvSpPr txBox="1"/>
      </xdr:nvSpPr>
      <xdr:spPr>
        <a:xfrm>
          <a:off x="21056111" y="128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116973</xdr:rowOff>
    </xdr:from>
    <xdr:to>
      <xdr:col>29</xdr:col>
      <xdr:colOff>517525</xdr:colOff>
      <xdr:row>78</xdr:row>
      <xdr:rowOff>118135</xdr:rowOff>
    </xdr:to>
    <xdr:cxnSp macro="">
      <xdr:nvCxnSpPr>
        <xdr:cNvPr id="836" name="直線コネクタ 835"/>
        <xdr:cNvCxnSpPr/>
      </xdr:nvCxnSpPr>
      <xdr:spPr>
        <a:xfrm>
          <a:off x="19545300" y="13490073"/>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107905</xdr:rowOff>
    </xdr:from>
    <xdr:to>
      <xdr:col>28</xdr:col>
      <xdr:colOff>314325</xdr:colOff>
      <xdr:row>78</xdr:row>
      <xdr:rowOff>116973</xdr:rowOff>
    </xdr:to>
    <xdr:cxnSp macro="">
      <xdr:nvCxnSpPr>
        <xdr:cNvPr id="839" name="直線コネクタ 838"/>
        <xdr:cNvCxnSpPr/>
      </xdr:nvCxnSpPr>
      <xdr:spPr>
        <a:xfrm>
          <a:off x="18656300" y="13481005"/>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166357</xdr:rowOff>
    </xdr:from>
    <xdr:to>
      <xdr:col>32</xdr:col>
      <xdr:colOff>238125</xdr:colOff>
      <xdr:row>78</xdr:row>
      <xdr:rowOff>96507</xdr:rowOff>
    </xdr:to>
    <xdr:sp macro="" textlink="">
      <xdr:nvSpPr>
        <xdr:cNvPr id="849" name="円/楕円 848"/>
        <xdr:cNvSpPr/>
      </xdr:nvSpPr>
      <xdr:spPr>
        <a:xfrm>
          <a:off x="22110700" y="133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81284</xdr:rowOff>
    </xdr:from>
    <xdr:ext cx="534377" cy="259045"/>
    <xdr:sp macro="" textlink="">
      <xdr:nvSpPr>
        <xdr:cNvPr id="850" name="繰出金該当値テキスト"/>
        <xdr:cNvSpPr txBox="1"/>
      </xdr:nvSpPr>
      <xdr:spPr>
        <a:xfrm>
          <a:off x="22212300" y="132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19062</xdr:rowOff>
    </xdr:from>
    <xdr:to>
      <xdr:col>31</xdr:col>
      <xdr:colOff>85725</xdr:colOff>
      <xdr:row>78</xdr:row>
      <xdr:rowOff>120662</xdr:rowOff>
    </xdr:to>
    <xdr:sp macro="" textlink="">
      <xdr:nvSpPr>
        <xdr:cNvPr id="851" name="円/楕円 850"/>
        <xdr:cNvSpPr/>
      </xdr:nvSpPr>
      <xdr:spPr>
        <a:xfrm>
          <a:off x="21272500" y="133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111789</xdr:rowOff>
    </xdr:from>
    <xdr:ext cx="534377" cy="259045"/>
    <xdr:sp macro="" textlink="">
      <xdr:nvSpPr>
        <xdr:cNvPr id="852" name="テキスト ボックス 851"/>
        <xdr:cNvSpPr txBox="1"/>
      </xdr:nvSpPr>
      <xdr:spPr>
        <a:xfrm>
          <a:off x="21056111" y="134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67335</xdr:rowOff>
    </xdr:from>
    <xdr:to>
      <xdr:col>29</xdr:col>
      <xdr:colOff>568325</xdr:colOff>
      <xdr:row>78</xdr:row>
      <xdr:rowOff>168935</xdr:rowOff>
    </xdr:to>
    <xdr:sp macro="" textlink="">
      <xdr:nvSpPr>
        <xdr:cNvPr id="853" name="円/楕円 852"/>
        <xdr:cNvSpPr/>
      </xdr:nvSpPr>
      <xdr:spPr>
        <a:xfrm>
          <a:off x="20383500" y="13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160062</xdr:rowOff>
    </xdr:from>
    <xdr:ext cx="534377" cy="259045"/>
    <xdr:sp macro="" textlink="">
      <xdr:nvSpPr>
        <xdr:cNvPr id="854" name="テキスト ボックス 853"/>
        <xdr:cNvSpPr txBox="1"/>
      </xdr:nvSpPr>
      <xdr:spPr>
        <a:xfrm>
          <a:off x="20167111" y="13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66173</xdr:rowOff>
    </xdr:from>
    <xdr:to>
      <xdr:col>28</xdr:col>
      <xdr:colOff>365125</xdr:colOff>
      <xdr:row>78</xdr:row>
      <xdr:rowOff>167773</xdr:rowOff>
    </xdr:to>
    <xdr:sp macro="" textlink="">
      <xdr:nvSpPr>
        <xdr:cNvPr id="855" name="円/楕円 854"/>
        <xdr:cNvSpPr/>
      </xdr:nvSpPr>
      <xdr:spPr>
        <a:xfrm>
          <a:off x="19494500" y="134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158900</xdr:rowOff>
    </xdr:from>
    <xdr:ext cx="534377" cy="259045"/>
    <xdr:sp macro="" textlink="">
      <xdr:nvSpPr>
        <xdr:cNvPr id="856" name="テキスト ボックス 855"/>
        <xdr:cNvSpPr txBox="1"/>
      </xdr:nvSpPr>
      <xdr:spPr>
        <a:xfrm>
          <a:off x="19278111" y="135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57105</xdr:rowOff>
    </xdr:from>
    <xdr:to>
      <xdr:col>27</xdr:col>
      <xdr:colOff>161925</xdr:colOff>
      <xdr:row>78</xdr:row>
      <xdr:rowOff>158705</xdr:rowOff>
    </xdr:to>
    <xdr:sp macro="" textlink="">
      <xdr:nvSpPr>
        <xdr:cNvPr id="857" name="円/楕円 856"/>
        <xdr:cNvSpPr/>
      </xdr:nvSpPr>
      <xdr:spPr>
        <a:xfrm>
          <a:off x="18605500" y="13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149832</xdr:rowOff>
    </xdr:from>
    <xdr:ext cx="534377" cy="259045"/>
    <xdr:sp macro="" textlink="">
      <xdr:nvSpPr>
        <xdr:cNvPr id="858" name="テキスト ボックス 857"/>
        <xdr:cNvSpPr txBox="1"/>
      </xdr:nvSpPr>
      <xdr:spPr>
        <a:xfrm>
          <a:off x="18389111" y="1352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a:t>
          </a:r>
          <a:r>
            <a:rPr kumimoji="1" lang="en-US" altLang="ja-JP" sz="1300">
              <a:latin typeface="ＭＳ Ｐゴシック"/>
            </a:rPr>
            <a:t>(</a:t>
          </a:r>
          <a:r>
            <a:rPr kumimoji="1" lang="ja-JP" altLang="en-US" sz="1300">
              <a:latin typeface="ＭＳ Ｐゴシック"/>
            </a:rPr>
            <a:t>うち更新整備</a:t>
          </a:r>
          <a:r>
            <a:rPr kumimoji="1" lang="en-US" altLang="ja-JP" sz="1300">
              <a:latin typeface="ＭＳ Ｐゴシック"/>
            </a:rPr>
            <a:t>)</a:t>
          </a:r>
          <a:r>
            <a:rPr kumimoji="1" lang="ja-JP" altLang="en-US" sz="1300">
              <a:latin typeface="ＭＳ Ｐゴシック"/>
            </a:rPr>
            <a:t>については、大型継続事業である一般廃棄物処理施設長寿命化事業や子生和保育園改修事業が完了したことに伴い、前年度の</a:t>
          </a:r>
          <a:r>
            <a:rPr kumimoji="1" lang="en-US" altLang="ja-JP" sz="1300">
              <a:latin typeface="ＭＳ Ｐゴシック"/>
            </a:rPr>
            <a:t>42,972</a:t>
          </a:r>
          <a:r>
            <a:rPr kumimoji="1" lang="ja-JP" altLang="en-US" sz="1300">
              <a:latin typeface="ＭＳ Ｐゴシック"/>
            </a:rPr>
            <a:t>円から</a:t>
          </a:r>
          <a:r>
            <a:rPr kumimoji="1" lang="en-US" altLang="ja-JP" sz="1300">
              <a:latin typeface="ＭＳ Ｐゴシック"/>
            </a:rPr>
            <a:t>26,386</a:t>
          </a:r>
          <a:r>
            <a:rPr kumimoji="1" lang="ja-JP" altLang="en-US" sz="1300">
              <a:latin typeface="ＭＳ Ｐゴシック"/>
            </a:rPr>
            <a:t>円と大幅減</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61.4</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また、扶助費については、児童手当が減額となったものの、障害者自立支援給付費、子ども医療費、民間保育園運営委託料などが増加したことに伴い前年度の</a:t>
          </a:r>
          <a:r>
            <a:rPr kumimoji="1" lang="en-US" altLang="ja-JP" sz="1300">
              <a:latin typeface="ＭＳ Ｐゴシック"/>
            </a:rPr>
            <a:t>68,562</a:t>
          </a:r>
          <a:r>
            <a:rPr kumimoji="1" lang="ja-JP" altLang="en-US" sz="1300">
              <a:latin typeface="ＭＳ Ｐゴシック"/>
            </a:rPr>
            <a:t>円から</a:t>
          </a:r>
          <a:r>
            <a:rPr kumimoji="1" lang="en-US" altLang="ja-JP" sz="1300">
              <a:latin typeface="ＭＳ Ｐゴシック"/>
            </a:rPr>
            <a:t>72,756</a:t>
          </a:r>
          <a:r>
            <a:rPr kumimoji="1" lang="ja-JP" altLang="en-US" sz="1300">
              <a:latin typeface="ＭＳ Ｐゴシック"/>
            </a:rPr>
            <a:t>円と増</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106.1</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となっており、類似団体では、</a:t>
          </a:r>
          <a:endParaRPr kumimoji="1" lang="en-US" altLang="ja-JP" sz="1300">
            <a:latin typeface="ＭＳ Ｐゴシック"/>
          </a:endParaRPr>
        </a:p>
        <a:p>
          <a:r>
            <a:rPr kumimoji="1" lang="ja-JP" altLang="en-US" sz="1300">
              <a:latin typeface="ＭＳ Ｐゴシック"/>
            </a:rPr>
            <a:t>平均の順位であり、全国平均では下回ってはいるものの、愛知県平均を上回っている状況である。</a:t>
          </a:r>
          <a:endParaRPr kumimoji="1" lang="en-US" altLang="ja-JP" sz="1300">
            <a:latin typeface="ＭＳ Ｐゴシック"/>
          </a:endParaRPr>
        </a:p>
        <a:p>
          <a:r>
            <a:rPr kumimoji="1" lang="ja-JP" altLang="en-US" sz="1300" baseline="0">
              <a:latin typeface="ＭＳ Ｐゴシック"/>
            </a:rPr>
            <a:t>  その他に、高齢化の影響に伴う介護保険特別会計及び後期高齢者特別会計への繰出金が前年度の</a:t>
          </a:r>
          <a:r>
            <a:rPr kumimoji="1" lang="en-US" altLang="ja-JP" sz="1300" baseline="0">
              <a:latin typeface="ＭＳ Ｐゴシック"/>
            </a:rPr>
            <a:t>27,666</a:t>
          </a:r>
          <a:r>
            <a:rPr kumimoji="1" lang="ja-JP" altLang="en-US" sz="1300" baseline="0">
              <a:latin typeface="ＭＳ Ｐゴシック"/>
            </a:rPr>
            <a:t>円から</a:t>
          </a:r>
          <a:r>
            <a:rPr kumimoji="1" lang="en-US" altLang="ja-JP" sz="1300" baseline="0">
              <a:latin typeface="ＭＳ Ｐゴシック"/>
            </a:rPr>
            <a:t>28,934</a:t>
          </a:r>
          <a:r>
            <a:rPr kumimoji="1" lang="ja-JP" altLang="en-US" sz="1300" baseline="0">
              <a:latin typeface="ＭＳ Ｐゴシック"/>
            </a:rPr>
            <a:t>円と増</a:t>
          </a:r>
          <a:r>
            <a:rPr kumimoji="1" lang="en-US" altLang="ja-JP" sz="1300" baseline="0">
              <a:latin typeface="ＭＳ Ｐゴシック"/>
            </a:rPr>
            <a:t>(</a:t>
          </a:r>
          <a:r>
            <a:rPr kumimoji="1" lang="ja-JP" altLang="en-US" sz="1300" baseline="0">
              <a:latin typeface="ＭＳ Ｐゴシック"/>
            </a:rPr>
            <a:t>前年度比</a:t>
          </a:r>
          <a:r>
            <a:rPr kumimoji="1" lang="en-US" altLang="ja-JP" sz="1300" baseline="0">
              <a:latin typeface="ＭＳ Ｐゴシック"/>
            </a:rPr>
            <a:t>104.6</a:t>
          </a:r>
          <a:r>
            <a:rPr kumimoji="1" lang="ja-JP" altLang="en-US" sz="1300" baseline="0">
              <a:latin typeface="ＭＳ Ｐゴシック"/>
            </a:rPr>
            <a:t>％</a:t>
          </a:r>
          <a:r>
            <a:rPr kumimoji="1" lang="en-US" altLang="ja-JP" sz="1300" baseline="0">
              <a:latin typeface="ＭＳ Ｐゴシック"/>
            </a:rPr>
            <a:t>)</a:t>
          </a:r>
          <a:r>
            <a:rPr kumimoji="1" lang="ja-JP" altLang="en-US" sz="1300" baseline="0">
              <a:latin typeface="ＭＳ Ｐゴシック"/>
            </a:rPr>
            <a:t>と社会保障費については、年々増加して行く傾向にある。</a:t>
          </a:r>
          <a:endParaRPr kumimoji="1" lang="en-US" altLang="ja-JP" sz="1300" baseline="0">
            <a:latin typeface="ＭＳ Ｐゴシック"/>
          </a:endParaRPr>
        </a:p>
        <a:p>
          <a:r>
            <a:rPr kumimoji="1" lang="ja-JP" altLang="en-US" sz="1300">
              <a:latin typeface="ＭＳ Ｐゴシック"/>
            </a:rPr>
            <a:t>  さらに、公債費については、合併特例債や臨時財政対策債の償還の増により、前年度の</a:t>
          </a:r>
          <a:r>
            <a:rPr kumimoji="1" lang="en-US" altLang="ja-JP" sz="1300">
              <a:latin typeface="ＭＳ Ｐゴシック"/>
            </a:rPr>
            <a:t>27,674</a:t>
          </a:r>
          <a:r>
            <a:rPr kumimoji="1" lang="ja-JP" altLang="en-US" sz="1300">
              <a:latin typeface="ＭＳ Ｐゴシック"/>
            </a:rPr>
            <a:t>円から</a:t>
          </a:r>
          <a:r>
            <a:rPr kumimoji="1" lang="en-US" altLang="ja-JP" sz="1300">
              <a:latin typeface="ＭＳ Ｐゴシック"/>
            </a:rPr>
            <a:t>28,883</a:t>
          </a:r>
          <a:r>
            <a:rPr kumimoji="1" lang="ja-JP" altLang="en-US" sz="1300">
              <a:latin typeface="ＭＳ Ｐゴシック"/>
            </a:rPr>
            <a:t>円と増</a:t>
          </a:r>
          <a:r>
            <a:rPr kumimoji="1" lang="en-US" altLang="ja-JP" sz="1300">
              <a:latin typeface="ＭＳ Ｐゴシック"/>
            </a:rPr>
            <a:t>(104.4</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となっており、扶助費や人件費と併せた義務的経費についても増加していく見込みである。</a:t>
          </a:r>
          <a:endParaRPr kumimoji="1" lang="en-US" altLang="ja-JP" sz="1300">
            <a:latin typeface="ＭＳ Ｐゴシック"/>
          </a:endParaRPr>
        </a:p>
        <a:p>
          <a:r>
            <a:rPr kumimoji="1" lang="ja-JP" altLang="en-US" sz="1300">
              <a:latin typeface="ＭＳ Ｐゴシック"/>
            </a:rPr>
            <a:t>    今後は、事業の見直しや公共施設等の再編などにより住民</a:t>
          </a:r>
          <a:r>
            <a:rPr kumimoji="1" lang="en-US" altLang="ja-JP" sz="1300">
              <a:latin typeface="ＭＳ Ｐゴシック"/>
            </a:rPr>
            <a:t>1</a:t>
          </a:r>
          <a:r>
            <a:rPr kumimoji="1" lang="ja-JP" altLang="en-US" sz="1300">
              <a:latin typeface="ＭＳ Ｐゴシック"/>
            </a:rPr>
            <a:t>人あたりのコストを削減していく必要がある。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愛知県稲沢市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137,904
135,222
79.35
47,101,941
44,924,542
2,077,482
28,578,322
42,709,819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10160</xdr:rowOff>
    </xdr:from>
    <xdr:to>
      <xdr:col>6</xdr:col>
      <xdr:colOff>511175</xdr:colOff>
      <xdr:row>34</xdr:row>
      <xdr:rowOff>149497</xdr:rowOff>
    </xdr:to>
    <xdr:cxnSp macro="">
      <xdr:nvCxnSpPr>
        <xdr:cNvPr id="63" name="直線コネクタ 62"/>
        <xdr:cNvCxnSpPr/>
      </xdr:nvCxnSpPr>
      <xdr:spPr>
        <a:xfrm>
          <a:off x="3797300" y="5496560"/>
          <a:ext cx="838200" cy="4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10160</xdr:rowOff>
    </xdr:from>
    <xdr:to>
      <xdr:col>5</xdr:col>
      <xdr:colOff>358775</xdr:colOff>
      <xdr:row>32</xdr:row>
      <xdr:rowOff>30843</xdr:rowOff>
    </xdr:to>
    <xdr:cxnSp macro="">
      <xdr:nvCxnSpPr>
        <xdr:cNvPr id="66" name="直線コネクタ 65"/>
        <xdr:cNvCxnSpPr/>
      </xdr:nvCxnSpPr>
      <xdr:spPr>
        <a:xfrm flipV="1">
          <a:off x="2908300" y="54965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31</xdr:row>
      <xdr:rowOff>93799</xdr:rowOff>
    </xdr:from>
    <xdr:to>
      <xdr:col>5</xdr:col>
      <xdr:colOff>409575</xdr:colOff>
      <xdr:row>32</xdr:row>
      <xdr:rowOff>23949</xdr:rowOff>
    </xdr:to>
    <xdr:sp macro="" textlink="">
      <xdr:nvSpPr>
        <xdr:cNvPr id="67" name="フローチャート : 判断 66"/>
        <xdr:cNvSpPr/>
      </xdr:nvSpPr>
      <xdr:spPr>
        <a:xfrm>
          <a:off x="3746500" y="54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40476</xdr:rowOff>
    </xdr:from>
    <xdr:ext cx="469744" cy="259045"/>
    <xdr:sp macro="" textlink="">
      <xdr:nvSpPr>
        <xdr:cNvPr id="68" name="テキスト ボックス 67"/>
        <xdr:cNvSpPr txBox="1"/>
      </xdr:nvSpPr>
      <xdr:spPr>
        <a:xfrm>
          <a:off x="3562427"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30843</xdr:rowOff>
    </xdr:from>
    <xdr:to>
      <xdr:col>4</xdr:col>
      <xdr:colOff>155575</xdr:colOff>
      <xdr:row>32</xdr:row>
      <xdr:rowOff>41728</xdr:rowOff>
    </xdr:to>
    <xdr:cxnSp macro="">
      <xdr:nvCxnSpPr>
        <xdr:cNvPr id="69" name="直線コネクタ 68"/>
        <xdr:cNvCxnSpPr/>
      </xdr:nvCxnSpPr>
      <xdr:spPr>
        <a:xfrm flipV="1">
          <a:off x="2019300" y="5517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147864</xdr:rowOff>
    </xdr:from>
    <xdr:to>
      <xdr:col>2</xdr:col>
      <xdr:colOff>638175</xdr:colOff>
      <xdr:row>32</xdr:row>
      <xdr:rowOff>41728</xdr:rowOff>
    </xdr:to>
    <xdr:cxnSp macro="">
      <xdr:nvCxnSpPr>
        <xdr:cNvPr id="72" name="直線コネクタ 71"/>
        <xdr:cNvCxnSpPr/>
      </xdr:nvCxnSpPr>
      <xdr:spPr>
        <a:xfrm>
          <a:off x="1130300" y="5462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98697</xdr:rowOff>
    </xdr:from>
    <xdr:to>
      <xdr:col>6</xdr:col>
      <xdr:colOff>561975</xdr:colOff>
      <xdr:row>35</xdr:row>
      <xdr:rowOff>28847</xdr:rowOff>
    </xdr:to>
    <xdr:sp macro="" textlink="">
      <xdr:nvSpPr>
        <xdr:cNvPr id="82" name="円/楕円 81"/>
        <xdr:cNvSpPr/>
      </xdr:nvSpPr>
      <xdr:spPr>
        <a:xfrm>
          <a:off x="45847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121574</xdr:rowOff>
    </xdr:from>
    <xdr:ext cx="469744" cy="259045"/>
    <xdr:sp macro="" textlink="">
      <xdr:nvSpPr>
        <xdr:cNvPr id="83" name="議会費該当値テキスト"/>
        <xdr:cNvSpPr txBox="1"/>
      </xdr:nvSpPr>
      <xdr:spPr>
        <a:xfrm>
          <a:off x="4686300"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130810</xdr:rowOff>
    </xdr:from>
    <xdr:to>
      <xdr:col>5</xdr:col>
      <xdr:colOff>409575</xdr:colOff>
      <xdr:row>32</xdr:row>
      <xdr:rowOff>60960</xdr:rowOff>
    </xdr:to>
    <xdr:sp macro="" textlink="">
      <xdr:nvSpPr>
        <xdr:cNvPr id="84" name="円/楕円 83"/>
        <xdr:cNvSpPr/>
      </xdr:nvSpPr>
      <xdr:spPr>
        <a:xfrm>
          <a:off x="3746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52087</xdr:rowOff>
    </xdr:from>
    <xdr:ext cx="469744" cy="259045"/>
    <xdr:sp macro="" textlink="">
      <xdr:nvSpPr>
        <xdr:cNvPr id="85" name="テキスト ボックス 84"/>
        <xdr:cNvSpPr txBox="1"/>
      </xdr:nvSpPr>
      <xdr:spPr>
        <a:xfrm>
          <a:off x="3562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151493</xdr:rowOff>
    </xdr:from>
    <xdr:to>
      <xdr:col>4</xdr:col>
      <xdr:colOff>206375</xdr:colOff>
      <xdr:row>32</xdr:row>
      <xdr:rowOff>81643</xdr:rowOff>
    </xdr:to>
    <xdr:sp macro="" textlink="">
      <xdr:nvSpPr>
        <xdr:cNvPr id="86" name="円/楕円 85"/>
        <xdr:cNvSpPr/>
      </xdr:nvSpPr>
      <xdr:spPr>
        <a:xfrm>
          <a:off x="2857500" y="5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98170</xdr:rowOff>
    </xdr:from>
    <xdr:ext cx="469744" cy="259045"/>
    <xdr:sp macro="" textlink="">
      <xdr:nvSpPr>
        <xdr:cNvPr id="87" name="テキスト ボックス 86"/>
        <xdr:cNvSpPr txBox="1"/>
      </xdr:nvSpPr>
      <xdr:spPr>
        <a:xfrm>
          <a:off x="2673427" y="5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162378</xdr:rowOff>
    </xdr:from>
    <xdr:to>
      <xdr:col>3</xdr:col>
      <xdr:colOff>3175</xdr:colOff>
      <xdr:row>32</xdr:row>
      <xdr:rowOff>92528</xdr:rowOff>
    </xdr:to>
    <xdr:sp macro="" textlink="">
      <xdr:nvSpPr>
        <xdr:cNvPr id="88" name="円/楕円 87"/>
        <xdr:cNvSpPr/>
      </xdr:nvSpPr>
      <xdr:spPr>
        <a:xfrm>
          <a:off x="1968500" y="54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109055</xdr:rowOff>
    </xdr:from>
    <xdr:ext cx="469744" cy="259045"/>
    <xdr:sp macro="" textlink="">
      <xdr:nvSpPr>
        <xdr:cNvPr id="89" name="テキスト ボックス 88"/>
        <xdr:cNvSpPr txBox="1"/>
      </xdr:nvSpPr>
      <xdr:spPr>
        <a:xfrm>
          <a:off x="1784427" y="52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97064</xdr:rowOff>
    </xdr:from>
    <xdr:to>
      <xdr:col>1</xdr:col>
      <xdr:colOff>485775</xdr:colOff>
      <xdr:row>32</xdr:row>
      <xdr:rowOff>27214</xdr:rowOff>
    </xdr:to>
    <xdr:sp macro="" textlink="">
      <xdr:nvSpPr>
        <xdr:cNvPr id="90" name="円/楕円 89"/>
        <xdr:cNvSpPr/>
      </xdr:nvSpPr>
      <xdr:spPr>
        <a:xfrm>
          <a:off x="1079500" y="54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43741</xdr:rowOff>
    </xdr:from>
    <xdr:ext cx="469744" cy="259045"/>
    <xdr:sp macro="" textlink="">
      <xdr:nvSpPr>
        <xdr:cNvPr id="91" name="テキスト ボックス 90"/>
        <xdr:cNvSpPr txBox="1"/>
      </xdr:nvSpPr>
      <xdr:spPr>
        <a:xfrm>
          <a:off x="895427" y="51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120804</xdr:rowOff>
    </xdr:from>
    <xdr:to>
      <xdr:col>6</xdr:col>
      <xdr:colOff>511175</xdr:colOff>
      <xdr:row>57</xdr:row>
      <xdr:rowOff>145644</xdr:rowOff>
    </xdr:to>
    <xdr:cxnSp macro="">
      <xdr:nvCxnSpPr>
        <xdr:cNvPr id="118" name="直線コネクタ 117"/>
        <xdr:cNvCxnSpPr/>
      </xdr:nvCxnSpPr>
      <xdr:spPr>
        <a:xfrm flipV="1">
          <a:off x="3797300" y="9893454"/>
          <a:ext cx="8382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145644</xdr:rowOff>
    </xdr:from>
    <xdr:to>
      <xdr:col>5</xdr:col>
      <xdr:colOff>358775</xdr:colOff>
      <xdr:row>57</xdr:row>
      <xdr:rowOff>149406</xdr:rowOff>
    </xdr:to>
    <xdr:cxnSp macro="">
      <xdr:nvCxnSpPr>
        <xdr:cNvPr id="121" name="直線コネクタ 120"/>
        <xdr:cNvCxnSpPr/>
      </xdr:nvCxnSpPr>
      <xdr:spPr>
        <a:xfrm flipV="1">
          <a:off x="2908300" y="9918294"/>
          <a:ext cx="889000" cy="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21627</xdr:rowOff>
    </xdr:from>
    <xdr:to>
      <xdr:col>5</xdr:col>
      <xdr:colOff>409575</xdr:colOff>
      <xdr:row>57</xdr:row>
      <xdr:rowOff>123227</xdr:rowOff>
    </xdr:to>
    <xdr:sp macro="" textlink="">
      <xdr:nvSpPr>
        <xdr:cNvPr id="122" name="フローチャート : 判断 121"/>
        <xdr:cNvSpPr/>
      </xdr:nvSpPr>
      <xdr:spPr>
        <a:xfrm>
          <a:off x="3746500" y="979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139754</xdr:rowOff>
    </xdr:from>
    <xdr:ext cx="534377" cy="259045"/>
    <xdr:sp macro="" textlink="">
      <xdr:nvSpPr>
        <xdr:cNvPr id="123" name="テキスト ボックス 122"/>
        <xdr:cNvSpPr txBox="1"/>
      </xdr:nvSpPr>
      <xdr:spPr>
        <a:xfrm>
          <a:off x="3530111" y="9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129975</xdr:rowOff>
    </xdr:from>
    <xdr:to>
      <xdr:col>4</xdr:col>
      <xdr:colOff>155575</xdr:colOff>
      <xdr:row>57</xdr:row>
      <xdr:rowOff>149406</xdr:rowOff>
    </xdr:to>
    <xdr:cxnSp macro="">
      <xdr:nvCxnSpPr>
        <xdr:cNvPr id="124" name="直線コネクタ 123"/>
        <xdr:cNvCxnSpPr/>
      </xdr:nvCxnSpPr>
      <xdr:spPr>
        <a:xfrm>
          <a:off x="2019300" y="990262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129975</xdr:rowOff>
    </xdr:from>
    <xdr:to>
      <xdr:col>2</xdr:col>
      <xdr:colOff>638175</xdr:colOff>
      <xdr:row>57</xdr:row>
      <xdr:rowOff>157289</xdr:rowOff>
    </xdr:to>
    <xdr:cxnSp macro="">
      <xdr:nvCxnSpPr>
        <xdr:cNvPr id="127" name="直線コネクタ 126"/>
        <xdr:cNvCxnSpPr/>
      </xdr:nvCxnSpPr>
      <xdr:spPr>
        <a:xfrm flipV="1">
          <a:off x="1130300" y="9902625"/>
          <a:ext cx="889000" cy="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70004</xdr:rowOff>
    </xdr:from>
    <xdr:to>
      <xdr:col>6</xdr:col>
      <xdr:colOff>561975</xdr:colOff>
      <xdr:row>58</xdr:row>
      <xdr:rowOff>154</xdr:rowOff>
    </xdr:to>
    <xdr:sp macro="" textlink="">
      <xdr:nvSpPr>
        <xdr:cNvPr id="137" name="円/楕円 136"/>
        <xdr:cNvSpPr/>
      </xdr:nvSpPr>
      <xdr:spPr>
        <a:xfrm>
          <a:off x="4584700" y="98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94844</xdr:rowOff>
    </xdr:from>
    <xdr:to>
      <xdr:col>5</xdr:col>
      <xdr:colOff>409575</xdr:colOff>
      <xdr:row>58</xdr:row>
      <xdr:rowOff>24994</xdr:rowOff>
    </xdr:to>
    <xdr:sp macro="" textlink="">
      <xdr:nvSpPr>
        <xdr:cNvPr id="139" name="円/楕円 138"/>
        <xdr:cNvSpPr/>
      </xdr:nvSpPr>
      <xdr:spPr>
        <a:xfrm>
          <a:off x="3746500" y="9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16121</xdr:rowOff>
    </xdr:from>
    <xdr:ext cx="534377" cy="259045"/>
    <xdr:sp macro="" textlink="">
      <xdr:nvSpPr>
        <xdr:cNvPr id="140" name="テキスト ボックス 139"/>
        <xdr:cNvSpPr txBox="1"/>
      </xdr:nvSpPr>
      <xdr:spPr>
        <a:xfrm>
          <a:off x="3530111" y="99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98606</xdr:rowOff>
    </xdr:from>
    <xdr:to>
      <xdr:col>4</xdr:col>
      <xdr:colOff>206375</xdr:colOff>
      <xdr:row>58</xdr:row>
      <xdr:rowOff>28756</xdr:rowOff>
    </xdr:to>
    <xdr:sp macro="" textlink="">
      <xdr:nvSpPr>
        <xdr:cNvPr id="141" name="円/楕円 140"/>
        <xdr:cNvSpPr/>
      </xdr:nvSpPr>
      <xdr:spPr>
        <a:xfrm>
          <a:off x="2857500" y="98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19883</xdr:rowOff>
    </xdr:from>
    <xdr:ext cx="534377" cy="259045"/>
    <xdr:sp macro="" textlink="">
      <xdr:nvSpPr>
        <xdr:cNvPr id="142" name="テキスト ボックス 141"/>
        <xdr:cNvSpPr txBox="1"/>
      </xdr:nvSpPr>
      <xdr:spPr>
        <a:xfrm>
          <a:off x="2641111" y="996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79175</xdr:rowOff>
    </xdr:from>
    <xdr:to>
      <xdr:col>3</xdr:col>
      <xdr:colOff>3175</xdr:colOff>
      <xdr:row>58</xdr:row>
      <xdr:rowOff>9325</xdr:rowOff>
    </xdr:to>
    <xdr:sp macro="" textlink="">
      <xdr:nvSpPr>
        <xdr:cNvPr id="143" name="円/楕円 142"/>
        <xdr:cNvSpPr/>
      </xdr:nvSpPr>
      <xdr:spPr>
        <a:xfrm>
          <a:off x="1968500" y="98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452</xdr:rowOff>
    </xdr:from>
    <xdr:ext cx="534377" cy="259045"/>
    <xdr:sp macro="" textlink="">
      <xdr:nvSpPr>
        <xdr:cNvPr id="144" name="テキスト ボックス 143"/>
        <xdr:cNvSpPr txBox="1"/>
      </xdr:nvSpPr>
      <xdr:spPr>
        <a:xfrm>
          <a:off x="1752111" y="994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106489</xdr:rowOff>
    </xdr:from>
    <xdr:to>
      <xdr:col>1</xdr:col>
      <xdr:colOff>485775</xdr:colOff>
      <xdr:row>58</xdr:row>
      <xdr:rowOff>36639</xdr:rowOff>
    </xdr:to>
    <xdr:sp macro="" textlink="">
      <xdr:nvSpPr>
        <xdr:cNvPr id="145" name="円/楕円 144"/>
        <xdr:cNvSpPr/>
      </xdr:nvSpPr>
      <xdr:spPr>
        <a:xfrm>
          <a:off x="1079500" y="98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27766</xdr:rowOff>
    </xdr:from>
    <xdr:ext cx="534377" cy="259045"/>
    <xdr:sp macro="" textlink="">
      <xdr:nvSpPr>
        <xdr:cNvPr id="146" name="テキスト ボックス 145"/>
        <xdr:cNvSpPr txBox="1"/>
      </xdr:nvSpPr>
      <xdr:spPr>
        <a:xfrm>
          <a:off x="863111" y="99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121011</xdr:rowOff>
    </xdr:from>
    <xdr:to>
      <xdr:col>6</xdr:col>
      <xdr:colOff>511175</xdr:colOff>
      <xdr:row>77</xdr:row>
      <xdr:rowOff>16218</xdr:rowOff>
    </xdr:to>
    <xdr:cxnSp macro="">
      <xdr:nvCxnSpPr>
        <xdr:cNvPr id="176" name="直線コネクタ 175"/>
        <xdr:cNvCxnSpPr/>
      </xdr:nvCxnSpPr>
      <xdr:spPr>
        <a:xfrm flipV="1">
          <a:off x="3797300" y="13151211"/>
          <a:ext cx="838200" cy="6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16218</xdr:rowOff>
    </xdr:from>
    <xdr:to>
      <xdr:col>5</xdr:col>
      <xdr:colOff>358775</xdr:colOff>
      <xdr:row>77</xdr:row>
      <xdr:rowOff>145377</xdr:rowOff>
    </xdr:to>
    <xdr:cxnSp macro="">
      <xdr:nvCxnSpPr>
        <xdr:cNvPr id="179" name="直線コネクタ 178"/>
        <xdr:cNvCxnSpPr/>
      </xdr:nvCxnSpPr>
      <xdr:spPr>
        <a:xfrm flipV="1">
          <a:off x="2908300" y="13217868"/>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151727</xdr:rowOff>
    </xdr:from>
    <xdr:to>
      <xdr:col>5</xdr:col>
      <xdr:colOff>409575</xdr:colOff>
      <xdr:row>72</xdr:row>
      <xdr:rowOff>81877</xdr:rowOff>
    </xdr:to>
    <xdr:sp macro="" textlink="">
      <xdr:nvSpPr>
        <xdr:cNvPr id="180" name="フローチャート : 判断 179"/>
        <xdr:cNvSpPr/>
      </xdr:nvSpPr>
      <xdr:spPr>
        <a:xfrm>
          <a:off x="3746500" y="1232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98404</xdr:rowOff>
    </xdr:from>
    <xdr:ext cx="599010" cy="259045"/>
    <xdr:sp macro="" textlink="">
      <xdr:nvSpPr>
        <xdr:cNvPr id="181" name="テキスト ボックス 180"/>
        <xdr:cNvSpPr txBox="1"/>
      </xdr:nvSpPr>
      <xdr:spPr>
        <a:xfrm>
          <a:off x="3497794" y="1209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145377</xdr:rowOff>
    </xdr:from>
    <xdr:to>
      <xdr:col>4</xdr:col>
      <xdr:colOff>155575</xdr:colOff>
      <xdr:row>78</xdr:row>
      <xdr:rowOff>101181</xdr:rowOff>
    </xdr:to>
    <xdr:cxnSp macro="">
      <xdr:nvCxnSpPr>
        <xdr:cNvPr id="182" name="直線コネクタ 181"/>
        <xdr:cNvCxnSpPr/>
      </xdr:nvCxnSpPr>
      <xdr:spPr>
        <a:xfrm flipV="1">
          <a:off x="2019300" y="13347027"/>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101181</xdr:rowOff>
    </xdr:from>
    <xdr:to>
      <xdr:col>2</xdr:col>
      <xdr:colOff>638175</xdr:colOff>
      <xdr:row>78</xdr:row>
      <xdr:rowOff>151301</xdr:rowOff>
    </xdr:to>
    <xdr:cxnSp macro="">
      <xdr:nvCxnSpPr>
        <xdr:cNvPr id="185" name="直線コネクタ 184"/>
        <xdr:cNvCxnSpPr/>
      </xdr:nvCxnSpPr>
      <xdr:spPr>
        <a:xfrm flipV="1">
          <a:off x="1130300" y="13474281"/>
          <a:ext cx="8890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70211</xdr:rowOff>
    </xdr:from>
    <xdr:to>
      <xdr:col>6</xdr:col>
      <xdr:colOff>561975</xdr:colOff>
      <xdr:row>77</xdr:row>
      <xdr:rowOff>361</xdr:rowOff>
    </xdr:to>
    <xdr:sp macro="" textlink="">
      <xdr:nvSpPr>
        <xdr:cNvPr id="195" name="円/楕円 194"/>
        <xdr:cNvSpPr/>
      </xdr:nvSpPr>
      <xdr:spPr>
        <a:xfrm>
          <a:off x="4584700" y="13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48638</xdr:rowOff>
    </xdr:from>
    <xdr:ext cx="599010" cy="259045"/>
    <xdr:sp macro="" textlink="">
      <xdr:nvSpPr>
        <xdr:cNvPr id="196" name="民生費該当値テキスト"/>
        <xdr:cNvSpPr txBox="1"/>
      </xdr:nvSpPr>
      <xdr:spPr>
        <a:xfrm>
          <a:off x="4686300" y="1307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136868</xdr:rowOff>
    </xdr:from>
    <xdr:to>
      <xdr:col>5</xdr:col>
      <xdr:colOff>409575</xdr:colOff>
      <xdr:row>77</xdr:row>
      <xdr:rowOff>67018</xdr:rowOff>
    </xdr:to>
    <xdr:sp macro="" textlink="">
      <xdr:nvSpPr>
        <xdr:cNvPr id="197" name="円/楕円 196"/>
        <xdr:cNvSpPr/>
      </xdr:nvSpPr>
      <xdr:spPr>
        <a:xfrm>
          <a:off x="3746500" y="131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58145</xdr:rowOff>
    </xdr:from>
    <xdr:ext cx="599010" cy="259045"/>
    <xdr:sp macro="" textlink="">
      <xdr:nvSpPr>
        <xdr:cNvPr id="198" name="テキスト ボックス 197"/>
        <xdr:cNvSpPr txBox="1"/>
      </xdr:nvSpPr>
      <xdr:spPr>
        <a:xfrm>
          <a:off x="3497794" y="1325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94577</xdr:rowOff>
    </xdr:from>
    <xdr:to>
      <xdr:col>4</xdr:col>
      <xdr:colOff>206375</xdr:colOff>
      <xdr:row>78</xdr:row>
      <xdr:rowOff>24727</xdr:rowOff>
    </xdr:to>
    <xdr:sp macro="" textlink="">
      <xdr:nvSpPr>
        <xdr:cNvPr id="199" name="円/楕円 198"/>
        <xdr:cNvSpPr/>
      </xdr:nvSpPr>
      <xdr:spPr>
        <a:xfrm>
          <a:off x="2857500" y="132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15854</xdr:rowOff>
    </xdr:from>
    <xdr:ext cx="599010" cy="259045"/>
    <xdr:sp macro="" textlink="">
      <xdr:nvSpPr>
        <xdr:cNvPr id="200" name="テキスト ボックス 199"/>
        <xdr:cNvSpPr txBox="1"/>
      </xdr:nvSpPr>
      <xdr:spPr>
        <a:xfrm>
          <a:off x="2608794" y="1338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50381</xdr:rowOff>
    </xdr:from>
    <xdr:to>
      <xdr:col>3</xdr:col>
      <xdr:colOff>3175</xdr:colOff>
      <xdr:row>78</xdr:row>
      <xdr:rowOff>151981</xdr:rowOff>
    </xdr:to>
    <xdr:sp macro="" textlink="">
      <xdr:nvSpPr>
        <xdr:cNvPr id="201" name="円/楕円 200"/>
        <xdr:cNvSpPr/>
      </xdr:nvSpPr>
      <xdr:spPr>
        <a:xfrm>
          <a:off x="1968500" y="134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143108</xdr:rowOff>
    </xdr:from>
    <xdr:ext cx="599010" cy="259045"/>
    <xdr:sp macro="" textlink="">
      <xdr:nvSpPr>
        <xdr:cNvPr id="202" name="テキスト ボックス 201"/>
        <xdr:cNvSpPr txBox="1"/>
      </xdr:nvSpPr>
      <xdr:spPr>
        <a:xfrm>
          <a:off x="1719794" y="1351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100501</xdr:rowOff>
    </xdr:from>
    <xdr:to>
      <xdr:col>1</xdr:col>
      <xdr:colOff>485775</xdr:colOff>
      <xdr:row>79</xdr:row>
      <xdr:rowOff>30651</xdr:rowOff>
    </xdr:to>
    <xdr:sp macro="" textlink="">
      <xdr:nvSpPr>
        <xdr:cNvPr id="203" name="円/楕円 202"/>
        <xdr:cNvSpPr/>
      </xdr:nvSpPr>
      <xdr:spPr>
        <a:xfrm>
          <a:off x="1079500" y="134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21778</xdr:rowOff>
    </xdr:from>
    <xdr:ext cx="599010" cy="259045"/>
    <xdr:sp macro="" textlink="">
      <xdr:nvSpPr>
        <xdr:cNvPr id="204" name="テキスト ボックス 203"/>
        <xdr:cNvSpPr txBox="1"/>
      </xdr:nvSpPr>
      <xdr:spPr>
        <a:xfrm>
          <a:off x="830794" y="1356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39497</xdr:rowOff>
    </xdr:from>
    <xdr:to>
      <xdr:col>6</xdr:col>
      <xdr:colOff>511175</xdr:colOff>
      <xdr:row>97</xdr:row>
      <xdr:rowOff>95428</xdr:rowOff>
    </xdr:to>
    <xdr:cxnSp macro="">
      <xdr:nvCxnSpPr>
        <xdr:cNvPr id="234" name="直線コネクタ 233"/>
        <xdr:cNvCxnSpPr/>
      </xdr:nvCxnSpPr>
      <xdr:spPr>
        <a:xfrm>
          <a:off x="3797300" y="15984347"/>
          <a:ext cx="838200" cy="7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104533</xdr:rowOff>
    </xdr:from>
    <xdr:to>
      <xdr:col>5</xdr:col>
      <xdr:colOff>358775</xdr:colOff>
      <xdr:row>93</xdr:row>
      <xdr:rowOff>39497</xdr:rowOff>
    </xdr:to>
    <xdr:cxnSp macro="">
      <xdr:nvCxnSpPr>
        <xdr:cNvPr id="237" name="直線コネクタ 236"/>
        <xdr:cNvCxnSpPr/>
      </xdr:nvCxnSpPr>
      <xdr:spPr>
        <a:xfrm>
          <a:off x="2908300" y="15877933"/>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164528</xdr:rowOff>
    </xdr:from>
    <xdr:to>
      <xdr:col>5</xdr:col>
      <xdr:colOff>409575</xdr:colOff>
      <xdr:row>96</xdr:row>
      <xdr:rowOff>94678</xdr:rowOff>
    </xdr:to>
    <xdr:sp macro="" textlink="">
      <xdr:nvSpPr>
        <xdr:cNvPr id="238" name="フローチャート : 判断 237"/>
        <xdr:cNvSpPr/>
      </xdr:nvSpPr>
      <xdr:spPr>
        <a:xfrm>
          <a:off x="3746500" y="1645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85805</xdr:rowOff>
    </xdr:from>
    <xdr:ext cx="534377" cy="259045"/>
    <xdr:sp macro="" textlink="">
      <xdr:nvSpPr>
        <xdr:cNvPr id="239" name="テキスト ボックス 238"/>
        <xdr:cNvSpPr txBox="1"/>
      </xdr:nvSpPr>
      <xdr:spPr>
        <a:xfrm>
          <a:off x="3530111" y="165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104533</xdr:rowOff>
    </xdr:from>
    <xdr:to>
      <xdr:col>4</xdr:col>
      <xdr:colOff>155575</xdr:colOff>
      <xdr:row>95</xdr:row>
      <xdr:rowOff>47537</xdr:rowOff>
    </xdr:to>
    <xdr:cxnSp macro="">
      <xdr:nvCxnSpPr>
        <xdr:cNvPr id="240" name="直線コネクタ 239"/>
        <xdr:cNvCxnSpPr/>
      </xdr:nvCxnSpPr>
      <xdr:spPr>
        <a:xfrm flipV="1">
          <a:off x="2019300" y="15877933"/>
          <a:ext cx="889000" cy="45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2" name="テキスト ボックス 241"/>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4902</xdr:rowOff>
    </xdr:from>
    <xdr:to>
      <xdr:col>2</xdr:col>
      <xdr:colOff>638175</xdr:colOff>
      <xdr:row>95</xdr:row>
      <xdr:rowOff>47537</xdr:rowOff>
    </xdr:to>
    <xdr:cxnSp macro="">
      <xdr:nvCxnSpPr>
        <xdr:cNvPr id="243" name="直線コネクタ 242"/>
        <xdr:cNvCxnSpPr/>
      </xdr:nvCxnSpPr>
      <xdr:spPr>
        <a:xfrm>
          <a:off x="1130300" y="15949752"/>
          <a:ext cx="889000" cy="38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5" name="テキスト ボックス 244"/>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44628</xdr:rowOff>
    </xdr:from>
    <xdr:to>
      <xdr:col>6</xdr:col>
      <xdr:colOff>561975</xdr:colOff>
      <xdr:row>97</xdr:row>
      <xdr:rowOff>146228</xdr:rowOff>
    </xdr:to>
    <xdr:sp macro="" textlink="">
      <xdr:nvSpPr>
        <xdr:cNvPr id="253" name="円/楕円 252"/>
        <xdr:cNvSpPr/>
      </xdr:nvSpPr>
      <xdr:spPr>
        <a:xfrm>
          <a:off x="4584700" y="166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23055</xdr:rowOff>
    </xdr:from>
    <xdr:ext cx="534377" cy="259045"/>
    <xdr:sp macro="" textlink="">
      <xdr:nvSpPr>
        <xdr:cNvPr id="254" name="衛生費該当値テキスト"/>
        <xdr:cNvSpPr txBox="1"/>
      </xdr:nvSpPr>
      <xdr:spPr>
        <a:xfrm>
          <a:off x="4686300" y="166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160147</xdr:rowOff>
    </xdr:from>
    <xdr:to>
      <xdr:col>5</xdr:col>
      <xdr:colOff>409575</xdr:colOff>
      <xdr:row>93</xdr:row>
      <xdr:rowOff>90297</xdr:rowOff>
    </xdr:to>
    <xdr:sp macro="" textlink="">
      <xdr:nvSpPr>
        <xdr:cNvPr id="255" name="円/楕円 254"/>
        <xdr:cNvSpPr/>
      </xdr:nvSpPr>
      <xdr:spPr>
        <a:xfrm>
          <a:off x="3746500" y="159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106824</xdr:rowOff>
    </xdr:from>
    <xdr:ext cx="534377" cy="259045"/>
    <xdr:sp macro="" textlink="">
      <xdr:nvSpPr>
        <xdr:cNvPr id="256" name="テキスト ボックス 255"/>
        <xdr:cNvSpPr txBox="1"/>
      </xdr:nvSpPr>
      <xdr:spPr>
        <a:xfrm>
          <a:off x="3530111" y="157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53733</xdr:rowOff>
    </xdr:from>
    <xdr:to>
      <xdr:col>4</xdr:col>
      <xdr:colOff>206375</xdr:colOff>
      <xdr:row>92</xdr:row>
      <xdr:rowOff>155333</xdr:rowOff>
    </xdr:to>
    <xdr:sp macro="" textlink="">
      <xdr:nvSpPr>
        <xdr:cNvPr id="257" name="円/楕円 256"/>
        <xdr:cNvSpPr/>
      </xdr:nvSpPr>
      <xdr:spPr>
        <a:xfrm>
          <a:off x="2857500" y="158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410</xdr:rowOff>
    </xdr:from>
    <xdr:ext cx="534377" cy="259045"/>
    <xdr:sp macro="" textlink="">
      <xdr:nvSpPr>
        <xdr:cNvPr id="258" name="テキスト ボックス 257"/>
        <xdr:cNvSpPr txBox="1"/>
      </xdr:nvSpPr>
      <xdr:spPr>
        <a:xfrm>
          <a:off x="2641111" y="156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168187</xdr:rowOff>
    </xdr:from>
    <xdr:to>
      <xdr:col>3</xdr:col>
      <xdr:colOff>3175</xdr:colOff>
      <xdr:row>95</xdr:row>
      <xdr:rowOff>98337</xdr:rowOff>
    </xdr:to>
    <xdr:sp macro="" textlink="">
      <xdr:nvSpPr>
        <xdr:cNvPr id="259" name="円/楕円 258"/>
        <xdr:cNvSpPr/>
      </xdr:nvSpPr>
      <xdr:spPr>
        <a:xfrm>
          <a:off x="1968500" y="162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114864</xdr:rowOff>
    </xdr:from>
    <xdr:ext cx="534377" cy="259045"/>
    <xdr:sp macro="" textlink="">
      <xdr:nvSpPr>
        <xdr:cNvPr id="260" name="テキスト ボックス 259"/>
        <xdr:cNvSpPr txBox="1"/>
      </xdr:nvSpPr>
      <xdr:spPr>
        <a:xfrm>
          <a:off x="1752111" y="160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125552</xdr:rowOff>
    </xdr:from>
    <xdr:to>
      <xdr:col>1</xdr:col>
      <xdr:colOff>485775</xdr:colOff>
      <xdr:row>93</xdr:row>
      <xdr:rowOff>55702</xdr:rowOff>
    </xdr:to>
    <xdr:sp macro="" textlink="">
      <xdr:nvSpPr>
        <xdr:cNvPr id="261" name="円/楕円 260"/>
        <xdr:cNvSpPr/>
      </xdr:nvSpPr>
      <xdr:spPr>
        <a:xfrm>
          <a:off x="1079500" y="158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72229</xdr:rowOff>
    </xdr:from>
    <xdr:ext cx="534377" cy="259045"/>
    <xdr:sp macro="" textlink="">
      <xdr:nvSpPr>
        <xdr:cNvPr id="262" name="テキスト ボックス 261"/>
        <xdr:cNvSpPr txBox="1"/>
      </xdr:nvSpPr>
      <xdr:spPr>
        <a:xfrm>
          <a:off x="863111" y="156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68605</xdr:rowOff>
    </xdr:from>
    <xdr:to>
      <xdr:col>15</xdr:col>
      <xdr:colOff>180975</xdr:colOff>
      <xdr:row>38</xdr:row>
      <xdr:rowOff>128270</xdr:rowOff>
    </xdr:to>
    <xdr:cxnSp macro="">
      <xdr:nvCxnSpPr>
        <xdr:cNvPr id="291" name="直線コネクタ 290"/>
        <xdr:cNvCxnSpPr/>
      </xdr:nvCxnSpPr>
      <xdr:spPr>
        <a:xfrm flipV="1">
          <a:off x="9639300" y="6583705"/>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117145</xdr:rowOff>
    </xdr:from>
    <xdr:to>
      <xdr:col>14</xdr:col>
      <xdr:colOff>28575</xdr:colOff>
      <xdr:row>38</xdr:row>
      <xdr:rowOff>128270</xdr:rowOff>
    </xdr:to>
    <xdr:cxnSp macro="">
      <xdr:nvCxnSpPr>
        <xdr:cNvPr id="294" name="直線コネクタ 293"/>
        <xdr:cNvCxnSpPr/>
      </xdr:nvCxnSpPr>
      <xdr:spPr>
        <a:xfrm>
          <a:off x="8750300" y="663224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44856</xdr:rowOff>
    </xdr:from>
    <xdr:to>
      <xdr:col>14</xdr:col>
      <xdr:colOff>79375</xdr:colOff>
      <xdr:row>38</xdr:row>
      <xdr:rowOff>146456</xdr:rowOff>
    </xdr:to>
    <xdr:sp macro="" textlink="">
      <xdr:nvSpPr>
        <xdr:cNvPr id="295" name="フローチャート : 判断 294"/>
        <xdr:cNvSpPr/>
      </xdr:nvSpPr>
      <xdr:spPr>
        <a:xfrm>
          <a:off x="9588500" y="65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162984</xdr:rowOff>
    </xdr:from>
    <xdr:ext cx="469744" cy="259045"/>
    <xdr:sp macro="" textlink="">
      <xdr:nvSpPr>
        <xdr:cNvPr id="296" name="テキスト ボックス 295"/>
        <xdr:cNvSpPr txBox="1"/>
      </xdr:nvSpPr>
      <xdr:spPr>
        <a:xfrm>
          <a:off x="9404427" y="633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115392</xdr:rowOff>
    </xdr:from>
    <xdr:to>
      <xdr:col>12</xdr:col>
      <xdr:colOff>511175</xdr:colOff>
      <xdr:row>38</xdr:row>
      <xdr:rowOff>117145</xdr:rowOff>
    </xdr:to>
    <xdr:cxnSp macro="">
      <xdr:nvCxnSpPr>
        <xdr:cNvPr id="297" name="直線コネクタ 296"/>
        <xdr:cNvCxnSpPr/>
      </xdr:nvCxnSpPr>
      <xdr:spPr>
        <a:xfrm>
          <a:off x="7861300" y="663049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110744</xdr:rowOff>
    </xdr:from>
    <xdr:to>
      <xdr:col>11</xdr:col>
      <xdr:colOff>307975</xdr:colOff>
      <xdr:row>38</xdr:row>
      <xdr:rowOff>115392</xdr:rowOff>
    </xdr:to>
    <xdr:cxnSp macro="">
      <xdr:nvCxnSpPr>
        <xdr:cNvPr id="300" name="直線コネクタ 299"/>
        <xdr:cNvCxnSpPr/>
      </xdr:nvCxnSpPr>
      <xdr:spPr>
        <a:xfrm>
          <a:off x="6972300" y="662584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17805</xdr:rowOff>
    </xdr:from>
    <xdr:to>
      <xdr:col>15</xdr:col>
      <xdr:colOff>231775</xdr:colOff>
      <xdr:row>38</xdr:row>
      <xdr:rowOff>119405</xdr:rowOff>
    </xdr:to>
    <xdr:sp macro="" textlink="">
      <xdr:nvSpPr>
        <xdr:cNvPr id="310" name="円/楕円 309"/>
        <xdr:cNvSpPr/>
      </xdr:nvSpPr>
      <xdr:spPr>
        <a:xfrm>
          <a:off x="104267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167682</xdr:rowOff>
    </xdr:from>
    <xdr:ext cx="469744" cy="259045"/>
    <xdr:sp macro="" textlink="">
      <xdr:nvSpPr>
        <xdr:cNvPr id="311" name="労働費該当値テキスト"/>
        <xdr:cNvSpPr txBox="1"/>
      </xdr:nvSpPr>
      <xdr:spPr>
        <a:xfrm>
          <a:off x="10528300" y="651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77470</xdr:rowOff>
    </xdr:from>
    <xdr:to>
      <xdr:col>14</xdr:col>
      <xdr:colOff>79375</xdr:colOff>
      <xdr:row>39</xdr:row>
      <xdr:rowOff>7620</xdr:rowOff>
    </xdr:to>
    <xdr:sp macro="" textlink="">
      <xdr:nvSpPr>
        <xdr:cNvPr id="312" name="円/楕円 311"/>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170197</xdr:rowOff>
    </xdr:from>
    <xdr:ext cx="469744" cy="259045"/>
    <xdr:sp macro="" textlink="">
      <xdr:nvSpPr>
        <xdr:cNvPr id="313" name="テキスト ボックス 312"/>
        <xdr:cNvSpPr txBox="1"/>
      </xdr:nvSpPr>
      <xdr:spPr>
        <a:xfrm>
          <a:off x="9404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66345</xdr:rowOff>
    </xdr:from>
    <xdr:to>
      <xdr:col>12</xdr:col>
      <xdr:colOff>561975</xdr:colOff>
      <xdr:row>38</xdr:row>
      <xdr:rowOff>167945</xdr:rowOff>
    </xdr:to>
    <xdr:sp macro="" textlink="">
      <xdr:nvSpPr>
        <xdr:cNvPr id="314" name="円/楕円 313"/>
        <xdr:cNvSpPr/>
      </xdr:nvSpPr>
      <xdr:spPr>
        <a:xfrm>
          <a:off x="8699500" y="65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159072</xdr:rowOff>
    </xdr:from>
    <xdr:ext cx="469744" cy="259045"/>
    <xdr:sp macro="" textlink="">
      <xdr:nvSpPr>
        <xdr:cNvPr id="315" name="テキスト ボックス 314"/>
        <xdr:cNvSpPr txBox="1"/>
      </xdr:nvSpPr>
      <xdr:spPr>
        <a:xfrm>
          <a:off x="8515427" y="66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64592</xdr:rowOff>
    </xdr:from>
    <xdr:to>
      <xdr:col>11</xdr:col>
      <xdr:colOff>358775</xdr:colOff>
      <xdr:row>38</xdr:row>
      <xdr:rowOff>166192</xdr:rowOff>
    </xdr:to>
    <xdr:sp macro="" textlink="">
      <xdr:nvSpPr>
        <xdr:cNvPr id="316" name="円/楕円 315"/>
        <xdr:cNvSpPr/>
      </xdr:nvSpPr>
      <xdr:spPr>
        <a:xfrm>
          <a:off x="7810500" y="65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157319</xdr:rowOff>
    </xdr:from>
    <xdr:ext cx="469744" cy="259045"/>
    <xdr:sp macro="" textlink="">
      <xdr:nvSpPr>
        <xdr:cNvPr id="317" name="テキスト ボックス 316"/>
        <xdr:cNvSpPr txBox="1"/>
      </xdr:nvSpPr>
      <xdr:spPr>
        <a:xfrm>
          <a:off x="7626427" y="66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59944</xdr:rowOff>
    </xdr:from>
    <xdr:to>
      <xdr:col>10</xdr:col>
      <xdr:colOff>155575</xdr:colOff>
      <xdr:row>38</xdr:row>
      <xdr:rowOff>161544</xdr:rowOff>
    </xdr:to>
    <xdr:sp macro="" textlink="">
      <xdr:nvSpPr>
        <xdr:cNvPr id="318" name="円/楕円 317"/>
        <xdr:cNvSpPr/>
      </xdr:nvSpPr>
      <xdr:spPr>
        <a:xfrm>
          <a:off x="6921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152671</xdr:rowOff>
    </xdr:from>
    <xdr:ext cx="469744" cy="259045"/>
    <xdr:sp macro="" textlink="">
      <xdr:nvSpPr>
        <xdr:cNvPr id="319" name="テキスト ボックス 318"/>
        <xdr:cNvSpPr txBox="1"/>
      </xdr:nvSpPr>
      <xdr:spPr>
        <a:xfrm>
          <a:off x="6737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6541</xdr:rowOff>
    </xdr:from>
    <xdr:to>
      <xdr:col>15</xdr:col>
      <xdr:colOff>180975</xdr:colOff>
      <xdr:row>58</xdr:row>
      <xdr:rowOff>11265</xdr:rowOff>
    </xdr:to>
    <xdr:cxnSp macro="">
      <xdr:nvCxnSpPr>
        <xdr:cNvPr id="348" name="直線コネクタ 347"/>
        <xdr:cNvCxnSpPr/>
      </xdr:nvCxnSpPr>
      <xdr:spPr>
        <a:xfrm flipV="1">
          <a:off x="9639300" y="9950641"/>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11265</xdr:rowOff>
    </xdr:from>
    <xdr:to>
      <xdr:col>14</xdr:col>
      <xdr:colOff>28575</xdr:colOff>
      <xdr:row>58</xdr:row>
      <xdr:rowOff>16523</xdr:rowOff>
    </xdr:to>
    <xdr:cxnSp macro="">
      <xdr:nvCxnSpPr>
        <xdr:cNvPr id="351" name="直線コネクタ 350"/>
        <xdr:cNvCxnSpPr/>
      </xdr:nvCxnSpPr>
      <xdr:spPr>
        <a:xfrm flipV="1">
          <a:off x="8750300" y="995536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2" name="フローチャート : 判断 351"/>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3" name="テキスト ボックス 352"/>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16523</xdr:rowOff>
    </xdr:from>
    <xdr:to>
      <xdr:col>12</xdr:col>
      <xdr:colOff>511175</xdr:colOff>
      <xdr:row>58</xdr:row>
      <xdr:rowOff>17970</xdr:rowOff>
    </xdr:to>
    <xdr:cxnSp macro="">
      <xdr:nvCxnSpPr>
        <xdr:cNvPr id="354" name="直線コネクタ 353"/>
        <xdr:cNvCxnSpPr/>
      </xdr:nvCxnSpPr>
      <xdr:spPr>
        <a:xfrm flipV="1">
          <a:off x="7861300" y="9960623"/>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216</xdr:rowOff>
    </xdr:from>
    <xdr:to>
      <xdr:col>11</xdr:col>
      <xdr:colOff>307975</xdr:colOff>
      <xdr:row>58</xdr:row>
      <xdr:rowOff>17970</xdr:rowOff>
    </xdr:to>
    <xdr:cxnSp macro="">
      <xdr:nvCxnSpPr>
        <xdr:cNvPr id="357" name="直線コネクタ 356"/>
        <xdr:cNvCxnSpPr/>
      </xdr:nvCxnSpPr>
      <xdr:spPr>
        <a:xfrm>
          <a:off x="6972300" y="9944316"/>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127191</xdr:rowOff>
    </xdr:from>
    <xdr:to>
      <xdr:col>15</xdr:col>
      <xdr:colOff>231775</xdr:colOff>
      <xdr:row>58</xdr:row>
      <xdr:rowOff>57341</xdr:rowOff>
    </xdr:to>
    <xdr:sp macro="" textlink="">
      <xdr:nvSpPr>
        <xdr:cNvPr id="367" name="円/楕円 366"/>
        <xdr:cNvSpPr/>
      </xdr:nvSpPr>
      <xdr:spPr>
        <a:xfrm>
          <a:off x="104267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105618</xdr:rowOff>
    </xdr:from>
    <xdr:ext cx="469744" cy="259045"/>
    <xdr:sp macro="" textlink="">
      <xdr:nvSpPr>
        <xdr:cNvPr id="368" name="農林水産業費該当値テキスト"/>
        <xdr:cNvSpPr txBox="1"/>
      </xdr:nvSpPr>
      <xdr:spPr>
        <a:xfrm>
          <a:off x="10528300" y="987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131915</xdr:rowOff>
    </xdr:from>
    <xdr:to>
      <xdr:col>14</xdr:col>
      <xdr:colOff>79375</xdr:colOff>
      <xdr:row>58</xdr:row>
      <xdr:rowOff>62065</xdr:rowOff>
    </xdr:to>
    <xdr:sp macro="" textlink="">
      <xdr:nvSpPr>
        <xdr:cNvPr id="369" name="円/楕円 368"/>
        <xdr:cNvSpPr/>
      </xdr:nvSpPr>
      <xdr:spPr>
        <a:xfrm>
          <a:off x="9588500" y="99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53192</xdr:rowOff>
    </xdr:from>
    <xdr:ext cx="469744" cy="259045"/>
    <xdr:sp macro="" textlink="">
      <xdr:nvSpPr>
        <xdr:cNvPr id="370" name="テキスト ボックス 369"/>
        <xdr:cNvSpPr txBox="1"/>
      </xdr:nvSpPr>
      <xdr:spPr>
        <a:xfrm>
          <a:off x="9404427" y="999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137173</xdr:rowOff>
    </xdr:from>
    <xdr:to>
      <xdr:col>12</xdr:col>
      <xdr:colOff>561975</xdr:colOff>
      <xdr:row>58</xdr:row>
      <xdr:rowOff>67323</xdr:rowOff>
    </xdr:to>
    <xdr:sp macro="" textlink="">
      <xdr:nvSpPr>
        <xdr:cNvPr id="371" name="円/楕円 370"/>
        <xdr:cNvSpPr/>
      </xdr:nvSpPr>
      <xdr:spPr>
        <a:xfrm>
          <a:off x="8699500" y="99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58450</xdr:rowOff>
    </xdr:from>
    <xdr:ext cx="469744" cy="259045"/>
    <xdr:sp macro="" textlink="">
      <xdr:nvSpPr>
        <xdr:cNvPr id="372" name="テキスト ボックス 371"/>
        <xdr:cNvSpPr txBox="1"/>
      </xdr:nvSpPr>
      <xdr:spPr>
        <a:xfrm>
          <a:off x="8515427" y="1000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138620</xdr:rowOff>
    </xdr:from>
    <xdr:to>
      <xdr:col>11</xdr:col>
      <xdr:colOff>358775</xdr:colOff>
      <xdr:row>58</xdr:row>
      <xdr:rowOff>68770</xdr:rowOff>
    </xdr:to>
    <xdr:sp macro="" textlink="">
      <xdr:nvSpPr>
        <xdr:cNvPr id="373" name="円/楕円 372"/>
        <xdr:cNvSpPr/>
      </xdr:nvSpPr>
      <xdr:spPr>
        <a:xfrm>
          <a:off x="7810500" y="99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59897</xdr:rowOff>
    </xdr:from>
    <xdr:ext cx="469744" cy="259045"/>
    <xdr:sp macro="" textlink="">
      <xdr:nvSpPr>
        <xdr:cNvPr id="374" name="テキスト ボックス 373"/>
        <xdr:cNvSpPr txBox="1"/>
      </xdr:nvSpPr>
      <xdr:spPr>
        <a:xfrm>
          <a:off x="7626427" y="1000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120866</xdr:rowOff>
    </xdr:from>
    <xdr:to>
      <xdr:col>10</xdr:col>
      <xdr:colOff>155575</xdr:colOff>
      <xdr:row>58</xdr:row>
      <xdr:rowOff>51016</xdr:rowOff>
    </xdr:to>
    <xdr:sp macro="" textlink="">
      <xdr:nvSpPr>
        <xdr:cNvPr id="375" name="円/楕円 374"/>
        <xdr:cNvSpPr/>
      </xdr:nvSpPr>
      <xdr:spPr>
        <a:xfrm>
          <a:off x="6921500" y="98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42143</xdr:rowOff>
    </xdr:from>
    <xdr:ext cx="469744" cy="259045"/>
    <xdr:sp macro="" textlink="">
      <xdr:nvSpPr>
        <xdr:cNvPr id="376" name="テキスト ボックス 375"/>
        <xdr:cNvSpPr txBox="1"/>
      </xdr:nvSpPr>
      <xdr:spPr>
        <a:xfrm>
          <a:off x="6737427" y="998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10998</xdr:rowOff>
    </xdr:from>
    <xdr:to>
      <xdr:col>15</xdr:col>
      <xdr:colOff>180975</xdr:colOff>
      <xdr:row>77</xdr:row>
      <xdr:rowOff>29972</xdr:rowOff>
    </xdr:to>
    <xdr:cxnSp macro="">
      <xdr:nvCxnSpPr>
        <xdr:cNvPr id="403" name="直線コネクタ 402"/>
        <xdr:cNvCxnSpPr/>
      </xdr:nvCxnSpPr>
      <xdr:spPr>
        <a:xfrm>
          <a:off x="9639300" y="13212648"/>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10998</xdr:rowOff>
    </xdr:from>
    <xdr:to>
      <xdr:col>14</xdr:col>
      <xdr:colOff>28575</xdr:colOff>
      <xdr:row>77</xdr:row>
      <xdr:rowOff>26315</xdr:rowOff>
    </xdr:to>
    <xdr:cxnSp macro="">
      <xdr:nvCxnSpPr>
        <xdr:cNvPr id="406" name="直線コネクタ 405"/>
        <xdr:cNvCxnSpPr/>
      </xdr:nvCxnSpPr>
      <xdr:spPr>
        <a:xfrm flipV="1">
          <a:off x="8750300" y="1321264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07" name="フローチャート : 判断 406"/>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08" name="テキスト ボックス 407"/>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26315</xdr:rowOff>
    </xdr:from>
    <xdr:to>
      <xdr:col>12</xdr:col>
      <xdr:colOff>511175</xdr:colOff>
      <xdr:row>77</xdr:row>
      <xdr:rowOff>144638</xdr:rowOff>
    </xdr:to>
    <xdr:cxnSp macro="">
      <xdr:nvCxnSpPr>
        <xdr:cNvPr id="409" name="直線コネクタ 408"/>
        <xdr:cNvCxnSpPr/>
      </xdr:nvCxnSpPr>
      <xdr:spPr>
        <a:xfrm flipV="1">
          <a:off x="7861300" y="13227965"/>
          <a:ext cx="889000" cy="1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144638</xdr:rowOff>
    </xdr:from>
    <xdr:to>
      <xdr:col>11</xdr:col>
      <xdr:colOff>307975</xdr:colOff>
      <xdr:row>77</xdr:row>
      <xdr:rowOff>150124</xdr:rowOff>
    </xdr:to>
    <xdr:cxnSp macro="">
      <xdr:nvCxnSpPr>
        <xdr:cNvPr id="412" name="直線コネクタ 411"/>
        <xdr:cNvCxnSpPr/>
      </xdr:nvCxnSpPr>
      <xdr:spPr>
        <a:xfrm flipV="1">
          <a:off x="6972300" y="1334628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150622</xdr:rowOff>
    </xdr:from>
    <xdr:to>
      <xdr:col>15</xdr:col>
      <xdr:colOff>231775</xdr:colOff>
      <xdr:row>77</xdr:row>
      <xdr:rowOff>80772</xdr:rowOff>
    </xdr:to>
    <xdr:sp macro="" textlink="">
      <xdr:nvSpPr>
        <xdr:cNvPr id="422" name="円/楕円 421"/>
        <xdr:cNvSpPr/>
      </xdr:nvSpPr>
      <xdr:spPr>
        <a:xfrm>
          <a:off x="104267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129049</xdr:rowOff>
    </xdr:from>
    <xdr:ext cx="469744" cy="259045"/>
    <xdr:sp macro="" textlink="">
      <xdr:nvSpPr>
        <xdr:cNvPr id="423" name="商工費該当値テキスト"/>
        <xdr:cNvSpPr txBox="1"/>
      </xdr:nvSpPr>
      <xdr:spPr>
        <a:xfrm>
          <a:off x="10528300" y="131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131648</xdr:rowOff>
    </xdr:from>
    <xdr:to>
      <xdr:col>14</xdr:col>
      <xdr:colOff>79375</xdr:colOff>
      <xdr:row>77</xdr:row>
      <xdr:rowOff>61798</xdr:rowOff>
    </xdr:to>
    <xdr:sp macro="" textlink="">
      <xdr:nvSpPr>
        <xdr:cNvPr id="424" name="円/楕円 423"/>
        <xdr:cNvSpPr/>
      </xdr:nvSpPr>
      <xdr:spPr>
        <a:xfrm>
          <a:off x="9588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52925</xdr:rowOff>
    </xdr:from>
    <xdr:ext cx="469744" cy="259045"/>
    <xdr:sp macro="" textlink="">
      <xdr:nvSpPr>
        <xdr:cNvPr id="425" name="テキスト ボックス 424"/>
        <xdr:cNvSpPr txBox="1"/>
      </xdr:nvSpPr>
      <xdr:spPr>
        <a:xfrm>
          <a:off x="9404427"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146965</xdr:rowOff>
    </xdr:from>
    <xdr:to>
      <xdr:col>12</xdr:col>
      <xdr:colOff>561975</xdr:colOff>
      <xdr:row>77</xdr:row>
      <xdr:rowOff>77115</xdr:rowOff>
    </xdr:to>
    <xdr:sp macro="" textlink="">
      <xdr:nvSpPr>
        <xdr:cNvPr id="426" name="円/楕円 425"/>
        <xdr:cNvSpPr/>
      </xdr:nvSpPr>
      <xdr:spPr>
        <a:xfrm>
          <a:off x="8699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68242</xdr:rowOff>
    </xdr:from>
    <xdr:ext cx="469744" cy="259045"/>
    <xdr:sp macro="" textlink="">
      <xdr:nvSpPr>
        <xdr:cNvPr id="427" name="テキスト ボックス 426"/>
        <xdr:cNvSpPr txBox="1"/>
      </xdr:nvSpPr>
      <xdr:spPr>
        <a:xfrm>
          <a:off x="8515427" y="132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93838</xdr:rowOff>
    </xdr:from>
    <xdr:to>
      <xdr:col>11</xdr:col>
      <xdr:colOff>358775</xdr:colOff>
      <xdr:row>78</xdr:row>
      <xdr:rowOff>23988</xdr:rowOff>
    </xdr:to>
    <xdr:sp macro="" textlink="">
      <xdr:nvSpPr>
        <xdr:cNvPr id="428" name="円/楕円 427"/>
        <xdr:cNvSpPr/>
      </xdr:nvSpPr>
      <xdr:spPr>
        <a:xfrm>
          <a:off x="7810500" y="132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15115</xdr:rowOff>
    </xdr:from>
    <xdr:ext cx="469744" cy="259045"/>
    <xdr:sp macro="" textlink="">
      <xdr:nvSpPr>
        <xdr:cNvPr id="429" name="テキスト ボックス 428"/>
        <xdr:cNvSpPr txBox="1"/>
      </xdr:nvSpPr>
      <xdr:spPr>
        <a:xfrm>
          <a:off x="7626427" y="1338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99324</xdr:rowOff>
    </xdr:from>
    <xdr:to>
      <xdr:col>10</xdr:col>
      <xdr:colOff>155575</xdr:colOff>
      <xdr:row>78</xdr:row>
      <xdr:rowOff>29474</xdr:rowOff>
    </xdr:to>
    <xdr:sp macro="" textlink="">
      <xdr:nvSpPr>
        <xdr:cNvPr id="430" name="円/楕円 429"/>
        <xdr:cNvSpPr/>
      </xdr:nvSpPr>
      <xdr:spPr>
        <a:xfrm>
          <a:off x="6921500" y="13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20601</xdr:rowOff>
    </xdr:from>
    <xdr:ext cx="469744" cy="259045"/>
    <xdr:sp macro="" textlink="">
      <xdr:nvSpPr>
        <xdr:cNvPr id="431" name="テキスト ボックス 430"/>
        <xdr:cNvSpPr txBox="1"/>
      </xdr:nvSpPr>
      <xdr:spPr>
        <a:xfrm>
          <a:off x="6737427" y="1339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55730</xdr:rowOff>
    </xdr:from>
    <xdr:to>
      <xdr:col>15</xdr:col>
      <xdr:colOff>180975</xdr:colOff>
      <xdr:row>98</xdr:row>
      <xdr:rowOff>57848</xdr:rowOff>
    </xdr:to>
    <xdr:cxnSp macro="">
      <xdr:nvCxnSpPr>
        <xdr:cNvPr id="458" name="直線コネクタ 457"/>
        <xdr:cNvCxnSpPr/>
      </xdr:nvCxnSpPr>
      <xdr:spPr>
        <a:xfrm flipV="1">
          <a:off x="9639300" y="16857830"/>
          <a:ext cx="8382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53969</xdr:rowOff>
    </xdr:from>
    <xdr:to>
      <xdr:col>14</xdr:col>
      <xdr:colOff>28575</xdr:colOff>
      <xdr:row>98</xdr:row>
      <xdr:rowOff>57848</xdr:rowOff>
    </xdr:to>
    <xdr:cxnSp macro="">
      <xdr:nvCxnSpPr>
        <xdr:cNvPr id="461" name="直線コネクタ 460"/>
        <xdr:cNvCxnSpPr/>
      </xdr:nvCxnSpPr>
      <xdr:spPr>
        <a:xfrm>
          <a:off x="8750300" y="16856069"/>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165246</xdr:rowOff>
    </xdr:from>
    <xdr:to>
      <xdr:col>14</xdr:col>
      <xdr:colOff>79375</xdr:colOff>
      <xdr:row>98</xdr:row>
      <xdr:rowOff>95396</xdr:rowOff>
    </xdr:to>
    <xdr:sp macro="" textlink="">
      <xdr:nvSpPr>
        <xdr:cNvPr id="462" name="フローチャート : 判断 461"/>
        <xdr:cNvSpPr/>
      </xdr:nvSpPr>
      <xdr:spPr>
        <a:xfrm>
          <a:off x="9588500" y="1679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111923</xdr:rowOff>
    </xdr:from>
    <xdr:ext cx="534377" cy="259045"/>
    <xdr:sp macro="" textlink="">
      <xdr:nvSpPr>
        <xdr:cNvPr id="463" name="テキスト ボックス 462"/>
        <xdr:cNvSpPr txBox="1"/>
      </xdr:nvSpPr>
      <xdr:spPr>
        <a:xfrm>
          <a:off x="9372111" y="165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53969</xdr:rowOff>
    </xdr:from>
    <xdr:to>
      <xdr:col>12</xdr:col>
      <xdr:colOff>511175</xdr:colOff>
      <xdr:row>98</xdr:row>
      <xdr:rowOff>54004</xdr:rowOff>
    </xdr:to>
    <xdr:cxnSp macro="">
      <xdr:nvCxnSpPr>
        <xdr:cNvPr id="464" name="直線コネクタ 463"/>
        <xdr:cNvCxnSpPr/>
      </xdr:nvCxnSpPr>
      <xdr:spPr>
        <a:xfrm flipV="1">
          <a:off x="7861300" y="16856069"/>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50681</xdr:rowOff>
    </xdr:from>
    <xdr:to>
      <xdr:col>11</xdr:col>
      <xdr:colOff>307975</xdr:colOff>
      <xdr:row>98</xdr:row>
      <xdr:rowOff>54004</xdr:rowOff>
    </xdr:to>
    <xdr:cxnSp macro="">
      <xdr:nvCxnSpPr>
        <xdr:cNvPr id="467" name="直線コネクタ 466"/>
        <xdr:cNvCxnSpPr/>
      </xdr:nvCxnSpPr>
      <xdr:spPr>
        <a:xfrm>
          <a:off x="6972300" y="16852781"/>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4930</xdr:rowOff>
    </xdr:from>
    <xdr:to>
      <xdr:col>15</xdr:col>
      <xdr:colOff>231775</xdr:colOff>
      <xdr:row>98</xdr:row>
      <xdr:rowOff>106530</xdr:rowOff>
    </xdr:to>
    <xdr:sp macro="" textlink="">
      <xdr:nvSpPr>
        <xdr:cNvPr id="477" name="円/楕円 476"/>
        <xdr:cNvSpPr/>
      </xdr:nvSpPr>
      <xdr:spPr>
        <a:xfrm>
          <a:off x="10426700" y="168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99033</xdr:rowOff>
    </xdr:from>
    <xdr:ext cx="534377" cy="259045"/>
    <xdr:sp macro="" textlink="">
      <xdr:nvSpPr>
        <xdr:cNvPr id="478" name="土木費該当値テキスト"/>
        <xdr:cNvSpPr txBox="1"/>
      </xdr:nvSpPr>
      <xdr:spPr>
        <a:xfrm>
          <a:off x="10528300" y="16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7048</xdr:rowOff>
    </xdr:from>
    <xdr:to>
      <xdr:col>14</xdr:col>
      <xdr:colOff>79375</xdr:colOff>
      <xdr:row>98</xdr:row>
      <xdr:rowOff>108648</xdr:rowOff>
    </xdr:to>
    <xdr:sp macro="" textlink="">
      <xdr:nvSpPr>
        <xdr:cNvPr id="479" name="円/楕円 478"/>
        <xdr:cNvSpPr/>
      </xdr:nvSpPr>
      <xdr:spPr>
        <a:xfrm>
          <a:off x="9588500" y="168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99775</xdr:rowOff>
    </xdr:from>
    <xdr:ext cx="534377" cy="259045"/>
    <xdr:sp macro="" textlink="">
      <xdr:nvSpPr>
        <xdr:cNvPr id="480" name="テキスト ボックス 479"/>
        <xdr:cNvSpPr txBox="1"/>
      </xdr:nvSpPr>
      <xdr:spPr>
        <a:xfrm>
          <a:off x="9372111" y="169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3169</xdr:rowOff>
    </xdr:from>
    <xdr:to>
      <xdr:col>12</xdr:col>
      <xdr:colOff>561975</xdr:colOff>
      <xdr:row>98</xdr:row>
      <xdr:rowOff>104769</xdr:rowOff>
    </xdr:to>
    <xdr:sp macro="" textlink="">
      <xdr:nvSpPr>
        <xdr:cNvPr id="481" name="円/楕円 480"/>
        <xdr:cNvSpPr/>
      </xdr:nvSpPr>
      <xdr:spPr>
        <a:xfrm>
          <a:off x="8699500" y="168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95896</xdr:rowOff>
    </xdr:from>
    <xdr:ext cx="534377" cy="259045"/>
    <xdr:sp macro="" textlink="">
      <xdr:nvSpPr>
        <xdr:cNvPr id="482" name="テキスト ボックス 481"/>
        <xdr:cNvSpPr txBox="1"/>
      </xdr:nvSpPr>
      <xdr:spPr>
        <a:xfrm>
          <a:off x="8483111" y="168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3204</xdr:rowOff>
    </xdr:from>
    <xdr:to>
      <xdr:col>11</xdr:col>
      <xdr:colOff>358775</xdr:colOff>
      <xdr:row>98</xdr:row>
      <xdr:rowOff>104804</xdr:rowOff>
    </xdr:to>
    <xdr:sp macro="" textlink="">
      <xdr:nvSpPr>
        <xdr:cNvPr id="483" name="円/楕円 482"/>
        <xdr:cNvSpPr/>
      </xdr:nvSpPr>
      <xdr:spPr>
        <a:xfrm>
          <a:off x="7810500" y="1680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95931</xdr:rowOff>
    </xdr:from>
    <xdr:ext cx="534377" cy="259045"/>
    <xdr:sp macro="" textlink="">
      <xdr:nvSpPr>
        <xdr:cNvPr id="484" name="テキスト ボックス 483"/>
        <xdr:cNvSpPr txBox="1"/>
      </xdr:nvSpPr>
      <xdr:spPr>
        <a:xfrm>
          <a:off x="7594111" y="168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171331</xdr:rowOff>
    </xdr:from>
    <xdr:to>
      <xdr:col>10</xdr:col>
      <xdr:colOff>155575</xdr:colOff>
      <xdr:row>98</xdr:row>
      <xdr:rowOff>101481</xdr:rowOff>
    </xdr:to>
    <xdr:sp macro="" textlink="">
      <xdr:nvSpPr>
        <xdr:cNvPr id="485" name="円/楕円 484"/>
        <xdr:cNvSpPr/>
      </xdr:nvSpPr>
      <xdr:spPr>
        <a:xfrm>
          <a:off x="6921500" y="168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92608</xdr:rowOff>
    </xdr:from>
    <xdr:ext cx="534377" cy="259045"/>
    <xdr:sp macro="" textlink="">
      <xdr:nvSpPr>
        <xdr:cNvPr id="486" name="テキスト ボックス 485"/>
        <xdr:cNvSpPr txBox="1"/>
      </xdr:nvSpPr>
      <xdr:spPr>
        <a:xfrm>
          <a:off x="6705111" y="168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66274</xdr:rowOff>
    </xdr:from>
    <xdr:to>
      <xdr:col>23</xdr:col>
      <xdr:colOff>517525</xdr:colOff>
      <xdr:row>37</xdr:row>
      <xdr:rowOff>68560</xdr:rowOff>
    </xdr:to>
    <xdr:cxnSp macro="">
      <xdr:nvCxnSpPr>
        <xdr:cNvPr id="514" name="直線コネクタ 513"/>
        <xdr:cNvCxnSpPr/>
      </xdr:nvCxnSpPr>
      <xdr:spPr>
        <a:xfrm>
          <a:off x="15481300" y="623847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66274</xdr:rowOff>
    </xdr:from>
    <xdr:to>
      <xdr:col>22</xdr:col>
      <xdr:colOff>365125</xdr:colOff>
      <xdr:row>37</xdr:row>
      <xdr:rowOff>103215</xdr:rowOff>
    </xdr:to>
    <xdr:cxnSp macro="">
      <xdr:nvCxnSpPr>
        <xdr:cNvPr id="517" name="直線コネクタ 516"/>
        <xdr:cNvCxnSpPr/>
      </xdr:nvCxnSpPr>
      <xdr:spPr>
        <a:xfrm flipV="1">
          <a:off x="14592300" y="6238474"/>
          <a:ext cx="889000" cy="20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18" name="フローチャート : 判断 517"/>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169171</xdr:rowOff>
    </xdr:from>
    <xdr:ext cx="534377" cy="259045"/>
    <xdr:sp macro="" textlink="">
      <xdr:nvSpPr>
        <xdr:cNvPr id="519" name="テキスト ボックス 518"/>
        <xdr:cNvSpPr txBox="1"/>
      </xdr:nvSpPr>
      <xdr:spPr>
        <a:xfrm>
          <a:off x="15214111" y="582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103215</xdr:rowOff>
    </xdr:from>
    <xdr:to>
      <xdr:col>21</xdr:col>
      <xdr:colOff>161925</xdr:colOff>
      <xdr:row>37</xdr:row>
      <xdr:rowOff>112268</xdr:rowOff>
    </xdr:to>
    <xdr:cxnSp macro="">
      <xdr:nvCxnSpPr>
        <xdr:cNvPr id="520" name="直線コネクタ 519"/>
        <xdr:cNvCxnSpPr/>
      </xdr:nvCxnSpPr>
      <xdr:spPr>
        <a:xfrm flipV="1">
          <a:off x="13703300" y="644686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48168</xdr:rowOff>
    </xdr:from>
    <xdr:to>
      <xdr:col>19</xdr:col>
      <xdr:colOff>644525</xdr:colOff>
      <xdr:row>37</xdr:row>
      <xdr:rowOff>112268</xdr:rowOff>
    </xdr:to>
    <xdr:cxnSp macro="">
      <xdr:nvCxnSpPr>
        <xdr:cNvPr id="523" name="直線コネクタ 522"/>
        <xdr:cNvCxnSpPr/>
      </xdr:nvCxnSpPr>
      <xdr:spPr>
        <a:xfrm>
          <a:off x="12814300" y="6391818"/>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7" name="テキスト ボックス 526"/>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17760</xdr:rowOff>
    </xdr:from>
    <xdr:to>
      <xdr:col>23</xdr:col>
      <xdr:colOff>568325</xdr:colOff>
      <xdr:row>37</xdr:row>
      <xdr:rowOff>119360</xdr:rowOff>
    </xdr:to>
    <xdr:sp macro="" textlink="">
      <xdr:nvSpPr>
        <xdr:cNvPr id="533" name="円/楕円 532"/>
        <xdr:cNvSpPr/>
      </xdr:nvSpPr>
      <xdr:spPr>
        <a:xfrm>
          <a:off x="16268700" y="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167637</xdr:rowOff>
    </xdr:from>
    <xdr:ext cx="534377" cy="259045"/>
    <xdr:sp macro="" textlink="">
      <xdr:nvSpPr>
        <xdr:cNvPr id="534" name="消防費該当値テキスト"/>
        <xdr:cNvSpPr txBox="1"/>
      </xdr:nvSpPr>
      <xdr:spPr>
        <a:xfrm>
          <a:off x="16370300" y="633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15474</xdr:rowOff>
    </xdr:from>
    <xdr:to>
      <xdr:col>22</xdr:col>
      <xdr:colOff>415925</xdr:colOff>
      <xdr:row>36</xdr:row>
      <xdr:rowOff>117074</xdr:rowOff>
    </xdr:to>
    <xdr:sp macro="" textlink="">
      <xdr:nvSpPr>
        <xdr:cNvPr id="535" name="円/楕円 534"/>
        <xdr:cNvSpPr/>
      </xdr:nvSpPr>
      <xdr:spPr>
        <a:xfrm>
          <a:off x="15430500" y="61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108201</xdr:rowOff>
    </xdr:from>
    <xdr:ext cx="534377" cy="259045"/>
    <xdr:sp macro="" textlink="">
      <xdr:nvSpPr>
        <xdr:cNvPr id="536" name="テキスト ボックス 535"/>
        <xdr:cNvSpPr txBox="1"/>
      </xdr:nvSpPr>
      <xdr:spPr>
        <a:xfrm>
          <a:off x="15214111" y="62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52415</xdr:rowOff>
    </xdr:from>
    <xdr:to>
      <xdr:col>21</xdr:col>
      <xdr:colOff>212725</xdr:colOff>
      <xdr:row>37</xdr:row>
      <xdr:rowOff>154015</xdr:rowOff>
    </xdr:to>
    <xdr:sp macro="" textlink="">
      <xdr:nvSpPr>
        <xdr:cNvPr id="537" name="円/楕円 536"/>
        <xdr:cNvSpPr/>
      </xdr:nvSpPr>
      <xdr:spPr>
        <a:xfrm>
          <a:off x="14541500" y="63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145142</xdr:rowOff>
    </xdr:from>
    <xdr:ext cx="534377" cy="259045"/>
    <xdr:sp macro="" textlink="">
      <xdr:nvSpPr>
        <xdr:cNvPr id="538" name="テキスト ボックス 537"/>
        <xdr:cNvSpPr txBox="1"/>
      </xdr:nvSpPr>
      <xdr:spPr>
        <a:xfrm>
          <a:off x="14325111" y="64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61468</xdr:rowOff>
    </xdr:from>
    <xdr:to>
      <xdr:col>20</xdr:col>
      <xdr:colOff>9525</xdr:colOff>
      <xdr:row>37</xdr:row>
      <xdr:rowOff>163068</xdr:rowOff>
    </xdr:to>
    <xdr:sp macro="" textlink="">
      <xdr:nvSpPr>
        <xdr:cNvPr id="539" name="円/楕円 538"/>
        <xdr:cNvSpPr/>
      </xdr:nvSpPr>
      <xdr:spPr>
        <a:xfrm>
          <a:off x="13652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154195</xdr:rowOff>
    </xdr:from>
    <xdr:ext cx="534377" cy="259045"/>
    <xdr:sp macro="" textlink="">
      <xdr:nvSpPr>
        <xdr:cNvPr id="540" name="テキスト ボックス 539"/>
        <xdr:cNvSpPr txBox="1"/>
      </xdr:nvSpPr>
      <xdr:spPr>
        <a:xfrm>
          <a:off x="13436111" y="6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168818</xdr:rowOff>
    </xdr:from>
    <xdr:to>
      <xdr:col>18</xdr:col>
      <xdr:colOff>492125</xdr:colOff>
      <xdr:row>37</xdr:row>
      <xdr:rowOff>98968</xdr:rowOff>
    </xdr:to>
    <xdr:sp macro="" textlink="">
      <xdr:nvSpPr>
        <xdr:cNvPr id="541" name="円/楕円 540"/>
        <xdr:cNvSpPr/>
      </xdr:nvSpPr>
      <xdr:spPr>
        <a:xfrm>
          <a:off x="12763500" y="63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90095</xdr:rowOff>
    </xdr:from>
    <xdr:ext cx="534377" cy="259045"/>
    <xdr:sp macro="" textlink="">
      <xdr:nvSpPr>
        <xdr:cNvPr id="542" name="テキスト ボックス 541"/>
        <xdr:cNvSpPr txBox="1"/>
      </xdr:nvSpPr>
      <xdr:spPr>
        <a:xfrm>
          <a:off x="12547111" y="64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68057</xdr:rowOff>
    </xdr:from>
    <xdr:to>
      <xdr:col>23</xdr:col>
      <xdr:colOff>517525</xdr:colOff>
      <xdr:row>56</xdr:row>
      <xdr:rowOff>45906</xdr:rowOff>
    </xdr:to>
    <xdr:cxnSp macro="">
      <xdr:nvCxnSpPr>
        <xdr:cNvPr id="570" name="直線コネクタ 569"/>
        <xdr:cNvCxnSpPr/>
      </xdr:nvCxnSpPr>
      <xdr:spPr>
        <a:xfrm>
          <a:off x="15481300" y="9497807"/>
          <a:ext cx="838200" cy="14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68057</xdr:rowOff>
    </xdr:from>
    <xdr:to>
      <xdr:col>22</xdr:col>
      <xdr:colOff>365125</xdr:colOff>
      <xdr:row>56</xdr:row>
      <xdr:rowOff>158971</xdr:rowOff>
    </xdr:to>
    <xdr:cxnSp macro="">
      <xdr:nvCxnSpPr>
        <xdr:cNvPr id="573" name="直線コネクタ 572"/>
        <xdr:cNvCxnSpPr/>
      </xdr:nvCxnSpPr>
      <xdr:spPr>
        <a:xfrm flipV="1">
          <a:off x="14592300" y="9497807"/>
          <a:ext cx="889000" cy="26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74" name="フローチャート : 判断 573"/>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75" name="テキスト ボックス 574"/>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158971</xdr:rowOff>
    </xdr:from>
    <xdr:to>
      <xdr:col>21</xdr:col>
      <xdr:colOff>161925</xdr:colOff>
      <xdr:row>57</xdr:row>
      <xdr:rowOff>101089</xdr:rowOff>
    </xdr:to>
    <xdr:cxnSp macro="">
      <xdr:nvCxnSpPr>
        <xdr:cNvPr id="576" name="直線コネクタ 575"/>
        <xdr:cNvCxnSpPr/>
      </xdr:nvCxnSpPr>
      <xdr:spPr>
        <a:xfrm flipV="1">
          <a:off x="13703300" y="9760171"/>
          <a:ext cx="889000" cy="1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101089</xdr:rowOff>
    </xdr:from>
    <xdr:to>
      <xdr:col>19</xdr:col>
      <xdr:colOff>644525</xdr:colOff>
      <xdr:row>58</xdr:row>
      <xdr:rowOff>19937</xdr:rowOff>
    </xdr:to>
    <xdr:cxnSp macro="">
      <xdr:nvCxnSpPr>
        <xdr:cNvPr id="579" name="直線コネクタ 578"/>
        <xdr:cNvCxnSpPr/>
      </xdr:nvCxnSpPr>
      <xdr:spPr>
        <a:xfrm flipV="1">
          <a:off x="12814300" y="9873739"/>
          <a:ext cx="889000" cy="9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166556</xdr:rowOff>
    </xdr:from>
    <xdr:to>
      <xdr:col>23</xdr:col>
      <xdr:colOff>568325</xdr:colOff>
      <xdr:row>56</xdr:row>
      <xdr:rowOff>96706</xdr:rowOff>
    </xdr:to>
    <xdr:sp macro="" textlink="">
      <xdr:nvSpPr>
        <xdr:cNvPr id="589" name="円/楕円 588"/>
        <xdr:cNvSpPr/>
      </xdr:nvSpPr>
      <xdr:spPr>
        <a:xfrm>
          <a:off x="16268700" y="95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144983</xdr:rowOff>
    </xdr:from>
    <xdr:ext cx="534377" cy="259045"/>
    <xdr:sp macro="" textlink="">
      <xdr:nvSpPr>
        <xdr:cNvPr id="590" name="教育費該当値テキスト"/>
        <xdr:cNvSpPr txBox="1"/>
      </xdr:nvSpPr>
      <xdr:spPr>
        <a:xfrm>
          <a:off x="16370300" y="95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17257</xdr:rowOff>
    </xdr:from>
    <xdr:to>
      <xdr:col>22</xdr:col>
      <xdr:colOff>415925</xdr:colOff>
      <xdr:row>55</xdr:row>
      <xdr:rowOff>118857</xdr:rowOff>
    </xdr:to>
    <xdr:sp macro="" textlink="">
      <xdr:nvSpPr>
        <xdr:cNvPr id="591" name="円/楕円 590"/>
        <xdr:cNvSpPr/>
      </xdr:nvSpPr>
      <xdr:spPr>
        <a:xfrm>
          <a:off x="15430500" y="94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109984</xdr:rowOff>
    </xdr:from>
    <xdr:ext cx="534377" cy="259045"/>
    <xdr:sp macro="" textlink="">
      <xdr:nvSpPr>
        <xdr:cNvPr id="592" name="テキスト ボックス 591"/>
        <xdr:cNvSpPr txBox="1"/>
      </xdr:nvSpPr>
      <xdr:spPr>
        <a:xfrm>
          <a:off x="15214111" y="95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108171</xdr:rowOff>
    </xdr:from>
    <xdr:to>
      <xdr:col>21</xdr:col>
      <xdr:colOff>212725</xdr:colOff>
      <xdr:row>57</xdr:row>
      <xdr:rowOff>38321</xdr:rowOff>
    </xdr:to>
    <xdr:sp macro="" textlink="">
      <xdr:nvSpPr>
        <xdr:cNvPr id="593" name="円/楕円 592"/>
        <xdr:cNvSpPr/>
      </xdr:nvSpPr>
      <xdr:spPr>
        <a:xfrm>
          <a:off x="14541500" y="97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29448</xdr:rowOff>
    </xdr:from>
    <xdr:ext cx="534377" cy="259045"/>
    <xdr:sp macro="" textlink="">
      <xdr:nvSpPr>
        <xdr:cNvPr id="594" name="テキスト ボックス 593"/>
        <xdr:cNvSpPr txBox="1"/>
      </xdr:nvSpPr>
      <xdr:spPr>
        <a:xfrm>
          <a:off x="14325111" y="980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50289</xdr:rowOff>
    </xdr:from>
    <xdr:to>
      <xdr:col>20</xdr:col>
      <xdr:colOff>9525</xdr:colOff>
      <xdr:row>57</xdr:row>
      <xdr:rowOff>151889</xdr:rowOff>
    </xdr:to>
    <xdr:sp macro="" textlink="">
      <xdr:nvSpPr>
        <xdr:cNvPr id="595" name="円/楕円 594"/>
        <xdr:cNvSpPr/>
      </xdr:nvSpPr>
      <xdr:spPr>
        <a:xfrm>
          <a:off x="13652500" y="98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143016</xdr:rowOff>
    </xdr:from>
    <xdr:ext cx="534377" cy="259045"/>
    <xdr:sp macro="" textlink="">
      <xdr:nvSpPr>
        <xdr:cNvPr id="596" name="テキスト ボックス 595"/>
        <xdr:cNvSpPr txBox="1"/>
      </xdr:nvSpPr>
      <xdr:spPr>
        <a:xfrm>
          <a:off x="13436111" y="99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140587</xdr:rowOff>
    </xdr:from>
    <xdr:to>
      <xdr:col>18</xdr:col>
      <xdr:colOff>492125</xdr:colOff>
      <xdr:row>58</xdr:row>
      <xdr:rowOff>70737</xdr:rowOff>
    </xdr:to>
    <xdr:sp macro="" textlink="">
      <xdr:nvSpPr>
        <xdr:cNvPr id="597" name="円/楕円 596"/>
        <xdr:cNvSpPr/>
      </xdr:nvSpPr>
      <xdr:spPr>
        <a:xfrm>
          <a:off x="12763500" y="9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61864</xdr:rowOff>
    </xdr:from>
    <xdr:ext cx="534377" cy="259045"/>
    <xdr:sp macro="" textlink="">
      <xdr:nvSpPr>
        <xdr:cNvPr id="598" name="テキスト ボックス 597"/>
        <xdr:cNvSpPr txBox="1"/>
      </xdr:nvSpPr>
      <xdr:spPr>
        <a:xfrm>
          <a:off x="12547111" y="100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155220</xdr:rowOff>
    </xdr:from>
    <xdr:to>
      <xdr:col>22</xdr:col>
      <xdr:colOff>415925</xdr:colOff>
      <xdr:row>79</xdr:row>
      <xdr:rowOff>85370</xdr:rowOff>
    </xdr:to>
    <xdr:sp macro="" textlink="">
      <xdr:nvSpPr>
        <xdr:cNvPr id="631" name="フローチャート : 判断 630"/>
        <xdr:cNvSpPr/>
      </xdr:nvSpPr>
      <xdr:spPr>
        <a:xfrm>
          <a:off x="15430500" y="135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101897</xdr:rowOff>
    </xdr:from>
    <xdr:ext cx="378565" cy="259045"/>
    <xdr:sp macro="" textlink="">
      <xdr:nvSpPr>
        <xdr:cNvPr id="632" name="テキスト ボックス 631"/>
        <xdr:cNvSpPr txBox="1"/>
      </xdr:nvSpPr>
      <xdr:spPr>
        <a:xfrm>
          <a:off x="15292017" y="1330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8579</xdr:rowOff>
    </xdr:from>
    <xdr:to>
      <xdr:col>23</xdr:col>
      <xdr:colOff>517525</xdr:colOff>
      <xdr:row>96</xdr:row>
      <xdr:rowOff>31610</xdr:rowOff>
    </xdr:to>
    <xdr:cxnSp macro="">
      <xdr:nvCxnSpPr>
        <xdr:cNvPr id="684" name="直線コネクタ 683"/>
        <xdr:cNvCxnSpPr/>
      </xdr:nvCxnSpPr>
      <xdr:spPr>
        <a:xfrm flipV="1">
          <a:off x="15481300" y="16467779"/>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150558</xdr:rowOff>
    </xdr:from>
    <xdr:to>
      <xdr:col>22</xdr:col>
      <xdr:colOff>365125</xdr:colOff>
      <xdr:row>96</xdr:row>
      <xdr:rowOff>31610</xdr:rowOff>
    </xdr:to>
    <xdr:cxnSp macro="">
      <xdr:nvCxnSpPr>
        <xdr:cNvPr id="687" name="直線コネクタ 686"/>
        <xdr:cNvCxnSpPr/>
      </xdr:nvCxnSpPr>
      <xdr:spPr>
        <a:xfrm>
          <a:off x="14592300" y="16438308"/>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99282</xdr:rowOff>
    </xdr:from>
    <xdr:to>
      <xdr:col>22</xdr:col>
      <xdr:colOff>415925</xdr:colOff>
      <xdr:row>95</xdr:row>
      <xdr:rowOff>29432</xdr:rowOff>
    </xdr:to>
    <xdr:sp macro="" textlink="">
      <xdr:nvSpPr>
        <xdr:cNvPr id="688" name="フローチャート : 判断 687"/>
        <xdr:cNvSpPr/>
      </xdr:nvSpPr>
      <xdr:spPr>
        <a:xfrm>
          <a:off x="15430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45959</xdr:rowOff>
    </xdr:from>
    <xdr:ext cx="534377" cy="259045"/>
    <xdr:sp macro="" textlink="">
      <xdr:nvSpPr>
        <xdr:cNvPr id="689" name="テキスト ボックス 688"/>
        <xdr:cNvSpPr txBox="1"/>
      </xdr:nvSpPr>
      <xdr:spPr>
        <a:xfrm>
          <a:off x="15214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100819</xdr:rowOff>
    </xdr:from>
    <xdr:to>
      <xdr:col>21</xdr:col>
      <xdr:colOff>161925</xdr:colOff>
      <xdr:row>95</xdr:row>
      <xdr:rowOff>150558</xdr:rowOff>
    </xdr:to>
    <xdr:cxnSp macro="">
      <xdr:nvCxnSpPr>
        <xdr:cNvPr id="690" name="直線コネクタ 689"/>
        <xdr:cNvCxnSpPr/>
      </xdr:nvCxnSpPr>
      <xdr:spPr>
        <a:xfrm>
          <a:off x="13703300" y="16388569"/>
          <a:ext cx="8890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81559</xdr:rowOff>
    </xdr:from>
    <xdr:to>
      <xdr:col>19</xdr:col>
      <xdr:colOff>644525</xdr:colOff>
      <xdr:row>95</xdr:row>
      <xdr:rowOff>100819</xdr:rowOff>
    </xdr:to>
    <xdr:cxnSp macro="">
      <xdr:nvCxnSpPr>
        <xdr:cNvPr id="693" name="直線コネクタ 692"/>
        <xdr:cNvCxnSpPr/>
      </xdr:nvCxnSpPr>
      <xdr:spPr>
        <a:xfrm>
          <a:off x="12814300" y="16369309"/>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129229</xdr:rowOff>
    </xdr:from>
    <xdr:to>
      <xdr:col>23</xdr:col>
      <xdr:colOff>568325</xdr:colOff>
      <xdr:row>96</xdr:row>
      <xdr:rowOff>59379</xdr:rowOff>
    </xdr:to>
    <xdr:sp macro="" textlink="">
      <xdr:nvSpPr>
        <xdr:cNvPr id="703" name="円/楕円 702"/>
        <xdr:cNvSpPr/>
      </xdr:nvSpPr>
      <xdr:spPr>
        <a:xfrm>
          <a:off x="16268700" y="164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107656</xdr:rowOff>
    </xdr:from>
    <xdr:ext cx="534377" cy="259045"/>
    <xdr:sp macro="" textlink="">
      <xdr:nvSpPr>
        <xdr:cNvPr id="704" name="公債費該当値テキスト"/>
        <xdr:cNvSpPr txBox="1"/>
      </xdr:nvSpPr>
      <xdr:spPr>
        <a:xfrm>
          <a:off x="16370300" y="163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152260</xdr:rowOff>
    </xdr:from>
    <xdr:to>
      <xdr:col>22</xdr:col>
      <xdr:colOff>415925</xdr:colOff>
      <xdr:row>96</xdr:row>
      <xdr:rowOff>82410</xdr:rowOff>
    </xdr:to>
    <xdr:sp macro="" textlink="">
      <xdr:nvSpPr>
        <xdr:cNvPr id="705" name="円/楕円 704"/>
        <xdr:cNvSpPr/>
      </xdr:nvSpPr>
      <xdr:spPr>
        <a:xfrm>
          <a:off x="15430500" y="164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73537</xdr:rowOff>
    </xdr:from>
    <xdr:ext cx="534377" cy="259045"/>
    <xdr:sp macro="" textlink="">
      <xdr:nvSpPr>
        <xdr:cNvPr id="706" name="テキスト ボックス 705"/>
        <xdr:cNvSpPr txBox="1"/>
      </xdr:nvSpPr>
      <xdr:spPr>
        <a:xfrm>
          <a:off x="15214111" y="165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99758</xdr:rowOff>
    </xdr:from>
    <xdr:to>
      <xdr:col>21</xdr:col>
      <xdr:colOff>212725</xdr:colOff>
      <xdr:row>96</xdr:row>
      <xdr:rowOff>29908</xdr:rowOff>
    </xdr:to>
    <xdr:sp macro="" textlink="">
      <xdr:nvSpPr>
        <xdr:cNvPr id="707" name="円/楕円 706"/>
        <xdr:cNvSpPr/>
      </xdr:nvSpPr>
      <xdr:spPr>
        <a:xfrm>
          <a:off x="14541500" y="163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21035</xdr:rowOff>
    </xdr:from>
    <xdr:ext cx="534377" cy="259045"/>
    <xdr:sp macro="" textlink="">
      <xdr:nvSpPr>
        <xdr:cNvPr id="708" name="テキスト ボックス 707"/>
        <xdr:cNvSpPr txBox="1"/>
      </xdr:nvSpPr>
      <xdr:spPr>
        <a:xfrm>
          <a:off x="14325111" y="164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50019</xdr:rowOff>
    </xdr:from>
    <xdr:to>
      <xdr:col>20</xdr:col>
      <xdr:colOff>9525</xdr:colOff>
      <xdr:row>95</xdr:row>
      <xdr:rowOff>151619</xdr:rowOff>
    </xdr:to>
    <xdr:sp macro="" textlink="">
      <xdr:nvSpPr>
        <xdr:cNvPr id="709" name="円/楕円 708"/>
        <xdr:cNvSpPr/>
      </xdr:nvSpPr>
      <xdr:spPr>
        <a:xfrm>
          <a:off x="13652500" y="163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142746</xdr:rowOff>
    </xdr:from>
    <xdr:ext cx="534377" cy="259045"/>
    <xdr:sp macro="" textlink="">
      <xdr:nvSpPr>
        <xdr:cNvPr id="710" name="テキスト ボックス 709"/>
        <xdr:cNvSpPr txBox="1"/>
      </xdr:nvSpPr>
      <xdr:spPr>
        <a:xfrm>
          <a:off x="13436111" y="164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30759</xdr:rowOff>
    </xdr:from>
    <xdr:to>
      <xdr:col>18</xdr:col>
      <xdr:colOff>492125</xdr:colOff>
      <xdr:row>95</xdr:row>
      <xdr:rowOff>132359</xdr:rowOff>
    </xdr:to>
    <xdr:sp macro="" textlink="">
      <xdr:nvSpPr>
        <xdr:cNvPr id="711" name="円/楕円 710"/>
        <xdr:cNvSpPr/>
      </xdr:nvSpPr>
      <xdr:spPr>
        <a:xfrm>
          <a:off x="12763500" y="163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123486</xdr:rowOff>
    </xdr:from>
    <xdr:ext cx="534377" cy="259045"/>
    <xdr:sp macro="" textlink="">
      <xdr:nvSpPr>
        <xdr:cNvPr id="712" name="テキスト ボックス 711"/>
        <xdr:cNvSpPr txBox="1"/>
      </xdr:nvSpPr>
      <xdr:spPr>
        <a:xfrm>
          <a:off x="12547111" y="164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60897</xdr:rowOff>
    </xdr:from>
    <xdr:to>
      <xdr:col>31</xdr:col>
      <xdr:colOff>85725</xdr:colOff>
      <xdr:row>37</xdr:row>
      <xdr:rowOff>162497</xdr:rowOff>
    </xdr:to>
    <xdr:sp macro="" textlink="">
      <xdr:nvSpPr>
        <xdr:cNvPr id="741" name="フローチャート : 判断 740"/>
        <xdr:cNvSpPr/>
      </xdr:nvSpPr>
      <xdr:spPr>
        <a:xfrm>
          <a:off x="21272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7574</xdr:rowOff>
    </xdr:from>
    <xdr:ext cx="378565" cy="259045"/>
    <xdr:sp macro="" textlink="">
      <xdr:nvSpPr>
        <xdr:cNvPr id="742" name="テキスト ボックス 741"/>
        <xdr:cNvSpPr txBox="1"/>
      </xdr:nvSpPr>
      <xdr:spPr>
        <a:xfrm>
          <a:off x="21134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衛生費については、一般廃棄物処理施設長寿命化事業が平成</a:t>
          </a:r>
          <a:r>
            <a:rPr kumimoji="1" lang="en-US" altLang="ja-JP" sz="1300">
              <a:latin typeface="ＭＳ Ｐゴシック"/>
            </a:rPr>
            <a:t>27</a:t>
          </a:r>
          <a:r>
            <a:rPr kumimoji="1" lang="ja-JP" altLang="en-US" sz="1300">
              <a:latin typeface="ＭＳ Ｐゴシック"/>
            </a:rPr>
            <a:t>年度に完了したことに伴い、前年度の</a:t>
          </a:r>
          <a:r>
            <a:rPr kumimoji="1" lang="en-US" altLang="ja-JP" sz="1300">
              <a:latin typeface="ＭＳ Ｐゴシック"/>
            </a:rPr>
            <a:t>47,130</a:t>
          </a:r>
          <a:r>
            <a:rPr kumimoji="1" lang="ja-JP" altLang="en-US" sz="1300">
              <a:latin typeface="ＭＳ Ｐゴシック"/>
            </a:rPr>
            <a:t>円から</a:t>
          </a:r>
          <a:r>
            <a:rPr kumimoji="1" lang="en-US" altLang="ja-JP" sz="1300">
              <a:latin typeface="ＭＳ Ｐゴシック"/>
            </a:rPr>
            <a:t>27,662</a:t>
          </a:r>
          <a:r>
            <a:rPr kumimoji="1" lang="ja-JP" altLang="en-US" sz="1300">
              <a:latin typeface="ＭＳ Ｐゴシック"/>
            </a:rPr>
            <a:t>円と大幅減</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58.7</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となっている。また議会費については議員定数が平成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a:t>
          </a:r>
          <a:r>
            <a:rPr kumimoji="1" lang="en-US" altLang="ja-JP" sz="1300">
              <a:latin typeface="ＭＳ Ｐゴシック"/>
            </a:rPr>
            <a:t>4</a:t>
          </a:r>
          <a:r>
            <a:rPr kumimoji="1" lang="ja-JP" altLang="en-US" sz="1300">
              <a:latin typeface="ＭＳ Ｐゴシック"/>
            </a:rPr>
            <a:t>人減の</a:t>
          </a:r>
          <a:r>
            <a:rPr kumimoji="1" lang="en-US" altLang="ja-JP" sz="1300">
              <a:latin typeface="ＭＳ Ｐゴシック"/>
            </a:rPr>
            <a:t>26</a:t>
          </a:r>
          <a:r>
            <a:rPr kumimoji="1" lang="ja-JP" altLang="en-US" sz="1300">
              <a:latin typeface="ＭＳ Ｐゴシック"/>
            </a:rPr>
            <a:t>人となったことなどに伴い、</a:t>
          </a:r>
          <a:endParaRPr kumimoji="1" lang="en-US" altLang="ja-JP" sz="1300">
            <a:latin typeface="ＭＳ Ｐゴシック"/>
          </a:endParaRPr>
        </a:p>
        <a:p>
          <a:r>
            <a:rPr kumimoji="1" lang="ja-JP" altLang="en-US" sz="1300">
              <a:latin typeface="ＭＳ Ｐゴシック"/>
            </a:rPr>
            <a:t>前年度の</a:t>
          </a:r>
          <a:r>
            <a:rPr kumimoji="1" lang="en-US" altLang="ja-JP" sz="1300">
              <a:latin typeface="ＭＳ Ｐゴシック"/>
            </a:rPr>
            <a:t>2,984</a:t>
          </a:r>
          <a:r>
            <a:rPr kumimoji="1" lang="ja-JP" altLang="en-US" sz="1300">
              <a:latin typeface="ＭＳ Ｐゴシック"/>
            </a:rPr>
            <a:t>円から</a:t>
          </a:r>
          <a:r>
            <a:rPr kumimoji="1" lang="en-US" altLang="ja-JP" sz="1300">
              <a:latin typeface="ＭＳ Ｐゴシック"/>
            </a:rPr>
            <a:t>2,541</a:t>
          </a:r>
          <a:r>
            <a:rPr kumimoji="1" lang="ja-JP" altLang="en-US" sz="1300">
              <a:latin typeface="ＭＳ Ｐゴシック"/>
            </a:rPr>
            <a:t>円と大幅減</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85.2</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民生費については、国施策である年金生活者等支援臨時福祉給付金や平和らくらくプラザ改修に係る工事費の増、障害者自立支援給付費の増などにより、前年度の</a:t>
          </a:r>
          <a:r>
            <a:rPr kumimoji="1" lang="en-US" altLang="ja-JP" sz="1300">
              <a:latin typeface="ＭＳ Ｐゴシック"/>
            </a:rPr>
            <a:t>119,482</a:t>
          </a:r>
          <a:r>
            <a:rPr kumimoji="1" lang="ja-JP" altLang="en-US" sz="1300">
              <a:latin typeface="ＭＳ Ｐゴシック"/>
            </a:rPr>
            <a:t>円から</a:t>
          </a:r>
          <a:r>
            <a:rPr kumimoji="1" lang="en-US" altLang="ja-JP" sz="1300">
              <a:latin typeface="ＭＳ Ｐゴシック"/>
            </a:rPr>
            <a:t>122,981</a:t>
          </a:r>
          <a:r>
            <a:rPr kumimoji="1" lang="ja-JP" altLang="en-US" sz="1300">
              <a:latin typeface="ＭＳ Ｐゴシック"/>
            </a:rPr>
            <a:t>円と増</a:t>
          </a:r>
          <a:r>
            <a:rPr kumimoji="1" lang="en-US" altLang="ja-JP" sz="1300">
              <a:latin typeface="ＭＳ Ｐゴシック"/>
            </a:rPr>
            <a:t>(</a:t>
          </a:r>
          <a:r>
            <a:rPr kumimoji="1" lang="ja-JP" altLang="en-US" sz="1300">
              <a:latin typeface="ＭＳ Ｐゴシック"/>
            </a:rPr>
            <a:t>前年比</a:t>
          </a:r>
          <a:r>
            <a:rPr kumimoji="1" lang="en-US" altLang="ja-JP" sz="1300">
              <a:latin typeface="ＭＳ Ｐゴシック"/>
            </a:rPr>
            <a:t>103</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となっている。公債費については、借入額の大きい、</a:t>
          </a:r>
          <a:endParaRPr kumimoji="1" lang="en-US" altLang="ja-JP" sz="1300">
            <a:latin typeface="ＭＳ Ｐゴシック"/>
          </a:endParaRPr>
        </a:p>
        <a:p>
          <a:r>
            <a:rPr kumimoji="1" lang="ja-JP" altLang="en-US" sz="1300">
              <a:latin typeface="ＭＳ Ｐゴシック"/>
            </a:rPr>
            <a:t>ごみ処理施設整備事業など大型事業債の償還終了に伴い、平成</a:t>
          </a:r>
          <a:r>
            <a:rPr kumimoji="1" lang="en-US" altLang="ja-JP" sz="1300">
              <a:latin typeface="ＭＳ Ｐゴシック"/>
            </a:rPr>
            <a:t>27</a:t>
          </a:r>
          <a:r>
            <a:rPr kumimoji="1" lang="ja-JP" altLang="en-US" sz="1300">
              <a:latin typeface="ＭＳ Ｐゴシック"/>
            </a:rPr>
            <a:t>年度まで減が続いていたが、合併特例債の償還増及び臨時財政対策債の償還増により</a:t>
          </a:r>
          <a:r>
            <a:rPr kumimoji="1" lang="en-US" altLang="ja-JP" sz="1300">
              <a:latin typeface="ＭＳ Ｐゴシック"/>
            </a:rPr>
            <a:t>27,674</a:t>
          </a:r>
          <a:r>
            <a:rPr kumimoji="1" lang="ja-JP" altLang="en-US" sz="1300">
              <a:latin typeface="ＭＳ Ｐゴシック"/>
            </a:rPr>
            <a:t>円から</a:t>
          </a:r>
          <a:r>
            <a:rPr kumimoji="1" lang="en-US" altLang="ja-JP" sz="1300">
              <a:latin typeface="ＭＳ Ｐゴシック"/>
            </a:rPr>
            <a:t>28,883</a:t>
          </a:r>
          <a:r>
            <a:rPr kumimoji="1" lang="ja-JP" altLang="en-US" sz="1300">
              <a:latin typeface="ＭＳ Ｐゴシック"/>
            </a:rPr>
            <a:t>円と増</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104</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となっている。民生費や公債費以外の目的別歳出については、</a:t>
          </a:r>
          <a:endParaRPr kumimoji="1" lang="en-US" altLang="ja-JP" sz="1300">
            <a:latin typeface="ＭＳ Ｐゴシック"/>
          </a:endParaRPr>
        </a:p>
        <a:p>
          <a:r>
            <a:rPr kumimoji="1" lang="ja-JP" altLang="en-US" sz="1300">
              <a:latin typeface="ＭＳ Ｐゴシック"/>
            </a:rPr>
            <a:t>大型建設事業等の状況により増減しているが、民生費については、高齢化等の影響で今後も右肩あがりに増加していき、公債費についても合併特例債を活用して事業を進めているため、増加していく見込み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財政調整基金残高に対する標準財政規模比については、平成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年度に財政調整基金への積み立てを行ったため増加している。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年度から高水準で推移している。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年度の実質収支額が平成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年度実質収支額よりも増となったため増加している。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全ての会計において赤字額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資金不足額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はなく、健全な財政状況であるといえる。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一般会計については、平成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年度の実質収支額が平成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年度よりも増加したことにより増となっている</a:t>
          </a:r>
          <a:r>
            <a:rPr lang="ja-JP" altLang="en-US"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  水道事業について、黒字幅が</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減少しているが、平成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年度に完成した石橋浄水場の配水池の残存価格を除却したこと及び退職給付金の引当金が増加したことによるものである。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また、下津陸田土地区画整理事業特別会計については、平成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日に換地処分を実施し、事業終了に向けて清算を行っているところである。</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47101941</v>
      </c>
      <c r="BO4" s="381"/>
      <c r="BP4" s="381"/>
      <c r="BQ4" s="381"/>
      <c r="BR4" s="381"/>
      <c r="BS4" s="381"/>
      <c r="BT4" s="381"/>
      <c r="BU4" s="382"/>
      <c r="BV4" s="380">
        <v>49727101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7.3</v>
      </c>
      <c r="CU4" s="387"/>
      <c r="CV4" s="387"/>
      <c r="CW4" s="387"/>
      <c r="CX4" s="387"/>
      <c r="CY4" s="387"/>
      <c r="CZ4" s="387"/>
      <c r="DA4" s="388"/>
      <c r="DB4" s="386">
        <v>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44924542</v>
      </c>
      <c r="BO5" s="418"/>
      <c r="BP5" s="418"/>
      <c r="BQ5" s="418"/>
      <c r="BR5" s="418"/>
      <c r="BS5" s="418"/>
      <c r="BT5" s="418"/>
      <c r="BU5" s="419"/>
      <c r="BV5" s="417">
        <v>47302302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89.3</v>
      </c>
      <c r="CU5" s="415"/>
      <c r="CV5" s="415"/>
      <c r="CW5" s="415"/>
      <c r="CX5" s="415"/>
      <c r="CY5" s="415"/>
      <c r="CZ5" s="415"/>
      <c r="DA5" s="416"/>
      <c r="DB5" s="414">
        <v>87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2177399</v>
      </c>
      <c r="BO6" s="418"/>
      <c r="BP6" s="418"/>
      <c r="BQ6" s="418"/>
      <c r="BR6" s="418"/>
      <c r="BS6" s="418"/>
      <c r="BT6" s="418"/>
      <c r="BU6" s="419"/>
      <c r="BV6" s="417">
        <v>2424799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v>
      </c>
      <c r="CU6" s="455"/>
      <c r="CV6" s="455"/>
      <c r="CW6" s="455"/>
      <c r="CX6" s="455"/>
      <c r="CY6" s="455"/>
      <c r="CZ6" s="455"/>
      <c r="DA6" s="456"/>
      <c r="DB6" s="454">
        <v>92.2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99917</v>
      </c>
      <c r="BO7" s="418"/>
      <c r="BP7" s="418"/>
      <c r="BQ7" s="418"/>
      <c r="BR7" s="418"/>
      <c r="BS7" s="418"/>
      <c r="BT7" s="418"/>
      <c r="BU7" s="419"/>
      <c r="BV7" s="417">
        <v>440808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28578322</v>
      </c>
      <c r="CU7" s="418"/>
      <c r="CV7" s="418"/>
      <c r="CW7" s="418"/>
      <c r="CX7" s="418"/>
      <c r="CY7" s="418"/>
      <c r="CZ7" s="418"/>
      <c r="DA7" s="419"/>
      <c r="DB7" s="417">
        <v>28390874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2077482</v>
      </c>
      <c r="BO8" s="418"/>
      <c r="BP8" s="418"/>
      <c r="BQ8" s="418"/>
      <c r="BR8" s="418"/>
      <c r="BS8" s="418"/>
      <c r="BT8" s="418"/>
      <c r="BU8" s="419"/>
      <c r="BV8" s="417">
        <v>1983991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0.92</v>
      </c>
      <c r="CU8" s="458"/>
      <c r="CV8" s="458"/>
      <c r="CW8" s="458"/>
      <c r="CX8" s="458"/>
      <c r="CY8" s="458"/>
      <c r="CZ8" s="458"/>
      <c r="DA8" s="459"/>
      <c r="DB8" s="457">
        <v>0.92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136867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93491</v>
      </c>
      <c r="BO9" s="418"/>
      <c r="BP9" s="418"/>
      <c r="BQ9" s="418"/>
      <c r="BR9" s="418"/>
      <c r="BS9" s="418"/>
      <c r="BT9" s="418"/>
      <c r="BU9" s="419"/>
      <c r="BV9" s="417">
        <v>256471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11.7</v>
      </c>
      <c r="CU9" s="415"/>
      <c r="CV9" s="415"/>
      <c r="CW9" s="415"/>
      <c r="CX9" s="415"/>
      <c r="CY9" s="415"/>
      <c r="CZ9" s="415"/>
      <c r="DA9" s="416"/>
      <c r="DB9" s="414">
        <v>11.4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136358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511800</v>
      </c>
      <c r="BO10" s="418"/>
      <c r="BP10" s="418"/>
      <c r="BQ10" s="418"/>
      <c r="BR10" s="418"/>
      <c r="BS10" s="418"/>
      <c r="BT10" s="418"/>
      <c r="BU10" s="419"/>
      <c r="BV10" s="417">
        <v>33130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137904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135222</v>
      </c>
      <c r="S13" s="499"/>
      <c r="T13" s="499"/>
      <c r="U13" s="499"/>
      <c r="V13" s="500"/>
      <c r="W13" s="433" t="s">
        <v>124</v>
      </c>
      <c r="X13" s="434"/>
      <c r="Y13" s="434"/>
      <c r="Z13" s="434"/>
      <c r="AA13" s="434"/>
      <c r="AB13" s="424"/>
      <c r="AC13" s="468">
        <v>2974</v>
      </c>
      <c r="AD13" s="469"/>
      <c r="AE13" s="469"/>
      <c r="AF13" s="469"/>
      <c r="AG13" s="508"/>
      <c r="AH13" s="468">
        <v>3337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605291</v>
      </c>
      <c r="BO13" s="418"/>
      <c r="BP13" s="418"/>
      <c r="BQ13" s="418"/>
      <c r="BR13" s="418"/>
      <c r="BS13" s="418"/>
      <c r="BT13" s="418"/>
      <c r="BU13" s="419"/>
      <c r="BV13" s="417">
        <v>289601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v>
      </c>
      <c r="CU13" s="415"/>
      <c r="CV13" s="415"/>
      <c r="CW13" s="415"/>
      <c r="CX13" s="415"/>
      <c r="CY13" s="415"/>
      <c r="CZ13" s="415"/>
      <c r="DA13" s="416"/>
      <c r="DB13" s="414">
        <v>3.9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138089</v>
      </c>
      <c r="S14" s="499"/>
      <c r="T14" s="499"/>
      <c r="U14" s="499"/>
      <c r="V14" s="500"/>
      <c r="W14" s="407"/>
      <c r="X14" s="408"/>
      <c r="Y14" s="408"/>
      <c r="Z14" s="408"/>
      <c r="AA14" s="408"/>
      <c r="AB14" s="397"/>
      <c r="AC14" s="501">
        <v>4.5999999999999996</v>
      </c>
      <c r="AD14" s="502"/>
      <c r="AE14" s="502"/>
      <c r="AF14" s="502"/>
      <c r="AG14" s="503"/>
      <c r="AH14" s="501">
        <v>5.2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7.2</v>
      </c>
      <c r="CU14" s="513"/>
      <c r="CV14" s="513"/>
      <c r="CW14" s="513"/>
      <c r="CX14" s="513"/>
      <c r="CY14" s="513"/>
      <c r="CZ14" s="513"/>
      <c r="DA14" s="514"/>
      <c r="DB14" s="512">
        <v>15.8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135585</v>
      </c>
      <c r="S15" s="499"/>
      <c r="T15" s="499"/>
      <c r="U15" s="499"/>
      <c r="V15" s="500"/>
      <c r="W15" s="433" t="s">
        <v>131</v>
      </c>
      <c r="X15" s="434"/>
      <c r="Y15" s="434"/>
      <c r="Z15" s="434"/>
      <c r="AA15" s="434"/>
      <c r="AB15" s="424"/>
      <c r="AC15" s="468">
        <v>20128</v>
      </c>
      <c r="AD15" s="469"/>
      <c r="AE15" s="469"/>
      <c r="AF15" s="469"/>
      <c r="AG15" s="508"/>
      <c r="AH15" s="468">
        <v>20355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18625588</v>
      </c>
      <c r="BO15" s="381"/>
      <c r="BP15" s="381"/>
      <c r="BQ15" s="381"/>
      <c r="BR15" s="381"/>
      <c r="BS15" s="381"/>
      <c r="BT15" s="381"/>
      <c r="BU15" s="382"/>
      <c r="BV15" s="380">
        <v>18299573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v>
      </c>
      <c r="AD16" s="502"/>
      <c r="AE16" s="502"/>
      <c r="AF16" s="502"/>
      <c r="AG16" s="503"/>
      <c r="AH16" s="501">
        <v>31.4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20480105</v>
      </c>
      <c r="BO16" s="418"/>
      <c r="BP16" s="418"/>
      <c r="BQ16" s="418"/>
      <c r="BR16" s="418"/>
      <c r="BS16" s="418"/>
      <c r="BT16" s="418"/>
      <c r="BU16" s="419"/>
      <c r="BV16" s="417">
        <v>19966059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41744</v>
      </c>
      <c r="AD17" s="469"/>
      <c r="AE17" s="469"/>
      <c r="AF17" s="469"/>
      <c r="AG17" s="508"/>
      <c r="AH17" s="468">
        <v>41063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23846860</v>
      </c>
      <c r="BO17" s="418"/>
      <c r="BP17" s="418"/>
      <c r="BQ17" s="418"/>
      <c r="BR17" s="418"/>
      <c r="BS17" s="418"/>
      <c r="BT17" s="418"/>
      <c r="BU17" s="419"/>
      <c r="BV17" s="417">
        <v>23427685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79.349999999999994</v>
      </c>
      <c r="M18" s="530"/>
      <c r="N18" s="530"/>
      <c r="O18" s="530"/>
      <c r="P18" s="530"/>
      <c r="Q18" s="530"/>
      <c r="R18" s="531"/>
      <c r="S18" s="531"/>
      <c r="T18" s="531"/>
      <c r="U18" s="531"/>
      <c r="V18" s="532"/>
      <c r="W18" s="435"/>
      <c r="X18" s="436"/>
      <c r="Y18" s="436"/>
      <c r="Z18" s="436"/>
      <c r="AA18" s="436"/>
      <c r="AB18" s="427"/>
      <c r="AC18" s="533">
        <v>64.400000000000006</v>
      </c>
      <c r="AD18" s="534"/>
      <c r="AE18" s="534"/>
      <c r="AF18" s="534"/>
      <c r="AG18" s="535"/>
      <c r="AH18" s="533">
        <v>63.4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25934762</v>
      </c>
      <c r="BO18" s="418"/>
      <c r="BP18" s="418"/>
      <c r="BQ18" s="418"/>
      <c r="BR18" s="418"/>
      <c r="BS18" s="418"/>
      <c r="BT18" s="418"/>
      <c r="BU18" s="419"/>
      <c r="BV18" s="417">
        <v>25360109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1725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33803362</v>
      </c>
      <c r="BO19" s="418"/>
      <c r="BP19" s="418"/>
      <c r="BQ19" s="418"/>
      <c r="BR19" s="418"/>
      <c r="BS19" s="418"/>
      <c r="BT19" s="418"/>
      <c r="BU19" s="419"/>
      <c r="BV19" s="417">
        <v>33123338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49986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42709819</v>
      </c>
      <c r="BO23" s="418"/>
      <c r="BP23" s="418"/>
      <c r="BQ23" s="418"/>
      <c r="BR23" s="418"/>
      <c r="BS23" s="418"/>
      <c r="BT23" s="418"/>
      <c r="BU23" s="419"/>
      <c r="BV23" s="417">
        <v>42280341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9930</v>
      </c>
      <c r="R24" s="469"/>
      <c r="S24" s="469"/>
      <c r="T24" s="469"/>
      <c r="U24" s="469"/>
      <c r="V24" s="508"/>
      <c r="W24" s="563"/>
      <c r="X24" s="551"/>
      <c r="Y24" s="552"/>
      <c r="Z24" s="467" t="s">
        <v>155</v>
      </c>
      <c r="AA24" s="447"/>
      <c r="AB24" s="447"/>
      <c r="AC24" s="447"/>
      <c r="AD24" s="447"/>
      <c r="AE24" s="447"/>
      <c r="AF24" s="447"/>
      <c r="AG24" s="448"/>
      <c r="AH24" s="468">
        <v>868</v>
      </c>
      <c r="AI24" s="469"/>
      <c r="AJ24" s="469"/>
      <c r="AK24" s="469"/>
      <c r="AL24" s="508"/>
      <c r="AM24" s="468">
        <v>2603132</v>
      </c>
      <c r="AN24" s="469"/>
      <c r="AO24" s="469"/>
      <c r="AP24" s="469"/>
      <c r="AQ24" s="469"/>
      <c r="AR24" s="508"/>
      <c r="AS24" s="468">
        <v>2999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30136483</v>
      </c>
      <c r="BO24" s="418"/>
      <c r="BP24" s="418"/>
      <c r="BQ24" s="418"/>
      <c r="BR24" s="418"/>
      <c r="BS24" s="418"/>
      <c r="BT24" s="418"/>
      <c r="BU24" s="419"/>
      <c r="BV24" s="417">
        <v>30319256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8180</v>
      </c>
      <c r="R25" s="469"/>
      <c r="S25" s="469"/>
      <c r="T25" s="469"/>
      <c r="U25" s="469"/>
      <c r="V25" s="508"/>
      <c r="W25" s="563"/>
      <c r="X25" s="551"/>
      <c r="Y25" s="552"/>
      <c r="Z25" s="467" t="s">
        <v>158</v>
      </c>
      <c r="AA25" s="447"/>
      <c r="AB25" s="447"/>
      <c r="AC25" s="447"/>
      <c r="AD25" s="447"/>
      <c r="AE25" s="447"/>
      <c r="AF25" s="447"/>
      <c r="AG25" s="448"/>
      <c r="AH25" s="468">
        <v>155</v>
      </c>
      <c r="AI25" s="469"/>
      <c r="AJ25" s="469"/>
      <c r="AK25" s="469"/>
      <c r="AL25" s="508"/>
      <c r="AM25" s="468">
        <v>455080</v>
      </c>
      <c r="AN25" s="469"/>
      <c r="AO25" s="469"/>
      <c r="AP25" s="469"/>
      <c r="AQ25" s="469"/>
      <c r="AR25" s="508"/>
      <c r="AS25" s="468">
        <v>2936</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1263229</v>
      </c>
      <c r="BO25" s="381"/>
      <c r="BP25" s="381"/>
      <c r="BQ25" s="381"/>
      <c r="BR25" s="381"/>
      <c r="BS25" s="381"/>
      <c r="BT25" s="381"/>
      <c r="BU25" s="382"/>
      <c r="BV25" s="380">
        <v>1490516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7330</v>
      </c>
      <c r="R26" s="469"/>
      <c r="S26" s="469"/>
      <c r="T26" s="469"/>
      <c r="U26" s="469"/>
      <c r="V26" s="508"/>
      <c r="W26" s="563"/>
      <c r="X26" s="551"/>
      <c r="Y26" s="552"/>
      <c r="Z26" s="467" t="s">
        <v>161</v>
      </c>
      <c r="AA26" s="573"/>
      <c r="AB26" s="573"/>
      <c r="AC26" s="573"/>
      <c r="AD26" s="573"/>
      <c r="AE26" s="573"/>
      <c r="AF26" s="573"/>
      <c r="AG26" s="574"/>
      <c r="AH26" s="468">
        <v>79</v>
      </c>
      <c r="AI26" s="469"/>
      <c r="AJ26" s="469"/>
      <c r="AK26" s="469"/>
      <c r="AL26" s="508"/>
      <c r="AM26" s="468">
        <v>224518</v>
      </c>
      <c r="AN26" s="469"/>
      <c r="AO26" s="469"/>
      <c r="AP26" s="469"/>
      <c r="AQ26" s="469"/>
      <c r="AR26" s="508"/>
      <c r="AS26" s="468">
        <v>2842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5540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847646</v>
      </c>
      <c r="BO27" s="587"/>
      <c r="BP27" s="587"/>
      <c r="BQ27" s="587"/>
      <c r="BR27" s="587"/>
      <c r="BS27" s="587"/>
      <c r="BT27" s="587"/>
      <c r="BU27" s="588"/>
      <c r="BV27" s="586">
        <v>795954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5040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3427110</v>
      </c>
      <c r="BO28" s="381"/>
      <c r="BP28" s="381"/>
      <c r="BQ28" s="381"/>
      <c r="BR28" s="381"/>
      <c r="BS28" s="381"/>
      <c r="BT28" s="381"/>
      <c r="BU28" s="382"/>
      <c r="BV28" s="380">
        <v>2915310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24</v>
      </c>
      <c r="M29" s="469"/>
      <c r="N29" s="469"/>
      <c r="O29" s="469"/>
      <c r="P29" s="508"/>
      <c r="Q29" s="468">
        <v>4830</v>
      </c>
      <c r="R29" s="469"/>
      <c r="S29" s="469"/>
      <c r="T29" s="469"/>
      <c r="U29" s="469"/>
      <c r="V29" s="508"/>
      <c r="W29" s="564"/>
      <c r="X29" s="565"/>
      <c r="Y29" s="566"/>
      <c r="Z29" s="467" t="s">
        <v>171</v>
      </c>
      <c r="AA29" s="447"/>
      <c r="AB29" s="447"/>
      <c r="AC29" s="447"/>
      <c r="AD29" s="447"/>
      <c r="AE29" s="447"/>
      <c r="AF29" s="447"/>
      <c r="AG29" s="448"/>
      <c r="AH29" s="468">
        <v>868</v>
      </c>
      <c r="AI29" s="469"/>
      <c r="AJ29" s="469"/>
      <c r="AK29" s="469"/>
      <c r="AL29" s="508"/>
      <c r="AM29" s="468">
        <v>2603132</v>
      </c>
      <c r="AN29" s="469"/>
      <c r="AO29" s="469"/>
      <c r="AP29" s="469"/>
      <c r="AQ29" s="469"/>
      <c r="AR29" s="508"/>
      <c r="AS29" s="468">
        <v>2999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614433</v>
      </c>
      <c r="BO29" s="418"/>
      <c r="BP29" s="418"/>
      <c r="BQ29" s="418"/>
      <c r="BR29" s="418"/>
      <c r="BS29" s="418"/>
      <c r="BT29" s="418"/>
      <c r="BU29" s="419"/>
      <c r="BV29" s="417">
        <v>614054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7194485</v>
      </c>
      <c r="BO30" s="587"/>
      <c r="BP30" s="587"/>
      <c r="BQ30" s="587"/>
      <c r="BR30" s="587"/>
      <c r="BS30" s="587"/>
      <c r="BT30" s="587"/>
      <c r="BU30" s="588"/>
      <c r="BV30" s="586">
        <v>6695865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愛知県後期高齢者医療広域連合(一般会計)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稲沢市土地開発公社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祖父江霊園事業特別会計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尾張都市計画事業稲沢西土地区画整理事業特別会計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愛知県後期高齢者医療広域連合(後期高齢者医療特別会計)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コミュニティ・プラント事業特別会計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公共下水道事業会計</v>
      </c>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尾張都市計画事業下津陸田土地区画整理事業特別会計</v>
      </c>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v>13.52</v>
      </c>
      <c r="G34" s="33">
        <v>15.13</v>
      </c>
      <c r="H34" s="33">
        <v>17.260000000000002</v>
      </c>
      <c r="I34" s="33">
        <v>17.12</v>
      </c>
      <c r="J34" s="34">
        <v>14.36</v>
      </c>
      <c r="K34" s="22"/>
      <c r="L34" s="22"/>
      <c r="M34" s="22"/>
      <c r="N34" s="22"/>
      <c r="O34" s="22"/>
      <c r="P34" s="22"/>
    </row>
    <row r="35" spans="1:16" ht="39" customHeight="1" x14ac:dyDescent="0.15">
      <c r="A35" s="22"/>
      <c r="B35" s="35"/>
      <c r="C35" s="1178" t="s">
        <v>530</v>
      </c>
      <c r="D35" s="1179"/>
      <c r="E35" s="1180"/>
      <c r="F35" s="36">
        <v>8.3699999999999992</v>
      </c>
      <c r="G35" s="37">
        <v>9.2799999999999994</v>
      </c>
      <c r="H35" s="37">
        <v>6.18</v>
      </c>
      <c r="I35" s="37">
        <v>6.88</v>
      </c>
      <c r="J35" s="38">
        <v>7.15</v>
      </c>
      <c r="K35" s="22"/>
      <c r="L35" s="22"/>
      <c r="M35" s="22"/>
      <c r="N35" s="22"/>
      <c r="O35" s="22"/>
      <c r="P35" s="22"/>
    </row>
    <row r="36" spans="1:16" ht="39" customHeight="1" x14ac:dyDescent="0.15">
      <c r="A36" s="22"/>
      <c r="B36" s="35"/>
      <c r="C36" s="1178" t="s">
        <v>531</v>
      </c>
      <c r="D36" s="1179"/>
      <c r="E36" s="1180"/>
      <c r="F36" s="36">
        <v>4.42</v>
      </c>
      <c r="G36" s="37">
        <v>3.53</v>
      </c>
      <c r="H36" s="37">
        <v>5.53</v>
      </c>
      <c r="I36" s="37">
        <v>4.54</v>
      </c>
      <c r="J36" s="38">
        <v>4.0599999999999996</v>
      </c>
      <c r="K36" s="22"/>
      <c r="L36" s="22"/>
      <c r="M36" s="22"/>
      <c r="N36" s="22"/>
      <c r="O36" s="22"/>
      <c r="P36" s="22"/>
    </row>
    <row r="37" spans="1:16" ht="39" customHeight="1" x14ac:dyDescent="0.15">
      <c r="A37" s="22"/>
      <c r="B37" s="35"/>
      <c r="C37" s="1178" t="s">
        <v>532</v>
      </c>
      <c r="D37" s="1179"/>
      <c r="E37" s="1180"/>
      <c r="F37" s="36">
        <v>0.99</v>
      </c>
      <c r="G37" s="37">
        <v>1.06</v>
      </c>
      <c r="H37" s="37">
        <v>1.8</v>
      </c>
      <c r="I37" s="37">
        <v>2.19</v>
      </c>
      <c r="J37" s="38">
        <v>1.97</v>
      </c>
      <c r="K37" s="22"/>
      <c r="L37" s="22"/>
      <c r="M37" s="22"/>
      <c r="N37" s="22"/>
      <c r="O37" s="22"/>
      <c r="P37" s="22"/>
    </row>
    <row r="38" spans="1:16" ht="39" customHeight="1" x14ac:dyDescent="0.15">
      <c r="A38" s="22"/>
      <c r="B38" s="35"/>
      <c r="C38" s="1178" t="s">
        <v>533</v>
      </c>
      <c r="D38" s="1179"/>
      <c r="E38" s="1180"/>
      <c r="F38" s="36">
        <v>3.14</v>
      </c>
      <c r="G38" s="37">
        <v>3.42</v>
      </c>
      <c r="H38" s="37">
        <v>2.19</v>
      </c>
      <c r="I38" s="37">
        <v>1.59</v>
      </c>
      <c r="J38" s="38">
        <v>1.69</v>
      </c>
      <c r="K38" s="22"/>
      <c r="L38" s="22"/>
      <c r="M38" s="22"/>
      <c r="N38" s="22"/>
      <c r="O38" s="22"/>
      <c r="P38" s="22"/>
    </row>
    <row r="39" spans="1:16" ht="39" customHeight="1" x14ac:dyDescent="0.15">
      <c r="A39" s="22"/>
      <c r="B39" s="35"/>
      <c r="C39" s="1178" t="s">
        <v>534</v>
      </c>
      <c r="D39" s="1179"/>
      <c r="E39" s="1180"/>
      <c r="F39" s="36">
        <v>2.4300000000000002</v>
      </c>
      <c r="G39" s="37">
        <v>2.09</v>
      </c>
      <c r="H39" s="37">
        <v>2.12</v>
      </c>
      <c r="I39" s="37">
        <v>1.77</v>
      </c>
      <c r="J39" s="38">
        <v>1.41</v>
      </c>
      <c r="K39" s="22"/>
      <c r="L39" s="22"/>
      <c r="M39" s="22"/>
      <c r="N39" s="22"/>
      <c r="O39" s="22"/>
      <c r="P39" s="22"/>
    </row>
    <row r="40" spans="1:16" ht="39" customHeight="1" x14ac:dyDescent="0.15">
      <c r="A40" s="22"/>
      <c r="B40" s="35"/>
      <c r="C40" s="1178" t="s">
        <v>535</v>
      </c>
      <c r="D40" s="1179"/>
      <c r="E40" s="1180"/>
      <c r="F40" s="36">
        <v>0.54</v>
      </c>
      <c r="G40" s="37">
        <v>0.57999999999999996</v>
      </c>
      <c r="H40" s="37">
        <v>0.94</v>
      </c>
      <c r="I40" s="37">
        <v>0.55000000000000004</v>
      </c>
      <c r="J40" s="38">
        <v>1.29</v>
      </c>
      <c r="K40" s="22"/>
      <c r="L40" s="22"/>
      <c r="M40" s="22"/>
      <c r="N40" s="22"/>
      <c r="O40" s="22"/>
      <c r="P40" s="22"/>
    </row>
    <row r="41" spans="1:16" ht="39" customHeight="1" x14ac:dyDescent="0.15">
      <c r="A41" s="22"/>
      <c r="B41" s="35"/>
      <c r="C41" s="1178" t="s">
        <v>536</v>
      </c>
      <c r="D41" s="1179"/>
      <c r="E41" s="1180"/>
      <c r="F41" s="36">
        <v>1.42</v>
      </c>
      <c r="G41" s="37">
        <v>1.05</v>
      </c>
      <c r="H41" s="37">
        <v>0.93</v>
      </c>
      <c r="I41" s="37">
        <v>0.75</v>
      </c>
      <c r="J41" s="38">
        <v>0.56999999999999995</v>
      </c>
      <c r="K41" s="22"/>
      <c r="L41" s="22"/>
      <c r="M41" s="22"/>
      <c r="N41" s="22"/>
      <c r="O41" s="22"/>
      <c r="P41" s="22"/>
    </row>
    <row r="42" spans="1:16" ht="39" customHeight="1" x14ac:dyDescent="0.15">
      <c r="A42" s="22"/>
      <c r="B42" s="39"/>
      <c r="C42" s="1178" t="s">
        <v>537</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538</v>
      </c>
      <c r="D43" s="1182"/>
      <c r="E43" s="1183"/>
      <c r="F43" s="41">
        <v>0.21</v>
      </c>
      <c r="G43" s="42">
        <v>0.23</v>
      </c>
      <c r="H43" s="42">
        <v>0.21</v>
      </c>
      <c r="I43" s="42">
        <v>0.16</v>
      </c>
      <c r="J43" s="43">
        <v>0.22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4651</v>
      </c>
      <c r="L45" s="60">
        <v>4581</v>
      </c>
      <c r="M45" s="60">
        <v>4215</v>
      </c>
      <c r="N45" s="60">
        <v>3822</v>
      </c>
      <c r="O45" s="61">
        <v>3983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848</v>
      </c>
      <c r="L48" s="64">
        <v>937</v>
      </c>
      <c r="M48" s="64">
        <v>993</v>
      </c>
      <c r="N48" s="64">
        <v>1328</v>
      </c>
      <c r="O48" s="65">
        <v>1380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484</v>
      </c>
      <c r="L49" s="64" t="s">
        <v>484</v>
      </c>
      <c r="M49" s="64" t="s">
        <v>484</v>
      </c>
      <c r="N49" s="64" t="s">
        <v>484</v>
      </c>
      <c r="O49" s="65" t="s">
        <v>484</v>
      </c>
      <c r="P49" s="48"/>
      <c r="Q49" s="48"/>
      <c r="R49" s="48"/>
      <c r="S49" s="48"/>
      <c r="T49" s="48"/>
      <c r="U49" s="48"/>
    </row>
    <row r="50" spans="1:21" ht="30.75" customHeight="1" x14ac:dyDescent="0.15">
      <c r="A50" s="48"/>
      <c r="B50" s="1196"/>
      <c r="C50" s="1197"/>
      <c r="D50" s="62"/>
      <c r="E50" s="1188" t="s">
        <v>17</v>
      </c>
      <c r="F50" s="1188"/>
      <c r="G50" s="1188"/>
      <c r="H50" s="1188"/>
      <c r="I50" s="1188"/>
      <c r="J50" s="1189"/>
      <c r="K50" s="63">
        <v>86</v>
      </c>
      <c r="L50" s="64">
        <v>80</v>
      </c>
      <c r="M50" s="64">
        <v>70</v>
      </c>
      <c r="N50" s="64">
        <v>65</v>
      </c>
      <c r="O50" s="65">
        <v>61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4129</v>
      </c>
      <c r="L52" s="64">
        <v>4196</v>
      </c>
      <c r="M52" s="64">
        <v>4625</v>
      </c>
      <c r="N52" s="64">
        <v>4365</v>
      </c>
      <c r="O52" s="65">
        <v>4697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1456</v>
      </c>
      <c r="L53" s="69">
        <v>1402</v>
      </c>
      <c r="M53" s="69">
        <v>653</v>
      </c>
      <c r="N53" s="69">
        <v>850</v>
      </c>
      <c r="O53" s="70">
        <v>727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38303</v>
      </c>
      <c r="J41" s="83">
        <v>38500</v>
      </c>
      <c r="K41" s="83">
        <v>39629</v>
      </c>
      <c r="L41" s="83">
        <v>42280</v>
      </c>
      <c r="M41" s="84">
        <v>42710</v>
      </c>
    </row>
    <row r="42" spans="2:13" ht="27.75" customHeight="1" x14ac:dyDescent="0.15">
      <c r="B42" s="1204"/>
      <c r="C42" s="1205"/>
      <c r="D42" s="85"/>
      <c r="E42" s="1210" t="s">
        <v>26</v>
      </c>
      <c r="F42" s="1210"/>
      <c r="G42" s="1210"/>
      <c r="H42" s="1211"/>
      <c r="I42" s="86">
        <v>587</v>
      </c>
      <c r="J42" s="87">
        <v>518</v>
      </c>
      <c r="K42" s="87">
        <v>457</v>
      </c>
      <c r="L42" s="87">
        <v>399</v>
      </c>
      <c r="M42" s="88">
        <v>344</v>
      </c>
    </row>
    <row r="43" spans="2:13" ht="27.75" customHeight="1" x14ac:dyDescent="0.15">
      <c r="B43" s="1204"/>
      <c r="C43" s="1205"/>
      <c r="D43" s="85"/>
      <c r="E43" s="1210" t="s">
        <v>27</v>
      </c>
      <c r="F43" s="1210"/>
      <c r="G43" s="1210"/>
      <c r="H43" s="1211"/>
      <c r="I43" s="86">
        <v>15015</v>
      </c>
      <c r="J43" s="87">
        <v>15444</v>
      </c>
      <c r="K43" s="87">
        <v>17169</v>
      </c>
      <c r="L43" s="87">
        <v>17916</v>
      </c>
      <c r="M43" s="88">
        <v>17480</v>
      </c>
    </row>
    <row r="44" spans="2:13" ht="27.75" customHeight="1" x14ac:dyDescent="0.15">
      <c r="B44" s="1204"/>
      <c r="C44" s="1205"/>
      <c r="D44" s="85"/>
      <c r="E44" s="1210" t="s">
        <v>28</v>
      </c>
      <c r="F44" s="1210"/>
      <c r="G44" s="1210"/>
      <c r="H44" s="1211"/>
      <c r="I44" s="86" t="s">
        <v>484</v>
      </c>
      <c r="J44" s="87" t="s">
        <v>484</v>
      </c>
      <c r="K44" s="87" t="s">
        <v>484</v>
      </c>
      <c r="L44" s="87" t="s">
        <v>484</v>
      </c>
      <c r="M44" s="88" t="s">
        <v>484</v>
      </c>
    </row>
    <row r="45" spans="2:13" ht="27.75" customHeight="1" x14ac:dyDescent="0.15">
      <c r="B45" s="1204"/>
      <c r="C45" s="1205"/>
      <c r="D45" s="85"/>
      <c r="E45" s="1210" t="s">
        <v>29</v>
      </c>
      <c r="F45" s="1210"/>
      <c r="G45" s="1210"/>
      <c r="H45" s="1211"/>
      <c r="I45" s="86">
        <v>8432</v>
      </c>
      <c r="J45" s="87">
        <v>7702</v>
      </c>
      <c r="K45" s="87">
        <v>6871</v>
      </c>
      <c r="L45" s="87">
        <v>6574</v>
      </c>
      <c r="M45" s="88">
        <v>6208</v>
      </c>
    </row>
    <row r="46" spans="2:13" ht="27.75" customHeight="1" x14ac:dyDescent="0.15">
      <c r="B46" s="1204"/>
      <c r="C46" s="1205"/>
      <c r="D46" s="89"/>
      <c r="E46" s="1210" t="s">
        <v>30</v>
      </c>
      <c r="F46" s="1210"/>
      <c r="G46" s="1210"/>
      <c r="H46" s="1211"/>
      <c r="I46" s="86" t="s">
        <v>484</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11960</v>
      </c>
      <c r="J50" s="87">
        <v>12785</v>
      </c>
      <c r="K50" s="87">
        <v>12742</v>
      </c>
      <c r="L50" s="87">
        <v>11989</v>
      </c>
      <c r="M50" s="88">
        <v>13073</v>
      </c>
    </row>
    <row r="51" spans="2:13" ht="27.75" customHeight="1" x14ac:dyDescent="0.15">
      <c r="B51" s="1204"/>
      <c r="C51" s="1205"/>
      <c r="D51" s="85"/>
      <c r="E51" s="1210" t="s">
        <v>36</v>
      </c>
      <c r="F51" s="1210"/>
      <c r="G51" s="1210"/>
      <c r="H51" s="1211"/>
      <c r="I51" s="86">
        <v>8766</v>
      </c>
      <c r="J51" s="87">
        <v>8508</v>
      </c>
      <c r="K51" s="87">
        <v>8456</v>
      </c>
      <c r="L51" s="87">
        <v>8027</v>
      </c>
      <c r="M51" s="88">
        <v>8455</v>
      </c>
    </row>
    <row r="52" spans="2:13" ht="27.75" customHeight="1" x14ac:dyDescent="0.15">
      <c r="B52" s="1206"/>
      <c r="C52" s="1207"/>
      <c r="D52" s="85"/>
      <c r="E52" s="1210" t="s">
        <v>37</v>
      </c>
      <c r="F52" s="1210"/>
      <c r="G52" s="1210"/>
      <c r="H52" s="1211"/>
      <c r="I52" s="86">
        <v>39335</v>
      </c>
      <c r="J52" s="87">
        <v>40280</v>
      </c>
      <c r="K52" s="87">
        <v>41772</v>
      </c>
      <c r="L52" s="87">
        <v>43233</v>
      </c>
      <c r="M52" s="88">
        <v>43436</v>
      </c>
    </row>
    <row r="53" spans="2:13" ht="27.75" customHeight="1" thickBot="1" x14ac:dyDescent="0.2">
      <c r="B53" s="1217" t="s">
        <v>21</v>
      </c>
      <c r="C53" s="1218"/>
      <c r="D53" s="92"/>
      <c r="E53" s="1219" t="s">
        <v>38</v>
      </c>
      <c r="F53" s="1219"/>
      <c r="G53" s="1219"/>
      <c r="H53" s="1220"/>
      <c r="I53" s="93">
        <v>2277</v>
      </c>
      <c r="J53" s="94">
        <v>591</v>
      </c>
      <c r="K53" s="94">
        <v>1156</v>
      </c>
      <c r="L53" s="94">
        <v>3919</v>
      </c>
      <c r="M53" s="95">
        <v>1779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548</v>
      </c>
      <c r="I42" s="354"/>
      <c r="J42" s="354"/>
      <c r="K42" s="354"/>
      <c r="L42" s="246"/>
      <c r="M42" s="246"/>
      <c r="N42" s="246"/>
      <c r="O42" s="246"/>
    </row>
    <row r="43" spans="2:17" ht="13.5" x14ac:dyDescent="0.15">
      <c r="B43" s="250"/>
      <c r="C43" s="246"/>
      <c r="D43" s="246"/>
      <c r="E43" s="246"/>
      <c r="F43" s="246"/>
      <c r="G43" s="1225" t="s">
        <v>558</v>
      </c>
      <c r="H43" s="1226"/>
      <c r="I43" s="1226"/>
      <c r="J43" s="1226"/>
      <c r="K43" s="1226"/>
      <c r="L43" s="1226"/>
      <c r="M43" s="1226"/>
      <c r="N43" s="1226"/>
      <c r="O43" s="1227"/>
    </row>
    <row r="44" spans="2:17" ht="13.5" x14ac:dyDescent="0.15">
      <c r="B44" s="250"/>
      <c r="C44" s="246"/>
      <c r="D44" s="246"/>
      <c r="E44" s="246"/>
      <c r="F44" s="246"/>
      <c r="G44" s="1228"/>
      <c r="H44" s="1229"/>
      <c r="I44" s="1229"/>
      <c r="J44" s="1229"/>
      <c r="K44" s="1229"/>
      <c r="L44" s="1229"/>
      <c r="M44" s="1229"/>
      <c r="N44" s="1229"/>
      <c r="O44" s="1230"/>
    </row>
    <row r="45" spans="2:17" ht="13.5" x14ac:dyDescent="0.15">
      <c r="B45" s="250"/>
      <c r="C45" s="246"/>
      <c r="D45" s="246"/>
      <c r="E45" s="246"/>
      <c r="F45" s="246"/>
      <c r="G45" s="1228"/>
      <c r="H45" s="1229"/>
      <c r="I45" s="1229"/>
      <c r="J45" s="1229"/>
      <c r="K45" s="1229"/>
      <c r="L45" s="1229"/>
      <c r="M45" s="1229"/>
      <c r="N45" s="1229"/>
      <c r="O45" s="1230"/>
    </row>
    <row r="46" spans="2:17" ht="13.5" x14ac:dyDescent="0.15">
      <c r="B46" s="250"/>
      <c r="C46" s="246"/>
      <c r="D46" s="246"/>
      <c r="E46" s="246"/>
      <c r="F46" s="246"/>
      <c r="G46" s="1228"/>
      <c r="H46" s="1229"/>
      <c r="I46" s="1229"/>
      <c r="J46" s="1229"/>
      <c r="K46" s="1229"/>
      <c r="L46" s="1229"/>
      <c r="M46" s="1229"/>
      <c r="N46" s="1229"/>
      <c r="O46" s="1230"/>
    </row>
    <row r="47" spans="2:17" ht="13.5" x14ac:dyDescent="0.15">
      <c r="B47" s="250"/>
      <c r="C47" s="246"/>
      <c r="D47" s="246"/>
      <c r="E47" s="246"/>
      <c r="F47" s="246"/>
      <c r="G47" s="1231"/>
      <c r="H47" s="1232"/>
      <c r="I47" s="1232"/>
      <c r="J47" s="1232"/>
      <c r="K47" s="1232"/>
      <c r="L47" s="1232"/>
      <c r="M47" s="1232"/>
      <c r="N47" s="1232"/>
      <c r="O47" s="1233"/>
    </row>
    <row r="48" spans="2:17" ht="13.5" x14ac:dyDescent="0.15">
      <c r="B48" s="250"/>
      <c r="C48" s="246"/>
      <c r="D48" s="246"/>
      <c r="E48" s="246"/>
      <c r="F48" s="246"/>
      <c r="G48" s="246"/>
      <c r="H48" s="355"/>
      <c r="I48" s="355"/>
      <c r="J48" s="355"/>
    </row>
    <row r="49" spans="1:17" ht="13.5" x14ac:dyDescent="0.15">
      <c r="B49" s="250"/>
      <c r="C49" s="246"/>
      <c r="D49" s="246"/>
      <c r="E49" s="246"/>
      <c r="F49" s="246"/>
      <c r="G49" s="245" t="s">
        <v>549</v>
      </c>
    </row>
    <row r="50" spans="1:17" ht="13.5" x14ac:dyDescent="0.15">
      <c r="B50" s="250"/>
      <c r="C50" s="246"/>
      <c r="D50" s="246"/>
      <c r="E50" s="246"/>
      <c r="F50" s="246"/>
      <c r="G50" s="1234"/>
      <c r="H50" s="1235"/>
      <c r="I50" s="1235"/>
      <c r="J50" s="1236"/>
      <c r="K50" s="356" t="s">
        <v>523</v>
      </c>
      <c r="L50" s="356" t="s">
        <v>524</v>
      </c>
      <c r="M50" s="356" t="s">
        <v>525</v>
      </c>
      <c r="N50" s="356" t="s">
        <v>526</v>
      </c>
      <c r="O50" s="356" t="s">
        <v>527</v>
      </c>
    </row>
    <row r="51" spans="1:17" ht="13.5" x14ac:dyDescent="0.15">
      <c r="B51" s="250"/>
      <c r="C51" s="246"/>
      <c r="D51" s="246"/>
      <c r="E51" s="246"/>
      <c r="F51" s="246"/>
      <c r="G51" s="1237" t="s">
        <v>550</v>
      </c>
      <c r="H51" s="1238"/>
      <c r="I51" s="1243" t="s">
        <v>551</v>
      </c>
      <c r="J51" s="1243"/>
      <c r="K51" s="1255"/>
      <c r="L51" s="1255"/>
      <c r="M51" s="1255"/>
      <c r="N51" s="1221">
        <v>15.8</v>
      </c>
      <c r="O51" s="1255"/>
    </row>
    <row r="52" spans="1:17" ht="13.5" x14ac:dyDescent="0.15">
      <c r="B52" s="250"/>
      <c r="C52" s="246"/>
      <c r="D52" s="246"/>
      <c r="E52" s="246"/>
      <c r="F52" s="246"/>
      <c r="G52" s="1239"/>
      <c r="H52" s="1240"/>
      <c r="I52" s="1244"/>
      <c r="J52" s="1244"/>
      <c r="K52" s="1221"/>
      <c r="L52" s="1221"/>
      <c r="M52" s="1221"/>
      <c r="N52" s="1221"/>
      <c r="O52" s="1221"/>
    </row>
    <row r="53" spans="1:17" ht="13.5" x14ac:dyDescent="0.15">
      <c r="A53" s="357"/>
      <c r="B53" s="250"/>
      <c r="C53" s="246"/>
      <c r="D53" s="246"/>
      <c r="E53" s="246"/>
      <c r="F53" s="246"/>
      <c r="G53" s="1239"/>
      <c r="H53" s="1240"/>
      <c r="I53" s="1252" t="s">
        <v>557</v>
      </c>
      <c r="J53" s="1252"/>
      <c r="K53" s="1256"/>
      <c r="L53" s="1256"/>
      <c r="M53" s="1256"/>
      <c r="N53" s="1253">
        <v>63</v>
      </c>
      <c r="O53" s="1256"/>
    </row>
    <row r="54" spans="1:17" ht="13.5" x14ac:dyDescent="0.15">
      <c r="A54" s="357"/>
      <c r="B54" s="250"/>
      <c r="C54" s="246"/>
      <c r="D54" s="246"/>
      <c r="E54" s="246"/>
      <c r="F54" s="246"/>
      <c r="G54" s="1241"/>
      <c r="H54" s="1242"/>
      <c r="I54" s="1252"/>
      <c r="J54" s="1252"/>
      <c r="K54" s="1254"/>
      <c r="L54" s="1254"/>
      <c r="M54" s="1254"/>
      <c r="N54" s="1254"/>
      <c r="O54" s="1254"/>
    </row>
    <row r="55" spans="1:17" ht="13.5" x14ac:dyDescent="0.15">
      <c r="A55" s="357"/>
      <c r="B55" s="250"/>
      <c r="C55" s="246"/>
      <c r="D55" s="246"/>
      <c r="E55" s="246"/>
      <c r="F55" s="246"/>
      <c r="G55" s="1246" t="s">
        <v>552</v>
      </c>
      <c r="H55" s="1247"/>
      <c r="I55" s="1252" t="s">
        <v>551</v>
      </c>
      <c r="J55" s="1252"/>
      <c r="K55" s="1255"/>
      <c r="L55" s="1255"/>
      <c r="M55" s="1255"/>
      <c r="N55" s="1221">
        <v>34.9</v>
      </c>
      <c r="O55" s="1255"/>
    </row>
    <row r="56" spans="1:17" ht="13.5" x14ac:dyDescent="0.15">
      <c r="A56" s="357"/>
      <c r="B56" s="250"/>
      <c r="C56" s="246"/>
      <c r="D56" s="246"/>
      <c r="E56" s="246"/>
      <c r="F56" s="246"/>
      <c r="G56" s="1248"/>
      <c r="H56" s="1249"/>
      <c r="I56" s="1252"/>
      <c r="J56" s="1252"/>
      <c r="K56" s="1221"/>
      <c r="L56" s="1221"/>
      <c r="M56" s="1221"/>
      <c r="N56" s="1221"/>
      <c r="O56" s="1221"/>
    </row>
    <row r="57" spans="1:17" s="357" customFormat="1" ht="13.5" x14ac:dyDescent="0.15">
      <c r="B57" s="358"/>
      <c r="C57" s="354"/>
      <c r="D57" s="354"/>
      <c r="E57" s="354"/>
      <c r="F57" s="354"/>
      <c r="G57" s="1248"/>
      <c r="H57" s="1249"/>
      <c r="I57" s="1223" t="s">
        <v>557</v>
      </c>
      <c r="J57" s="1223"/>
      <c r="K57" s="1256"/>
      <c r="L57" s="1256"/>
      <c r="M57" s="1256"/>
      <c r="N57" s="1253">
        <v>60.2</v>
      </c>
      <c r="O57" s="1256"/>
      <c r="P57" s="359"/>
      <c r="Q57" s="358"/>
    </row>
    <row r="58" spans="1:17" s="357" customFormat="1" ht="13.5" x14ac:dyDescent="0.15">
      <c r="A58" s="245"/>
      <c r="B58" s="358"/>
      <c r="C58" s="354"/>
      <c r="D58" s="354"/>
      <c r="E58" s="354"/>
      <c r="F58" s="354"/>
      <c r="G58" s="1250"/>
      <c r="H58" s="1251"/>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548</v>
      </c>
      <c r="I64" s="354"/>
      <c r="J64" s="354"/>
      <c r="K64" s="354"/>
      <c r="L64" s="246"/>
      <c r="M64" s="246"/>
      <c r="N64" s="246"/>
      <c r="O64" s="246"/>
    </row>
    <row r="65" spans="2:30" ht="13.5" x14ac:dyDescent="0.15">
      <c r="B65" s="250"/>
      <c r="C65" s="246"/>
      <c r="D65" s="246"/>
      <c r="E65" s="246"/>
      <c r="F65" s="246"/>
      <c r="G65" s="1225" t="s">
        <v>556</v>
      </c>
      <c r="H65" s="1226"/>
      <c r="I65" s="1226"/>
      <c r="J65" s="1226"/>
      <c r="K65" s="1226"/>
      <c r="L65" s="1226"/>
      <c r="M65" s="1226"/>
      <c r="N65" s="1226"/>
      <c r="O65" s="1227"/>
    </row>
    <row r="66" spans="2:30" ht="13.5" x14ac:dyDescent="0.15">
      <c r="B66" s="250"/>
      <c r="C66" s="246"/>
      <c r="D66" s="246"/>
      <c r="E66" s="246"/>
      <c r="F66" s="246"/>
      <c r="G66" s="1228"/>
      <c r="H66" s="1229"/>
      <c r="I66" s="1229"/>
      <c r="J66" s="1229"/>
      <c r="K66" s="1229"/>
      <c r="L66" s="1229"/>
      <c r="M66" s="1229"/>
      <c r="N66" s="1229"/>
      <c r="O66" s="1230"/>
    </row>
    <row r="67" spans="2:30" ht="13.5" x14ac:dyDescent="0.15">
      <c r="B67" s="250"/>
      <c r="C67" s="246"/>
      <c r="D67" s="246"/>
      <c r="E67" s="246"/>
      <c r="F67" s="246"/>
      <c r="G67" s="1228"/>
      <c r="H67" s="1229"/>
      <c r="I67" s="1229"/>
      <c r="J67" s="1229"/>
      <c r="K67" s="1229"/>
      <c r="L67" s="1229"/>
      <c r="M67" s="1229"/>
      <c r="N67" s="1229"/>
      <c r="O67" s="1230"/>
    </row>
    <row r="68" spans="2:30" ht="13.5" x14ac:dyDescent="0.15">
      <c r="B68" s="250"/>
      <c r="C68" s="246"/>
      <c r="D68" s="246"/>
      <c r="E68" s="246"/>
      <c r="F68" s="246"/>
      <c r="G68" s="1228"/>
      <c r="H68" s="1229"/>
      <c r="I68" s="1229"/>
      <c r="J68" s="1229"/>
      <c r="K68" s="1229"/>
      <c r="L68" s="1229"/>
      <c r="M68" s="1229"/>
      <c r="N68" s="1229"/>
      <c r="O68" s="1230"/>
    </row>
    <row r="69" spans="2:30" ht="13.5" x14ac:dyDescent="0.15">
      <c r="B69" s="250"/>
      <c r="C69" s="246"/>
      <c r="D69" s="246"/>
      <c r="E69" s="246"/>
      <c r="F69" s="246"/>
      <c r="G69" s="1231"/>
      <c r="H69" s="1232"/>
      <c r="I69" s="1232"/>
      <c r="J69" s="1232"/>
      <c r="K69" s="1232"/>
      <c r="L69" s="1232"/>
      <c r="M69" s="1232"/>
      <c r="N69" s="1232"/>
      <c r="O69" s="123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554</v>
      </c>
      <c r="I71" s="370"/>
      <c r="J71" s="366"/>
      <c r="K71" s="366"/>
      <c r="L71" s="367"/>
      <c r="M71" s="366"/>
      <c r="N71" s="367"/>
      <c r="O71" s="368"/>
    </row>
    <row r="72" spans="2:30" ht="13.5" x14ac:dyDescent="0.15">
      <c r="B72" s="250"/>
      <c r="C72" s="246"/>
      <c r="D72" s="246"/>
      <c r="E72" s="246"/>
      <c r="F72" s="246"/>
      <c r="G72" s="1234"/>
      <c r="H72" s="1235"/>
      <c r="I72" s="1235"/>
      <c r="J72" s="1236"/>
      <c r="K72" s="356" t="s">
        <v>523</v>
      </c>
      <c r="L72" s="356" t="s">
        <v>524</v>
      </c>
      <c r="M72" s="356" t="s">
        <v>525</v>
      </c>
      <c r="N72" s="356" t="s">
        <v>526</v>
      </c>
      <c r="O72" s="356" t="s">
        <v>527</v>
      </c>
    </row>
    <row r="73" spans="2:30" ht="13.5" x14ac:dyDescent="0.15">
      <c r="B73" s="250"/>
      <c r="C73" s="246"/>
      <c r="D73" s="246"/>
      <c r="E73" s="246"/>
      <c r="F73" s="246"/>
      <c r="G73" s="1237" t="s">
        <v>550</v>
      </c>
      <c r="H73" s="1238"/>
      <c r="I73" s="1243" t="s">
        <v>551</v>
      </c>
      <c r="J73" s="1243"/>
      <c r="K73" s="1245">
        <v>9.4</v>
      </c>
      <c r="L73" s="1245">
        <v>2.4</v>
      </c>
      <c r="M73" s="1221">
        <v>4.8</v>
      </c>
      <c r="N73" s="1221">
        <v>15.8</v>
      </c>
      <c r="O73" s="1221">
        <v>7.2</v>
      </c>
      <c r="S73" s="245">
        <v>9.9</v>
      </c>
    </row>
    <row r="74" spans="2:30" ht="13.5" x14ac:dyDescent="0.15">
      <c r="B74" s="250"/>
      <c r="C74" s="246"/>
      <c r="D74" s="246"/>
      <c r="E74" s="246"/>
      <c r="F74" s="246"/>
      <c r="G74" s="1239"/>
      <c r="H74" s="1240"/>
      <c r="I74" s="1244"/>
      <c r="J74" s="1244"/>
      <c r="K74" s="1245"/>
      <c r="L74" s="1245"/>
      <c r="M74" s="1221"/>
      <c r="N74" s="1221"/>
      <c r="O74" s="1221"/>
    </row>
    <row r="75" spans="2:30" ht="13.5" x14ac:dyDescent="0.15">
      <c r="B75" s="250"/>
      <c r="C75" s="246"/>
      <c r="D75" s="246"/>
      <c r="E75" s="246"/>
      <c r="F75" s="246"/>
      <c r="G75" s="1239"/>
      <c r="H75" s="1240"/>
      <c r="I75" s="1252" t="s">
        <v>555</v>
      </c>
      <c r="J75" s="1252"/>
      <c r="K75" s="1253">
        <v>6.9</v>
      </c>
      <c r="L75" s="1253">
        <v>6.2</v>
      </c>
      <c r="M75" s="1253">
        <v>4.8</v>
      </c>
      <c r="N75" s="1253">
        <v>3.9</v>
      </c>
      <c r="O75" s="1253">
        <v>3</v>
      </c>
      <c r="U75" s="245">
        <v>81.2</v>
      </c>
      <c r="W75" s="245">
        <v>87.2</v>
      </c>
      <c r="Y75" s="245">
        <v>99.8</v>
      </c>
      <c r="AA75" s="245">
        <v>109.5</v>
      </c>
      <c r="AC75" s="245">
        <v>115.2</v>
      </c>
    </row>
    <row r="76" spans="2:30" ht="13.5" x14ac:dyDescent="0.15">
      <c r="B76" s="250"/>
      <c r="C76" s="246"/>
      <c r="D76" s="246"/>
      <c r="E76" s="246"/>
      <c r="F76" s="246"/>
      <c r="G76" s="1241"/>
      <c r="H76" s="1242"/>
      <c r="I76" s="1252"/>
      <c r="J76" s="1252"/>
      <c r="K76" s="1254"/>
      <c r="L76" s="1254"/>
      <c r="M76" s="1254"/>
      <c r="N76" s="1254"/>
      <c r="O76" s="1254"/>
    </row>
    <row r="77" spans="2:30" ht="13.5" x14ac:dyDescent="0.15">
      <c r="B77" s="250"/>
      <c r="C77" s="246"/>
      <c r="D77" s="246"/>
      <c r="E77" s="246"/>
      <c r="F77" s="246"/>
      <c r="G77" s="1246" t="s">
        <v>552</v>
      </c>
      <c r="H77" s="1247"/>
      <c r="I77" s="1252" t="s">
        <v>551</v>
      </c>
      <c r="J77" s="1252"/>
      <c r="K77" s="1245">
        <v>46.1</v>
      </c>
      <c r="L77" s="1245">
        <v>37.6</v>
      </c>
      <c r="M77" s="1221">
        <v>33.799999999999997</v>
      </c>
      <c r="N77" s="1221">
        <v>34.9</v>
      </c>
      <c r="O77" s="1221">
        <v>6.5</v>
      </c>
      <c r="R77" s="245">
        <v>12.3</v>
      </c>
      <c r="T77" s="245">
        <v>11.1</v>
      </c>
    </row>
    <row r="78" spans="2:30" ht="13.5" x14ac:dyDescent="0.15">
      <c r="B78" s="250"/>
      <c r="C78" s="246"/>
      <c r="D78" s="246"/>
      <c r="E78" s="246"/>
      <c r="F78" s="246"/>
      <c r="G78" s="1248"/>
      <c r="H78" s="1249"/>
      <c r="I78" s="1252"/>
      <c r="J78" s="1252"/>
      <c r="K78" s="1245"/>
      <c r="L78" s="1245"/>
      <c r="M78" s="1221"/>
      <c r="N78" s="1221"/>
      <c r="O78" s="1221"/>
    </row>
    <row r="79" spans="2:30" ht="13.5" x14ac:dyDescent="0.15">
      <c r="B79" s="250"/>
      <c r="C79" s="246"/>
      <c r="D79" s="246"/>
      <c r="E79" s="246"/>
      <c r="F79" s="246"/>
      <c r="G79" s="1248"/>
      <c r="H79" s="1249"/>
      <c r="I79" s="1222" t="s">
        <v>555</v>
      </c>
      <c r="J79" s="1223"/>
      <c r="K79" s="1224">
        <v>8.5</v>
      </c>
      <c r="L79" s="1224">
        <v>7.9</v>
      </c>
      <c r="M79" s="1224">
        <v>7.1</v>
      </c>
      <c r="N79" s="1224">
        <v>7.2</v>
      </c>
      <c r="O79" s="1224">
        <v>5.9</v>
      </c>
      <c r="V79" s="245">
        <v>53.5</v>
      </c>
      <c r="X79" s="245">
        <v>48.2</v>
      </c>
      <c r="Z79" s="245">
        <v>34.200000000000003</v>
      </c>
      <c r="AB79" s="245">
        <v>30.3</v>
      </c>
      <c r="AD79" s="245">
        <v>28.9</v>
      </c>
    </row>
    <row r="80" spans="2:30" ht="13.5" x14ac:dyDescent="0.15">
      <c r="B80" s="250"/>
      <c r="C80" s="246"/>
      <c r="D80" s="246"/>
      <c r="E80" s="246"/>
      <c r="F80" s="246"/>
      <c r="G80" s="1250"/>
      <c r="H80" s="1251"/>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32290</v>
      </c>
      <c r="E3" s="118"/>
      <c r="F3" s="119">
        <v>43493</v>
      </c>
      <c r="G3" s="120"/>
      <c r="H3" s="121"/>
    </row>
    <row r="4" spans="1:8" x14ac:dyDescent="0.15">
      <c r="A4" s="122"/>
      <c r="B4" s="123"/>
      <c r="C4" s="124"/>
      <c r="D4" s="125">
        <v>21073</v>
      </c>
      <c r="E4" s="126"/>
      <c r="F4" s="127">
        <v>23254</v>
      </c>
      <c r="G4" s="128"/>
      <c r="H4" s="129"/>
    </row>
    <row r="5" spans="1:8" x14ac:dyDescent="0.15">
      <c r="A5" s="110" t="s">
        <v>517</v>
      </c>
      <c r="B5" s="115"/>
      <c r="C5" s="116"/>
      <c r="D5" s="117">
        <v>36871</v>
      </c>
      <c r="E5" s="118"/>
      <c r="F5" s="119">
        <v>50840</v>
      </c>
      <c r="G5" s="120"/>
      <c r="H5" s="121"/>
    </row>
    <row r="6" spans="1:8" x14ac:dyDescent="0.15">
      <c r="A6" s="122"/>
      <c r="B6" s="123"/>
      <c r="C6" s="124"/>
      <c r="D6" s="125">
        <v>22267</v>
      </c>
      <c r="E6" s="126"/>
      <c r="F6" s="127">
        <v>25367</v>
      </c>
      <c r="G6" s="128"/>
      <c r="H6" s="129"/>
    </row>
    <row r="7" spans="1:8" x14ac:dyDescent="0.15">
      <c r="A7" s="110" t="s">
        <v>518</v>
      </c>
      <c r="B7" s="115"/>
      <c r="C7" s="116"/>
      <c r="D7" s="117">
        <v>48206</v>
      </c>
      <c r="E7" s="118"/>
      <c r="F7" s="119">
        <v>53605</v>
      </c>
      <c r="G7" s="120"/>
      <c r="H7" s="121"/>
    </row>
    <row r="8" spans="1:8" x14ac:dyDescent="0.15">
      <c r="A8" s="122"/>
      <c r="B8" s="123"/>
      <c r="C8" s="124"/>
      <c r="D8" s="125">
        <v>31547</v>
      </c>
      <c r="E8" s="126"/>
      <c r="F8" s="127">
        <v>28343</v>
      </c>
      <c r="G8" s="128"/>
      <c r="H8" s="129"/>
    </row>
    <row r="9" spans="1:8" x14ac:dyDescent="0.15">
      <c r="A9" s="110" t="s">
        <v>519</v>
      </c>
      <c r="B9" s="115"/>
      <c r="C9" s="116"/>
      <c r="D9" s="117">
        <v>68947</v>
      </c>
      <c r="E9" s="118"/>
      <c r="F9" s="119">
        <v>58051</v>
      </c>
      <c r="G9" s="120"/>
      <c r="H9" s="121"/>
    </row>
    <row r="10" spans="1:8" x14ac:dyDescent="0.15">
      <c r="A10" s="122"/>
      <c r="B10" s="123"/>
      <c r="C10" s="124"/>
      <c r="D10" s="125">
        <v>46960</v>
      </c>
      <c r="E10" s="126"/>
      <c r="F10" s="127">
        <v>32143</v>
      </c>
      <c r="G10" s="128"/>
      <c r="H10" s="129"/>
    </row>
    <row r="11" spans="1:8" x14ac:dyDescent="0.15">
      <c r="A11" s="110" t="s">
        <v>520</v>
      </c>
      <c r="B11" s="115"/>
      <c r="C11" s="116"/>
      <c r="D11" s="117">
        <v>47142</v>
      </c>
      <c r="E11" s="118"/>
      <c r="F11" s="119">
        <v>63257</v>
      </c>
      <c r="G11" s="120"/>
      <c r="H11" s="121"/>
    </row>
    <row r="12" spans="1:8" x14ac:dyDescent="0.15">
      <c r="A12" s="122"/>
      <c r="B12" s="123"/>
      <c r="C12" s="130"/>
      <c r="D12" s="125">
        <v>34111</v>
      </c>
      <c r="E12" s="126"/>
      <c r="F12" s="127">
        <v>27259</v>
      </c>
      <c r="G12" s="128"/>
      <c r="H12" s="129"/>
    </row>
    <row r="13" spans="1:8" x14ac:dyDescent="0.15">
      <c r="A13" s="110"/>
      <c r="B13" s="115"/>
      <c r="C13" s="131"/>
      <c r="D13" s="132">
        <v>46691</v>
      </c>
      <c r="E13" s="133"/>
      <c r="F13" s="134">
        <v>53849</v>
      </c>
      <c r="G13" s="135"/>
      <c r="H13" s="121"/>
    </row>
    <row r="14" spans="1:8" x14ac:dyDescent="0.15">
      <c r="A14" s="122"/>
      <c r="B14" s="123"/>
      <c r="C14" s="124"/>
      <c r="D14" s="125">
        <v>31192</v>
      </c>
      <c r="E14" s="126"/>
      <c r="F14" s="127">
        <v>27273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8.42</v>
      </c>
      <c r="C19" s="136">
        <f>ROUND(VALUE(SUBSTITUTE(実質収支比率等に係る経年分析!G$48,"▲","-")),2)</f>
        <v>9.32</v>
      </c>
      <c r="D19" s="136">
        <f>ROUND(VALUE(SUBSTITUTE(実質収支比率等に係る経年分析!H$48,"▲","-")),2)</f>
        <v>6.22</v>
      </c>
      <c r="E19" s="136">
        <f>ROUND(VALUE(SUBSTITUTE(実質収支比率等に係る経年分析!I$48,"▲","-")),2)</f>
        <v>6.99</v>
      </c>
      <c r="F19" s="136">
        <f>ROUND(VALUE(SUBSTITUTE(実質収支比率等に係る経年分析!J$48,"▲","-")),2)</f>
        <v>7.27</v>
      </c>
    </row>
    <row r="20" spans="1:11" x14ac:dyDescent="0.15">
      <c r="A20" s="136" t="s">
        <v>43</v>
      </c>
      <c r="B20" s="136">
        <f>ROUND(VALUE(SUBSTITUTE(実質収支比率等に係る経年分析!F$47,"▲","-")),2)</f>
        <v>10.19</v>
      </c>
      <c r="C20" s="136">
        <f>ROUND(VALUE(SUBSTITUTE(実質収支比率等に係る経年分析!G$47,"▲","-")),2)</f>
        <v>10.1</v>
      </c>
      <c r="D20" s="136">
        <f>ROUND(VALUE(SUBSTITUTE(実質収支比率等に係る経年分析!H$47,"▲","-")),2)</f>
        <v>10.38</v>
      </c>
      <c r="E20" s="136">
        <f>ROUND(VALUE(SUBSTITUTE(実質収支比率等に係る経年分析!I$47,"▲","-")),2)</f>
        <v>10.27</v>
      </c>
      <c r="F20" s="136">
        <f>ROUND(VALUE(SUBSTITUTE(実質収支比率等に係る経年分析!J$47,"▲","-")),2)</f>
        <v>11.99</v>
      </c>
    </row>
    <row r="21" spans="1:11" x14ac:dyDescent="0.15">
      <c r="A21" s="136" t="s">
        <v>44</v>
      </c>
      <c r="B21" s="136">
        <f>IF(ISNUMBER(VALUE(SUBSTITUTE(実質収支比率等に係る経年分析!F$49,"▲","-"))),ROUND(VALUE(SUBSTITUTE(実質収支比率等に係る経年分析!F$49,"▲","-")),2),NA())</f>
        <v>0.99</v>
      </c>
      <c r="C21" s="136">
        <f>IF(ISNUMBER(VALUE(SUBSTITUTE(実質収支比率等に係る経年分析!G$49,"▲","-"))),ROUND(VALUE(SUBSTITUTE(実質収支比率等に係る経年分析!G$49,"▲","-")),2),NA())</f>
        <v>1</v>
      </c>
      <c r="D21" s="136">
        <f>IF(ISNUMBER(VALUE(SUBSTITUTE(実質収支比率等に係る経年分析!H$49,"▲","-"))),ROUND(VALUE(SUBSTITUTE(実質収支比率等に係る経年分析!H$49,"▲","-")),2),NA())</f>
        <v>-2.92</v>
      </c>
      <c r="E21" s="136">
        <f>IF(ISNUMBER(VALUE(SUBSTITUTE(実質収支比率等に係る経年分析!I$49,"▲","-"))),ROUND(VALUE(SUBSTITUTE(実質収支比率等に係る経年分析!I$49,"▲","-")),2),NA())</f>
        <v>1.02</v>
      </c>
      <c r="F21" s="136">
        <f>IF(ISNUMBER(VALUE(SUBSTITUTE(実質収支比率等に係る経年分析!J$49,"▲","-"))),ROUND(VALUE(SUBSTITUTE(実質収支比率等に係る経年分析!J$49,"▲","-")),2),NA())</f>
        <v>2.12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尾張都市計画事業下津陸田土地区画整理事業特別会計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1.42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0.93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0.75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0.56999999999999995</v>
      </c>
    </row>
    <row r="30" spans="1:11" x14ac:dyDescent="0.15">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0.57999999999999996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0.94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0.55000000000000004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1.29</v>
      </c>
    </row>
    <row r="31" spans="1:11" x14ac:dyDescent="0.15">
      <c r="A31" s="137" t="str">
        <f>IF(連結実質赤字比率に係る赤字・黒字の構成分析!C$39="",NA(),連結実質赤字比率に係る赤字・黒字の構成分析!C$39)</f>
        <v>尾張都市計画事業稲沢西土地区画整理事業特別会計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2.4300000000000002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1.77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1.41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3.14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1.69</v>
      </c>
    </row>
    <row r="33" spans="1:16" x14ac:dyDescent="0.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1.97</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4.0599999999999996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8.3699999999999992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9.2799999999999994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17.260000000000002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14.36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4129</v>
      </c>
      <c r="E42" s="138"/>
      <c r="F42" s="138"/>
      <c r="G42" s="138">
        <f>'実質公債費比率（分子）の構造'!L$52</f>
        <v>4196</v>
      </c>
      <c r="H42" s="138"/>
      <c r="I42" s="138"/>
      <c r="J42" s="138">
        <f>'実質公債費比率（分子）の構造'!M$52</f>
        <v>4625</v>
      </c>
      <c r="K42" s="138"/>
      <c r="L42" s="138"/>
      <c r="M42" s="138">
        <f>'実質公債費比率（分子）の構造'!N$52</f>
        <v>4365</v>
      </c>
      <c r="N42" s="138"/>
      <c r="O42" s="138"/>
      <c r="P42" s="138">
        <f>'実質公債費比率（分子）の構造'!O$52</f>
        <v>4697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86</v>
      </c>
      <c r="C44" s="138"/>
      <c r="D44" s="138"/>
      <c r="E44" s="138">
        <f>'実質公債費比率（分子）の構造'!L$50</f>
        <v>80</v>
      </c>
      <c r="F44" s="138"/>
      <c r="G44" s="138"/>
      <c r="H44" s="138">
        <f>'実質公債費比率（分子）の構造'!M$50</f>
        <v>70</v>
      </c>
      <c r="I44" s="138"/>
      <c r="J44" s="138"/>
      <c r="K44" s="138">
        <f>'実質公債費比率（分子）の構造'!N$50</f>
        <v>65</v>
      </c>
      <c r="L44" s="138"/>
      <c r="M44" s="138"/>
      <c r="N44" s="138">
        <f>'実質公債費比率（分子）の構造'!O$50</f>
        <v>61</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848</v>
      </c>
      <c r="C46" s="138"/>
      <c r="D46" s="138"/>
      <c r="E46" s="138">
        <f>'実質公債費比率（分子）の構造'!L$48</f>
        <v>937</v>
      </c>
      <c r="F46" s="138"/>
      <c r="G46" s="138"/>
      <c r="H46" s="138">
        <f>'実質公債費比率（分子）の構造'!M$48</f>
        <v>993</v>
      </c>
      <c r="I46" s="138"/>
      <c r="J46" s="138"/>
      <c r="K46" s="138">
        <f>'実質公債費比率（分子）の構造'!N$48</f>
        <v>1328</v>
      </c>
      <c r="L46" s="138"/>
      <c r="M46" s="138"/>
      <c r="N46" s="138">
        <f>'実質公債費比率（分子）の構造'!O$48</f>
        <v>1380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4651</v>
      </c>
      <c r="C49" s="138"/>
      <c r="D49" s="138"/>
      <c r="E49" s="138">
        <f>'実質公債費比率（分子）の構造'!L$45</f>
        <v>4581</v>
      </c>
      <c r="F49" s="138"/>
      <c r="G49" s="138"/>
      <c r="H49" s="138">
        <f>'実質公債費比率（分子）の構造'!M$45</f>
        <v>4215</v>
      </c>
      <c r="I49" s="138"/>
      <c r="J49" s="138"/>
      <c r="K49" s="138">
        <f>'実質公債費比率（分子）の構造'!N$45</f>
        <v>3822</v>
      </c>
      <c r="L49" s="138"/>
      <c r="M49" s="138"/>
      <c r="N49" s="138">
        <f>'実質公債費比率（分子）の構造'!O$45</f>
        <v>3983</v>
      </c>
      <c r="O49" s="138"/>
      <c r="P49" s="138"/>
    </row>
    <row r="50" spans="1:16" x14ac:dyDescent="0.15">
      <c r="A50" s="138" t="s">
        <v>59</v>
      </c>
      <c r="B50" s="138" t="e">
        <f>NA()</f>
        <v>#N/A</v>
      </c>
      <c r="C50" s="138">
        <f>IF(ISNUMBER('実質公債費比率（分子）の構造'!K$53),'実質公債費比率（分子）の構造'!K$53,NA())</f>
        <v>1456</v>
      </c>
      <c r="D50" s="138" t="e">
        <f>NA()</f>
        <v>#N/A</v>
      </c>
      <c r="E50" s="138" t="e">
        <f>NA()</f>
        <v>#N/A</v>
      </c>
      <c r="F50" s="138">
        <f>IF(ISNUMBER('実質公債費比率（分子）の構造'!L$53),'実質公債費比率（分子）の構造'!L$53,NA())</f>
        <v>1402</v>
      </c>
      <c r="G50" s="138" t="e">
        <f>NA()</f>
        <v>#N/A</v>
      </c>
      <c r="H50" s="138" t="e">
        <f>NA()</f>
        <v>#N/A</v>
      </c>
      <c r="I50" s="138">
        <f>IF(ISNUMBER('実質公債費比率（分子）の構造'!M$53),'実質公債費比率（分子）の構造'!M$53,NA())</f>
        <v>653</v>
      </c>
      <c r="J50" s="138" t="e">
        <f>NA()</f>
        <v>#N/A</v>
      </c>
      <c r="K50" s="138" t="e">
        <f>NA()</f>
        <v>#N/A</v>
      </c>
      <c r="L50" s="138">
        <f>IF(ISNUMBER('実質公債費比率（分子）の構造'!N$53),'実質公債費比率（分子）の構造'!N$53,NA())</f>
        <v>850</v>
      </c>
      <c r="M50" s="138" t="e">
        <f>NA()</f>
        <v>#N/A</v>
      </c>
      <c r="N50" s="138" t="e">
        <f>NA()</f>
        <v>#N/A</v>
      </c>
      <c r="O50" s="138">
        <f>IF(ISNUMBER('実質公債費比率（分子）の構造'!O$53),'実質公債費比率（分子）の構造'!O$53,NA())</f>
        <v>727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39335</v>
      </c>
      <c r="E56" s="137"/>
      <c r="F56" s="137"/>
      <c r="G56" s="137">
        <f>'将来負担比率（分子）の構造'!J$52</f>
        <v>40280</v>
      </c>
      <c r="H56" s="137"/>
      <c r="I56" s="137"/>
      <c r="J56" s="137">
        <f>'将来負担比率（分子）の構造'!K$52</f>
        <v>41772</v>
      </c>
      <c r="K56" s="137"/>
      <c r="L56" s="137"/>
      <c r="M56" s="137">
        <f>'将来負担比率（分子）の構造'!L$52</f>
        <v>43233</v>
      </c>
      <c r="N56" s="137"/>
      <c r="O56" s="137"/>
      <c r="P56" s="137">
        <f>'将来負担比率（分子）の構造'!M$52</f>
        <v>43436</v>
      </c>
    </row>
    <row r="57" spans="1:16" x14ac:dyDescent="0.15">
      <c r="A57" s="137" t="s">
        <v>36</v>
      </c>
      <c r="B57" s="137"/>
      <c r="C57" s="137"/>
      <c r="D57" s="137">
        <f>'将来負担比率（分子）の構造'!I$51</f>
        <v>8766</v>
      </c>
      <c r="E57" s="137"/>
      <c r="F57" s="137"/>
      <c r="G57" s="137">
        <f>'将来負担比率（分子）の構造'!J$51</f>
        <v>8508</v>
      </c>
      <c r="H57" s="137"/>
      <c r="I57" s="137"/>
      <c r="J57" s="137">
        <f>'将来負担比率（分子）の構造'!K$51</f>
        <v>8456</v>
      </c>
      <c r="K57" s="137"/>
      <c r="L57" s="137"/>
      <c r="M57" s="137">
        <f>'将来負担比率（分子）の構造'!L$51</f>
        <v>8027</v>
      </c>
      <c r="N57" s="137"/>
      <c r="O57" s="137"/>
      <c r="P57" s="137">
        <f>'将来負担比率（分子）の構造'!M$51</f>
        <v>8455</v>
      </c>
    </row>
    <row r="58" spans="1:16" x14ac:dyDescent="0.15">
      <c r="A58" s="137" t="s">
        <v>35</v>
      </c>
      <c r="B58" s="137"/>
      <c r="C58" s="137"/>
      <c r="D58" s="137">
        <f>'将来負担比率（分子）の構造'!I$50</f>
        <v>11960</v>
      </c>
      <c r="E58" s="137"/>
      <c r="F58" s="137"/>
      <c r="G58" s="137">
        <f>'将来負担比率（分子）の構造'!J$50</f>
        <v>12785</v>
      </c>
      <c r="H58" s="137"/>
      <c r="I58" s="137"/>
      <c r="J58" s="137">
        <f>'将来負担比率（分子）の構造'!K$50</f>
        <v>12742</v>
      </c>
      <c r="K58" s="137"/>
      <c r="L58" s="137"/>
      <c r="M58" s="137">
        <f>'将来負担比率（分子）の構造'!L$50</f>
        <v>11989</v>
      </c>
      <c r="N58" s="137"/>
      <c r="O58" s="137"/>
      <c r="P58" s="137">
        <f>'将来負担比率（分子）の構造'!M$50</f>
        <v>13073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8432</v>
      </c>
      <c r="C62" s="137"/>
      <c r="D62" s="137"/>
      <c r="E62" s="137">
        <f>'将来負担比率（分子）の構造'!J$45</f>
        <v>7702</v>
      </c>
      <c r="F62" s="137"/>
      <c r="G62" s="137"/>
      <c r="H62" s="137">
        <f>'将来負担比率（分子）の構造'!K$45</f>
        <v>6871</v>
      </c>
      <c r="I62" s="137"/>
      <c r="J62" s="137"/>
      <c r="K62" s="137">
        <f>'将来負担比率（分子）の構造'!L$45</f>
        <v>6574</v>
      </c>
      <c r="L62" s="137"/>
      <c r="M62" s="137"/>
      <c r="N62" s="137">
        <f>'将来負担比率（分子）の構造'!M$45</f>
        <v>6208</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15015</v>
      </c>
      <c r="C64" s="137"/>
      <c r="D64" s="137"/>
      <c r="E64" s="137">
        <f>'将来負担比率（分子）の構造'!J$43</f>
        <v>15444</v>
      </c>
      <c r="F64" s="137"/>
      <c r="G64" s="137"/>
      <c r="H64" s="137">
        <f>'将来負担比率（分子）の構造'!K$43</f>
        <v>17169</v>
      </c>
      <c r="I64" s="137"/>
      <c r="J64" s="137"/>
      <c r="K64" s="137">
        <f>'将来負担比率（分子）の構造'!L$43</f>
        <v>17916</v>
      </c>
      <c r="L64" s="137"/>
      <c r="M64" s="137"/>
      <c r="N64" s="137">
        <f>'将来負担比率（分子）の構造'!M$43</f>
        <v>17480</v>
      </c>
      <c r="O64" s="137"/>
      <c r="P64" s="137"/>
    </row>
    <row r="65" spans="1:16" x14ac:dyDescent="0.15">
      <c r="A65" s="137" t="s">
        <v>26</v>
      </c>
      <c r="B65" s="137">
        <f>'将来負担比率（分子）の構造'!I$42</f>
        <v>587</v>
      </c>
      <c r="C65" s="137"/>
      <c r="D65" s="137"/>
      <c r="E65" s="137">
        <f>'将来負担比率（分子）の構造'!J$42</f>
        <v>518</v>
      </c>
      <c r="F65" s="137"/>
      <c r="G65" s="137"/>
      <c r="H65" s="137">
        <f>'将来負担比率（分子）の構造'!K$42</f>
        <v>457</v>
      </c>
      <c r="I65" s="137"/>
      <c r="J65" s="137"/>
      <c r="K65" s="137">
        <f>'将来負担比率（分子）の構造'!L$42</f>
        <v>399</v>
      </c>
      <c r="L65" s="137"/>
      <c r="M65" s="137"/>
      <c r="N65" s="137">
        <f>'将来負担比率（分子）の構造'!M$42</f>
        <v>344</v>
      </c>
      <c r="O65" s="137"/>
      <c r="P65" s="137"/>
    </row>
    <row r="66" spans="1:16" x14ac:dyDescent="0.15">
      <c r="A66" s="137" t="s">
        <v>25</v>
      </c>
      <c r="B66" s="137">
        <f>'将来負担比率（分子）の構造'!I$41</f>
        <v>38303</v>
      </c>
      <c r="C66" s="137"/>
      <c r="D66" s="137"/>
      <c r="E66" s="137">
        <f>'将来負担比率（分子）の構造'!J$41</f>
        <v>38500</v>
      </c>
      <c r="F66" s="137"/>
      <c r="G66" s="137"/>
      <c r="H66" s="137">
        <f>'将来負担比率（分子）の構造'!K$41</f>
        <v>39629</v>
      </c>
      <c r="I66" s="137"/>
      <c r="J66" s="137"/>
      <c r="K66" s="137">
        <f>'将来負担比率（分子）の構造'!L$41</f>
        <v>42280</v>
      </c>
      <c r="L66" s="137"/>
      <c r="M66" s="137"/>
      <c r="N66" s="137">
        <f>'将来負担比率（分子）の構造'!M$41</f>
        <v>42710</v>
      </c>
      <c r="O66" s="137"/>
      <c r="P66" s="137"/>
    </row>
    <row r="67" spans="1:16" x14ac:dyDescent="0.15">
      <c r="A67" s="137" t="s">
        <v>63</v>
      </c>
      <c r="B67" s="137" t="e">
        <f>NA()</f>
        <v>#N/A</v>
      </c>
      <c r="C67" s="137">
        <f>IF(ISNUMBER('将来負担比率（分子）の構造'!I$53), IF('将来負担比率（分子）の構造'!I$53 &lt; 0, 0, '将来負担比率（分子）の構造'!I$53), NA())</f>
        <v>2277</v>
      </c>
      <c r="D67" s="137" t="e">
        <f>NA()</f>
        <v>#N/A</v>
      </c>
      <c r="E67" s="137" t="e">
        <f>NA()</f>
        <v>#N/A</v>
      </c>
      <c r="F67" s="137">
        <f>IF(ISNUMBER('将来負担比率（分子）の構造'!J$53), IF('将来負担比率（分子）の構造'!J$53 &lt; 0, 0, '将来負担比率（分子）の構造'!J$53), NA())</f>
        <v>591</v>
      </c>
      <c r="G67" s="137" t="e">
        <f>NA()</f>
        <v>#N/A</v>
      </c>
      <c r="H67" s="137" t="e">
        <f>NA()</f>
        <v>#N/A</v>
      </c>
      <c r="I67" s="137">
        <f>IF(ISNUMBER('将来負担比率（分子）の構造'!K$53), IF('将来負担比率（分子）の構造'!K$53 &lt; 0, 0, '将来負担比率（分子）の構造'!K$53), NA())</f>
        <v>1156</v>
      </c>
      <c r="J67" s="137" t="e">
        <f>NA()</f>
        <v>#N/A</v>
      </c>
      <c r="K67" s="137" t="e">
        <f>NA()</f>
        <v>#N/A</v>
      </c>
      <c r="L67" s="137">
        <f>IF(ISNUMBER('将来負担比率（分子）の構造'!L$53), IF('将来負担比率（分子）の構造'!L$53 &lt; 0, 0, '将来負担比率（分子）の構造'!L$53), NA())</f>
        <v>3919</v>
      </c>
      <c r="M67" s="137" t="e">
        <f>NA()</f>
        <v>#N/A</v>
      </c>
      <c r="N67" s="137" t="e">
        <f>NA()</f>
        <v>#N/A</v>
      </c>
      <c r="O67" s="137">
        <f>IF(ISNUMBER('将来負担比率（分子）の構造'!M$53), IF('将来負担比率（分子）の構造'!M$53 &lt; 0, 0, '将来負担比率（分子）の構造'!M$53), NA())</f>
        <v>1779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21751229</v>
      </c>
      <c r="S5" s="615"/>
      <c r="T5" s="615"/>
      <c r="U5" s="615"/>
      <c r="V5" s="615"/>
      <c r="W5" s="615"/>
      <c r="X5" s="615"/>
      <c r="Y5" s="616"/>
      <c r="Z5" s="617">
        <v>46.2</v>
      </c>
      <c r="AA5" s="617"/>
      <c r="AB5" s="617"/>
      <c r="AC5" s="617"/>
      <c r="AD5" s="618">
        <v>20704044</v>
      </c>
      <c r="AE5" s="618"/>
      <c r="AF5" s="618"/>
      <c r="AG5" s="618"/>
      <c r="AH5" s="618"/>
      <c r="AI5" s="618"/>
      <c r="AJ5" s="618"/>
      <c r="AK5" s="618"/>
      <c r="AL5" s="619">
        <v>75.099999999999994</v>
      </c>
      <c r="AM5" s="620"/>
      <c r="AN5" s="620"/>
      <c r="AO5" s="621"/>
      <c r="AP5" s="611" t="s">
        <v>210</v>
      </c>
      <c r="AQ5" s="612"/>
      <c r="AR5" s="612"/>
      <c r="AS5" s="612"/>
      <c r="AT5" s="612"/>
      <c r="AU5" s="612"/>
      <c r="AV5" s="612"/>
      <c r="AW5" s="612"/>
      <c r="AX5" s="612"/>
      <c r="AY5" s="612"/>
      <c r="AZ5" s="612"/>
      <c r="BA5" s="612"/>
      <c r="BB5" s="612"/>
      <c r="BC5" s="612"/>
      <c r="BD5" s="612"/>
      <c r="BE5" s="612"/>
      <c r="BF5" s="613"/>
      <c r="BG5" s="625">
        <v>20877930</v>
      </c>
      <c r="BH5" s="626"/>
      <c r="BI5" s="626"/>
      <c r="BJ5" s="626"/>
      <c r="BK5" s="626"/>
      <c r="BL5" s="626"/>
      <c r="BM5" s="626"/>
      <c r="BN5" s="627"/>
      <c r="BO5" s="628">
        <v>96</v>
      </c>
      <c r="BP5" s="628"/>
      <c r="BQ5" s="628"/>
      <c r="BR5" s="628"/>
      <c r="BS5" s="629">
        <v>173886</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478171</v>
      </c>
      <c r="S6" s="626"/>
      <c r="T6" s="626"/>
      <c r="U6" s="626"/>
      <c r="V6" s="626"/>
      <c r="W6" s="626"/>
      <c r="X6" s="626"/>
      <c r="Y6" s="627"/>
      <c r="Z6" s="628">
        <v>1</v>
      </c>
      <c r="AA6" s="628"/>
      <c r="AB6" s="628"/>
      <c r="AC6" s="628"/>
      <c r="AD6" s="629">
        <v>478171</v>
      </c>
      <c r="AE6" s="629"/>
      <c r="AF6" s="629"/>
      <c r="AG6" s="629"/>
      <c r="AH6" s="629"/>
      <c r="AI6" s="629"/>
      <c r="AJ6" s="629"/>
      <c r="AK6" s="629"/>
      <c r="AL6" s="630">
        <v>1.7</v>
      </c>
      <c r="AM6" s="631"/>
      <c r="AN6" s="631"/>
      <c r="AO6" s="632"/>
      <c r="AP6" s="622" t="s">
        <v>215</v>
      </c>
      <c r="AQ6" s="623"/>
      <c r="AR6" s="623"/>
      <c r="AS6" s="623"/>
      <c r="AT6" s="623"/>
      <c r="AU6" s="623"/>
      <c r="AV6" s="623"/>
      <c r="AW6" s="623"/>
      <c r="AX6" s="623"/>
      <c r="AY6" s="623"/>
      <c r="AZ6" s="623"/>
      <c r="BA6" s="623"/>
      <c r="BB6" s="623"/>
      <c r="BC6" s="623"/>
      <c r="BD6" s="623"/>
      <c r="BE6" s="623"/>
      <c r="BF6" s="624"/>
      <c r="BG6" s="625">
        <v>20877930</v>
      </c>
      <c r="BH6" s="626"/>
      <c r="BI6" s="626"/>
      <c r="BJ6" s="626"/>
      <c r="BK6" s="626"/>
      <c r="BL6" s="626"/>
      <c r="BM6" s="626"/>
      <c r="BN6" s="627"/>
      <c r="BO6" s="628">
        <v>96</v>
      </c>
      <c r="BP6" s="628"/>
      <c r="BQ6" s="628"/>
      <c r="BR6" s="628"/>
      <c r="BS6" s="629">
        <v>173886</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350388</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350388</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22012</v>
      </c>
      <c r="S7" s="626"/>
      <c r="T7" s="626"/>
      <c r="U7" s="626"/>
      <c r="V7" s="626"/>
      <c r="W7" s="626"/>
      <c r="X7" s="626"/>
      <c r="Y7" s="627"/>
      <c r="Z7" s="628">
        <v>0</v>
      </c>
      <c r="AA7" s="628"/>
      <c r="AB7" s="628"/>
      <c r="AC7" s="628"/>
      <c r="AD7" s="629">
        <v>22012</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9605700</v>
      </c>
      <c r="BH7" s="626"/>
      <c r="BI7" s="626"/>
      <c r="BJ7" s="626"/>
      <c r="BK7" s="626"/>
      <c r="BL7" s="626"/>
      <c r="BM7" s="626"/>
      <c r="BN7" s="627"/>
      <c r="BO7" s="628">
        <v>44.2</v>
      </c>
      <c r="BP7" s="628"/>
      <c r="BQ7" s="628"/>
      <c r="BR7" s="628"/>
      <c r="BS7" s="629">
        <v>173886</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5741297</v>
      </c>
      <c r="CS7" s="626"/>
      <c r="CT7" s="626"/>
      <c r="CU7" s="626"/>
      <c r="CV7" s="626"/>
      <c r="CW7" s="626"/>
      <c r="CX7" s="626"/>
      <c r="CY7" s="627"/>
      <c r="CZ7" s="628">
        <v>12.8</v>
      </c>
      <c r="DA7" s="628"/>
      <c r="DB7" s="628"/>
      <c r="DC7" s="628"/>
      <c r="DD7" s="634">
        <v>340514</v>
      </c>
      <c r="DE7" s="626"/>
      <c r="DF7" s="626"/>
      <c r="DG7" s="626"/>
      <c r="DH7" s="626"/>
      <c r="DI7" s="626"/>
      <c r="DJ7" s="626"/>
      <c r="DK7" s="626"/>
      <c r="DL7" s="626"/>
      <c r="DM7" s="626"/>
      <c r="DN7" s="626"/>
      <c r="DO7" s="626"/>
      <c r="DP7" s="627"/>
      <c r="DQ7" s="634">
        <v>5059348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103841</v>
      </c>
      <c r="S8" s="626"/>
      <c r="T8" s="626"/>
      <c r="U8" s="626"/>
      <c r="V8" s="626"/>
      <c r="W8" s="626"/>
      <c r="X8" s="626"/>
      <c r="Y8" s="627"/>
      <c r="Z8" s="628">
        <v>0.2</v>
      </c>
      <c r="AA8" s="628"/>
      <c r="AB8" s="628"/>
      <c r="AC8" s="628"/>
      <c r="AD8" s="629">
        <v>103841</v>
      </c>
      <c r="AE8" s="629"/>
      <c r="AF8" s="629"/>
      <c r="AG8" s="629"/>
      <c r="AH8" s="629"/>
      <c r="AI8" s="629"/>
      <c r="AJ8" s="629"/>
      <c r="AK8" s="629"/>
      <c r="AL8" s="630">
        <v>0.4</v>
      </c>
      <c r="AM8" s="631"/>
      <c r="AN8" s="631"/>
      <c r="AO8" s="632"/>
      <c r="AP8" s="622" t="s">
        <v>222</v>
      </c>
      <c r="AQ8" s="623"/>
      <c r="AR8" s="623"/>
      <c r="AS8" s="623"/>
      <c r="AT8" s="623"/>
      <c r="AU8" s="623"/>
      <c r="AV8" s="623"/>
      <c r="AW8" s="623"/>
      <c r="AX8" s="623"/>
      <c r="AY8" s="623"/>
      <c r="AZ8" s="623"/>
      <c r="BA8" s="623"/>
      <c r="BB8" s="623"/>
      <c r="BC8" s="623"/>
      <c r="BD8" s="623"/>
      <c r="BE8" s="623"/>
      <c r="BF8" s="624"/>
      <c r="BG8" s="625">
        <v>244986</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16959636</v>
      </c>
      <c r="CS8" s="626"/>
      <c r="CT8" s="626"/>
      <c r="CU8" s="626"/>
      <c r="CV8" s="626"/>
      <c r="CW8" s="626"/>
      <c r="CX8" s="626"/>
      <c r="CY8" s="627"/>
      <c r="CZ8" s="628">
        <v>37.799999999999997</v>
      </c>
      <c r="DA8" s="628"/>
      <c r="DB8" s="628"/>
      <c r="DC8" s="628"/>
      <c r="DD8" s="634">
        <v>432347</v>
      </c>
      <c r="DE8" s="626"/>
      <c r="DF8" s="626"/>
      <c r="DG8" s="626"/>
      <c r="DH8" s="626"/>
      <c r="DI8" s="626"/>
      <c r="DJ8" s="626"/>
      <c r="DK8" s="626"/>
      <c r="DL8" s="626"/>
      <c r="DM8" s="626"/>
      <c r="DN8" s="626"/>
      <c r="DO8" s="626"/>
      <c r="DP8" s="627"/>
      <c r="DQ8" s="634">
        <v>9011173</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53641</v>
      </c>
      <c r="S9" s="626"/>
      <c r="T9" s="626"/>
      <c r="U9" s="626"/>
      <c r="V9" s="626"/>
      <c r="W9" s="626"/>
      <c r="X9" s="626"/>
      <c r="Y9" s="627"/>
      <c r="Z9" s="628">
        <v>0.1</v>
      </c>
      <c r="AA9" s="628"/>
      <c r="AB9" s="628"/>
      <c r="AC9" s="628"/>
      <c r="AD9" s="629">
        <v>53641</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7591162</v>
      </c>
      <c r="BH9" s="626"/>
      <c r="BI9" s="626"/>
      <c r="BJ9" s="626"/>
      <c r="BK9" s="626"/>
      <c r="BL9" s="626"/>
      <c r="BM9" s="626"/>
      <c r="BN9" s="627"/>
      <c r="BO9" s="628">
        <v>34.9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3814757</v>
      </c>
      <c r="CS9" s="626"/>
      <c r="CT9" s="626"/>
      <c r="CU9" s="626"/>
      <c r="CV9" s="626"/>
      <c r="CW9" s="626"/>
      <c r="CX9" s="626"/>
      <c r="CY9" s="627"/>
      <c r="CZ9" s="628">
        <v>8.5</v>
      </c>
      <c r="DA9" s="628"/>
      <c r="DB9" s="628"/>
      <c r="DC9" s="628"/>
      <c r="DD9" s="634">
        <v>135937</v>
      </c>
      <c r="DE9" s="626"/>
      <c r="DF9" s="626"/>
      <c r="DG9" s="626"/>
      <c r="DH9" s="626"/>
      <c r="DI9" s="626"/>
      <c r="DJ9" s="626"/>
      <c r="DK9" s="626"/>
      <c r="DL9" s="626"/>
      <c r="DM9" s="626"/>
      <c r="DN9" s="626"/>
      <c r="DO9" s="626"/>
      <c r="DP9" s="627"/>
      <c r="DQ9" s="634">
        <v>3253177</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2482071</v>
      </c>
      <c r="S10" s="626"/>
      <c r="T10" s="626"/>
      <c r="U10" s="626"/>
      <c r="V10" s="626"/>
      <c r="W10" s="626"/>
      <c r="X10" s="626"/>
      <c r="Y10" s="627"/>
      <c r="Z10" s="628">
        <v>5.3</v>
      </c>
      <c r="AA10" s="628"/>
      <c r="AB10" s="628"/>
      <c r="AC10" s="628"/>
      <c r="AD10" s="629">
        <v>2482071</v>
      </c>
      <c r="AE10" s="629"/>
      <c r="AF10" s="629"/>
      <c r="AG10" s="629"/>
      <c r="AH10" s="629"/>
      <c r="AI10" s="629"/>
      <c r="AJ10" s="629"/>
      <c r="AK10" s="629"/>
      <c r="AL10" s="630">
        <v>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328983</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266572</v>
      </c>
      <c r="CS10" s="626"/>
      <c r="CT10" s="626"/>
      <c r="CU10" s="626"/>
      <c r="CV10" s="626"/>
      <c r="CW10" s="626"/>
      <c r="CX10" s="626"/>
      <c r="CY10" s="627"/>
      <c r="CZ10" s="628">
        <v>0.6</v>
      </c>
      <c r="DA10" s="628"/>
      <c r="DB10" s="628"/>
      <c r="DC10" s="628"/>
      <c r="DD10" s="634">
        <v>115020</v>
      </c>
      <c r="DE10" s="626"/>
      <c r="DF10" s="626"/>
      <c r="DG10" s="626"/>
      <c r="DH10" s="626"/>
      <c r="DI10" s="626"/>
      <c r="DJ10" s="626"/>
      <c r="DK10" s="626"/>
      <c r="DL10" s="626"/>
      <c r="DM10" s="626"/>
      <c r="DN10" s="626"/>
      <c r="DO10" s="626"/>
      <c r="DP10" s="627"/>
      <c r="DQ10" s="634">
        <v>122325</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1440569</v>
      </c>
      <c r="BH11" s="626"/>
      <c r="BI11" s="626"/>
      <c r="BJ11" s="626"/>
      <c r="BK11" s="626"/>
      <c r="BL11" s="626"/>
      <c r="BM11" s="626"/>
      <c r="BN11" s="627"/>
      <c r="BO11" s="628">
        <v>6.6</v>
      </c>
      <c r="BP11" s="628"/>
      <c r="BQ11" s="628"/>
      <c r="BR11" s="628"/>
      <c r="BS11" s="634">
        <v>173886</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757825</v>
      </c>
      <c r="CS11" s="626"/>
      <c r="CT11" s="626"/>
      <c r="CU11" s="626"/>
      <c r="CV11" s="626"/>
      <c r="CW11" s="626"/>
      <c r="CX11" s="626"/>
      <c r="CY11" s="627"/>
      <c r="CZ11" s="628">
        <v>1.7</v>
      </c>
      <c r="DA11" s="628"/>
      <c r="DB11" s="628"/>
      <c r="DC11" s="628"/>
      <c r="DD11" s="634">
        <v>315258</v>
      </c>
      <c r="DE11" s="626"/>
      <c r="DF11" s="626"/>
      <c r="DG11" s="626"/>
      <c r="DH11" s="626"/>
      <c r="DI11" s="626"/>
      <c r="DJ11" s="626"/>
      <c r="DK11" s="626"/>
      <c r="DL11" s="626"/>
      <c r="DM11" s="626"/>
      <c r="DN11" s="626"/>
      <c r="DO11" s="626"/>
      <c r="DP11" s="627"/>
      <c r="DQ11" s="634">
        <v>573962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10107910</v>
      </c>
      <c r="BH12" s="626"/>
      <c r="BI12" s="626"/>
      <c r="BJ12" s="626"/>
      <c r="BK12" s="626"/>
      <c r="BL12" s="626"/>
      <c r="BM12" s="626"/>
      <c r="BN12" s="627"/>
      <c r="BO12" s="628">
        <v>46.5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848094</v>
      </c>
      <c r="CS12" s="626"/>
      <c r="CT12" s="626"/>
      <c r="CU12" s="626"/>
      <c r="CV12" s="626"/>
      <c r="CW12" s="626"/>
      <c r="CX12" s="626"/>
      <c r="CY12" s="627"/>
      <c r="CZ12" s="628">
        <v>1.9</v>
      </c>
      <c r="DA12" s="628"/>
      <c r="DB12" s="628"/>
      <c r="DC12" s="628"/>
      <c r="DD12" s="634">
        <v>264165</v>
      </c>
      <c r="DE12" s="626"/>
      <c r="DF12" s="626"/>
      <c r="DG12" s="626"/>
      <c r="DH12" s="626"/>
      <c r="DI12" s="626"/>
      <c r="DJ12" s="626"/>
      <c r="DK12" s="626"/>
      <c r="DL12" s="626"/>
      <c r="DM12" s="626"/>
      <c r="DN12" s="626"/>
      <c r="DO12" s="626"/>
      <c r="DP12" s="627"/>
      <c r="DQ12" s="634">
        <v>602295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205410</v>
      </c>
      <c r="S13" s="626"/>
      <c r="T13" s="626"/>
      <c r="U13" s="626"/>
      <c r="V13" s="626"/>
      <c r="W13" s="626"/>
      <c r="X13" s="626"/>
      <c r="Y13" s="627"/>
      <c r="Z13" s="628">
        <v>0.4</v>
      </c>
      <c r="AA13" s="628"/>
      <c r="AB13" s="628"/>
      <c r="AC13" s="628"/>
      <c r="AD13" s="629">
        <v>205410</v>
      </c>
      <c r="AE13" s="629"/>
      <c r="AF13" s="629"/>
      <c r="AG13" s="629"/>
      <c r="AH13" s="629"/>
      <c r="AI13" s="629"/>
      <c r="AJ13" s="629"/>
      <c r="AK13" s="629"/>
      <c r="AL13" s="630">
        <v>0.7</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10066930</v>
      </c>
      <c r="BH13" s="626"/>
      <c r="BI13" s="626"/>
      <c r="BJ13" s="626"/>
      <c r="BK13" s="626"/>
      <c r="BL13" s="626"/>
      <c r="BM13" s="626"/>
      <c r="BN13" s="627"/>
      <c r="BO13" s="628">
        <v>46.3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5065496</v>
      </c>
      <c r="CS13" s="626"/>
      <c r="CT13" s="626"/>
      <c r="CU13" s="626"/>
      <c r="CV13" s="626"/>
      <c r="CW13" s="626"/>
      <c r="CX13" s="626"/>
      <c r="CY13" s="627"/>
      <c r="CZ13" s="628">
        <v>11.3</v>
      </c>
      <c r="DA13" s="628"/>
      <c r="DB13" s="628"/>
      <c r="DC13" s="628"/>
      <c r="DD13" s="634">
        <v>2516336</v>
      </c>
      <c r="DE13" s="626"/>
      <c r="DF13" s="626"/>
      <c r="DG13" s="626"/>
      <c r="DH13" s="626"/>
      <c r="DI13" s="626"/>
      <c r="DJ13" s="626"/>
      <c r="DK13" s="626"/>
      <c r="DL13" s="626"/>
      <c r="DM13" s="626"/>
      <c r="DN13" s="626"/>
      <c r="DO13" s="626"/>
      <c r="DP13" s="627"/>
      <c r="DQ13" s="634">
        <v>3729714</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252161</v>
      </c>
      <c r="BH14" s="626"/>
      <c r="BI14" s="626"/>
      <c r="BJ14" s="626"/>
      <c r="BK14" s="626"/>
      <c r="BL14" s="626"/>
      <c r="BM14" s="626"/>
      <c r="BN14" s="627"/>
      <c r="BO14" s="628">
        <v>1.2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1744944</v>
      </c>
      <c r="CS14" s="626"/>
      <c r="CT14" s="626"/>
      <c r="CU14" s="626"/>
      <c r="CV14" s="626"/>
      <c r="CW14" s="626"/>
      <c r="CX14" s="626"/>
      <c r="CY14" s="627"/>
      <c r="CZ14" s="628">
        <v>3.9</v>
      </c>
      <c r="DA14" s="628"/>
      <c r="DB14" s="628"/>
      <c r="DC14" s="628"/>
      <c r="DD14" s="634">
        <v>287367</v>
      </c>
      <c r="DE14" s="626"/>
      <c r="DF14" s="626"/>
      <c r="DG14" s="626"/>
      <c r="DH14" s="626"/>
      <c r="DI14" s="626"/>
      <c r="DJ14" s="626"/>
      <c r="DK14" s="626"/>
      <c r="DL14" s="626"/>
      <c r="DM14" s="626"/>
      <c r="DN14" s="626"/>
      <c r="DO14" s="626"/>
      <c r="DP14" s="627"/>
      <c r="DQ14" s="634">
        <v>1520029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88990</v>
      </c>
      <c r="S15" s="626"/>
      <c r="T15" s="626"/>
      <c r="U15" s="626"/>
      <c r="V15" s="626"/>
      <c r="W15" s="626"/>
      <c r="X15" s="626"/>
      <c r="Y15" s="627"/>
      <c r="Z15" s="628">
        <v>0.2</v>
      </c>
      <c r="AA15" s="628"/>
      <c r="AB15" s="628"/>
      <c r="AC15" s="628"/>
      <c r="AD15" s="629">
        <v>88990</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912159</v>
      </c>
      <c r="BH15" s="626"/>
      <c r="BI15" s="626"/>
      <c r="BJ15" s="626"/>
      <c r="BK15" s="626"/>
      <c r="BL15" s="626"/>
      <c r="BM15" s="626"/>
      <c r="BN15" s="627"/>
      <c r="BO15" s="628">
        <v>4.2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5392450</v>
      </c>
      <c r="CS15" s="626"/>
      <c r="CT15" s="626"/>
      <c r="CU15" s="626"/>
      <c r="CV15" s="626"/>
      <c r="CW15" s="626"/>
      <c r="CX15" s="626"/>
      <c r="CY15" s="627"/>
      <c r="CZ15" s="628">
        <v>12</v>
      </c>
      <c r="DA15" s="628"/>
      <c r="DB15" s="628"/>
      <c r="DC15" s="628"/>
      <c r="DD15" s="634">
        <v>2094097</v>
      </c>
      <c r="DE15" s="626"/>
      <c r="DF15" s="626"/>
      <c r="DG15" s="626"/>
      <c r="DH15" s="626"/>
      <c r="DI15" s="626"/>
      <c r="DJ15" s="626"/>
      <c r="DK15" s="626"/>
      <c r="DL15" s="626"/>
      <c r="DM15" s="626"/>
      <c r="DN15" s="626"/>
      <c r="DO15" s="626"/>
      <c r="DP15" s="627"/>
      <c r="DQ15" s="634">
        <v>3462415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3755667</v>
      </c>
      <c r="S16" s="626"/>
      <c r="T16" s="626"/>
      <c r="U16" s="626"/>
      <c r="V16" s="626"/>
      <c r="W16" s="626"/>
      <c r="X16" s="626"/>
      <c r="Y16" s="627"/>
      <c r="Z16" s="628">
        <v>8</v>
      </c>
      <c r="AA16" s="628"/>
      <c r="AB16" s="628"/>
      <c r="AC16" s="628"/>
      <c r="AD16" s="629">
        <v>3263063</v>
      </c>
      <c r="AE16" s="629"/>
      <c r="AF16" s="629"/>
      <c r="AG16" s="629"/>
      <c r="AH16" s="629"/>
      <c r="AI16" s="629"/>
      <c r="AJ16" s="629"/>
      <c r="AK16" s="629"/>
      <c r="AL16" s="630">
        <v>11.8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3263063</v>
      </c>
      <c r="S17" s="626"/>
      <c r="T17" s="626"/>
      <c r="U17" s="626"/>
      <c r="V17" s="626"/>
      <c r="W17" s="626"/>
      <c r="X17" s="626"/>
      <c r="Y17" s="627"/>
      <c r="Z17" s="628">
        <v>6.9</v>
      </c>
      <c r="AA17" s="628"/>
      <c r="AB17" s="628"/>
      <c r="AC17" s="628"/>
      <c r="AD17" s="629">
        <v>3263063</v>
      </c>
      <c r="AE17" s="629"/>
      <c r="AF17" s="629"/>
      <c r="AG17" s="629"/>
      <c r="AH17" s="629"/>
      <c r="AI17" s="629"/>
      <c r="AJ17" s="629"/>
      <c r="AK17" s="629"/>
      <c r="AL17" s="630">
        <v>11.8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3983083</v>
      </c>
      <c r="CS17" s="626"/>
      <c r="CT17" s="626"/>
      <c r="CU17" s="626"/>
      <c r="CV17" s="626"/>
      <c r="CW17" s="626"/>
      <c r="CX17" s="626"/>
      <c r="CY17" s="627"/>
      <c r="CZ17" s="628">
        <v>8.9</v>
      </c>
      <c r="DA17" s="628"/>
      <c r="DB17" s="628"/>
      <c r="DC17" s="628"/>
      <c r="DD17" s="634" t="s">
        <v>112</v>
      </c>
      <c r="DE17" s="626"/>
      <c r="DF17" s="626"/>
      <c r="DG17" s="626"/>
      <c r="DH17" s="626"/>
      <c r="DI17" s="626"/>
      <c r="DJ17" s="626"/>
      <c r="DK17" s="626"/>
      <c r="DL17" s="626"/>
      <c r="DM17" s="626"/>
      <c r="DN17" s="626"/>
      <c r="DO17" s="626"/>
      <c r="DP17" s="627"/>
      <c r="DQ17" s="634">
        <v>3941137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492604</v>
      </c>
      <c r="S18" s="626"/>
      <c r="T18" s="626"/>
      <c r="U18" s="626"/>
      <c r="V18" s="626"/>
      <c r="W18" s="626"/>
      <c r="X18" s="626"/>
      <c r="Y18" s="627"/>
      <c r="Z18" s="628">
        <v>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873299</v>
      </c>
      <c r="BH19" s="626"/>
      <c r="BI19" s="626"/>
      <c r="BJ19" s="626"/>
      <c r="BK19" s="626"/>
      <c r="BL19" s="626"/>
      <c r="BM19" s="626"/>
      <c r="BN19" s="627"/>
      <c r="BO19" s="628">
        <v>4</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28941032</v>
      </c>
      <c r="S20" s="626"/>
      <c r="T20" s="626"/>
      <c r="U20" s="626"/>
      <c r="V20" s="626"/>
      <c r="W20" s="626"/>
      <c r="X20" s="626"/>
      <c r="Y20" s="627"/>
      <c r="Z20" s="628">
        <v>61.4</v>
      </c>
      <c r="AA20" s="628"/>
      <c r="AB20" s="628"/>
      <c r="AC20" s="628"/>
      <c r="AD20" s="629">
        <v>27401243</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873299</v>
      </c>
      <c r="BH20" s="626"/>
      <c r="BI20" s="626"/>
      <c r="BJ20" s="626"/>
      <c r="BK20" s="626"/>
      <c r="BL20" s="626"/>
      <c r="BM20" s="626"/>
      <c r="BN20" s="627"/>
      <c r="BO20" s="628">
        <v>4</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44924542</v>
      </c>
      <c r="CS20" s="626"/>
      <c r="CT20" s="626"/>
      <c r="CU20" s="626"/>
      <c r="CV20" s="626"/>
      <c r="CW20" s="626"/>
      <c r="CX20" s="626"/>
      <c r="CY20" s="627"/>
      <c r="CZ20" s="628">
        <v>100</v>
      </c>
      <c r="DA20" s="628"/>
      <c r="DB20" s="628"/>
      <c r="DC20" s="628"/>
      <c r="DD20" s="634">
        <v>6501041</v>
      </c>
      <c r="DE20" s="626"/>
      <c r="DF20" s="626"/>
      <c r="DG20" s="626"/>
      <c r="DH20" s="626"/>
      <c r="DI20" s="626"/>
      <c r="DJ20" s="626"/>
      <c r="DK20" s="626"/>
      <c r="DL20" s="626"/>
      <c r="DM20" s="626"/>
      <c r="DN20" s="626"/>
      <c r="DO20" s="626"/>
      <c r="DP20" s="627"/>
      <c r="DQ20" s="634">
        <v>31625963</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23283</v>
      </c>
      <c r="S21" s="626"/>
      <c r="T21" s="626"/>
      <c r="U21" s="626"/>
      <c r="V21" s="626"/>
      <c r="W21" s="626"/>
      <c r="X21" s="626"/>
      <c r="Y21" s="627"/>
      <c r="Z21" s="628">
        <v>0</v>
      </c>
      <c r="AA21" s="628"/>
      <c r="AB21" s="628"/>
      <c r="AC21" s="628"/>
      <c r="AD21" s="629">
        <v>23283</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445946</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681167</v>
      </c>
      <c r="S23" s="626"/>
      <c r="T23" s="626"/>
      <c r="U23" s="626"/>
      <c r="V23" s="626"/>
      <c r="W23" s="626"/>
      <c r="X23" s="626"/>
      <c r="Y23" s="627"/>
      <c r="Z23" s="628">
        <v>1.4</v>
      </c>
      <c r="AA23" s="628"/>
      <c r="AB23" s="628"/>
      <c r="AC23" s="628"/>
      <c r="AD23" s="629">
        <v>93184</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873299</v>
      </c>
      <c r="BH23" s="626"/>
      <c r="BI23" s="626"/>
      <c r="BJ23" s="626"/>
      <c r="BK23" s="626"/>
      <c r="BL23" s="626"/>
      <c r="BM23" s="626"/>
      <c r="BN23" s="627"/>
      <c r="BO23" s="628">
        <v>4</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266051</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21121994</v>
      </c>
      <c r="CS24" s="615"/>
      <c r="CT24" s="615"/>
      <c r="CU24" s="615"/>
      <c r="CV24" s="615"/>
      <c r="CW24" s="615"/>
      <c r="CX24" s="615"/>
      <c r="CY24" s="616"/>
      <c r="CZ24" s="652">
        <v>47</v>
      </c>
      <c r="DA24" s="653"/>
      <c r="DB24" s="653"/>
      <c r="DC24" s="654"/>
      <c r="DD24" s="651">
        <v>14091514</v>
      </c>
      <c r="DE24" s="615"/>
      <c r="DF24" s="615"/>
      <c r="DG24" s="615"/>
      <c r="DH24" s="615"/>
      <c r="DI24" s="615"/>
      <c r="DJ24" s="615"/>
      <c r="DK24" s="616"/>
      <c r="DL24" s="651">
        <v>13998635</v>
      </c>
      <c r="DM24" s="615"/>
      <c r="DN24" s="615"/>
      <c r="DO24" s="615"/>
      <c r="DP24" s="615"/>
      <c r="DQ24" s="615"/>
      <c r="DR24" s="615"/>
      <c r="DS24" s="615"/>
      <c r="DT24" s="615"/>
      <c r="DU24" s="615"/>
      <c r="DV24" s="616"/>
      <c r="DW24" s="619">
        <v>48.2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5516519</v>
      </c>
      <c r="S25" s="626"/>
      <c r="T25" s="626"/>
      <c r="U25" s="626"/>
      <c r="V25" s="626"/>
      <c r="W25" s="626"/>
      <c r="X25" s="626"/>
      <c r="Y25" s="627"/>
      <c r="Z25" s="628">
        <v>11.7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7105629</v>
      </c>
      <c r="CS25" s="657"/>
      <c r="CT25" s="657"/>
      <c r="CU25" s="657"/>
      <c r="CV25" s="657"/>
      <c r="CW25" s="657"/>
      <c r="CX25" s="657"/>
      <c r="CY25" s="658"/>
      <c r="CZ25" s="659">
        <v>15.8</v>
      </c>
      <c r="DA25" s="660"/>
      <c r="DB25" s="660"/>
      <c r="DC25" s="661"/>
      <c r="DD25" s="634">
        <v>6446442</v>
      </c>
      <c r="DE25" s="657"/>
      <c r="DF25" s="657"/>
      <c r="DG25" s="657"/>
      <c r="DH25" s="657"/>
      <c r="DI25" s="657"/>
      <c r="DJ25" s="657"/>
      <c r="DK25" s="658"/>
      <c r="DL25" s="634">
        <v>6357699</v>
      </c>
      <c r="DM25" s="657"/>
      <c r="DN25" s="657"/>
      <c r="DO25" s="657"/>
      <c r="DP25" s="657"/>
      <c r="DQ25" s="657"/>
      <c r="DR25" s="657"/>
      <c r="DS25" s="657"/>
      <c r="DT25" s="657"/>
      <c r="DU25" s="657"/>
      <c r="DV25" s="658"/>
      <c r="DW25" s="630">
        <v>21.9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4873981</v>
      </c>
      <c r="CS26" s="626"/>
      <c r="CT26" s="626"/>
      <c r="CU26" s="626"/>
      <c r="CV26" s="626"/>
      <c r="CW26" s="626"/>
      <c r="CX26" s="626"/>
      <c r="CY26" s="627"/>
      <c r="CZ26" s="659">
        <v>10.8</v>
      </c>
      <c r="DA26" s="660"/>
      <c r="DB26" s="660"/>
      <c r="DC26" s="661"/>
      <c r="DD26" s="634">
        <v>4340791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2667746</v>
      </c>
      <c r="S27" s="626"/>
      <c r="T27" s="626"/>
      <c r="U27" s="626"/>
      <c r="V27" s="626"/>
      <c r="W27" s="626"/>
      <c r="X27" s="626"/>
      <c r="Y27" s="627"/>
      <c r="Z27" s="628">
        <v>5.7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21751229</v>
      </c>
      <c r="BH27" s="626"/>
      <c r="BI27" s="626"/>
      <c r="BJ27" s="626"/>
      <c r="BK27" s="626"/>
      <c r="BL27" s="626"/>
      <c r="BM27" s="626"/>
      <c r="BN27" s="627"/>
      <c r="BO27" s="628">
        <v>100</v>
      </c>
      <c r="BP27" s="628"/>
      <c r="BQ27" s="628"/>
      <c r="BR27" s="628"/>
      <c r="BS27" s="634">
        <v>173886</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10033282</v>
      </c>
      <c r="CS27" s="657"/>
      <c r="CT27" s="657"/>
      <c r="CU27" s="657"/>
      <c r="CV27" s="657"/>
      <c r="CW27" s="657"/>
      <c r="CX27" s="657"/>
      <c r="CY27" s="658"/>
      <c r="CZ27" s="659">
        <v>22.3</v>
      </c>
      <c r="DA27" s="660"/>
      <c r="DB27" s="660"/>
      <c r="DC27" s="661"/>
      <c r="DD27" s="634">
        <v>3703935</v>
      </c>
      <c r="DE27" s="657"/>
      <c r="DF27" s="657"/>
      <c r="DG27" s="657"/>
      <c r="DH27" s="657"/>
      <c r="DI27" s="657"/>
      <c r="DJ27" s="657"/>
      <c r="DK27" s="658"/>
      <c r="DL27" s="634">
        <v>3699799</v>
      </c>
      <c r="DM27" s="657"/>
      <c r="DN27" s="657"/>
      <c r="DO27" s="657"/>
      <c r="DP27" s="657"/>
      <c r="DQ27" s="657"/>
      <c r="DR27" s="657"/>
      <c r="DS27" s="657"/>
      <c r="DT27" s="657"/>
      <c r="DU27" s="657"/>
      <c r="DV27" s="658"/>
      <c r="DW27" s="630">
        <v>12.7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152590</v>
      </c>
      <c r="S28" s="626"/>
      <c r="T28" s="626"/>
      <c r="U28" s="626"/>
      <c r="V28" s="626"/>
      <c r="W28" s="626"/>
      <c r="X28" s="626"/>
      <c r="Y28" s="627"/>
      <c r="Z28" s="628">
        <v>0.3</v>
      </c>
      <c r="AA28" s="628"/>
      <c r="AB28" s="628"/>
      <c r="AC28" s="628"/>
      <c r="AD28" s="629">
        <v>46236</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3983083</v>
      </c>
      <c r="CS28" s="626"/>
      <c r="CT28" s="626"/>
      <c r="CU28" s="626"/>
      <c r="CV28" s="626"/>
      <c r="CW28" s="626"/>
      <c r="CX28" s="626"/>
      <c r="CY28" s="627"/>
      <c r="CZ28" s="659">
        <v>8.9</v>
      </c>
      <c r="DA28" s="660"/>
      <c r="DB28" s="660"/>
      <c r="DC28" s="661"/>
      <c r="DD28" s="634">
        <v>3941137</v>
      </c>
      <c r="DE28" s="626"/>
      <c r="DF28" s="626"/>
      <c r="DG28" s="626"/>
      <c r="DH28" s="626"/>
      <c r="DI28" s="626"/>
      <c r="DJ28" s="626"/>
      <c r="DK28" s="627"/>
      <c r="DL28" s="634">
        <v>3941137</v>
      </c>
      <c r="DM28" s="626"/>
      <c r="DN28" s="626"/>
      <c r="DO28" s="626"/>
      <c r="DP28" s="626"/>
      <c r="DQ28" s="626"/>
      <c r="DR28" s="626"/>
      <c r="DS28" s="626"/>
      <c r="DT28" s="626"/>
      <c r="DU28" s="626"/>
      <c r="DV28" s="627"/>
      <c r="DW28" s="630">
        <v>13.6</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18802</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3983083</v>
      </c>
      <c r="CS29" s="657"/>
      <c r="CT29" s="657"/>
      <c r="CU29" s="657"/>
      <c r="CV29" s="657"/>
      <c r="CW29" s="657"/>
      <c r="CX29" s="657"/>
      <c r="CY29" s="658"/>
      <c r="CZ29" s="659">
        <v>8.9</v>
      </c>
      <c r="DA29" s="660"/>
      <c r="DB29" s="660"/>
      <c r="DC29" s="661"/>
      <c r="DD29" s="634">
        <v>3941137</v>
      </c>
      <c r="DE29" s="657"/>
      <c r="DF29" s="657"/>
      <c r="DG29" s="657"/>
      <c r="DH29" s="657"/>
      <c r="DI29" s="657"/>
      <c r="DJ29" s="657"/>
      <c r="DK29" s="658"/>
      <c r="DL29" s="634">
        <v>3941137</v>
      </c>
      <c r="DM29" s="657"/>
      <c r="DN29" s="657"/>
      <c r="DO29" s="657"/>
      <c r="DP29" s="657"/>
      <c r="DQ29" s="657"/>
      <c r="DR29" s="657"/>
      <c r="DS29" s="657"/>
      <c r="DT29" s="657"/>
      <c r="DU29" s="657"/>
      <c r="DV29" s="658"/>
      <c r="DW29" s="630">
        <v>13.6</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378861</v>
      </c>
      <c r="S30" s="626"/>
      <c r="T30" s="626"/>
      <c r="U30" s="626"/>
      <c r="V30" s="626"/>
      <c r="W30" s="626"/>
      <c r="X30" s="626"/>
      <c r="Y30" s="627"/>
      <c r="Z30" s="628">
        <v>0.8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96.2</v>
      </c>
      <c r="BN30" s="684"/>
      <c r="BO30" s="684"/>
      <c r="BP30" s="684"/>
      <c r="BQ30" s="685"/>
      <c r="BR30" s="683">
        <v>99</v>
      </c>
      <c r="BS30" s="684"/>
      <c r="BT30" s="684"/>
      <c r="BU30" s="684"/>
      <c r="BV30" s="684"/>
      <c r="BW30" s="684"/>
      <c r="BX30" s="620">
        <v>95.8</v>
      </c>
      <c r="BY30" s="684"/>
      <c r="BZ30" s="684"/>
      <c r="CA30" s="684"/>
      <c r="CB30" s="685"/>
      <c r="CD30" s="688"/>
      <c r="CE30" s="689"/>
      <c r="CF30" s="639" t="s">
        <v>293</v>
      </c>
      <c r="CG30" s="640"/>
      <c r="CH30" s="640"/>
      <c r="CI30" s="640"/>
      <c r="CJ30" s="640"/>
      <c r="CK30" s="640"/>
      <c r="CL30" s="640"/>
      <c r="CM30" s="640"/>
      <c r="CN30" s="640"/>
      <c r="CO30" s="640"/>
      <c r="CP30" s="640"/>
      <c r="CQ30" s="641"/>
      <c r="CR30" s="625">
        <v>3663022</v>
      </c>
      <c r="CS30" s="626"/>
      <c r="CT30" s="626"/>
      <c r="CU30" s="626"/>
      <c r="CV30" s="626"/>
      <c r="CW30" s="626"/>
      <c r="CX30" s="626"/>
      <c r="CY30" s="627"/>
      <c r="CZ30" s="659">
        <v>8.1999999999999993</v>
      </c>
      <c r="DA30" s="660"/>
      <c r="DB30" s="660"/>
      <c r="DC30" s="661"/>
      <c r="DD30" s="634">
        <v>3633558</v>
      </c>
      <c r="DE30" s="626"/>
      <c r="DF30" s="626"/>
      <c r="DG30" s="626"/>
      <c r="DH30" s="626"/>
      <c r="DI30" s="626"/>
      <c r="DJ30" s="626"/>
      <c r="DK30" s="627"/>
      <c r="DL30" s="634">
        <v>3633558</v>
      </c>
      <c r="DM30" s="626"/>
      <c r="DN30" s="626"/>
      <c r="DO30" s="626"/>
      <c r="DP30" s="626"/>
      <c r="DQ30" s="626"/>
      <c r="DR30" s="626"/>
      <c r="DS30" s="626"/>
      <c r="DT30" s="626"/>
      <c r="DU30" s="626"/>
      <c r="DV30" s="627"/>
      <c r="DW30" s="630">
        <v>12.5</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2424799</v>
      </c>
      <c r="S31" s="626"/>
      <c r="T31" s="626"/>
      <c r="U31" s="626"/>
      <c r="V31" s="626"/>
      <c r="W31" s="626"/>
      <c r="X31" s="626"/>
      <c r="Y31" s="627"/>
      <c r="Z31" s="628">
        <v>5.0999999999999996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95.4</v>
      </c>
      <c r="BN31" s="681"/>
      <c r="BO31" s="681"/>
      <c r="BP31" s="681"/>
      <c r="BQ31" s="682"/>
      <c r="BR31" s="680">
        <v>98.9</v>
      </c>
      <c r="BS31" s="657"/>
      <c r="BT31" s="657"/>
      <c r="BU31" s="657"/>
      <c r="BV31" s="657"/>
      <c r="BW31" s="657"/>
      <c r="BX31" s="631">
        <v>95</v>
      </c>
      <c r="BY31" s="681"/>
      <c r="BZ31" s="681"/>
      <c r="CA31" s="681"/>
      <c r="CB31" s="682"/>
      <c r="CD31" s="688"/>
      <c r="CE31" s="689"/>
      <c r="CF31" s="639" t="s">
        <v>297</v>
      </c>
      <c r="CG31" s="640"/>
      <c r="CH31" s="640"/>
      <c r="CI31" s="640"/>
      <c r="CJ31" s="640"/>
      <c r="CK31" s="640"/>
      <c r="CL31" s="640"/>
      <c r="CM31" s="640"/>
      <c r="CN31" s="640"/>
      <c r="CO31" s="640"/>
      <c r="CP31" s="640"/>
      <c r="CQ31" s="641"/>
      <c r="CR31" s="625">
        <v>320061</v>
      </c>
      <c r="CS31" s="657"/>
      <c r="CT31" s="657"/>
      <c r="CU31" s="657"/>
      <c r="CV31" s="657"/>
      <c r="CW31" s="657"/>
      <c r="CX31" s="657"/>
      <c r="CY31" s="658"/>
      <c r="CZ31" s="659">
        <v>0.7</v>
      </c>
      <c r="DA31" s="660"/>
      <c r="DB31" s="660"/>
      <c r="DC31" s="661"/>
      <c r="DD31" s="634">
        <v>307579</v>
      </c>
      <c r="DE31" s="657"/>
      <c r="DF31" s="657"/>
      <c r="DG31" s="657"/>
      <c r="DH31" s="657"/>
      <c r="DI31" s="657"/>
      <c r="DJ31" s="657"/>
      <c r="DK31" s="658"/>
      <c r="DL31" s="634">
        <v>307579</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1492645</v>
      </c>
      <c r="S32" s="626"/>
      <c r="T32" s="626"/>
      <c r="U32" s="626"/>
      <c r="V32" s="626"/>
      <c r="W32" s="626"/>
      <c r="X32" s="626"/>
      <c r="Y32" s="627"/>
      <c r="Z32" s="628">
        <v>3.2</v>
      </c>
      <c r="AA32" s="628"/>
      <c r="AB32" s="628"/>
      <c r="AC32" s="628"/>
      <c r="AD32" s="629">
        <v>16617</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96.8</v>
      </c>
      <c r="BN32" s="693"/>
      <c r="BO32" s="693"/>
      <c r="BP32" s="693"/>
      <c r="BQ32" s="695"/>
      <c r="BR32" s="692">
        <v>99.1</v>
      </c>
      <c r="BS32" s="693"/>
      <c r="BT32" s="693"/>
      <c r="BU32" s="693"/>
      <c r="BV32" s="693"/>
      <c r="BW32" s="693"/>
      <c r="BX32" s="694">
        <v>96.2</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4092500</v>
      </c>
      <c r="S33" s="626"/>
      <c r="T33" s="626"/>
      <c r="U33" s="626"/>
      <c r="V33" s="626"/>
      <c r="W33" s="626"/>
      <c r="X33" s="626"/>
      <c r="Y33" s="627"/>
      <c r="Z33" s="628">
        <v>8.6999999999999993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17301507</v>
      </c>
      <c r="CS33" s="657"/>
      <c r="CT33" s="657"/>
      <c r="CU33" s="657"/>
      <c r="CV33" s="657"/>
      <c r="CW33" s="657"/>
      <c r="CX33" s="657"/>
      <c r="CY33" s="658"/>
      <c r="CZ33" s="659">
        <v>38.5</v>
      </c>
      <c r="DA33" s="660"/>
      <c r="DB33" s="660"/>
      <c r="DC33" s="661"/>
      <c r="DD33" s="634">
        <v>14824274</v>
      </c>
      <c r="DE33" s="657"/>
      <c r="DF33" s="657"/>
      <c r="DG33" s="657"/>
      <c r="DH33" s="657"/>
      <c r="DI33" s="657"/>
      <c r="DJ33" s="657"/>
      <c r="DK33" s="658"/>
      <c r="DL33" s="634">
        <v>11936127</v>
      </c>
      <c r="DM33" s="657"/>
      <c r="DN33" s="657"/>
      <c r="DO33" s="657"/>
      <c r="DP33" s="657"/>
      <c r="DQ33" s="657"/>
      <c r="DR33" s="657"/>
      <c r="DS33" s="657"/>
      <c r="DT33" s="657"/>
      <c r="DU33" s="657"/>
      <c r="DV33" s="658"/>
      <c r="DW33" s="630">
        <v>41.1</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7160355</v>
      </c>
      <c r="CS34" s="626"/>
      <c r="CT34" s="626"/>
      <c r="CU34" s="626"/>
      <c r="CV34" s="626"/>
      <c r="CW34" s="626"/>
      <c r="CX34" s="626"/>
      <c r="CY34" s="627"/>
      <c r="CZ34" s="659">
        <v>15.9</v>
      </c>
      <c r="DA34" s="660"/>
      <c r="DB34" s="660"/>
      <c r="DC34" s="661"/>
      <c r="DD34" s="634">
        <v>6121076</v>
      </c>
      <c r="DE34" s="626"/>
      <c r="DF34" s="626"/>
      <c r="DG34" s="626"/>
      <c r="DH34" s="626"/>
      <c r="DI34" s="626"/>
      <c r="DJ34" s="626"/>
      <c r="DK34" s="627"/>
      <c r="DL34" s="634">
        <v>5577668</v>
      </c>
      <c r="DM34" s="626"/>
      <c r="DN34" s="626"/>
      <c r="DO34" s="626"/>
      <c r="DP34" s="626"/>
      <c r="DQ34" s="626"/>
      <c r="DR34" s="626"/>
      <c r="DS34" s="626"/>
      <c r="DT34" s="626"/>
      <c r="DU34" s="626"/>
      <c r="DV34" s="627"/>
      <c r="DW34" s="630">
        <v>19.2</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1468300</v>
      </c>
      <c r="S35" s="626"/>
      <c r="T35" s="626"/>
      <c r="U35" s="626"/>
      <c r="V35" s="626"/>
      <c r="W35" s="626"/>
      <c r="X35" s="626"/>
      <c r="Y35" s="627"/>
      <c r="Z35" s="628">
        <v>3.1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6464197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485426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662003</v>
      </c>
      <c r="CS35" s="657"/>
      <c r="CT35" s="657"/>
      <c r="CU35" s="657"/>
      <c r="CV35" s="657"/>
      <c r="CW35" s="657"/>
      <c r="CX35" s="657"/>
      <c r="CY35" s="658"/>
      <c r="CZ35" s="659">
        <v>1.5</v>
      </c>
      <c r="DA35" s="660"/>
      <c r="DB35" s="660"/>
      <c r="DC35" s="661"/>
      <c r="DD35" s="634">
        <v>617446</v>
      </c>
      <c r="DE35" s="657"/>
      <c r="DF35" s="657"/>
      <c r="DG35" s="657"/>
      <c r="DH35" s="657"/>
      <c r="DI35" s="657"/>
      <c r="DJ35" s="657"/>
      <c r="DK35" s="658"/>
      <c r="DL35" s="634">
        <v>599813</v>
      </c>
      <c r="DM35" s="657"/>
      <c r="DN35" s="657"/>
      <c r="DO35" s="657"/>
      <c r="DP35" s="657"/>
      <c r="DQ35" s="657"/>
      <c r="DR35" s="657"/>
      <c r="DS35" s="657"/>
      <c r="DT35" s="657"/>
      <c r="DU35" s="657"/>
      <c r="DV35" s="658"/>
      <c r="DW35" s="630">
        <v>2.1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47101941</v>
      </c>
      <c r="S36" s="698"/>
      <c r="T36" s="698"/>
      <c r="U36" s="698"/>
      <c r="V36" s="698"/>
      <c r="W36" s="698"/>
      <c r="X36" s="698"/>
      <c r="Y36" s="699"/>
      <c r="Z36" s="700">
        <v>100</v>
      </c>
      <c r="AA36" s="700"/>
      <c r="AB36" s="700"/>
      <c r="AC36" s="700"/>
      <c r="AD36" s="701">
        <v>27580563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1333512</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220986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3567386</v>
      </c>
      <c r="CS36" s="626"/>
      <c r="CT36" s="626"/>
      <c r="CU36" s="626"/>
      <c r="CV36" s="626"/>
      <c r="CW36" s="626"/>
      <c r="CX36" s="626"/>
      <c r="CY36" s="627"/>
      <c r="CZ36" s="659">
        <v>7.9</v>
      </c>
      <c r="DA36" s="660"/>
      <c r="DB36" s="660"/>
      <c r="DC36" s="661"/>
      <c r="DD36" s="634">
        <v>3154351</v>
      </c>
      <c r="DE36" s="626"/>
      <c r="DF36" s="626"/>
      <c r="DG36" s="626"/>
      <c r="DH36" s="626"/>
      <c r="DI36" s="626"/>
      <c r="DJ36" s="626"/>
      <c r="DK36" s="627"/>
      <c r="DL36" s="634">
        <v>2773843</v>
      </c>
      <c r="DM36" s="626"/>
      <c r="DN36" s="626"/>
      <c r="DO36" s="626"/>
      <c r="DP36" s="626"/>
      <c r="DQ36" s="626"/>
      <c r="DR36" s="626"/>
      <c r="DS36" s="626"/>
      <c r="DT36" s="626"/>
      <c r="DU36" s="626"/>
      <c r="DV36" s="627"/>
      <c r="DW36" s="630">
        <v>9.5</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1161038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18355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19107</v>
      </c>
      <c r="CS37" s="657"/>
      <c r="CT37" s="657"/>
      <c r="CU37" s="657"/>
      <c r="CV37" s="657"/>
      <c r="CW37" s="657"/>
      <c r="CX37" s="657"/>
      <c r="CY37" s="658"/>
      <c r="CZ37" s="659">
        <v>0</v>
      </c>
      <c r="DA37" s="660"/>
      <c r="DB37" s="660"/>
      <c r="DC37" s="661"/>
      <c r="DD37" s="634">
        <v>19107</v>
      </c>
      <c r="DE37" s="657"/>
      <c r="DF37" s="657"/>
      <c r="DG37" s="657"/>
      <c r="DH37" s="657"/>
      <c r="DI37" s="657"/>
      <c r="DJ37" s="657"/>
      <c r="DK37" s="658"/>
      <c r="DL37" s="634">
        <v>18781</v>
      </c>
      <c r="DM37" s="657"/>
      <c r="DN37" s="657"/>
      <c r="DO37" s="657"/>
      <c r="DP37" s="657"/>
      <c r="DQ37" s="657"/>
      <c r="DR37" s="657"/>
      <c r="DS37" s="657"/>
      <c r="DT37" s="657"/>
      <c r="DU37" s="657"/>
      <c r="DV37" s="658"/>
      <c r="DW37" s="630">
        <v>0.1</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52510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31360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3990137</v>
      </c>
      <c r="CS38" s="626"/>
      <c r="CT38" s="626"/>
      <c r="CU38" s="626"/>
      <c r="CV38" s="626"/>
      <c r="CW38" s="626"/>
      <c r="CX38" s="626"/>
      <c r="CY38" s="627"/>
      <c r="CZ38" s="659">
        <v>8.9</v>
      </c>
      <c r="DA38" s="660"/>
      <c r="DB38" s="660"/>
      <c r="DC38" s="661"/>
      <c r="DD38" s="634">
        <v>3340207</v>
      </c>
      <c r="DE38" s="626"/>
      <c r="DF38" s="626"/>
      <c r="DG38" s="626"/>
      <c r="DH38" s="626"/>
      <c r="DI38" s="626"/>
      <c r="DJ38" s="626"/>
      <c r="DK38" s="627"/>
      <c r="DL38" s="634">
        <v>2984803</v>
      </c>
      <c r="DM38" s="626"/>
      <c r="DN38" s="626"/>
      <c r="DO38" s="626"/>
      <c r="DP38" s="626"/>
      <c r="DQ38" s="626"/>
      <c r="DR38" s="626"/>
      <c r="DS38" s="626"/>
      <c r="DT38" s="626"/>
      <c r="DU38" s="626"/>
      <c r="DV38" s="627"/>
      <c r="DW38" s="630">
        <v>10.3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1274742</v>
      </c>
      <c r="CS39" s="657"/>
      <c r="CT39" s="657"/>
      <c r="CU39" s="657"/>
      <c r="CV39" s="657"/>
      <c r="CW39" s="657"/>
      <c r="CX39" s="657"/>
      <c r="CY39" s="658"/>
      <c r="CZ39" s="659">
        <v>2.8</v>
      </c>
      <c r="DA39" s="660"/>
      <c r="DB39" s="660"/>
      <c r="DC39" s="661"/>
      <c r="DD39" s="634">
        <v>1266138</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1146944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646884</v>
      </c>
      <c r="CS40" s="626"/>
      <c r="CT40" s="626"/>
      <c r="CU40" s="626"/>
      <c r="CV40" s="626"/>
      <c r="CW40" s="626"/>
      <c r="CX40" s="626"/>
      <c r="CY40" s="627"/>
      <c r="CZ40" s="659">
        <v>1.4</v>
      </c>
      <c r="DA40" s="660"/>
      <c r="DB40" s="660"/>
      <c r="DC40" s="661"/>
      <c r="DD40" s="634">
        <v>325056</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2770193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6501041</v>
      </c>
      <c r="CS42" s="626"/>
      <c r="CT42" s="626"/>
      <c r="CU42" s="626"/>
      <c r="CV42" s="626"/>
      <c r="CW42" s="626"/>
      <c r="CX42" s="626"/>
      <c r="CY42" s="627"/>
      <c r="CZ42" s="659">
        <v>14.5</v>
      </c>
      <c r="DA42" s="708"/>
      <c r="DB42" s="708"/>
      <c r="DC42" s="709"/>
      <c r="DD42" s="634">
        <v>2710175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295190</v>
      </c>
      <c r="CS43" s="657"/>
      <c r="CT43" s="657"/>
      <c r="CU43" s="657"/>
      <c r="CV43" s="657"/>
      <c r="CW43" s="657"/>
      <c r="CX43" s="657"/>
      <c r="CY43" s="658"/>
      <c r="CZ43" s="659">
        <v>0.7</v>
      </c>
      <c r="DA43" s="660"/>
      <c r="DB43" s="660"/>
      <c r="DC43" s="661"/>
      <c r="DD43" s="634">
        <v>295190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6501041</v>
      </c>
      <c r="CS44" s="626"/>
      <c r="CT44" s="626"/>
      <c r="CU44" s="626"/>
      <c r="CV44" s="626"/>
      <c r="CW44" s="626"/>
      <c r="CX44" s="626"/>
      <c r="CY44" s="627"/>
      <c r="CZ44" s="659">
        <v>14.5</v>
      </c>
      <c r="DA44" s="708"/>
      <c r="DB44" s="708"/>
      <c r="DC44" s="709"/>
      <c r="DD44" s="634">
        <v>2710175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1649525</v>
      </c>
      <c r="CS45" s="657"/>
      <c r="CT45" s="657"/>
      <c r="CU45" s="657"/>
      <c r="CV45" s="657"/>
      <c r="CW45" s="657"/>
      <c r="CX45" s="657"/>
      <c r="CY45" s="658"/>
      <c r="CZ45" s="659">
        <v>3.7</v>
      </c>
      <c r="DA45" s="660"/>
      <c r="DB45" s="660"/>
      <c r="DC45" s="661"/>
      <c r="DD45" s="634">
        <v>177015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4704087</v>
      </c>
      <c r="CS46" s="626"/>
      <c r="CT46" s="626"/>
      <c r="CU46" s="626"/>
      <c r="CV46" s="626"/>
      <c r="CW46" s="626"/>
      <c r="CX46" s="626"/>
      <c r="CY46" s="627"/>
      <c r="CZ46" s="659">
        <v>10.5</v>
      </c>
      <c r="DA46" s="708"/>
      <c r="DB46" s="708"/>
      <c r="DC46" s="709"/>
      <c r="DD46" s="634">
        <v>2441619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44924542</v>
      </c>
      <c r="CS49" s="693"/>
      <c r="CT49" s="693"/>
      <c r="CU49" s="693"/>
      <c r="CV49" s="693"/>
      <c r="CW49" s="693"/>
      <c r="CX49" s="693"/>
      <c r="CY49" s="720"/>
      <c r="CZ49" s="721">
        <v>100</v>
      </c>
      <c r="DA49" s="722"/>
      <c r="DB49" s="722"/>
      <c r="DC49" s="723"/>
      <c r="DD49" s="724">
        <v>31625963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46988</v>
      </c>
      <c r="R7" s="755"/>
      <c r="S7" s="755"/>
      <c r="T7" s="755"/>
      <c r="U7" s="755"/>
      <c r="V7" s="755">
        <v>44862</v>
      </c>
      <c r="W7" s="755"/>
      <c r="X7" s="755"/>
      <c r="Y7" s="755"/>
      <c r="Z7" s="755"/>
      <c r="AA7" s="755">
        <v>2126</v>
      </c>
      <c r="AB7" s="755"/>
      <c r="AC7" s="755"/>
      <c r="AD7" s="755"/>
      <c r="AE7" s="756"/>
      <c r="AF7" s="757">
        <v>2044</v>
      </c>
      <c r="AG7" s="758"/>
      <c r="AH7" s="758"/>
      <c r="AI7" s="758"/>
      <c r="AJ7" s="759"/>
      <c r="AK7" s="794">
        <v>379</v>
      </c>
      <c r="AL7" s="795"/>
      <c r="AM7" s="795"/>
      <c r="AN7" s="795"/>
      <c r="AO7" s="795"/>
      <c r="AP7" s="795">
        <v>42710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542</v>
      </c>
      <c r="BS7" s="798" t="s">
        <v>543</v>
      </c>
      <c r="BT7" s="799"/>
      <c r="BU7" s="799"/>
      <c r="BV7" s="799"/>
      <c r="BW7" s="799"/>
      <c r="BX7" s="799"/>
      <c r="BY7" s="799"/>
      <c r="BZ7" s="799"/>
      <c r="CA7" s="799"/>
      <c r="CB7" s="799"/>
      <c r="CC7" s="799"/>
      <c r="CD7" s="799"/>
      <c r="CE7" s="799"/>
      <c r="CF7" s="799"/>
      <c r="CG7" s="800"/>
      <c r="CH7" s="791">
        <v>0</v>
      </c>
      <c r="CI7" s="792"/>
      <c r="CJ7" s="792"/>
      <c r="CK7" s="792"/>
      <c r="CL7" s="793"/>
      <c r="CM7" s="791">
        <v>73</v>
      </c>
      <c r="CN7" s="792"/>
      <c r="CO7" s="792"/>
      <c r="CP7" s="792"/>
      <c r="CQ7" s="793"/>
      <c r="CR7" s="791">
        <v>11</v>
      </c>
      <c r="CS7" s="792"/>
      <c r="CT7" s="792"/>
      <c r="CU7" s="792"/>
      <c r="CV7" s="793"/>
      <c r="CW7" s="791" t="s">
        <v>539</v>
      </c>
      <c r="CX7" s="792"/>
      <c r="CY7" s="792"/>
      <c r="CZ7" s="792"/>
      <c r="DA7" s="793"/>
      <c r="DB7" s="791" t="s">
        <v>539</v>
      </c>
      <c r="DC7" s="792"/>
      <c r="DD7" s="792"/>
      <c r="DE7" s="792"/>
      <c r="DF7" s="793"/>
      <c r="DG7" s="791" t="s">
        <v>539</v>
      </c>
      <c r="DH7" s="792"/>
      <c r="DI7" s="792"/>
      <c r="DJ7" s="792"/>
      <c r="DK7" s="793"/>
      <c r="DL7" s="791" t="s">
        <v>539</v>
      </c>
      <c r="DM7" s="792"/>
      <c r="DN7" s="792"/>
      <c r="DO7" s="792"/>
      <c r="DP7" s="793"/>
      <c r="DQ7" s="791" t="s">
        <v>539</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19</v>
      </c>
      <c r="R8" s="779"/>
      <c r="S8" s="779"/>
      <c r="T8" s="779"/>
      <c r="U8" s="779"/>
      <c r="V8" s="779">
        <v>16</v>
      </c>
      <c r="W8" s="779"/>
      <c r="X8" s="779"/>
      <c r="Y8" s="779"/>
      <c r="Z8" s="779"/>
      <c r="AA8" s="779">
        <v>3</v>
      </c>
      <c r="AB8" s="779"/>
      <c r="AC8" s="779"/>
      <c r="AD8" s="779"/>
      <c r="AE8" s="780"/>
      <c r="AF8" s="781">
        <v>3</v>
      </c>
      <c r="AG8" s="782"/>
      <c r="AH8" s="782"/>
      <c r="AI8" s="782"/>
      <c r="AJ8" s="783"/>
      <c r="AK8" s="784" t="s">
        <v>539</v>
      </c>
      <c r="AL8" s="785"/>
      <c r="AM8" s="785"/>
      <c r="AN8" s="785"/>
      <c r="AO8" s="785"/>
      <c r="AP8" s="785" t="s">
        <v>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19</v>
      </c>
      <c r="R9" s="779"/>
      <c r="S9" s="779"/>
      <c r="T9" s="779"/>
      <c r="U9" s="779"/>
      <c r="V9" s="779">
        <v>7</v>
      </c>
      <c r="W9" s="779"/>
      <c r="X9" s="779"/>
      <c r="Y9" s="779"/>
      <c r="Z9" s="779"/>
      <c r="AA9" s="779">
        <v>12</v>
      </c>
      <c r="AB9" s="779"/>
      <c r="AC9" s="779"/>
      <c r="AD9" s="779"/>
      <c r="AE9" s="780"/>
      <c r="AF9" s="781">
        <v>12</v>
      </c>
      <c r="AG9" s="782"/>
      <c r="AH9" s="782"/>
      <c r="AI9" s="782"/>
      <c r="AJ9" s="783"/>
      <c r="AK9" s="784" t="s">
        <v>539</v>
      </c>
      <c r="AL9" s="785"/>
      <c r="AM9" s="785"/>
      <c r="AN9" s="785"/>
      <c r="AO9" s="785"/>
      <c r="AP9" s="785" t="s">
        <v>539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47026</v>
      </c>
      <c r="R23" s="814"/>
      <c r="S23" s="814"/>
      <c r="T23" s="814"/>
      <c r="U23" s="814"/>
      <c r="V23" s="814">
        <v>44885</v>
      </c>
      <c r="W23" s="814"/>
      <c r="X23" s="814"/>
      <c r="Y23" s="814"/>
      <c r="Z23" s="814"/>
      <c r="AA23" s="814">
        <v>2141</v>
      </c>
      <c r="AB23" s="814"/>
      <c r="AC23" s="814"/>
      <c r="AD23" s="814"/>
      <c r="AE23" s="815"/>
      <c r="AF23" s="816">
        <v>2060</v>
      </c>
      <c r="AG23" s="814"/>
      <c r="AH23" s="814"/>
      <c r="AI23" s="814"/>
      <c r="AJ23" s="817"/>
      <c r="AK23" s="818"/>
      <c r="AL23" s="819"/>
      <c r="AM23" s="819"/>
      <c r="AN23" s="819"/>
      <c r="AO23" s="819"/>
      <c r="AP23" s="814">
        <v>42710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16099</v>
      </c>
      <c r="R28" s="843"/>
      <c r="S28" s="843"/>
      <c r="T28" s="843"/>
      <c r="U28" s="843"/>
      <c r="V28" s="843">
        <v>15613</v>
      </c>
      <c r="W28" s="843"/>
      <c r="X28" s="843"/>
      <c r="Y28" s="843"/>
      <c r="Z28" s="843"/>
      <c r="AA28" s="843">
        <v>485</v>
      </c>
      <c r="AB28" s="843"/>
      <c r="AC28" s="843"/>
      <c r="AD28" s="843"/>
      <c r="AE28" s="844"/>
      <c r="AF28" s="845">
        <v>485</v>
      </c>
      <c r="AG28" s="843"/>
      <c r="AH28" s="843"/>
      <c r="AI28" s="843"/>
      <c r="AJ28" s="846"/>
      <c r="AK28" s="847">
        <v>1147</v>
      </c>
      <c r="AL28" s="838"/>
      <c r="AM28" s="838"/>
      <c r="AN28" s="838"/>
      <c r="AO28" s="838"/>
      <c r="AP28" s="838" t="s">
        <v>540</v>
      </c>
      <c r="AQ28" s="838"/>
      <c r="AR28" s="838"/>
      <c r="AS28" s="838"/>
      <c r="AT28" s="838"/>
      <c r="AU28" s="838" t="s">
        <v>540</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8283</v>
      </c>
      <c r="R29" s="779"/>
      <c r="S29" s="779"/>
      <c r="T29" s="779"/>
      <c r="U29" s="779"/>
      <c r="V29" s="779">
        <v>7914</v>
      </c>
      <c r="W29" s="779"/>
      <c r="X29" s="779"/>
      <c r="Y29" s="779"/>
      <c r="Z29" s="779"/>
      <c r="AA29" s="779">
        <v>369</v>
      </c>
      <c r="AB29" s="779"/>
      <c r="AC29" s="779"/>
      <c r="AD29" s="779"/>
      <c r="AE29" s="780"/>
      <c r="AF29" s="781">
        <v>369</v>
      </c>
      <c r="AG29" s="782"/>
      <c r="AH29" s="782"/>
      <c r="AI29" s="782"/>
      <c r="AJ29" s="783"/>
      <c r="AK29" s="850">
        <v>1267</v>
      </c>
      <c r="AL29" s="851"/>
      <c r="AM29" s="851"/>
      <c r="AN29" s="851"/>
      <c r="AO29" s="851"/>
      <c r="AP29" s="851" t="s">
        <v>540</v>
      </c>
      <c r="AQ29" s="851"/>
      <c r="AR29" s="851"/>
      <c r="AS29" s="851"/>
      <c r="AT29" s="851"/>
      <c r="AU29" s="851" t="s">
        <v>540</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2931</v>
      </c>
      <c r="R30" s="779"/>
      <c r="S30" s="779"/>
      <c r="T30" s="779"/>
      <c r="U30" s="779"/>
      <c r="V30" s="779">
        <v>2889</v>
      </c>
      <c r="W30" s="779"/>
      <c r="X30" s="779"/>
      <c r="Y30" s="779"/>
      <c r="Z30" s="779"/>
      <c r="AA30" s="779">
        <v>42</v>
      </c>
      <c r="AB30" s="779"/>
      <c r="AC30" s="779"/>
      <c r="AD30" s="779"/>
      <c r="AE30" s="780"/>
      <c r="AF30" s="781">
        <v>42</v>
      </c>
      <c r="AG30" s="782"/>
      <c r="AH30" s="782"/>
      <c r="AI30" s="782"/>
      <c r="AJ30" s="783"/>
      <c r="AK30" s="850">
        <v>1452</v>
      </c>
      <c r="AL30" s="851"/>
      <c r="AM30" s="851"/>
      <c r="AN30" s="851"/>
      <c r="AO30" s="851"/>
      <c r="AP30" s="851" t="s">
        <v>539</v>
      </c>
      <c r="AQ30" s="851"/>
      <c r="AR30" s="851"/>
      <c r="AS30" s="851"/>
      <c r="AT30" s="851"/>
      <c r="AU30" s="851" t="s">
        <v>540</v>
      </c>
      <c r="AV30" s="851"/>
      <c r="AW30" s="851"/>
      <c r="AX30" s="851"/>
      <c r="AY30" s="851"/>
      <c r="AZ30" s="852" t="s">
        <v>539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2667</v>
      </c>
      <c r="R31" s="779"/>
      <c r="S31" s="779"/>
      <c r="T31" s="779"/>
      <c r="U31" s="779"/>
      <c r="V31" s="779">
        <v>2009</v>
      </c>
      <c r="W31" s="779"/>
      <c r="X31" s="779"/>
      <c r="Y31" s="779"/>
      <c r="Z31" s="779"/>
      <c r="AA31" s="779">
        <v>658</v>
      </c>
      <c r="AB31" s="779"/>
      <c r="AC31" s="779"/>
      <c r="AD31" s="779"/>
      <c r="AE31" s="780"/>
      <c r="AF31" s="781">
        <v>4107</v>
      </c>
      <c r="AG31" s="782"/>
      <c r="AH31" s="782"/>
      <c r="AI31" s="782"/>
      <c r="AJ31" s="783"/>
      <c r="AK31" s="850">
        <v>53</v>
      </c>
      <c r="AL31" s="851"/>
      <c r="AM31" s="851"/>
      <c r="AN31" s="851"/>
      <c r="AO31" s="851"/>
      <c r="AP31" s="851">
        <v>3381</v>
      </c>
      <c r="AQ31" s="851"/>
      <c r="AR31" s="851"/>
      <c r="AS31" s="851"/>
      <c r="AT31" s="851"/>
      <c r="AU31" s="851">
        <v>20</v>
      </c>
      <c r="AV31" s="851"/>
      <c r="AW31" s="851"/>
      <c r="AX31" s="851"/>
      <c r="AY31" s="851"/>
      <c r="AZ31" s="852" t="s">
        <v>540</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6437</v>
      </c>
      <c r="R32" s="779"/>
      <c r="S32" s="779"/>
      <c r="T32" s="779"/>
      <c r="U32" s="779"/>
      <c r="V32" s="779">
        <v>6754</v>
      </c>
      <c r="W32" s="779"/>
      <c r="X32" s="779"/>
      <c r="Y32" s="779"/>
      <c r="Z32" s="779"/>
      <c r="AA32" s="779">
        <v>-317</v>
      </c>
      <c r="AB32" s="779"/>
      <c r="AC32" s="779"/>
      <c r="AD32" s="779"/>
      <c r="AE32" s="780"/>
      <c r="AF32" s="781">
        <v>1161</v>
      </c>
      <c r="AG32" s="782"/>
      <c r="AH32" s="782"/>
      <c r="AI32" s="782"/>
      <c r="AJ32" s="783"/>
      <c r="AK32" s="850">
        <v>1161</v>
      </c>
      <c r="AL32" s="851"/>
      <c r="AM32" s="851"/>
      <c r="AN32" s="851"/>
      <c r="AO32" s="851"/>
      <c r="AP32" s="851">
        <v>8079</v>
      </c>
      <c r="AQ32" s="851"/>
      <c r="AR32" s="851"/>
      <c r="AS32" s="851"/>
      <c r="AT32" s="851"/>
      <c r="AU32" s="851">
        <v>6116</v>
      </c>
      <c r="AV32" s="851"/>
      <c r="AW32" s="851"/>
      <c r="AX32" s="851"/>
      <c r="AY32" s="851"/>
      <c r="AZ32" s="852" t="s">
        <v>540</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1772</v>
      </c>
      <c r="R33" s="779"/>
      <c r="S33" s="779"/>
      <c r="T33" s="779"/>
      <c r="U33" s="779"/>
      <c r="V33" s="779">
        <v>1795</v>
      </c>
      <c r="W33" s="779"/>
      <c r="X33" s="779"/>
      <c r="Y33" s="779"/>
      <c r="Z33" s="779"/>
      <c r="AA33" s="779">
        <v>-23</v>
      </c>
      <c r="AB33" s="779"/>
      <c r="AC33" s="779"/>
      <c r="AD33" s="779"/>
      <c r="AE33" s="780"/>
      <c r="AF33" s="781">
        <v>564</v>
      </c>
      <c r="AG33" s="782"/>
      <c r="AH33" s="782"/>
      <c r="AI33" s="782"/>
      <c r="AJ33" s="783"/>
      <c r="AK33" s="850">
        <v>1261</v>
      </c>
      <c r="AL33" s="851"/>
      <c r="AM33" s="851"/>
      <c r="AN33" s="851"/>
      <c r="AO33" s="851"/>
      <c r="AP33" s="851">
        <v>15747</v>
      </c>
      <c r="AQ33" s="851"/>
      <c r="AR33" s="851"/>
      <c r="AS33" s="851"/>
      <c r="AT33" s="851"/>
      <c r="AU33" s="851">
        <v>10676</v>
      </c>
      <c r="AV33" s="851"/>
      <c r="AW33" s="851"/>
      <c r="AX33" s="851"/>
      <c r="AY33" s="851"/>
      <c r="AZ33" s="852" t="s">
        <v>540</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179</v>
      </c>
      <c r="R34" s="779"/>
      <c r="S34" s="779"/>
      <c r="T34" s="779"/>
      <c r="U34" s="779"/>
      <c r="V34" s="779">
        <v>173</v>
      </c>
      <c r="W34" s="779"/>
      <c r="X34" s="779"/>
      <c r="Y34" s="779"/>
      <c r="Z34" s="779"/>
      <c r="AA34" s="779">
        <v>6</v>
      </c>
      <c r="AB34" s="779"/>
      <c r="AC34" s="779"/>
      <c r="AD34" s="779"/>
      <c r="AE34" s="780"/>
      <c r="AF34" s="781">
        <v>6</v>
      </c>
      <c r="AG34" s="782"/>
      <c r="AH34" s="782"/>
      <c r="AI34" s="782"/>
      <c r="AJ34" s="783"/>
      <c r="AK34" s="850">
        <v>73</v>
      </c>
      <c r="AL34" s="851"/>
      <c r="AM34" s="851"/>
      <c r="AN34" s="851"/>
      <c r="AO34" s="851"/>
      <c r="AP34" s="851">
        <v>819</v>
      </c>
      <c r="AQ34" s="851"/>
      <c r="AR34" s="851"/>
      <c r="AS34" s="851"/>
      <c r="AT34" s="851"/>
      <c r="AU34" s="851">
        <v>667</v>
      </c>
      <c r="AV34" s="851"/>
      <c r="AW34" s="851"/>
      <c r="AX34" s="851"/>
      <c r="AY34" s="851"/>
      <c r="AZ34" s="852" t="s">
        <v>540</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710</v>
      </c>
      <c r="R35" s="779"/>
      <c r="S35" s="779"/>
      <c r="T35" s="779"/>
      <c r="U35" s="779"/>
      <c r="V35" s="779">
        <v>270</v>
      </c>
      <c r="W35" s="779"/>
      <c r="X35" s="779"/>
      <c r="Y35" s="779"/>
      <c r="Z35" s="779"/>
      <c r="AA35" s="779">
        <v>440</v>
      </c>
      <c r="AB35" s="779"/>
      <c r="AC35" s="779"/>
      <c r="AD35" s="779"/>
      <c r="AE35" s="780"/>
      <c r="AF35" s="781">
        <v>403</v>
      </c>
      <c r="AG35" s="782"/>
      <c r="AH35" s="782"/>
      <c r="AI35" s="782"/>
      <c r="AJ35" s="783"/>
      <c r="AK35" s="850">
        <v>32</v>
      </c>
      <c r="AL35" s="851"/>
      <c r="AM35" s="851"/>
      <c r="AN35" s="851"/>
      <c r="AO35" s="851"/>
      <c r="AP35" s="851" t="s">
        <v>540</v>
      </c>
      <c r="AQ35" s="851"/>
      <c r="AR35" s="851"/>
      <c r="AS35" s="851"/>
      <c r="AT35" s="851"/>
      <c r="AU35" s="851" t="s">
        <v>540</v>
      </c>
      <c r="AV35" s="851"/>
      <c r="AW35" s="851"/>
      <c r="AX35" s="851"/>
      <c r="AY35" s="851"/>
      <c r="AZ35" s="852" t="s">
        <v>540</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222</v>
      </c>
      <c r="R36" s="779"/>
      <c r="S36" s="779"/>
      <c r="T36" s="779"/>
      <c r="U36" s="779"/>
      <c r="V36" s="779">
        <v>49</v>
      </c>
      <c r="W36" s="779"/>
      <c r="X36" s="779"/>
      <c r="Y36" s="779"/>
      <c r="Z36" s="779"/>
      <c r="AA36" s="779">
        <v>173</v>
      </c>
      <c r="AB36" s="779"/>
      <c r="AC36" s="779"/>
      <c r="AD36" s="779"/>
      <c r="AE36" s="780"/>
      <c r="AF36" s="781">
        <v>163</v>
      </c>
      <c r="AG36" s="782"/>
      <c r="AH36" s="782"/>
      <c r="AI36" s="782"/>
      <c r="AJ36" s="783"/>
      <c r="AK36" s="850" t="s">
        <v>540</v>
      </c>
      <c r="AL36" s="851"/>
      <c r="AM36" s="851"/>
      <c r="AN36" s="851"/>
      <c r="AO36" s="851"/>
      <c r="AP36" s="851" t="s">
        <v>541</v>
      </c>
      <c r="AQ36" s="851"/>
      <c r="AR36" s="851"/>
      <c r="AS36" s="851"/>
      <c r="AT36" s="851"/>
      <c r="AU36" s="851" t="s">
        <v>539</v>
      </c>
      <c r="AV36" s="851"/>
      <c r="AW36" s="851"/>
      <c r="AX36" s="851"/>
      <c r="AY36" s="851"/>
      <c r="AZ36" s="852" t="s">
        <v>540</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7302</v>
      </c>
      <c r="AG63" s="862"/>
      <c r="AH63" s="862"/>
      <c r="AI63" s="862"/>
      <c r="AJ63" s="863"/>
      <c r="AK63" s="864"/>
      <c r="AL63" s="859"/>
      <c r="AM63" s="859"/>
      <c r="AN63" s="859"/>
      <c r="AO63" s="859"/>
      <c r="AP63" s="862">
        <f>AP31+AP32+AP33+AP34</f>
        <v>28026</v>
      </c>
      <c r="AQ63" s="862"/>
      <c r="AR63" s="862"/>
      <c r="AS63" s="862"/>
      <c r="AT63" s="862"/>
      <c r="AU63" s="862">
        <v>17480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544</v>
      </c>
      <c r="C68" s="890"/>
      <c r="D68" s="890"/>
      <c r="E68" s="890"/>
      <c r="F68" s="890"/>
      <c r="G68" s="890"/>
      <c r="H68" s="890"/>
      <c r="I68" s="890"/>
      <c r="J68" s="890"/>
      <c r="K68" s="890"/>
      <c r="L68" s="890"/>
      <c r="M68" s="890"/>
      <c r="N68" s="890"/>
      <c r="O68" s="890"/>
      <c r="P68" s="891"/>
      <c r="Q68" s="892">
        <v>1549</v>
      </c>
      <c r="R68" s="886"/>
      <c r="S68" s="886"/>
      <c r="T68" s="886"/>
      <c r="U68" s="886"/>
      <c r="V68" s="886">
        <v>1445</v>
      </c>
      <c r="W68" s="886"/>
      <c r="X68" s="886"/>
      <c r="Y68" s="886"/>
      <c r="Z68" s="886"/>
      <c r="AA68" s="886">
        <v>104</v>
      </c>
      <c r="AB68" s="886"/>
      <c r="AC68" s="886"/>
      <c r="AD68" s="886"/>
      <c r="AE68" s="886"/>
      <c r="AF68" s="886">
        <v>104</v>
      </c>
      <c r="AG68" s="886"/>
      <c r="AH68" s="886"/>
      <c r="AI68" s="886"/>
      <c r="AJ68" s="886"/>
      <c r="AK68" s="886" t="s">
        <v>539</v>
      </c>
      <c r="AL68" s="886"/>
      <c r="AM68" s="886"/>
      <c r="AN68" s="886"/>
      <c r="AO68" s="886"/>
      <c r="AP68" s="886" t="s">
        <v>539</v>
      </c>
      <c r="AQ68" s="886"/>
      <c r="AR68" s="886"/>
      <c r="AS68" s="886"/>
      <c r="AT68" s="886"/>
      <c r="AU68" s="886" t="s">
        <v>539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545</v>
      </c>
      <c r="C69" s="894"/>
      <c r="D69" s="894"/>
      <c r="E69" s="894"/>
      <c r="F69" s="894"/>
      <c r="G69" s="894"/>
      <c r="H69" s="894"/>
      <c r="I69" s="894"/>
      <c r="J69" s="894"/>
      <c r="K69" s="894"/>
      <c r="L69" s="894"/>
      <c r="M69" s="894"/>
      <c r="N69" s="894"/>
      <c r="O69" s="894"/>
      <c r="P69" s="895"/>
      <c r="Q69" s="896">
        <v>795514</v>
      </c>
      <c r="R69" s="851"/>
      <c r="S69" s="851"/>
      <c r="T69" s="851"/>
      <c r="U69" s="851"/>
      <c r="V69" s="851">
        <v>763822</v>
      </c>
      <c r="W69" s="851"/>
      <c r="X69" s="851"/>
      <c r="Y69" s="851"/>
      <c r="Z69" s="851"/>
      <c r="AA69" s="851">
        <v>31692</v>
      </c>
      <c r="AB69" s="851"/>
      <c r="AC69" s="851"/>
      <c r="AD69" s="851"/>
      <c r="AE69" s="851"/>
      <c r="AF69" s="851">
        <v>31692</v>
      </c>
      <c r="AG69" s="851"/>
      <c r="AH69" s="851"/>
      <c r="AI69" s="851"/>
      <c r="AJ69" s="851"/>
      <c r="AK69" s="851">
        <v>1</v>
      </c>
      <c r="AL69" s="851"/>
      <c r="AM69" s="851"/>
      <c r="AN69" s="851"/>
      <c r="AO69" s="851"/>
      <c r="AP69" s="851" t="s">
        <v>539</v>
      </c>
      <c r="AQ69" s="851"/>
      <c r="AR69" s="851"/>
      <c r="AS69" s="851"/>
      <c r="AT69" s="851"/>
      <c r="AU69" s="851" t="s">
        <v>539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31796</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CR7</f>
        <v>11</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4215404</v>
      </c>
      <c r="AB110" s="922"/>
      <c r="AC110" s="922"/>
      <c r="AD110" s="922"/>
      <c r="AE110" s="923"/>
      <c r="AF110" s="924">
        <v>3821540</v>
      </c>
      <c r="AG110" s="922"/>
      <c r="AH110" s="922"/>
      <c r="AI110" s="922"/>
      <c r="AJ110" s="923"/>
      <c r="AK110" s="924">
        <v>3983083</v>
      </c>
      <c r="AL110" s="922"/>
      <c r="AM110" s="922"/>
      <c r="AN110" s="922"/>
      <c r="AO110" s="923"/>
      <c r="AP110" s="925">
        <v>16.2</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39628771</v>
      </c>
      <c r="BR110" s="957"/>
      <c r="BS110" s="957"/>
      <c r="BT110" s="957"/>
      <c r="BU110" s="957"/>
      <c r="BV110" s="957">
        <v>42280341</v>
      </c>
      <c r="BW110" s="957"/>
      <c r="BX110" s="957"/>
      <c r="BY110" s="957"/>
      <c r="BZ110" s="957"/>
      <c r="CA110" s="957">
        <v>42709819</v>
      </c>
      <c r="CB110" s="957"/>
      <c r="CC110" s="957"/>
      <c r="CD110" s="957"/>
      <c r="CE110" s="957"/>
      <c r="CF110" s="971">
        <v>173.2</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457048</v>
      </c>
      <c r="BR111" s="950"/>
      <c r="BS111" s="950"/>
      <c r="BT111" s="950"/>
      <c r="BU111" s="950"/>
      <c r="BV111" s="950">
        <v>399212</v>
      </c>
      <c r="BW111" s="950"/>
      <c r="BX111" s="950"/>
      <c r="BY111" s="950"/>
      <c r="BZ111" s="950"/>
      <c r="CA111" s="950">
        <v>344126</v>
      </c>
      <c r="CB111" s="950"/>
      <c r="CC111" s="950"/>
      <c r="CD111" s="950"/>
      <c r="CE111" s="950"/>
      <c r="CF111" s="944">
        <v>1.4</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17169175</v>
      </c>
      <c r="BR112" s="950"/>
      <c r="BS112" s="950"/>
      <c r="BT112" s="950"/>
      <c r="BU112" s="950"/>
      <c r="BV112" s="950">
        <v>17915865</v>
      </c>
      <c r="BW112" s="950"/>
      <c r="BX112" s="950"/>
      <c r="BY112" s="950"/>
      <c r="BZ112" s="950"/>
      <c r="CA112" s="950">
        <v>17480152</v>
      </c>
      <c r="CB112" s="950"/>
      <c r="CC112" s="950"/>
      <c r="CD112" s="950"/>
      <c r="CE112" s="950"/>
      <c r="CF112" s="944">
        <v>70.900000000000006</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993013</v>
      </c>
      <c r="AB113" s="964"/>
      <c r="AC113" s="964"/>
      <c r="AD113" s="964"/>
      <c r="AE113" s="965"/>
      <c r="AF113" s="966">
        <v>1327880</v>
      </c>
      <c r="AG113" s="964"/>
      <c r="AH113" s="964"/>
      <c r="AI113" s="964"/>
      <c r="AJ113" s="965"/>
      <c r="AK113" s="966">
        <v>1380424</v>
      </c>
      <c r="AL113" s="964"/>
      <c r="AM113" s="964"/>
      <c r="AN113" s="964"/>
      <c r="AO113" s="965"/>
      <c r="AP113" s="967">
        <v>5.6</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6871191</v>
      </c>
      <c r="BR114" s="950"/>
      <c r="BS114" s="950"/>
      <c r="BT114" s="950"/>
      <c r="BU114" s="950"/>
      <c r="BV114" s="950">
        <v>6573853</v>
      </c>
      <c r="BW114" s="950"/>
      <c r="BX114" s="950"/>
      <c r="BY114" s="950"/>
      <c r="BZ114" s="950"/>
      <c r="CA114" s="950">
        <v>6208403</v>
      </c>
      <c r="CB114" s="950"/>
      <c r="CC114" s="950"/>
      <c r="CD114" s="950"/>
      <c r="CE114" s="950"/>
      <c r="CF114" s="944">
        <v>25.2</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70259</v>
      </c>
      <c r="AB115" s="964"/>
      <c r="AC115" s="964"/>
      <c r="AD115" s="964"/>
      <c r="AE115" s="965"/>
      <c r="AF115" s="966">
        <v>65458</v>
      </c>
      <c r="AG115" s="964"/>
      <c r="AH115" s="964"/>
      <c r="AI115" s="964"/>
      <c r="AJ115" s="965"/>
      <c r="AK115" s="966">
        <v>61485</v>
      </c>
      <c r="AL115" s="964"/>
      <c r="AM115" s="964"/>
      <c r="AN115" s="964"/>
      <c r="AO115" s="965"/>
      <c r="AP115" s="967">
        <v>0.2</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2980</v>
      </c>
      <c r="DH116" s="989"/>
      <c r="DI116" s="989"/>
      <c r="DJ116" s="989"/>
      <c r="DK116" s="990"/>
      <c r="DL116" s="991">
        <v>2508</v>
      </c>
      <c r="DM116" s="989"/>
      <c r="DN116" s="989"/>
      <c r="DO116" s="989"/>
      <c r="DP116" s="990"/>
      <c r="DQ116" s="991">
        <v>2035</v>
      </c>
      <c r="DR116" s="989"/>
      <c r="DS116" s="989"/>
      <c r="DT116" s="989"/>
      <c r="DU116" s="990"/>
      <c r="DV116" s="992">
        <v>0</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5278676</v>
      </c>
      <c r="AB117" s="1007"/>
      <c r="AC117" s="1007"/>
      <c r="AD117" s="1007"/>
      <c r="AE117" s="1008"/>
      <c r="AF117" s="1009">
        <v>5214878</v>
      </c>
      <c r="AG117" s="1007"/>
      <c r="AH117" s="1007"/>
      <c r="AI117" s="1007"/>
      <c r="AJ117" s="1008"/>
      <c r="AK117" s="1009">
        <v>5424992</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64126185</v>
      </c>
      <c r="BR119" s="1028"/>
      <c r="BS119" s="1028"/>
      <c r="BT119" s="1028"/>
      <c r="BU119" s="1028"/>
      <c r="BV119" s="1028">
        <v>67169271</v>
      </c>
      <c r="BW119" s="1028"/>
      <c r="BX119" s="1028"/>
      <c r="BY119" s="1028"/>
      <c r="BZ119" s="1028"/>
      <c r="CA119" s="1028">
        <v>66742500</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454068</v>
      </c>
      <c r="DH119" s="1014"/>
      <c r="DI119" s="1014"/>
      <c r="DJ119" s="1014"/>
      <c r="DK119" s="1015"/>
      <c r="DL119" s="1013">
        <v>396704</v>
      </c>
      <c r="DM119" s="1014"/>
      <c r="DN119" s="1014"/>
      <c r="DO119" s="1014"/>
      <c r="DP119" s="1015"/>
      <c r="DQ119" s="1013">
        <v>342091</v>
      </c>
      <c r="DR119" s="1014"/>
      <c r="DS119" s="1014"/>
      <c r="DT119" s="1014"/>
      <c r="DU119" s="1015"/>
      <c r="DV119" s="1016">
        <v>1.4</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12742440</v>
      </c>
      <c r="BR120" s="957"/>
      <c r="BS120" s="957"/>
      <c r="BT120" s="957"/>
      <c r="BU120" s="957"/>
      <c r="BV120" s="957">
        <v>11989451</v>
      </c>
      <c r="BW120" s="957"/>
      <c r="BX120" s="957"/>
      <c r="BY120" s="957"/>
      <c r="BZ120" s="957"/>
      <c r="CA120" s="957">
        <v>13073113</v>
      </c>
      <c r="CB120" s="957"/>
      <c r="CC120" s="957"/>
      <c r="CD120" s="957"/>
      <c r="CE120" s="957"/>
      <c r="CF120" s="971">
        <v>53</v>
      </c>
      <c r="CG120" s="972"/>
      <c r="CH120" s="972"/>
      <c r="CI120" s="972"/>
      <c r="CJ120" s="972"/>
      <c r="CK120" s="1037" t="s">
        <v>442</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11057638</v>
      </c>
      <c r="DH120" s="957"/>
      <c r="DI120" s="957"/>
      <c r="DJ120" s="957"/>
      <c r="DK120" s="957"/>
      <c r="DL120" s="957">
        <v>11471268</v>
      </c>
      <c r="DM120" s="957"/>
      <c r="DN120" s="957"/>
      <c r="DO120" s="957"/>
      <c r="DP120" s="957"/>
      <c r="DQ120" s="957">
        <v>10676461</v>
      </c>
      <c r="DR120" s="957"/>
      <c r="DS120" s="957"/>
      <c r="DT120" s="957"/>
      <c r="DU120" s="957"/>
      <c r="DV120" s="958">
        <v>43.3</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8456090</v>
      </c>
      <c r="BR121" s="950"/>
      <c r="BS121" s="950"/>
      <c r="BT121" s="950"/>
      <c r="BU121" s="950"/>
      <c r="BV121" s="950">
        <v>8027328</v>
      </c>
      <c r="BW121" s="950"/>
      <c r="BX121" s="950"/>
      <c r="BY121" s="950"/>
      <c r="BZ121" s="950"/>
      <c r="CA121" s="950">
        <v>8454554</v>
      </c>
      <c r="CB121" s="950"/>
      <c r="CC121" s="950"/>
      <c r="CD121" s="950"/>
      <c r="CE121" s="950"/>
      <c r="CF121" s="944">
        <v>34.299999999999997</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5374305</v>
      </c>
      <c r="DH121" s="950"/>
      <c r="DI121" s="950"/>
      <c r="DJ121" s="950"/>
      <c r="DK121" s="950"/>
      <c r="DL121" s="950">
        <v>5777226</v>
      </c>
      <c r="DM121" s="950"/>
      <c r="DN121" s="950"/>
      <c r="DO121" s="950"/>
      <c r="DP121" s="950"/>
      <c r="DQ121" s="950">
        <v>6116077</v>
      </c>
      <c r="DR121" s="950"/>
      <c r="DS121" s="950"/>
      <c r="DT121" s="950"/>
      <c r="DU121" s="950"/>
      <c r="DV121" s="951">
        <v>24.8</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41771582</v>
      </c>
      <c r="BR122" s="1028"/>
      <c r="BS122" s="1028"/>
      <c r="BT122" s="1028"/>
      <c r="BU122" s="1028"/>
      <c r="BV122" s="1028">
        <v>43233125</v>
      </c>
      <c r="BW122" s="1028"/>
      <c r="BX122" s="1028"/>
      <c r="BY122" s="1028"/>
      <c r="BZ122" s="1028"/>
      <c r="CA122" s="1028">
        <v>43435502</v>
      </c>
      <c r="CB122" s="1028"/>
      <c r="CC122" s="1028"/>
      <c r="CD122" s="1028"/>
      <c r="CE122" s="1028"/>
      <c r="CF122" s="1048">
        <v>176.1</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700076</v>
      </c>
      <c r="DH122" s="950"/>
      <c r="DI122" s="950"/>
      <c r="DJ122" s="950"/>
      <c r="DK122" s="950"/>
      <c r="DL122" s="950">
        <v>640383</v>
      </c>
      <c r="DM122" s="950"/>
      <c r="DN122" s="950"/>
      <c r="DO122" s="950"/>
      <c r="DP122" s="950"/>
      <c r="DQ122" s="950">
        <v>667331</v>
      </c>
      <c r="DR122" s="950"/>
      <c r="DS122" s="950"/>
      <c r="DT122" s="950"/>
      <c r="DU122" s="950"/>
      <c r="DV122" s="951">
        <v>2.7</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932</v>
      </c>
      <c r="AB123" s="989"/>
      <c r="AC123" s="989"/>
      <c r="AD123" s="989"/>
      <c r="AE123" s="990"/>
      <c r="AF123" s="991">
        <v>788</v>
      </c>
      <c r="AG123" s="989"/>
      <c r="AH123" s="989"/>
      <c r="AI123" s="989"/>
      <c r="AJ123" s="990"/>
      <c r="AK123" s="991">
        <v>646</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62970112</v>
      </c>
      <c r="BR123" s="1096"/>
      <c r="BS123" s="1096"/>
      <c r="BT123" s="1096"/>
      <c r="BU123" s="1096"/>
      <c r="BV123" s="1096">
        <v>63249904</v>
      </c>
      <c r="BW123" s="1096"/>
      <c r="BX123" s="1096"/>
      <c r="BY123" s="1096"/>
      <c r="BZ123" s="1096"/>
      <c r="CA123" s="1096">
        <v>64963169</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37156</v>
      </c>
      <c r="DH123" s="989"/>
      <c r="DI123" s="989"/>
      <c r="DJ123" s="989"/>
      <c r="DK123" s="990"/>
      <c r="DL123" s="991">
        <v>26988</v>
      </c>
      <c r="DM123" s="989"/>
      <c r="DN123" s="989"/>
      <c r="DO123" s="989"/>
      <c r="DP123" s="990"/>
      <c r="DQ123" s="991">
        <v>20283</v>
      </c>
      <c r="DR123" s="989"/>
      <c r="DS123" s="989"/>
      <c r="DT123" s="989"/>
      <c r="DU123" s="990"/>
      <c r="DV123" s="992">
        <v>0.1</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4.8</v>
      </c>
      <c r="BR124" s="1058"/>
      <c r="BS124" s="1058"/>
      <c r="BT124" s="1058"/>
      <c r="BU124" s="1058"/>
      <c r="BV124" s="1058">
        <v>15.8</v>
      </c>
      <c r="BW124" s="1058"/>
      <c r="BX124" s="1058"/>
      <c r="BY124" s="1058"/>
      <c r="BZ124" s="1058"/>
      <c r="CA124" s="1058">
        <v>7.2</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68357</v>
      </c>
      <c r="AB126" s="989"/>
      <c r="AC126" s="989"/>
      <c r="AD126" s="989"/>
      <c r="AE126" s="990"/>
      <c r="AF126" s="991">
        <v>63755</v>
      </c>
      <c r="AG126" s="989"/>
      <c r="AH126" s="989"/>
      <c r="AI126" s="989"/>
      <c r="AJ126" s="990"/>
      <c r="AK126" s="991">
        <v>60010</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970</v>
      </c>
      <c r="AB127" s="989"/>
      <c r="AC127" s="989"/>
      <c r="AD127" s="989"/>
      <c r="AE127" s="990"/>
      <c r="AF127" s="991">
        <v>915</v>
      </c>
      <c r="AG127" s="989"/>
      <c r="AH127" s="989"/>
      <c r="AI127" s="989"/>
      <c r="AJ127" s="990"/>
      <c r="AK127" s="991">
        <v>829</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782761</v>
      </c>
      <c r="AB128" s="1078"/>
      <c r="AC128" s="1078"/>
      <c r="AD128" s="1078"/>
      <c r="AE128" s="1079"/>
      <c r="AF128" s="1080">
        <v>751903</v>
      </c>
      <c r="AG128" s="1078"/>
      <c r="AH128" s="1078"/>
      <c r="AI128" s="1078"/>
      <c r="AJ128" s="1079"/>
      <c r="AK128" s="1080">
        <v>780975</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11.87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27772944</v>
      </c>
      <c r="AB129" s="989"/>
      <c r="AC129" s="989"/>
      <c r="AD129" s="989"/>
      <c r="AE129" s="990"/>
      <c r="AF129" s="991">
        <v>28390874</v>
      </c>
      <c r="AG129" s="989"/>
      <c r="AH129" s="989"/>
      <c r="AI129" s="989"/>
      <c r="AJ129" s="990"/>
      <c r="AK129" s="991">
        <v>28578322</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16.87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3842217</v>
      </c>
      <c r="AB130" s="989"/>
      <c r="AC130" s="989"/>
      <c r="AD130" s="989"/>
      <c r="AE130" s="990"/>
      <c r="AF130" s="991">
        <v>3612656</v>
      </c>
      <c r="AG130" s="989"/>
      <c r="AH130" s="989"/>
      <c r="AI130" s="989"/>
      <c r="AJ130" s="990"/>
      <c r="AK130" s="991">
        <v>3915751</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23930727</v>
      </c>
      <c r="AB131" s="1014"/>
      <c r="AC131" s="1014"/>
      <c r="AD131" s="1014"/>
      <c r="AE131" s="1015"/>
      <c r="AF131" s="1013">
        <v>24778218</v>
      </c>
      <c r="AG131" s="1014"/>
      <c r="AH131" s="1014"/>
      <c r="AI131" s="1014"/>
      <c r="AJ131" s="1015"/>
      <c r="AK131" s="1013">
        <v>24662571</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7.2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2.7316261640000001</v>
      </c>
      <c r="AB132" s="1130"/>
      <c r="AC132" s="1130"/>
      <c r="AD132" s="1130"/>
      <c r="AE132" s="1131"/>
      <c r="AF132" s="1132">
        <v>3.4317197469999998</v>
      </c>
      <c r="AG132" s="1130"/>
      <c r="AH132" s="1130"/>
      <c r="AI132" s="1130"/>
      <c r="AJ132" s="1131"/>
      <c r="AK132" s="1132">
        <v>2.9529200339999999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4.8</v>
      </c>
      <c r="AB133" s="1113"/>
      <c r="AC133" s="1113"/>
      <c r="AD133" s="1113"/>
      <c r="AE133" s="1114"/>
      <c r="AF133" s="1112">
        <v>3.9</v>
      </c>
      <c r="AG133" s="1113"/>
      <c r="AH133" s="1113"/>
      <c r="AI133" s="1113"/>
      <c r="AJ133" s="1114"/>
      <c r="AK133" s="1112">
        <v>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7105629</v>
      </c>
      <c r="L9" s="266">
        <v>51526</v>
      </c>
      <c r="M9" s="267">
        <v>55721</v>
      </c>
      <c r="N9" s="268">
        <v>-7.5</v>
      </c>
    </row>
    <row r="10" spans="1:16" x14ac:dyDescent="0.15">
      <c r="A10" s="250"/>
      <c r="B10" s="246"/>
      <c r="C10" s="246"/>
      <c r="D10" s="246"/>
      <c r="E10" s="246"/>
      <c r="F10" s="246"/>
      <c r="G10" s="1152" t="s">
        <v>480</v>
      </c>
      <c r="H10" s="1153"/>
      <c r="I10" s="1153"/>
      <c r="J10" s="1154"/>
      <c r="K10" s="269">
        <v>904771</v>
      </c>
      <c r="L10" s="270">
        <v>6561</v>
      </c>
      <c r="M10" s="271">
        <v>5407</v>
      </c>
      <c r="N10" s="272">
        <v>21.3</v>
      </c>
    </row>
    <row r="11" spans="1:16" ht="13.5" customHeight="1" x14ac:dyDescent="0.15">
      <c r="A11" s="250"/>
      <c r="B11" s="246"/>
      <c r="C11" s="246"/>
      <c r="D11" s="246"/>
      <c r="E11" s="246"/>
      <c r="F11" s="246"/>
      <c r="G11" s="1152" t="s">
        <v>481</v>
      </c>
      <c r="H11" s="1153"/>
      <c r="I11" s="1153"/>
      <c r="J11" s="1154"/>
      <c r="K11" s="269">
        <v>131</v>
      </c>
      <c r="L11" s="270">
        <v>1</v>
      </c>
      <c r="M11" s="271">
        <v>4456</v>
      </c>
      <c r="N11" s="272">
        <v>-100</v>
      </c>
    </row>
    <row r="12" spans="1:16" ht="13.5" customHeight="1" x14ac:dyDescent="0.15">
      <c r="A12" s="250"/>
      <c r="B12" s="246"/>
      <c r="C12" s="246"/>
      <c r="D12" s="246"/>
      <c r="E12" s="246"/>
      <c r="F12" s="246"/>
      <c r="G12" s="1152" t="s">
        <v>482</v>
      </c>
      <c r="H12" s="1153"/>
      <c r="I12" s="1153"/>
      <c r="J12" s="1154"/>
      <c r="K12" s="269">
        <v>379613</v>
      </c>
      <c r="L12" s="270">
        <v>2753</v>
      </c>
      <c r="M12" s="271">
        <v>1602</v>
      </c>
      <c r="N12" s="272">
        <v>71.8</v>
      </c>
    </row>
    <row r="13" spans="1:16" ht="13.5" customHeight="1" x14ac:dyDescent="0.15">
      <c r="A13" s="250"/>
      <c r="B13" s="246"/>
      <c r="C13" s="246"/>
      <c r="D13" s="246"/>
      <c r="E13" s="246"/>
      <c r="F13" s="246"/>
      <c r="G13" s="1152" t="s">
        <v>483</v>
      </c>
      <c r="H13" s="1153"/>
      <c r="I13" s="1153"/>
      <c r="J13" s="1154"/>
      <c r="K13" s="269" t="s">
        <v>484</v>
      </c>
      <c r="L13" s="270" t="s">
        <v>484</v>
      </c>
      <c r="M13" s="271">
        <v>24</v>
      </c>
      <c r="N13" s="272" t="s">
        <v>484</v>
      </c>
    </row>
    <row r="14" spans="1:16" ht="13.5" customHeight="1" x14ac:dyDescent="0.15">
      <c r="A14" s="250"/>
      <c r="B14" s="246"/>
      <c r="C14" s="246"/>
      <c r="D14" s="246"/>
      <c r="E14" s="246"/>
      <c r="F14" s="246"/>
      <c r="G14" s="1152" t="s">
        <v>485</v>
      </c>
      <c r="H14" s="1153"/>
      <c r="I14" s="1153"/>
      <c r="J14" s="1154"/>
      <c r="K14" s="269">
        <v>207975</v>
      </c>
      <c r="L14" s="270">
        <v>1508</v>
      </c>
      <c r="M14" s="271">
        <v>2095</v>
      </c>
      <c r="N14" s="272">
        <v>-28</v>
      </c>
    </row>
    <row r="15" spans="1:16" ht="13.5" customHeight="1" x14ac:dyDescent="0.15">
      <c r="A15" s="250"/>
      <c r="B15" s="246"/>
      <c r="C15" s="246"/>
      <c r="D15" s="246"/>
      <c r="E15" s="246"/>
      <c r="F15" s="246"/>
      <c r="G15" s="1152" t="s">
        <v>486</v>
      </c>
      <c r="H15" s="1153"/>
      <c r="I15" s="1153"/>
      <c r="J15" s="1154"/>
      <c r="K15" s="269">
        <v>295190</v>
      </c>
      <c r="L15" s="270">
        <v>2141</v>
      </c>
      <c r="M15" s="271">
        <v>1844</v>
      </c>
      <c r="N15" s="272">
        <v>16.100000000000001</v>
      </c>
    </row>
    <row r="16" spans="1:16" x14ac:dyDescent="0.15">
      <c r="A16" s="250"/>
      <c r="B16" s="246"/>
      <c r="C16" s="246"/>
      <c r="D16" s="246"/>
      <c r="E16" s="246"/>
      <c r="F16" s="246"/>
      <c r="G16" s="1155" t="s">
        <v>487</v>
      </c>
      <c r="H16" s="1156"/>
      <c r="I16" s="1156"/>
      <c r="J16" s="1157"/>
      <c r="K16" s="270">
        <v>-870125</v>
      </c>
      <c r="L16" s="270">
        <v>-6310</v>
      </c>
      <c r="M16" s="271">
        <v>-4887</v>
      </c>
      <c r="N16" s="272">
        <v>29.1</v>
      </c>
    </row>
    <row r="17" spans="1:16" x14ac:dyDescent="0.15">
      <c r="A17" s="250"/>
      <c r="B17" s="246"/>
      <c r="C17" s="246"/>
      <c r="D17" s="246"/>
      <c r="E17" s="246"/>
      <c r="F17" s="246"/>
      <c r="G17" s="1155" t="s">
        <v>171</v>
      </c>
      <c r="H17" s="1156"/>
      <c r="I17" s="1156"/>
      <c r="J17" s="1157"/>
      <c r="K17" s="270">
        <v>8023184</v>
      </c>
      <c r="L17" s="270">
        <v>58179</v>
      </c>
      <c r="M17" s="271">
        <v>66260</v>
      </c>
      <c r="N17" s="272">
        <v>-12.2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6.29</v>
      </c>
      <c r="L21" s="283">
        <v>6.58</v>
      </c>
      <c r="M21" s="284">
        <v>-0.28999999999999998</v>
      </c>
      <c r="N21" s="251"/>
      <c r="O21" s="285"/>
      <c r="P21" s="281"/>
    </row>
    <row r="22" spans="1:16" s="286" customFormat="1" x14ac:dyDescent="0.15">
      <c r="A22" s="281"/>
      <c r="B22" s="251"/>
      <c r="C22" s="251"/>
      <c r="D22" s="251"/>
      <c r="E22" s="251"/>
      <c r="F22" s="251"/>
      <c r="G22" s="1147" t="s">
        <v>493</v>
      </c>
      <c r="H22" s="1148"/>
      <c r="I22" s="1148"/>
      <c r="J22" s="1149"/>
      <c r="K22" s="287">
        <v>99</v>
      </c>
      <c r="L22" s="288">
        <v>99.7</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3983083</v>
      </c>
      <c r="L32" s="296">
        <v>28883</v>
      </c>
      <c r="M32" s="297">
        <v>35238</v>
      </c>
      <c r="N32" s="298">
        <v>-18</v>
      </c>
    </row>
    <row r="33" spans="1:16" ht="13.5" customHeight="1" x14ac:dyDescent="0.15">
      <c r="A33" s="250"/>
      <c r="B33" s="246"/>
      <c r="C33" s="246"/>
      <c r="D33" s="246"/>
      <c r="E33" s="246"/>
      <c r="F33" s="246"/>
      <c r="G33" s="1163" t="s">
        <v>498</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499</v>
      </c>
      <c r="H34" s="1164"/>
      <c r="I34" s="1164"/>
      <c r="J34" s="1165"/>
      <c r="K34" s="296" t="s">
        <v>484</v>
      </c>
      <c r="L34" s="296" t="s">
        <v>484</v>
      </c>
      <c r="M34" s="297">
        <v>9</v>
      </c>
      <c r="N34" s="298" t="s">
        <v>484</v>
      </c>
    </row>
    <row r="35" spans="1:16" ht="27" customHeight="1" x14ac:dyDescent="0.15">
      <c r="A35" s="250"/>
      <c r="B35" s="246"/>
      <c r="C35" s="246"/>
      <c r="D35" s="246"/>
      <c r="E35" s="246"/>
      <c r="F35" s="246"/>
      <c r="G35" s="1163" t="s">
        <v>500</v>
      </c>
      <c r="H35" s="1164"/>
      <c r="I35" s="1164"/>
      <c r="J35" s="1165"/>
      <c r="K35" s="296">
        <v>1380424</v>
      </c>
      <c r="L35" s="296">
        <v>10010</v>
      </c>
      <c r="M35" s="297">
        <v>12777</v>
      </c>
      <c r="N35" s="298">
        <v>-21.7</v>
      </c>
    </row>
    <row r="36" spans="1:16" ht="27" customHeight="1" x14ac:dyDescent="0.15">
      <c r="A36" s="250"/>
      <c r="B36" s="246"/>
      <c r="C36" s="246"/>
      <c r="D36" s="246"/>
      <c r="E36" s="246"/>
      <c r="F36" s="246"/>
      <c r="G36" s="1163" t="s">
        <v>501</v>
      </c>
      <c r="H36" s="1164"/>
      <c r="I36" s="1164"/>
      <c r="J36" s="1165"/>
      <c r="K36" s="296" t="s">
        <v>484</v>
      </c>
      <c r="L36" s="296" t="s">
        <v>484</v>
      </c>
      <c r="M36" s="297">
        <v>1670</v>
      </c>
      <c r="N36" s="298" t="s">
        <v>484</v>
      </c>
    </row>
    <row r="37" spans="1:16" ht="13.5" customHeight="1" x14ac:dyDescent="0.15">
      <c r="A37" s="250"/>
      <c r="B37" s="246"/>
      <c r="C37" s="246"/>
      <c r="D37" s="246"/>
      <c r="E37" s="246"/>
      <c r="F37" s="246"/>
      <c r="G37" s="1163" t="s">
        <v>502</v>
      </c>
      <c r="H37" s="1164"/>
      <c r="I37" s="1164"/>
      <c r="J37" s="1165"/>
      <c r="K37" s="296">
        <v>61485</v>
      </c>
      <c r="L37" s="296">
        <v>446</v>
      </c>
      <c r="M37" s="297">
        <v>592</v>
      </c>
      <c r="N37" s="298">
        <v>-24.7</v>
      </c>
    </row>
    <row r="38" spans="1:16" ht="27" customHeight="1" x14ac:dyDescent="0.15">
      <c r="A38" s="250"/>
      <c r="B38" s="246"/>
      <c r="C38" s="246"/>
      <c r="D38" s="246"/>
      <c r="E38" s="246"/>
      <c r="F38" s="246"/>
      <c r="G38" s="1166" t="s">
        <v>503</v>
      </c>
      <c r="H38" s="1167"/>
      <c r="I38" s="1167"/>
      <c r="J38" s="1168"/>
      <c r="K38" s="299" t="s">
        <v>484</v>
      </c>
      <c r="L38" s="299" t="s">
        <v>484</v>
      </c>
      <c r="M38" s="300">
        <v>0</v>
      </c>
      <c r="N38" s="301" t="s">
        <v>484</v>
      </c>
      <c r="O38" s="295"/>
    </row>
    <row r="39" spans="1:16" x14ac:dyDescent="0.15">
      <c r="A39" s="250"/>
      <c r="B39" s="246"/>
      <c r="C39" s="246"/>
      <c r="D39" s="246"/>
      <c r="E39" s="246"/>
      <c r="F39" s="246"/>
      <c r="G39" s="1166" t="s">
        <v>504</v>
      </c>
      <c r="H39" s="1167"/>
      <c r="I39" s="1167"/>
      <c r="J39" s="1168"/>
      <c r="K39" s="302">
        <v>-780975</v>
      </c>
      <c r="L39" s="302">
        <v>-5663</v>
      </c>
      <c r="M39" s="303">
        <v>-7965</v>
      </c>
      <c r="N39" s="304">
        <v>-28.9</v>
      </c>
      <c r="O39" s="295"/>
    </row>
    <row r="40" spans="1:16" ht="27" customHeight="1" x14ac:dyDescent="0.15">
      <c r="A40" s="250"/>
      <c r="B40" s="246"/>
      <c r="C40" s="246"/>
      <c r="D40" s="246"/>
      <c r="E40" s="246"/>
      <c r="F40" s="246"/>
      <c r="G40" s="1163" t="s">
        <v>505</v>
      </c>
      <c r="H40" s="1164"/>
      <c r="I40" s="1164"/>
      <c r="J40" s="1165"/>
      <c r="K40" s="302">
        <v>-3915751</v>
      </c>
      <c r="L40" s="302">
        <v>-28395</v>
      </c>
      <c r="M40" s="303">
        <v>-31941</v>
      </c>
      <c r="N40" s="304">
        <v>-11.1</v>
      </c>
      <c r="O40" s="295"/>
    </row>
    <row r="41" spans="1:16" x14ac:dyDescent="0.15">
      <c r="A41" s="250"/>
      <c r="B41" s="246"/>
      <c r="C41" s="246"/>
      <c r="D41" s="246"/>
      <c r="E41" s="246"/>
      <c r="F41" s="246"/>
      <c r="G41" s="1169" t="s">
        <v>282</v>
      </c>
      <c r="H41" s="1170"/>
      <c r="I41" s="1170"/>
      <c r="J41" s="1171"/>
      <c r="K41" s="296">
        <v>728266</v>
      </c>
      <c r="L41" s="302">
        <v>5281</v>
      </c>
      <c r="M41" s="303">
        <v>10381</v>
      </c>
      <c r="N41" s="304">
        <v>-49.1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4462425</v>
      </c>
      <c r="J51" s="322">
        <v>32290</v>
      </c>
      <c r="K51" s="323">
        <v>-19</v>
      </c>
      <c r="L51" s="324">
        <v>43493</v>
      </c>
      <c r="M51" s="325">
        <v>5</v>
      </c>
      <c r="N51" s="326">
        <v>-24</v>
      </c>
    </row>
    <row r="52" spans="1:14" x14ac:dyDescent="0.15">
      <c r="A52" s="250"/>
      <c r="B52" s="246"/>
      <c r="C52" s="246"/>
      <c r="D52" s="246"/>
      <c r="E52" s="246"/>
      <c r="F52" s="246"/>
      <c r="G52" s="327"/>
      <c r="H52" s="328" t="s">
        <v>516</v>
      </c>
      <c r="I52" s="329">
        <v>2912233</v>
      </c>
      <c r="J52" s="330">
        <v>21073</v>
      </c>
      <c r="K52" s="331">
        <v>-0.1</v>
      </c>
      <c r="L52" s="332">
        <v>23254</v>
      </c>
      <c r="M52" s="333">
        <v>4</v>
      </c>
      <c r="N52" s="334">
        <v>-4.0999999999999996</v>
      </c>
    </row>
    <row r="53" spans="1:14" x14ac:dyDescent="0.15">
      <c r="A53" s="250"/>
      <c r="B53" s="246"/>
      <c r="C53" s="246"/>
      <c r="D53" s="246"/>
      <c r="E53" s="246"/>
      <c r="F53" s="246"/>
      <c r="G53" s="312" t="s">
        <v>517</v>
      </c>
      <c r="H53" s="313"/>
      <c r="I53" s="321">
        <v>5111844</v>
      </c>
      <c r="J53" s="322">
        <v>36871</v>
      </c>
      <c r="K53" s="323">
        <v>14.2</v>
      </c>
      <c r="L53" s="324">
        <v>50840</v>
      </c>
      <c r="M53" s="325">
        <v>16.899999999999999</v>
      </c>
      <c r="N53" s="326">
        <v>-2.7</v>
      </c>
    </row>
    <row r="54" spans="1:14" x14ac:dyDescent="0.15">
      <c r="A54" s="250"/>
      <c r="B54" s="246"/>
      <c r="C54" s="246"/>
      <c r="D54" s="246"/>
      <c r="E54" s="246"/>
      <c r="F54" s="246"/>
      <c r="G54" s="327"/>
      <c r="H54" s="328" t="s">
        <v>516</v>
      </c>
      <c r="I54" s="329">
        <v>3087186</v>
      </c>
      <c r="J54" s="330">
        <v>22267</v>
      </c>
      <c r="K54" s="331">
        <v>5.7</v>
      </c>
      <c r="L54" s="332">
        <v>25367</v>
      </c>
      <c r="M54" s="333">
        <v>9.1</v>
      </c>
      <c r="N54" s="334">
        <v>-3.4</v>
      </c>
    </row>
    <row r="55" spans="1:14" x14ac:dyDescent="0.15">
      <c r="A55" s="250"/>
      <c r="B55" s="246"/>
      <c r="C55" s="246"/>
      <c r="D55" s="246"/>
      <c r="E55" s="246"/>
      <c r="F55" s="246"/>
      <c r="G55" s="312" t="s">
        <v>518</v>
      </c>
      <c r="H55" s="313"/>
      <c r="I55" s="321">
        <v>6677793</v>
      </c>
      <c r="J55" s="322">
        <v>48206</v>
      </c>
      <c r="K55" s="323">
        <v>30.7</v>
      </c>
      <c r="L55" s="324">
        <v>53605</v>
      </c>
      <c r="M55" s="325">
        <v>5.4</v>
      </c>
      <c r="N55" s="326">
        <v>25.3</v>
      </c>
    </row>
    <row r="56" spans="1:14" x14ac:dyDescent="0.15">
      <c r="A56" s="250"/>
      <c r="B56" s="246"/>
      <c r="C56" s="246"/>
      <c r="D56" s="246"/>
      <c r="E56" s="246"/>
      <c r="F56" s="246"/>
      <c r="G56" s="327"/>
      <c r="H56" s="328" t="s">
        <v>516</v>
      </c>
      <c r="I56" s="329">
        <v>4370094</v>
      </c>
      <c r="J56" s="330">
        <v>31547</v>
      </c>
      <c r="K56" s="331">
        <v>41.7</v>
      </c>
      <c r="L56" s="332">
        <v>28343</v>
      </c>
      <c r="M56" s="333">
        <v>11.7</v>
      </c>
      <c r="N56" s="334">
        <v>30</v>
      </c>
    </row>
    <row r="57" spans="1:14" x14ac:dyDescent="0.15">
      <c r="A57" s="250"/>
      <c r="B57" s="246"/>
      <c r="C57" s="246"/>
      <c r="D57" s="246"/>
      <c r="E57" s="246"/>
      <c r="F57" s="246"/>
      <c r="G57" s="312" t="s">
        <v>519</v>
      </c>
      <c r="H57" s="313"/>
      <c r="I57" s="321">
        <v>9520825</v>
      </c>
      <c r="J57" s="322">
        <v>68947</v>
      </c>
      <c r="K57" s="323">
        <v>43</v>
      </c>
      <c r="L57" s="324">
        <v>58051</v>
      </c>
      <c r="M57" s="325">
        <v>8.3000000000000007</v>
      </c>
      <c r="N57" s="326">
        <v>34.700000000000003</v>
      </c>
    </row>
    <row r="58" spans="1:14" x14ac:dyDescent="0.15">
      <c r="A58" s="250"/>
      <c r="B58" s="246"/>
      <c r="C58" s="246"/>
      <c r="D58" s="246"/>
      <c r="E58" s="246"/>
      <c r="F58" s="246"/>
      <c r="G58" s="327"/>
      <c r="H58" s="328" t="s">
        <v>516</v>
      </c>
      <c r="I58" s="329">
        <v>6484720</v>
      </c>
      <c r="J58" s="330">
        <v>46960</v>
      </c>
      <c r="K58" s="331">
        <v>48.9</v>
      </c>
      <c r="L58" s="332">
        <v>32143</v>
      </c>
      <c r="M58" s="333">
        <v>13.4</v>
      </c>
      <c r="N58" s="334">
        <v>35.5</v>
      </c>
    </row>
    <row r="59" spans="1:14" x14ac:dyDescent="0.15">
      <c r="A59" s="250"/>
      <c r="B59" s="246"/>
      <c r="C59" s="246"/>
      <c r="D59" s="246"/>
      <c r="E59" s="246"/>
      <c r="F59" s="246"/>
      <c r="G59" s="312" t="s">
        <v>520</v>
      </c>
      <c r="H59" s="313"/>
      <c r="I59" s="321">
        <v>6501041</v>
      </c>
      <c r="J59" s="322">
        <v>47142</v>
      </c>
      <c r="K59" s="323">
        <v>-31.6</v>
      </c>
      <c r="L59" s="324">
        <v>63257</v>
      </c>
      <c r="M59" s="325">
        <v>9</v>
      </c>
      <c r="N59" s="326">
        <v>-40.6</v>
      </c>
    </row>
    <row r="60" spans="1:14" x14ac:dyDescent="0.15">
      <c r="A60" s="250"/>
      <c r="B60" s="246"/>
      <c r="C60" s="246"/>
      <c r="D60" s="246"/>
      <c r="E60" s="246"/>
      <c r="F60" s="246"/>
      <c r="G60" s="327"/>
      <c r="H60" s="328" t="s">
        <v>516</v>
      </c>
      <c r="I60" s="335">
        <v>4704087</v>
      </c>
      <c r="J60" s="330">
        <v>34111</v>
      </c>
      <c r="K60" s="331">
        <v>-27.4</v>
      </c>
      <c r="L60" s="332">
        <v>27259</v>
      </c>
      <c r="M60" s="333">
        <v>-15.2</v>
      </c>
      <c r="N60" s="334">
        <v>-12.2</v>
      </c>
    </row>
    <row r="61" spans="1:14" x14ac:dyDescent="0.15">
      <c r="A61" s="250"/>
      <c r="B61" s="246"/>
      <c r="C61" s="246"/>
      <c r="D61" s="246"/>
      <c r="E61" s="246"/>
      <c r="F61" s="246"/>
      <c r="G61" s="312" t="s">
        <v>521</v>
      </c>
      <c r="H61" s="336"/>
      <c r="I61" s="337">
        <v>6454786</v>
      </c>
      <c r="J61" s="338">
        <v>46691</v>
      </c>
      <c r="K61" s="339">
        <v>7.5</v>
      </c>
      <c r="L61" s="340">
        <v>53849</v>
      </c>
      <c r="M61" s="341">
        <v>8.9</v>
      </c>
      <c r="N61" s="326">
        <v>-1.4</v>
      </c>
    </row>
    <row r="62" spans="1:14" x14ac:dyDescent="0.15">
      <c r="A62" s="250"/>
      <c r="B62" s="246"/>
      <c r="C62" s="246"/>
      <c r="D62" s="246"/>
      <c r="E62" s="246"/>
      <c r="F62" s="246"/>
      <c r="G62" s="327"/>
      <c r="H62" s="328" t="s">
        <v>516</v>
      </c>
      <c r="I62" s="329">
        <v>4311664</v>
      </c>
      <c r="J62" s="330">
        <v>31192</v>
      </c>
      <c r="K62" s="331">
        <v>13.8</v>
      </c>
      <c r="L62" s="332">
        <v>27273</v>
      </c>
      <c r="M62" s="333">
        <v>4.5999999999999996</v>
      </c>
      <c r="N62" s="334">
        <v>9.1999999999999993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10.19</v>
      </c>
      <c r="G47" s="12">
        <v>10.1</v>
      </c>
      <c r="H47" s="12">
        <v>10.38</v>
      </c>
      <c r="I47" s="12">
        <v>10.27</v>
      </c>
      <c r="J47" s="13">
        <v>11.99</v>
      </c>
    </row>
    <row r="48" spans="2:10" ht="57.75" customHeight="1" x14ac:dyDescent="0.15">
      <c r="B48" s="14"/>
      <c r="C48" s="1174" t="s">
        <v>4</v>
      </c>
      <c r="D48" s="1174"/>
      <c r="E48" s="1175"/>
      <c r="F48" s="15">
        <v>8.42</v>
      </c>
      <c r="G48" s="16">
        <v>9.32</v>
      </c>
      <c r="H48" s="16">
        <v>6.22</v>
      </c>
      <c r="I48" s="16">
        <v>6.99</v>
      </c>
      <c r="J48" s="17">
        <v>7.27</v>
      </c>
    </row>
    <row r="49" spans="2:10" ht="57.75" customHeight="1" thickBot="1" x14ac:dyDescent="0.2">
      <c r="B49" s="18"/>
      <c r="C49" s="1176" t="s">
        <v>5</v>
      </c>
      <c r="D49" s="1176"/>
      <c r="E49" s="1177"/>
      <c r="F49" s="19">
        <v>0.99</v>
      </c>
      <c r="G49" s="20">
        <v>1</v>
      </c>
      <c r="H49" s="20" t="s">
        <v>528</v>
      </c>
      <c r="I49" s="20">
        <v>1.02</v>
      </c>
      <c r="J49" s="21">
        <v>2.12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2018-11-01T04:21:57Z</cp:lastPrinted>
  <dcterms:created xsi:type="dcterms:W3CDTF">2018-01-24T05:15:27Z</dcterms:created>
  <dcterms:modified xsi:type="dcterms:W3CDTF">2018-11-01T04:27:57Z</dcterms:modified>
  <cp:category/>
</cp:coreProperties>
</file>