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j00105500\Desktop\【修正】財政状況資料集\"/>
    </mc:Choice>
  </mc:AlternateContent>
  <bookViews>
    <workbookView xWindow="0" yWindow="0" windowWidth="20490" windowHeight="67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U37" i="9"/>
  <c r="C37" i="9"/>
  <c r="BE36" i="9"/>
  <c r="AM36" i="9"/>
  <c r="U36" i="9"/>
  <c r="C36" i="9"/>
  <c r="BE35"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AM34" i="9"/>
  <c r="BE34" i="9"/>
  <c r="BW34" i="9" l="1"/>
  <c r="BW35" i="9" s="1"/>
  <c r="BW36" i="9" s="1"/>
  <c r="BW37" i="9" s="1"/>
  <c r="BW38" i="9" s="1"/>
  <c r="BW39" i="9" s="1"/>
  <c r="BW40" i="9" s="1"/>
  <c r="BW41" i="9" s="1"/>
  <c r="BW42" i="9" s="1"/>
  <c r="BW43" i="9" s="1"/>
  <c r="CO34" i="9" l="1"/>
  <c r="CO35" i="9" s="1"/>
  <c r="CO36" i="9" s="1"/>
  <c r="CO37" i="9" s="1"/>
</calcChain>
</file>

<file path=xl/sharedStrings.xml><?xml version="1.0" encoding="utf-8"?>
<sst xmlns="http://schemas.openxmlformats.org/spreadsheetml/2006/main" count="1070" uniqueCount="568">
  <si>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</si>
  <si>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</si>
  <si>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</si>
  <si>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</si>
  <si>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</si>
  <si>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</si>
  <si>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</si>
  <si>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</si>
  <si>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</si>
  <si>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</si>
  <si>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</si>
  <si>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</si>
  <si>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</si>
  <si>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</si>
  <si>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</si>
  <si>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</si>
  <si>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</si>
  <si>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</si>
  <si>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</si>
  <si>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</si>
  <si>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</si>
  <si>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</si>
  <si>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</si>
  <si>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</si>
  <si>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</si>
  <si>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</si>
  <si>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</si>
  <si>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</si>
  <si>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</si>
  <si>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</si>
  <si>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</si>
  <si>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</si>
  <si>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</si>
  <si>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</si>
  <si>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</si>
  <si>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</si>
  <si>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</si>
  <si>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</si>
  <si>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</si>
  <si>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</si>
  <si>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</si>
  <si>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</si>
  <si>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</si>
  <si>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</si>
  <si>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</si>
  <si>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</si>
  <si>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</si>
  <si>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</si>
  <si>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</si>
  <si>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</si>
  <si>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</si>
  <si>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</si>
  <si>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</si>
  <si>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</si>
  <si>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</si>
  <si>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</si>
  <si>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</si>
  <si>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</si>
  <si>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</si>
  <si>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</si>
  <si>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</si>
  <si>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</si>
  <si>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</si>
  <si>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</si>
  <si>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</si>
  <si>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</si>
  <si>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</si>
  <si>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</si>
  <si>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</si>
  <si>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Ⅲ－２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</si>
  <si>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</si>
  <si>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</si>
  <si>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</si>
  <si>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</si>
  <si>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</si>
  <si>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</si>
  <si>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</si>
  <si>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</si>
  <si>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</si>
  <si>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</si>
  <si>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</si>
  <si>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</si>
  <si>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東海市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</si>
  <si>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</si>
  <si>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</si>
  <si>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</si>
  <si>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</si>
  <si>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</si>
  <si>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</si>
  <si>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</si>
  <si>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</si>
  <si>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</si>
  <si>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</si>
  <si>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</si>
  <si>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</si>
  <si>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</si>
  <si>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</si>
  <si>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</si>
  <si>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</si>
  <si>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</si>
  <si>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</si>
  <si>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</si>
  <si>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</si>
  <si>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</si>
  <si>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</si>
  <si>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</si>
  <si>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</si>
  <si>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</si>
  <si>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</si>
  <si>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</si>
  <si>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</si>
  <si>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</si>
  <si>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</si>
  <si>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</si>
  <si>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</si>
  <si>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</si>
  <si>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</si>
  <si>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</si>
  <si>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</si>
  <si>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</si>
  <si>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</si>
  <si>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</si>
  <si>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</si>
  <si>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</si>
  <si>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</si>
  <si>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</si>
  <si>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</si>
  <si>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</si>
  <si>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</si>
  <si>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</si>
  <si>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</si>
  <si>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</si>
  <si>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</si>
  <si>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</si>
  <si>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</si>
  <si>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</si>
  <si>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</si>
  <si>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</si>
  <si>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</si>
  <si>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</si>
  <si>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</si>
  <si>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</si>
  <si>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</si>
  <si>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</si>
  <si>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</si>
  <si>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</si>
  <si>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</si>
  <si>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</si>
  <si>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</si>
  <si>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</si>
  <si>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</si>
  <si>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</si>
  <si>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</si>
  <si>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</si>
  <si>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</si>
  <si>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</si>
  <si>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</si>
  <si>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</si>
  <si>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</si>
  <si>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</si>
  <si>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</si>
  <si>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</si>
  <si>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</si>
  <si>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</si>
  <si>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</si>
  <si>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</si>
  <si>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</si>
  <si>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</si>
  <si>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</si>
  <si>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</si>
  <si>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</si>
  <si>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</si>
  <si>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</si>
  <si>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</si>
  <si>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</si>
  <si>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</si>
  <si>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</si>
  <si>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</si>
  <si>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</si>
  <si>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</si>
  <si>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</si>
  <si>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</si>
  <si>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</si>
  <si>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</si>
  <si>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</si>
  <si>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</si>
  <si>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</si>
  <si>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</si>
  <si>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</si>
  <si>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</si>
  <si>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</si>
  <si>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</si>
  <si>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</si>
  <si>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</si>
  <si>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</si>
  <si>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</si>
  <si>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</si>
  <si>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愛知県東海市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</si>
  <si>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</si>
  <si>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</si>
  <si>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</si>
  <si>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</si>
  <si>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</si>
  <si>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</si>
  <si>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</si>
  <si>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</si>
  <si>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</si>
  <si>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</si>
  <si>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</si>
  <si>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</si>
  <si>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</si>
  <si>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</si>
  <si>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</si>
  <si>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</si>
  <si>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</si>
  <si>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</si>
  <si>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</si>
  <si>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</si>
  <si>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</si>
  <si>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</si>
  <si>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</si>
  <si>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</si>
  <si>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</si>
  <si>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</si>
  <si>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</si>
  <si>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</si>
  <si>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</si>
  <si>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</si>
  <si>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</si>
  <si>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</si>
  <si>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</si>
  <si>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</si>
  <si>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</si>
  <si>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</si>
  <si>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</si>
  <si>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</si>
  <si>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</si>
  <si>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</si>
  <si>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</si>
  <si>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</si>
  <si>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</si>
  <si>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</si>
  <si>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</si>
  <si>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</si>
  <si>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</si>
  <si>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</si>
  <si>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</si>
  <si>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</si>
  <si>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</si>
  <si>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</si>
  <si>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</si>
  <si>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</si>
  <si>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</si>
  <si>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</si>
  <si>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</si>
  <si>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</si>
  <si>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</si>
  <si>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</si>
  <si>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</si>
  <si>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</si>
  <si>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</si>
  <si>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</si>
  <si>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</si>
  <si>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</si>
  <si>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</si>
  <si>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</si>
  <si>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</si>
  <si>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</si>
  <si>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</si>
  <si>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</si>
  <si>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</si>
  <si>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</si>
  <si>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</si>
  <si>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</si>
  <si>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</si>
  <si>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</si>
  <si>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</si>
  <si>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</si>
  <si>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</si>
  <si>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</si>
  <si>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</si>
  <si>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</si>
  <si>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</si>
  <si>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</si>
  <si>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</si>
  <si>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</si>
  <si>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</si>
  <si>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</si>
  <si>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</si>
  <si>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</si>
  <si>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</si>
  <si>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</si>
  <si>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</si>
  <si>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</si>
  <si>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</si>
  <si>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</si>
  <si>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</si>
  <si>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</si>
  <si>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</si>
  <si>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</si>
  <si>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</si>
  <si>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</si>
  <si>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</si>
  <si>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</si>
  <si>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</si>
  <si>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</si>
  <si>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</si>
  <si>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</si>
  <si>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</si>
  <si>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</si>
  <si>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</si>
  <si>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</si>
  <si>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</si>
  <si>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</si>
  <si>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</si>
  <si>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</si>
  <si>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</si>
  <si>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</si>
  <si>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</si>
  <si>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</si>
  <si>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</si>
  <si>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</si>
  <si>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</si>
  <si>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</si>
  <si>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</si>
  <si>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</si>
  <si>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</si>
  <si>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</si>
  <si>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</si>
  <si>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</si>
  <si>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</si>
  <si>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</si>
  <si>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</si>
  <si>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</si>
  <si>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</si>
  <si>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</si>
  <si>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</si>
  <si>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</si>
  <si>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</si>
  <si>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</si>
  <si>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</si>
  <si>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</si>
  <si>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</si>
  <si>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</si>
  <si>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</si>
  <si>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</si>
  <si>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愛知県東海市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</si>
  <si>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</si>
  <si>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</si>
  <si>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</si>
  <si>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</si>
  <si>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</si>
  <si>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</si>
  <si>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</si>
  <si>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</si>
  <si>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</si>
  <si>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</si>
  <si>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</si>
  <si>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</si>
  <si>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</si>
  <si>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</si>
  <si>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</si>
  <si>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</si>
  <si>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</si>
  <si>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</si>
  <si>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</si>
  <si>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</si>
  <si>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太田川駅周辺土地区画整理事業特別会計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</si>
  <si>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</si>
  <si>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</si>
  <si>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</si>
  <si>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</si>
  <si>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</si>
  <si>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</si>
  <si>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</si>
  <si>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</si>
  <si>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</si>
  <si>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</si>
  <si>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</si>
  <si>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</si>
  <si>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</si>
  <si>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</si>
  <si>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</si>
  <si>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</si>
  <si>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</si>
  <si>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</si>
  <si>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</si>
  <si>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</si>
  <si>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</si>
  <si>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</si>
  <si>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</si>
  <si>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</si>
  <si>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</si>
  <si>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</si>
  <si>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</si>
  <si>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</si>
  <si>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</si>
  <si>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</si>
  <si>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</si>
  <si>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</si>
  <si>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</si>
  <si>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</si>
  <si>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</si>
  <si>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</si>
  <si>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</si>
  <si>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</si>
  <si>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</si>
  <si>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</si>
  <si>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</si>
  <si>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</si>
  <si>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</si>
  <si>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</si>
  <si>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</si>
  <si>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</si>
  <si>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</si>
  <si>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</si>
  <si>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</si>
  <si>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</si>
  <si>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</si>
  <si>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</si>
  <si>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</si>
  <si>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</si>
  <si>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</si>
  <si>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</si>
  <si>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</si>
  <si>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</si>
  <si>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</si>
  <si>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</si>
  <si>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</si>
  <si>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</si>
  <si>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</si>
  <si>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</si>
  <si>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</si>
  <si>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</si>
  <si>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</si>
  <si>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</si>
  <si>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</si>
  <si>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</si>
  <si>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</si>
  <si>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</si>
  <si>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</si>
  <si>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</si>
  <si>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</si>
  <si>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</si>
  <si>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</si>
  <si>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</si>
  <si>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</si>
  <si>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</si>
  <si>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</si>
  <si>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</si>
  <si>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</si>
  <si>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</si>
  <si>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</si>
  <si>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</si>
  <si>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</si>
  <si>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</si>
  <si>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</si>
  <si>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</si>
  <si>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</si>
  <si>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</si>
  <si>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</si>
  <si>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</si>
  <si>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</si>
  <si>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</si>
  <si>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</si>
  <si>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</si>
  <si>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</si>
  <si>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</si>
  <si>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</si>
  <si>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</si>
  <si>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</si>
  <si>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</si>
  <si>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</si>
  <si>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</si>
  <si>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</si>
  <si>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</si>
  <si>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</si>
  <si>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</si>
  <si>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</si>
  <si>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</si>
  <si>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</si>
  <si>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</si>
  <si>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</si>
  <si>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</si>
  <si>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</si>
  <si>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</si>
  <si>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</si>
  <si>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</si>
  <si>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</si>
  <si>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</si>
  <si>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</si>
  <si>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</si>
  <si>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</si>
  <si>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</si>
  <si>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</si>
  <si>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</si>
  <si>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</si>
  <si>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</si>
  <si>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</si>
  <si>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</si>
  <si>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</si>
  <si>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</si>
  <si>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</si>
  <si>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</si>
  <si>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</si>
  <si>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</si>
  <si>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</si>
  <si>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</si>
  <si>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</si>
  <si>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</si>
  <si>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</si>
  <si>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</si>
  <si>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</si>
  <si>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</si>
  <si>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</si>
  <si>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</si>
  <si>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</si>
  <si>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</si>
  <si>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</si>
  <si>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</si>
  <si>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</si>
  <si>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</si>
  <si>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3.53</t>
  </si>
  <si>
    <t>▲ 1.73</t>
  </si>
  <si>
    <t>▲ 2.94</t>
  </si>
  <si>
    <t>▲ 0.46</t>
  </si>
  <si>
    <t>▲ 4.02</t>
  </si>
  <si>
    <t>一般会計</t>
  </si>
  <si>
    <t>水道事業会計</t>
  </si>
  <si>
    <t>国民健康保険事業特別会計</t>
  </si>
  <si>
    <t>後期高齢者医療事業特別会計</t>
  </si>
  <si>
    <t>太田川駅周辺土地区画整理事業特別会計</t>
  </si>
  <si>
    <t>下水道事業特別会計</t>
  </si>
  <si>
    <t>その他会計（赤字）</t>
  </si>
  <si>
    <t>その他会計（黒字）</t>
  </si>
  <si>
    <t>-</t>
    <phoneticPr fontId="2"/>
  </si>
  <si>
    <t>-</t>
    <phoneticPr fontId="2"/>
  </si>
  <si>
    <t>西知多医療厚生組合(一般会計)</t>
    <rPh sb="0" eb="1">
      <t>ニシ</t>
    </rPh>
    <rPh sb="1" eb="3">
      <t>チタ</t>
    </rPh>
    <rPh sb="3" eb="5">
      <t>イリョウ</t>
    </rPh>
    <rPh sb="5" eb="7">
      <t>コウセイ</t>
    </rPh>
    <rPh sb="7" eb="9">
      <t>クミアイ</t>
    </rPh>
    <rPh sb="10" eb="14">
      <t>イッパンカイケイ</t>
    </rPh>
    <phoneticPr fontId="2"/>
  </si>
  <si>
    <t>西知多医療厚生組合(し尿処理事業特別会計)</t>
    <rPh sb="0" eb="1">
      <t>ニシ</t>
    </rPh>
    <rPh sb="1" eb="3">
      <t>チタ</t>
    </rPh>
    <rPh sb="3" eb="5">
      <t>イリョウ</t>
    </rPh>
    <rPh sb="5" eb="7">
      <t>コウセイ</t>
    </rPh>
    <rPh sb="7" eb="9">
      <t>クミアイ</t>
    </rPh>
    <rPh sb="11" eb="12">
      <t>ニョウ</t>
    </rPh>
    <rPh sb="12" eb="14">
      <t>ショリ</t>
    </rPh>
    <rPh sb="14" eb="16">
      <t>ジギョウ</t>
    </rPh>
    <rPh sb="16" eb="18">
      <t>トクベツ</t>
    </rPh>
    <rPh sb="18" eb="20">
      <t>カイケイ</t>
    </rPh>
    <phoneticPr fontId="2"/>
  </si>
  <si>
    <t>西知多医療厚生組合(ごみ処理事業特別会計)</t>
    <rPh sb="0" eb="1">
      <t>ニシ</t>
    </rPh>
    <rPh sb="1" eb="3">
      <t>チタ</t>
    </rPh>
    <rPh sb="3" eb="5">
      <t>イリョウ</t>
    </rPh>
    <rPh sb="5" eb="7">
      <t>コウセイ</t>
    </rPh>
    <rPh sb="7" eb="9">
      <t>クミアイ</t>
    </rPh>
    <rPh sb="12" eb="14">
      <t>ショリ</t>
    </rPh>
    <rPh sb="14" eb="16">
      <t>ジギョウ</t>
    </rPh>
    <rPh sb="16" eb="18">
      <t>トクベツ</t>
    </rPh>
    <rPh sb="18" eb="20">
      <t>カイケイ</t>
    </rPh>
    <phoneticPr fontId="2"/>
  </si>
  <si>
    <t>知多北部広域連合(一般会計)</t>
    <rPh sb="0" eb="2">
      <t>チタ</t>
    </rPh>
    <rPh sb="2" eb="4">
      <t>ホクブ</t>
    </rPh>
    <rPh sb="4" eb="6">
      <t>コウイキ</t>
    </rPh>
    <rPh sb="6" eb="8">
      <t>レンゴウ</t>
    </rPh>
    <rPh sb="9" eb="13">
      <t>イッパンカイケイ</t>
    </rPh>
    <phoneticPr fontId="2"/>
  </si>
  <si>
    <t>知北平和公園組合(一般会計)</t>
    <rPh sb="0" eb="2">
      <t>チホク</t>
    </rPh>
    <rPh sb="2" eb="4">
      <t>ヘイワ</t>
    </rPh>
    <rPh sb="4" eb="6">
      <t>コウエン</t>
    </rPh>
    <rPh sb="6" eb="8">
      <t>クミアイ</t>
    </rPh>
    <rPh sb="9" eb="13">
      <t>イッパ</t>
    </rPh>
    <phoneticPr fontId="2"/>
  </si>
  <si>
    <t>知北平和公園組合(霊園事業特別会計)</t>
    <rPh sb="0" eb="2">
      <t>チホク</t>
    </rPh>
    <rPh sb="2" eb="4">
      <t>ヘイワ</t>
    </rPh>
    <rPh sb="4" eb="6">
      <t>コウエン</t>
    </rPh>
    <rPh sb="6" eb="8">
      <t>クミアイ</t>
    </rPh>
    <rPh sb="9" eb="11">
      <t>レイエン</t>
    </rPh>
    <rPh sb="11" eb="13">
      <t>ジギョウ</t>
    </rPh>
    <rPh sb="13" eb="15">
      <t>トクベツ</t>
    </rPh>
    <rPh sb="15" eb="17">
      <t>カイケイ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</si>
  <si>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9">
      <t>イッパンカイケイ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</si>
  <si>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</si>
  <si>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</si>
  <si>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東海市土地開発公社</t>
    <rPh sb="0" eb="3">
      <t>トウカイシ</t>
    </rPh>
    <rPh sb="3" eb="9">
      <t>トチカイハツコウシャ</t>
    </rPh>
    <phoneticPr fontId="30"/>
  </si>
  <si>
    <t>-</t>
    <phoneticPr fontId="30"/>
  </si>
  <si>
    <t>(財)知多地区勤労者福祉サービスセンター</t>
    <rPh sb="1" eb="2">
      <t>ザイ</t>
    </rPh>
    <rPh sb="3" eb="5">
      <t>チタ</t>
    </rPh>
    <rPh sb="5" eb="7">
      <t>チク</t>
    </rPh>
    <rPh sb="7" eb="10">
      <t>キンロウシャ</t>
    </rPh>
    <rPh sb="10" eb="12">
      <t>フクシ</t>
    </rPh>
    <phoneticPr fontId="30"/>
  </si>
  <si>
    <t>まちづくり東海(株)</t>
    <phoneticPr fontId="2"/>
  </si>
  <si>
    <t>法適用企業</t>
    <rPh sb="0" eb="1">
      <t>ホウ</t>
    </rPh>
    <rPh sb="1" eb="3">
      <t>テキヨウ</t>
    </rPh>
    <rPh sb="3" eb="5">
      <t>キギョウ</t>
    </rPh>
    <phoneticPr fontId="30"/>
  </si>
  <si>
    <t>西知多医療厚生組合(病院事業会計)</t>
    <rPh sb="0" eb="1">
      <t>ニシ</t>
    </rPh>
    <rPh sb="1" eb="3">
      <t>チタ</t>
    </rPh>
    <rPh sb="3" eb="5">
      <t>イリョウ</t>
    </rPh>
    <rPh sb="5" eb="7">
      <t>コウセイ</t>
    </rPh>
    <rPh sb="7" eb="9">
      <t>クミアイ</t>
    </rPh>
    <rPh sb="10" eb="12">
      <t>ビョウイン</t>
    </rPh>
    <rPh sb="12" eb="14">
      <t>ジギョウ</t>
    </rPh>
    <rPh sb="14" eb="16">
      <t>カイケイ</t>
    </rPh>
    <phoneticPr fontId="2"/>
  </si>
  <si>
    <t>西知多医療厚生組合(看護専門学校事業特別会計)</t>
    <rPh sb="0" eb="1">
      <t>ニシ</t>
    </rPh>
    <rPh sb="1" eb="3">
      <t>チタ</t>
    </rPh>
    <rPh sb="3" eb="5">
      <t>イリョウ</t>
    </rPh>
    <rPh sb="5" eb="7">
      <t>コウセイ</t>
    </rPh>
    <rPh sb="7" eb="9">
      <t>クミアイ</t>
    </rPh>
    <rPh sb="10" eb="12">
      <t>カンゴ</t>
    </rPh>
    <rPh sb="12" eb="16">
      <t>センモンガッコウ</t>
    </rPh>
    <rPh sb="16" eb="18">
      <t>ジギョウ</t>
    </rPh>
    <rPh sb="18" eb="20">
      <t>トクベツ</t>
    </rPh>
    <rPh sb="20" eb="22">
      <t>カイケイ</t>
    </rPh>
    <phoneticPr fontId="2"/>
  </si>
  <si>
    <t>知多北部広域連合(介護保険事業特別会計)</t>
    <rPh sb="0" eb="2">
      <t>チタ</t>
    </rPh>
    <rPh sb="2" eb="4">
      <t>ホクブ</t>
    </rPh>
    <rPh sb="4" eb="6">
      <t>コウイキ</t>
    </rPh>
    <rPh sb="6" eb="8">
      <t>レンゴウ</t>
    </rPh>
    <rPh sb="9" eb="11">
      <t>カイゴ</t>
    </rPh>
    <rPh sb="11" eb="13">
      <t>ホケン</t>
    </rPh>
    <rPh sb="13" eb="15">
      <t>ジギョウ</t>
    </rPh>
    <rPh sb="15" eb="17">
      <t>トクベツ</t>
    </rPh>
    <rPh sb="17" eb="19">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</si>
  <si>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</si>
  <si>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</si>
  <si>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</si>
  <si>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</si>
  <si>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</si>
  <si>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</si>
  <si>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</si>
  <si>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</si>
  <si>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</si>
  <si>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</si>
  <si>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</si>
  <si>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平成26年度に実施した名鉄太田川駅周辺の大規模施設事業等による地方債残高の増や西知多医療厚生組合の地方債償還に係る市負担額の増等により将来負担額が増加しており、類似団体に比べて高い水準であるが、有形固定資産減価償却率は類似団体に比べて低い水準にある。しかし、橋梁・トンネルや道路などのインフラ工作物の有形固定資産減価償却率が高いので、老朽化対策を順次進めていく必要があるため、平成２８年度に策定した東海市公共施設等総合管理計画と個別施設計画と調整を図り、今後、施設の維持管理に努める必要がある。</t>
    <phoneticPr fontId="5"/>
  </si>
  <si>
    <t>有形固定資産減価償却率</t>
    <phoneticPr fontId="5"/>
  </si>
  <si>
    <t>実質公債費比率は類似団体と比較して低い水準にあり、近年減少傾向となっており、将来負担比率についても減少傾向である。将来負担比率については、西知多医療厚生組合の地方債償還に係る市負担額が増加したことにより類似団体よりも高い水準となっている。実質公債比率は標準税収入額等が増加傾向のため、減少傾向となっているが、今後も大型建設事業が予定されているため、上昇していくことが考えられるため、これまで以上に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</si>
</sst>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43493</c:v>
                </c:pt>
                <c:pt idx="1">
                  <c:v>50840</c:v>
                </c:pt>
                <c:pt idx="2">
                  <c:v>53605</c:v>
                </c:pt>
                <c:pt idx="3">
                  <c:v>46440</c:v>
                </c:pt>
                <c:pt idx="4">
                  <c:v>63257</c:v>
                </c:pt>
              </c:numCache>
            </c:numRef>
          </c:val>
          <c:smooth val="0"/>
          <c:extLst>
            <c:ext xmlns:c16="http://schemas.microsoft.com/office/drawing/2014/chart" uri="{C3380CC4-5D6E-409C-BE32-E72D297353CC}">
              <c16:uniqueId val="{00000000-1A76-4280-B3E3-0EB44DADE42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61449</c:v>
                </c:pt>
                <c:pt idx="1">
                  <c:v>98137</c:v>
                </c:pt>
                <c:pt idx="2">
                  <c:v>125280</c:v>
                </c:pt>
                <c:pt idx="3">
                  <c:v>71353</c:v>
                </c:pt>
                <c:pt idx="4">
                  <c:v>49529</c:v>
                </c:pt>
              </c:numCache>
            </c:numRef>
          </c:val>
          <c:smooth val="0"/>
          <c:extLst>
            <c:ext xmlns:c16="http://schemas.microsoft.com/office/drawing/2014/chart" uri="{C3380CC4-5D6E-409C-BE32-E72D297353CC}">
              <c16:uniqueId val="{00000001-1A76-4280-B3E3-0EB44DADE421}"/>
            </c:ext>
          </c:extLst>
        </c:ser>
        <c:dLbls>
          <c:showLegendKey val="0"/>
          <c:showVal val="0"/>
          <c:showCatName val="0"/>
          <c:showSerName val="0"/>
          <c:showPercent val="0"/>
          <c:showBubbleSize val="0"/>
        </c:dLbls>
        <c:marker val="1"/>
        <c:smooth val="0"/>
        <c:axId val="136763648"/>
        <c:axId val="136765824"/>
      </c:lineChart>
      <c:catAx>
        <c:axId val="1367636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6765824"/>
        <c:crosses val="autoZero"/>
        <c:auto val="1"/>
        <c:lblAlgn val="ctr"/>
        <c:lblOffset val="100"/>
        <c:tickLblSkip val="1"/>
        <c:tickMarkSkip val="1"/>
        <c:noMultiLvlLbl val="0"/>
      </c:catAx>
      <c:valAx>
        <c:axId val="13676582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67636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7.25</c:v>
                </c:pt>
                <c:pt idx="1">
                  <c:v>6.17</c:v>
                </c:pt>
                <c:pt idx="2">
                  <c:v>6.66</c:v>
                </c:pt>
                <c:pt idx="3">
                  <c:v>7.86</c:v>
                </c:pt>
                <c:pt idx="4">
                  <c:v>6.26</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15.43</c:v>
                </c:pt>
                <c:pt idx="1">
                  <c:v>17.88</c:v>
                </c:pt>
                <c:pt idx="2">
                  <c:v>17.29</c:v>
                </c:pt>
                <c:pt idx="3">
                  <c:v>18.32</c:v>
                </c:pt>
                <c:pt idx="4">
                  <c:v>19.260000000000002</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86016896"/>
        <c:axId val="1860188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-3.53</c:v>
                </c:pt>
                <c:pt idx="1">
                  <c:v>-1.73</c:v>
                </c:pt>
                <c:pt idx="2">
                  <c:v>-2.94</c:v>
                </c:pt>
                <c:pt idx="3">
                  <c:v>-0.46</c:v>
                </c:pt>
                <c:pt idx="4">
                  <c:v>-4.0199999999999996</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86016896"/>
        <c:axId val="186018816"/>
      </c:lineChart>
      <c:catAx>
        <c:axId val="186016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6018816"/>
        <c:crosses val="autoZero"/>
        <c:auto val="1"/>
        <c:lblAlgn val="ctr"/>
        <c:lblOffset val="100"/>
        <c:tickLblSkip val="1"/>
        <c:tickMarkSkip val="1"/>
        <c:noMultiLvlLbl val="0"/>
      </c:catAx>
      <c:valAx>
        <c:axId val="186018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016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太田川駅周辺土地区画整理事業特別会計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0.01</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2.66</c:v>
                </c:pt>
                <c:pt idx="2">
                  <c:v>#N/A</c:v>
                </c:pt>
                <c:pt idx="3">
                  <c:v>2.31</c:v>
                </c:pt>
                <c:pt idx="4">
                  <c:v>#N/A</c:v>
                </c:pt>
                <c:pt idx="5">
                  <c:v>2.27</c:v>
                </c:pt>
                <c:pt idx="6">
                  <c:v>#N/A</c:v>
                </c:pt>
                <c:pt idx="7">
                  <c:v>0.88</c:v>
                </c:pt>
                <c:pt idx="8">
                  <c:v>#N/A</c:v>
                </c:pt>
                <c:pt idx="9">
                  <c:v>1.39</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4.76</c:v>
                </c:pt>
                <c:pt idx="2">
                  <c:v>#N/A</c:v>
                </c:pt>
                <c:pt idx="3">
                  <c:v>3.39</c:v>
                </c:pt>
                <c:pt idx="4">
                  <c:v>#N/A</c:v>
                </c:pt>
                <c:pt idx="5">
                  <c:v>3.88</c:v>
                </c:pt>
                <c:pt idx="6">
                  <c:v>#N/A</c:v>
                </c:pt>
                <c:pt idx="7">
                  <c:v>3.22</c:v>
                </c:pt>
                <c:pt idx="8">
                  <c:v>#N/A</c:v>
                </c:pt>
                <c:pt idx="9">
                  <c:v>2.91</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7.25</c:v>
                </c:pt>
                <c:pt idx="2">
                  <c:v>#N/A</c:v>
                </c:pt>
                <c:pt idx="3">
                  <c:v>6.17</c:v>
                </c:pt>
                <c:pt idx="4">
                  <c:v>#N/A</c:v>
                </c:pt>
                <c:pt idx="5">
                  <c:v>6.65</c:v>
                </c:pt>
                <c:pt idx="6">
                  <c:v>#N/A</c:v>
                </c:pt>
                <c:pt idx="7">
                  <c:v>7.85</c:v>
                </c:pt>
                <c:pt idx="8">
                  <c:v>#N/A</c:v>
                </c:pt>
                <c:pt idx="9">
                  <c:v>6.26</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86191232"/>
        <c:axId val="186193024"/>
      </c:barChart>
      <c:catAx>
        <c:axId val="186191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6193024"/>
        <c:crosses val="autoZero"/>
        <c:auto val="1"/>
        <c:lblAlgn val="ctr"/>
        <c:lblOffset val="100"/>
        <c:tickLblSkip val="1"/>
        <c:tickMarkSkip val="1"/>
        <c:noMultiLvlLbl val="0"/>
      </c:catAx>
      <c:valAx>
        <c:axId val="186193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1912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3841</c:v>
                </c:pt>
                <c:pt idx="5">
                  <c:v>4040</c:v>
                </c:pt>
                <c:pt idx="8">
                  <c:v>4108</c:v>
                </c:pt>
                <c:pt idx="11">
                  <c:v>3915</c:v>
                </c:pt>
                <c:pt idx="14">
                  <c:v>4188</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550</c:v>
                </c:pt>
                <c:pt idx="3">
                  <c:v>497</c:v>
                </c:pt>
                <c:pt idx="6">
                  <c:v>442</c:v>
                </c:pt>
                <c:pt idx="9">
                  <c:v>424</c:v>
                </c:pt>
                <c:pt idx="12">
                  <c:v>368</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12</c:v>
                </c:pt>
                <c:pt idx="3">
                  <c:v>33</c:v>
                </c:pt>
                <c:pt idx="6">
                  <c:v>51</c:v>
                </c:pt>
                <c:pt idx="9">
                  <c:v>70</c:v>
                </c:pt>
                <c:pt idx="12">
                  <c:v>405</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1628</c:v>
                </c:pt>
                <c:pt idx="3">
                  <c:v>1559</c:v>
                </c:pt>
                <c:pt idx="6">
                  <c:v>1576</c:v>
                </c:pt>
                <c:pt idx="9">
                  <c:v>1596</c:v>
                </c:pt>
                <c:pt idx="12">
                  <c:v>1561</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3002</c:v>
                </c:pt>
                <c:pt idx="3">
                  <c:v>2470</c:v>
                </c:pt>
                <c:pt idx="6">
                  <c:v>2433</c:v>
                </c:pt>
                <c:pt idx="9">
                  <c:v>2094</c:v>
                </c:pt>
                <c:pt idx="12">
                  <c:v>1995</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88426112"/>
        <c:axId val="1884282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1351</c:v>
                </c:pt>
                <c:pt idx="2">
                  <c:v>#N/A</c:v>
                </c:pt>
                <c:pt idx="3">
                  <c:v>#N/A</c:v>
                </c:pt>
                <c:pt idx="4">
                  <c:v>519</c:v>
                </c:pt>
                <c:pt idx="5">
                  <c:v>#N/A</c:v>
                </c:pt>
                <c:pt idx="6">
                  <c:v>#N/A</c:v>
                </c:pt>
                <c:pt idx="7">
                  <c:v>394</c:v>
                </c:pt>
                <c:pt idx="8">
                  <c:v>#N/A</c:v>
                </c:pt>
                <c:pt idx="9">
                  <c:v>#N/A</c:v>
                </c:pt>
                <c:pt idx="10">
                  <c:v>269</c:v>
                </c:pt>
                <c:pt idx="11">
                  <c:v>#N/A</c:v>
                </c:pt>
                <c:pt idx="12">
                  <c:v>#N/A</c:v>
                </c:pt>
                <c:pt idx="13">
                  <c:v>141</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88426112"/>
        <c:axId val="188428288"/>
      </c:lineChart>
      <c:catAx>
        <c:axId val="188426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8428288"/>
        <c:crosses val="autoZero"/>
        <c:auto val="1"/>
        <c:lblAlgn val="ctr"/>
        <c:lblOffset val="100"/>
        <c:tickLblSkip val="1"/>
        <c:tickMarkSkip val="1"/>
        <c:noMultiLvlLbl val="0"/>
      </c:catAx>
      <c:valAx>
        <c:axId val="188428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426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27293</c:v>
                </c:pt>
                <c:pt idx="5">
                  <c:v>26277</c:v>
                </c:pt>
                <c:pt idx="8">
                  <c:v>27242</c:v>
                </c:pt>
                <c:pt idx="11">
                  <c:v>25854</c:v>
                </c:pt>
                <c:pt idx="14">
                  <c:v>24211</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13198</c:v>
                </c:pt>
                <c:pt idx="5">
                  <c:v>13821</c:v>
                </c:pt>
                <c:pt idx="8">
                  <c:v>14100</c:v>
                </c:pt>
                <c:pt idx="11">
                  <c:v>14394</c:v>
                </c:pt>
                <c:pt idx="14">
                  <c:v>14927</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8105</c:v>
                </c:pt>
                <c:pt idx="5">
                  <c:v>8578</c:v>
                </c:pt>
                <c:pt idx="8">
                  <c:v>6024</c:v>
                </c:pt>
                <c:pt idx="11">
                  <c:v>7755</c:v>
                </c:pt>
                <c:pt idx="14">
                  <c:v>8839</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2006</c:v>
                </c:pt>
                <c:pt idx="3">
                  <c:v>1180</c:v>
                </c:pt>
                <c:pt idx="6">
                  <c:v>1179</c:v>
                </c:pt>
                <c:pt idx="9">
                  <c:v>883</c:v>
                </c:pt>
                <c:pt idx="12">
                  <c:v>878</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6073</c:v>
                </c:pt>
                <c:pt idx="3">
                  <c:v>5114</c:v>
                </c:pt>
                <c:pt idx="6">
                  <c:v>4381</c:v>
                </c:pt>
                <c:pt idx="9">
                  <c:v>4132</c:v>
                </c:pt>
                <c:pt idx="12">
                  <c:v>4120</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387</c:v>
                </c:pt>
                <c:pt idx="3">
                  <c:v>791</c:v>
                </c:pt>
                <c:pt idx="6">
                  <c:v>9399</c:v>
                </c:pt>
                <c:pt idx="9">
                  <c:v>9886</c:v>
                </c:pt>
                <c:pt idx="12">
                  <c:v>9200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19307</c:v>
                </c:pt>
                <c:pt idx="3">
                  <c:v>18366</c:v>
                </c:pt>
                <c:pt idx="6">
                  <c:v>17283</c:v>
                </c:pt>
                <c:pt idx="9">
                  <c:v>16714</c:v>
                </c:pt>
                <c:pt idx="12">
                  <c:v>17160</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1892</c:v>
                </c:pt>
                <c:pt idx="3">
                  <c:v>1982</c:v>
                </c:pt>
                <c:pt idx="6">
                  <c:v>1616</c:v>
                </c:pt>
                <c:pt idx="9">
                  <c:v>1470</c:v>
                </c:pt>
                <c:pt idx="12">
                  <c:v>1206</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20134</c:v>
                </c:pt>
                <c:pt idx="3">
                  <c:v>21045</c:v>
                </c:pt>
                <c:pt idx="6">
                  <c:v>23526</c:v>
                </c:pt>
                <c:pt idx="9">
                  <c:v>23698</c:v>
                </c:pt>
                <c:pt idx="12">
                  <c:v>23478</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88540032"/>
        <c:axId val="1885419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1202</c:v>
                </c:pt>
                <c:pt idx="2">
                  <c:v>#N/A</c:v>
                </c:pt>
                <c:pt idx="3">
                  <c:v>#N/A</c:v>
                </c:pt>
                <c:pt idx="4">
                  <c:v>0</c:v>
                </c:pt>
                <c:pt idx="5">
                  <c:v>#N/A</c:v>
                </c:pt>
                <c:pt idx="6">
                  <c:v>#N/A</c:v>
                </c:pt>
                <c:pt idx="7">
                  <c:v>10018</c:v>
                </c:pt>
                <c:pt idx="8">
                  <c:v>#N/A</c:v>
                </c:pt>
                <c:pt idx="9">
                  <c:v>#N/A</c:v>
                </c:pt>
                <c:pt idx="10">
                  <c:v>8778</c:v>
                </c:pt>
                <c:pt idx="11">
                  <c:v>#N/A</c:v>
                </c:pt>
                <c:pt idx="12">
                  <c:v>#N/A</c:v>
                </c:pt>
                <c:pt idx="13">
                  <c:v>8066</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88540032"/>
        <c:axId val="188541952"/>
      </c:lineChart>
      <c:catAx>
        <c:axId val="188540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8541952"/>
        <c:crosses val="autoZero"/>
        <c:auto val="1"/>
        <c:lblAlgn val="ctr"/>
        <c:lblOffset val="100"/>
        <c:tickLblSkip val="1"/>
        <c:tickMarkSkip val="1"/>
        <c:noMultiLvlLbl val="0"/>
      </c:catAx>
      <c:valAx>
        <c:axId val="188541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540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{32A7DA5B-28D1-481F-B3EB-9C7A08355BE7}</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{1AE39A6C-72D4-484A-A3CD-B802EB99EEDF}</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{EBB626E5-4902-4556-8441-0B94DFD06830}</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{B4B66762-2A0B-49C5-80C2-F5EF5DF462D6}</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{E1019F48-9C71-452B-AA42-A3B4C3C92075}</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39.700000000000003</c:v>
                </c:pt>
              </c:numCache>
            </c:numRef>
          </c:xVal>
          <c:yVal>
            <c:numRef>
              <c:f>公会計指標分析・財政指標組合せ分析表!$K$51:$O$51</c:f>
              <c:numCache>
                <c:formatCode>#,##0.0;"▲ "#,##0.0</c:formatCode>
                <c:ptCount val="5"/>
                <c:pt idx="3">
                  <c:v>33.9</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{0CF60FA5-6EA3-43F0-ADC6-A878510E7732}</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{90A42D8B-DD67-45F9-9274-1EAD484F95EE}</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{72BDCFA9-7D58-4C68-A355-BDEBF24A7F99}</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{D32812BC-EAB9-40F8-9DEA-57907E17F03E}</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{FA7F4822-E1F3-40CA-8AEF-3365C97A31BE}</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54.5</c:v>
                </c:pt>
              </c:numCache>
            </c:numRef>
          </c:xVal>
          <c:yVal>
            <c:numRef>
              <c:f>公会計指標分析・財政指標組合せ分析表!$K$55:$O$55</c:f>
              <c:numCache>
                <c:formatCode>#,##0.0;"▲ "#,##0.0</c:formatCode>
                <c:ptCount val="5"/>
                <c:pt idx="3">
                  <c:v>15.8</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88796928"/>
        <c:axId val="188798848"/>
      </c:scatterChart>
      <c:valAx>
        <c:axId val="188796928"/>
        <c:scaling>
          <c:orientation val="minMax"/>
          <c:max val="56"/>
          <c:min val="38"/>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8798848"/>
        <c:crosses val="autoZero"/>
        <c:crossBetween val="midCat"/>
      </c:valAx>
      <c:valAx>
        <c:axId val="188798848"/>
        <c:scaling>
          <c:orientation val="minMax"/>
          <c:max val="37"/>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87969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{CE927905-23FE-49DF-9758-3E0B41EAFC3F}</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{4FBB7818-4395-43F5-87C4-629F228EBEAF}</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{20B204B7-90D2-4709-A4FE-64A0A71FA34D}</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{B9AF171A-E72B-4A02-A2DF-83AB9084D4D4}</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{C9914F91-F537-46B1-B2BC-38071D7E9977}</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5.8</c:v>
                </c:pt>
                <c:pt idx="1">
                  <c:v>4.3</c:v>
                </c:pt>
                <c:pt idx="2">
                  <c:v>3</c:v>
                </c:pt>
                <c:pt idx="3">
                  <c:v>1.5</c:v>
                </c:pt>
                <c:pt idx="4">
                  <c:v>1</c:v>
                </c:pt>
              </c:numCache>
            </c:numRef>
          </c:xVal>
          <c:yVal>
            <c:numRef>
              <c:f>公会計指標分析・財政指標組合せ分析表!$K$73:$O$73</c:f>
              <c:numCache>
                <c:formatCode>#,##0.0;"▲ "#,##0.0</c:formatCode>
                <c:ptCount val="5"/>
                <c:pt idx="0">
                  <c:v>4.9000000000000004</c:v>
                </c:pt>
                <c:pt idx="2">
                  <c:v>40.200000000000003</c:v>
                </c:pt>
                <c:pt idx="3">
                  <c:v>33.9</c:v>
                </c:pt>
                <c:pt idx="4">
                  <c:v>30.7</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{424EA7ED-3000-4570-B78C-FD41B6029C71}</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{EE45C528-FD4D-4306-B1B0-82AFD31226B7}</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{64EB58C7-3748-4C35-9B88-7BD13D6A5696}</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{45F647A7-A14E-4439-B315-877F69E21B9B}</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{89370F10-7561-4AE4-93CD-E107FE3A823C}</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7.1</c:v>
                </c:pt>
                <c:pt idx="3">
                  <c:v>6.2</c:v>
                </c:pt>
                <c:pt idx="4">
                  <c:v>5.9</c:v>
                </c:pt>
              </c:numCache>
            </c:numRef>
          </c:xVal>
          <c:yVal>
            <c:numRef>
              <c:f>公会計指標分析・財政指標組合せ分析表!$K$77:$O$77</c:f>
              <c:numCache>
                <c:formatCode>#,##0.0;"▲ "#,##0.0</c:formatCode>
                <c:ptCount val="5"/>
                <c:pt idx="0">
                  <c:v>46.1</c:v>
                </c:pt>
                <c:pt idx="1">
                  <c:v>37.6</c:v>
                </c:pt>
                <c:pt idx="2">
                  <c:v>33.799999999999997</c:v>
                </c:pt>
                <c:pt idx="3">
                  <c:v>15.8</c:v>
                </c:pt>
                <c:pt idx="4">
                  <c:v>6.5</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88674048"/>
        <c:axId val="188675968"/>
      </c:scatterChart>
      <c:valAx>
        <c:axId val="188674048"/>
        <c:scaling>
          <c:orientation val="minMax"/>
          <c:max val="9.1999999999999993"/>
          <c:min val="0.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8675968"/>
        <c:crosses val="autoZero"/>
        <c:crossBetween val="midCat"/>
      </c:valAx>
      <c:valAx>
        <c:axId val="188675968"/>
        <c:scaling>
          <c:orientation val="minMax"/>
          <c:max val="53"/>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867404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ja-JP" altLang="ja-JP" sz="1400" kern="100">
              <a:solidFill>
                <a:sysClr val="windowText" lastClr="000000"/>
              </a:solidFill>
              <a:effectLst/>
              <a:latin typeface="+mn-ea"/>
              <a:ea typeface="+mn-ea"/>
              <a:cs typeface="Times New Roman"/>
            </a:rPr>
            <a:t>実質公債費比率の分子については、組合等が起こした地方債の元利償還金に対する負担金等が前年度比３</a:t>
          </a:r>
          <a:r>
            <a:rPr lang="en-US" altLang="ja-JP" sz="1400" kern="100">
              <a:solidFill>
                <a:sysClr val="windowText" lastClr="000000"/>
              </a:solidFill>
              <a:effectLst/>
              <a:latin typeface="+mn-ea"/>
              <a:ea typeface="+mn-ea"/>
              <a:cs typeface="Times New Roman"/>
            </a:rPr>
            <a:t>.</a:t>
          </a:r>
          <a:r>
            <a:rPr lang="ja-JP" altLang="ja-JP" sz="1400" kern="100">
              <a:solidFill>
                <a:sysClr val="windowText" lastClr="000000"/>
              </a:solidFill>
              <a:effectLst/>
              <a:latin typeface="+mn-ea"/>
              <a:ea typeface="+mn-ea"/>
              <a:cs typeface="Times New Roman"/>
            </a:rPr>
            <a:t>３５億円増加したこと等により、元利償還金等</a:t>
          </a:r>
          <a:r>
            <a:rPr lang="en-US" altLang="ja-JP" sz="1400" kern="100">
              <a:solidFill>
                <a:sysClr val="windowText" lastClr="000000"/>
              </a:solidFill>
              <a:effectLst/>
              <a:latin typeface="+mn-ea"/>
              <a:ea typeface="+mn-ea"/>
              <a:cs typeface="Times New Roman"/>
            </a:rPr>
            <a:t>(</a:t>
          </a:r>
          <a:r>
            <a:rPr lang="ja-JP" altLang="en-US" sz="1400" kern="100">
              <a:solidFill>
                <a:sysClr val="windowText" lastClr="000000"/>
              </a:solidFill>
              <a:effectLst/>
              <a:latin typeface="+mn-ea"/>
              <a:ea typeface="+mn-ea"/>
              <a:cs typeface="Times New Roman"/>
            </a:rPr>
            <a:t>Ａ</a:t>
          </a:r>
          <a:r>
            <a:rPr lang="en-US" altLang="ja-JP" sz="1400" kern="100">
              <a:solidFill>
                <a:sysClr val="windowText" lastClr="000000"/>
              </a:solidFill>
              <a:effectLst/>
              <a:latin typeface="+mn-ea"/>
              <a:ea typeface="+mn-ea"/>
              <a:cs typeface="Times New Roman"/>
            </a:rPr>
            <a:t>)</a:t>
          </a:r>
          <a:r>
            <a:rPr lang="ja-JP" altLang="ja-JP" sz="1400" kern="100">
              <a:solidFill>
                <a:sysClr val="windowText" lastClr="000000"/>
              </a:solidFill>
              <a:effectLst/>
              <a:latin typeface="+mn-ea"/>
              <a:ea typeface="+mn-ea"/>
              <a:cs typeface="Times New Roman"/>
            </a:rPr>
            <a:t>全体としては、１</a:t>
          </a:r>
          <a:r>
            <a:rPr lang="en-US" altLang="ja-JP" sz="1400" kern="100">
              <a:solidFill>
                <a:sysClr val="windowText" lastClr="000000"/>
              </a:solidFill>
              <a:effectLst/>
              <a:latin typeface="+mn-ea"/>
              <a:ea typeface="+mn-ea"/>
              <a:cs typeface="Times New Roman"/>
            </a:rPr>
            <a:t>.</a:t>
          </a:r>
          <a:r>
            <a:rPr lang="ja-JP" altLang="ja-JP" sz="1400" kern="100">
              <a:solidFill>
                <a:sysClr val="windowText" lastClr="000000"/>
              </a:solidFill>
              <a:effectLst/>
              <a:latin typeface="+mn-ea"/>
              <a:ea typeface="+mn-ea"/>
              <a:cs typeface="Times New Roman"/>
            </a:rPr>
            <a:t>４５億円の増となった。</a:t>
          </a:r>
        </a:p>
        <a:p>
          <a:r>
            <a:rPr kumimoji="1" lang="ja-JP" altLang="en-US" sz="1400">
              <a:solidFill>
                <a:sysClr val="windowText" lastClr="000000"/>
              </a:solidFill>
              <a:latin typeface="+mn-ea"/>
              <a:ea typeface="+mn-ea"/>
            </a:rPr>
            <a:t>元利償還金等（</a:t>
          </a:r>
          <a:r>
            <a:rPr kumimoji="1" lang="en-US" altLang="ja-JP" sz="1400">
              <a:solidFill>
                <a:sysClr val="windowText" lastClr="000000"/>
              </a:solidFill>
              <a:latin typeface="+mn-ea"/>
              <a:ea typeface="+mn-ea"/>
            </a:rPr>
            <a:t>A</a:t>
          </a:r>
          <a:r>
            <a:rPr kumimoji="1" lang="ja-JP" altLang="en-US" sz="1400">
              <a:solidFill>
                <a:sysClr val="windowText" lastClr="000000"/>
              </a:solidFill>
              <a:latin typeface="+mn-ea"/>
              <a:ea typeface="+mn-ea"/>
            </a:rPr>
            <a:t>）が１</a:t>
          </a:r>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４５億円増加し、算入公債費等（</a:t>
          </a:r>
          <a:r>
            <a:rPr kumimoji="1" lang="en-US" altLang="ja-JP" sz="1400">
              <a:solidFill>
                <a:sysClr val="windowText" lastClr="000000"/>
              </a:solidFill>
              <a:latin typeface="+mn-ea"/>
              <a:ea typeface="+mn-ea"/>
            </a:rPr>
            <a:t>B</a:t>
          </a:r>
          <a:r>
            <a:rPr kumimoji="1" lang="ja-JP" altLang="en-US" sz="1400">
              <a:solidFill>
                <a:sysClr val="windowText" lastClr="000000"/>
              </a:solidFill>
              <a:latin typeface="+mn-ea"/>
              <a:ea typeface="+mn-ea"/>
            </a:rPr>
            <a:t>）が２</a:t>
          </a:r>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７３億円増加したため実質公債費比率の分子が１</a:t>
          </a:r>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２８億円減少した。今後も、借入利率の低減を図り、元利償還金の圧縮に努める。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ja-JP" altLang="ja-JP" sz="1400" kern="100">
              <a:solidFill>
                <a:sysClr val="windowText" lastClr="000000"/>
              </a:solidFill>
              <a:effectLst/>
              <a:latin typeface="ＭＳ 明朝"/>
              <a:cs typeface="Times New Roman"/>
            </a:rPr>
            <a:t>将来負担比率の分子</a:t>
          </a:r>
          <a:r>
            <a:rPr lang="ja-JP" altLang="en-US" sz="1400" kern="100">
              <a:solidFill>
                <a:sysClr val="windowText" lastClr="000000"/>
              </a:solidFill>
              <a:effectLst/>
              <a:latin typeface="ＭＳ 明朝"/>
              <a:cs typeface="Times New Roman"/>
            </a:rPr>
            <a:t>のうち</a:t>
          </a:r>
          <a:r>
            <a:rPr lang="ja-JP" altLang="ja-JP" sz="1400" kern="100">
              <a:solidFill>
                <a:sysClr val="windowText" lastClr="000000"/>
              </a:solidFill>
              <a:effectLst/>
              <a:latin typeface="ＭＳ 明朝"/>
              <a:cs typeface="Times New Roman"/>
            </a:rPr>
            <a:t>、組合等負担等見込額</a:t>
          </a:r>
          <a:r>
            <a:rPr lang="ja-JP" altLang="en-US" sz="1400" kern="100">
              <a:solidFill>
                <a:sysClr val="windowText" lastClr="000000"/>
              </a:solidFill>
              <a:effectLst/>
              <a:latin typeface="ＭＳ 明朝"/>
              <a:cs typeface="Times New Roman"/>
            </a:rPr>
            <a:t>については</a:t>
          </a:r>
          <a:r>
            <a:rPr lang="ja-JP" altLang="ja-JP" sz="1400" kern="100">
              <a:solidFill>
                <a:sysClr val="windowText" lastClr="000000"/>
              </a:solidFill>
              <a:effectLst/>
              <a:latin typeface="ＭＳ 明朝"/>
              <a:cs typeface="Times New Roman"/>
            </a:rPr>
            <a:t>前年度比で６．９億円、債務負担行為に基づく支出予定額</a:t>
          </a:r>
          <a:r>
            <a:rPr lang="ja-JP" altLang="en-US" sz="1400" kern="100">
              <a:solidFill>
                <a:sysClr val="windowText" lastClr="000000"/>
              </a:solidFill>
              <a:effectLst/>
              <a:latin typeface="ＭＳ 明朝"/>
              <a:cs typeface="Times New Roman"/>
            </a:rPr>
            <a:t>については</a:t>
          </a:r>
          <a:r>
            <a:rPr lang="ja-JP" altLang="ja-JP" sz="1400" kern="100">
              <a:solidFill>
                <a:sysClr val="windowText" lastClr="000000"/>
              </a:solidFill>
              <a:effectLst/>
              <a:latin typeface="ＭＳ 明朝"/>
              <a:cs typeface="Times New Roman"/>
            </a:rPr>
            <a:t>前年度比で２</a:t>
          </a:r>
          <a:r>
            <a:rPr lang="en-US" altLang="ja-JP" sz="1400" kern="100">
              <a:solidFill>
                <a:sysClr val="windowText" lastClr="000000"/>
              </a:solidFill>
              <a:effectLst/>
              <a:latin typeface="ＭＳ 明朝"/>
              <a:cs typeface="Times New Roman"/>
            </a:rPr>
            <a:t>.</a:t>
          </a:r>
          <a:r>
            <a:rPr lang="ja-JP" altLang="ja-JP" sz="1400" kern="100">
              <a:solidFill>
                <a:sysClr val="windowText" lastClr="000000"/>
              </a:solidFill>
              <a:effectLst/>
              <a:latin typeface="ＭＳ 明朝"/>
              <a:cs typeface="Times New Roman"/>
            </a:rPr>
            <a:t>６億円減少するなど、元利償還金等</a:t>
          </a:r>
          <a:r>
            <a:rPr lang="en-US" altLang="ja-JP" sz="1400" kern="100">
              <a:solidFill>
                <a:sysClr val="windowText" lastClr="000000"/>
              </a:solidFill>
              <a:effectLst/>
              <a:latin typeface="ＭＳ 明朝"/>
              <a:cs typeface="Times New Roman"/>
            </a:rPr>
            <a:t>(</a:t>
          </a:r>
          <a:r>
            <a:rPr lang="ja-JP" altLang="ja-JP" sz="1400" kern="100">
              <a:solidFill>
                <a:sysClr val="windowText" lastClr="000000"/>
              </a:solidFill>
              <a:effectLst/>
              <a:latin typeface="ＭＳ 明朝"/>
              <a:cs typeface="Times New Roman"/>
            </a:rPr>
            <a:t>Ａ）</a:t>
          </a:r>
          <a:r>
            <a:rPr lang="ja-JP" altLang="en-US" sz="1400" kern="100">
              <a:solidFill>
                <a:sysClr val="windowText" lastClr="000000"/>
              </a:solidFill>
              <a:effectLst/>
              <a:latin typeface="ＭＳ 明朝"/>
              <a:cs typeface="Times New Roman"/>
            </a:rPr>
            <a:t>は、</a:t>
          </a:r>
          <a:r>
            <a:rPr lang="ja-JP" altLang="ja-JP" sz="1400" kern="100">
              <a:solidFill>
                <a:sysClr val="windowText" lastClr="000000"/>
              </a:solidFill>
              <a:effectLst/>
              <a:latin typeface="ＭＳ 明朝"/>
              <a:cs typeface="Times New Roman"/>
            </a:rPr>
            <a:t>７．４億円減となった。</a:t>
          </a:r>
        </a:p>
        <a:p>
          <a:pPr algn="just">
            <a:spcAft>
              <a:spcPts val="0"/>
            </a:spcAft>
          </a:pPr>
          <a:r>
            <a:rPr lang="ja-JP" altLang="ja-JP" sz="1400" kern="100">
              <a:solidFill>
                <a:sysClr val="windowText" lastClr="000000"/>
              </a:solidFill>
              <a:effectLst/>
              <a:latin typeface="ＭＳ 明朝"/>
              <a:cs typeface="Times New Roman"/>
            </a:rPr>
            <a:t>また、充当可能財源等</a:t>
          </a:r>
          <a:r>
            <a:rPr lang="en-US" altLang="ja-JP" sz="1400" kern="100">
              <a:solidFill>
                <a:sysClr val="windowText" lastClr="000000"/>
              </a:solidFill>
              <a:effectLst/>
              <a:latin typeface="ＭＳ 明朝"/>
              <a:cs typeface="Times New Roman"/>
            </a:rPr>
            <a:t>(</a:t>
          </a:r>
          <a:r>
            <a:rPr lang="ja-JP" altLang="en-US" sz="1400" kern="100">
              <a:solidFill>
                <a:sysClr val="windowText" lastClr="000000"/>
              </a:solidFill>
              <a:effectLst/>
              <a:latin typeface="ＭＳ 明朝"/>
              <a:cs typeface="Times New Roman"/>
            </a:rPr>
            <a:t>Ｂ</a:t>
          </a:r>
          <a:r>
            <a:rPr lang="en-US" altLang="ja-JP" sz="1400" kern="100">
              <a:solidFill>
                <a:sysClr val="windowText" lastClr="000000"/>
              </a:solidFill>
              <a:effectLst/>
              <a:latin typeface="ＭＳ 明朝"/>
              <a:cs typeface="Times New Roman"/>
            </a:rPr>
            <a:t>)</a:t>
          </a:r>
          <a:r>
            <a:rPr lang="ja-JP" altLang="ja-JP" sz="1400" kern="100">
              <a:solidFill>
                <a:sysClr val="windowText" lastClr="000000"/>
              </a:solidFill>
              <a:effectLst/>
              <a:latin typeface="ＭＳ 明朝"/>
              <a:cs typeface="Times New Roman"/>
            </a:rPr>
            <a:t>の値は、充当可能基金が前年度比で１０．８億円、充当可能特定歳入が前年度比で５．３億円増となったものの、基準財政需要額算入見込額が前年度比で１６．４億円の減となったことに伴い、充当可能財源等</a:t>
          </a:r>
          <a:r>
            <a:rPr lang="en-US" altLang="ja-JP" sz="1400" kern="100">
              <a:solidFill>
                <a:sysClr val="windowText" lastClr="000000"/>
              </a:solidFill>
              <a:effectLst/>
              <a:latin typeface="ＭＳ 明朝"/>
              <a:cs typeface="Times New Roman"/>
            </a:rPr>
            <a:t>(</a:t>
          </a:r>
          <a:r>
            <a:rPr lang="ja-JP" altLang="ja-JP" sz="1400" kern="100">
              <a:solidFill>
                <a:sysClr val="windowText" lastClr="000000"/>
              </a:solidFill>
              <a:effectLst/>
              <a:latin typeface="ＭＳ 明朝"/>
              <a:cs typeface="Times New Roman"/>
            </a:rPr>
            <a:t>Ｂ）全体としては、０．３</a:t>
          </a:r>
          <a:r>
            <a:rPr lang="ja-JP" altLang="en-US" sz="1400" kern="100">
              <a:solidFill>
                <a:sysClr val="windowText" lastClr="000000"/>
              </a:solidFill>
              <a:effectLst/>
              <a:latin typeface="ＭＳ 明朝"/>
              <a:cs typeface="Times New Roman"/>
            </a:rPr>
            <a:t>億</a:t>
          </a:r>
          <a:r>
            <a:rPr lang="ja-JP" altLang="ja-JP" sz="1400" kern="100">
              <a:solidFill>
                <a:sysClr val="windowText" lastClr="000000"/>
              </a:solidFill>
              <a:effectLst/>
              <a:latin typeface="ＭＳ 明朝"/>
              <a:cs typeface="Times New Roman"/>
            </a:rPr>
            <a:t>円の減となった。</a:t>
          </a:r>
        </a:p>
        <a:p>
          <a:pPr algn="just">
            <a:spcAft>
              <a:spcPts val="0"/>
            </a:spcAft>
          </a:pPr>
          <a:r>
            <a:rPr lang="ja-JP" altLang="ja-JP" sz="1400" kern="100">
              <a:solidFill>
                <a:sysClr val="windowText" lastClr="000000"/>
              </a:solidFill>
              <a:effectLst/>
              <a:latin typeface="ＭＳ 明朝"/>
              <a:cs typeface="Times New Roman"/>
            </a:rPr>
            <a:t>充当可能財源等</a:t>
          </a:r>
          <a:r>
            <a:rPr lang="en-US" altLang="ja-JP" sz="1400" kern="100">
              <a:solidFill>
                <a:sysClr val="windowText" lastClr="000000"/>
              </a:solidFill>
              <a:effectLst/>
              <a:latin typeface="ＭＳ 明朝"/>
              <a:cs typeface="Times New Roman"/>
            </a:rPr>
            <a:t>(</a:t>
          </a:r>
          <a:r>
            <a:rPr lang="ja-JP" altLang="en-US" sz="1400" kern="100">
              <a:solidFill>
                <a:sysClr val="windowText" lastClr="000000"/>
              </a:solidFill>
              <a:effectLst/>
              <a:latin typeface="ＭＳ 明朝"/>
              <a:cs typeface="Times New Roman"/>
            </a:rPr>
            <a:t>Ｂ）の減少以上に</a:t>
          </a:r>
          <a:r>
            <a:rPr lang="ja-JP" altLang="ja-JP" sz="1400" kern="100">
              <a:solidFill>
                <a:sysClr val="windowText" lastClr="000000"/>
              </a:solidFill>
              <a:effectLst/>
              <a:latin typeface="ＭＳ 明朝"/>
              <a:cs typeface="Times New Roman"/>
            </a:rPr>
            <a:t>、元利償還金</a:t>
          </a:r>
          <a:r>
            <a:rPr lang="en-US" altLang="ja-JP" sz="1400" kern="100">
              <a:solidFill>
                <a:sysClr val="windowText" lastClr="000000"/>
              </a:solidFill>
              <a:effectLst/>
              <a:latin typeface="ＭＳ 明朝"/>
              <a:cs typeface="Times New Roman"/>
            </a:rPr>
            <a:t>(</a:t>
          </a:r>
          <a:r>
            <a:rPr lang="ja-JP" altLang="ja-JP" sz="1400" kern="100">
              <a:solidFill>
                <a:sysClr val="windowText" lastClr="000000"/>
              </a:solidFill>
              <a:effectLst/>
              <a:latin typeface="ＭＳ 明朝"/>
              <a:cs typeface="Times New Roman"/>
            </a:rPr>
            <a:t>Ａ）が減少したため、平成２８年度の将来負担比率の分子は、前年度に比べ、７．１億円減少した。今後は、事業内容の精査、公営企業の経営健全化等を進め、将来負担の軽減に努める。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愛知県東海市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2" name="正方形/長方形 11"/>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114,271
112,725
43.43
45,287,662
42,969,916
1,800,743
28,743,644
23,478,427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
30.7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0" name="正方形/長方形 19"/>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1" name="角丸四角形 20"/>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2" name="正方形/長方形 21"/>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3" name="正方形/長方形 22"/>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4" name="正方形/長方形 23"/>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5" name="直線コネクタ 24"/>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6" name="円/楕円 25"/>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7" name="フローチャート : 判断 26"/>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8" name="直線コネクタ 27"/>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9" name="直線コネクタ 28"/>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0" name="直線コネクタ 29"/>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1" name="直線コネクタ 30"/>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2" name="テキスト ボックス 31"/>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3" name="テキスト ボックス 32"/>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4" name="テキスト ボックス 33"/>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5" name="テキスト ボックス 34"/>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より低い水準にあるが、個別に見ると、橋梁・トンネルや道路などのインフラ工作物は高いので、平成２８年度に策定した東海市公共施設等総合管理計画と個別施設計画と調整を図り、今後、施設の維持管理に努める必要があ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1" name="テキスト ボックス 50"/>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3" name="テキスト ボックス 52"/>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5" name="テキスト ボックス 54"/>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7" name="テキスト ボックス 56"/>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9" name="テキスト ボックス 58"/>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1" name="テキスト ボックス 60"/>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138684</xdr:rowOff>
    </xdr:from>
    <xdr:to>
      <xdr:col>3</xdr:col>
      <xdr:colOff>1170940</xdr:colOff>
      <xdr:row>33</xdr:row>
      <xdr:rowOff>16764</xdr:rowOff>
    </xdr:to>
    <xdr:cxnSp macro="">
      <xdr:nvCxnSpPr>
        <xdr:cNvPr id="63" name="直線コネクタ 62"/>
        <xdr:cNvCxnSpPr/>
      </xdr:nvCxnSpPr>
      <xdr:spPr>
        <a:xfrm flipV="1">
          <a:off x="4760595" y="5548884"/>
          <a:ext cx="1270" cy="90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20591</xdr:rowOff>
    </xdr:from>
    <xdr:ext cx="405111" cy="259045"/>
    <xdr:sp macro="" textlink="">
      <xdr:nvSpPr>
        <xdr:cNvPr id="64" name="有形固定資産減価償却率最小値テキスト"/>
        <xdr:cNvSpPr txBox="1"/>
      </xdr:nvSpPr>
      <xdr:spPr>
        <a:xfrm>
          <a:off x="4813300" y="645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45.2</a:t>
          </a:r>
          <a:endParaRPr kumimoji="1" lang="ja-JP" altLang="en-US" sz="1000" b="1">
            <a:latin typeface="ＭＳ Ｐゴシック"/>
          </a:endParaRPr>
        </a:p>
      </xdr:txBody>
    </xdr:sp>
    <xdr:clientData/>
  </xdr:oneCellAnchor>
  <xdr:twoCellAnchor>
    <xdr:from>
      <xdr:col>3</xdr:col>
      <xdr:colOff>1082675</xdr:colOff>
      <xdr:row>33</xdr:row>
      <xdr:rowOff>16764</xdr:rowOff>
    </xdr:from>
    <xdr:to>
      <xdr:col>3</xdr:col>
      <xdr:colOff>1260475</xdr:colOff>
      <xdr:row>33</xdr:row>
      <xdr:rowOff>16764</xdr:rowOff>
    </xdr:to>
    <xdr:cxnSp macro="">
      <xdr:nvCxnSpPr>
        <xdr:cNvPr id="65" name="直線コネクタ 64"/>
        <xdr:cNvCxnSpPr/>
      </xdr:nvCxnSpPr>
      <xdr:spPr>
        <a:xfrm>
          <a:off x="4673600" y="645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85361</xdr:rowOff>
    </xdr:from>
    <xdr:ext cx="405111" cy="259045"/>
    <xdr:sp macro="" textlink="">
      <xdr:nvSpPr>
        <xdr:cNvPr id="66" name="有形固定資産減価償却率最大値テキスト"/>
        <xdr:cNvSpPr txBox="1"/>
      </xdr:nvSpPr>
      <xdr:spPr>
        <a:xfrm>
          <a:off x="4813300" y="5324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a:t>
          </a:r>
          <a:endParaRPr kumimoji="1" lang="ja-JP" altLang="en-US" sz="1000" b="1">
            <a:latin typeface="ＭＳ Ｐゴシック"/>
          </a:endParaRPr>
        </a:p>
      </xdr:txBody>
    </xdr:sp>
    <xdr:clientData/>
  </xdr:oneCellAnchor>
  <xdr:twoCellAnchor>
    <xdr:from>
      <xdr:col>3</xdr:col>
      <xdr:colOff>1082675</xdr:colOff>
      <xdr:row>27</xdr:row>
      <xdr:rowOff>138684</xdr:rowOff>
    </xdr:from>
    <xdr:to>
      <xdr:col>3</xdr:col>
      <xdr:colOff>1260475</xdr:colOff>
      <xdr:row>27</xdr:row>
      <xdr:rowOff>138684</xdr:rowOff>
    </xdr:to>
    <xdr:cxnSp macro="">
      <xdr:nvCxnSpPr>
        <xdr:cNvPr id="67" name="直線コネクタ 66"/>
        <xdr:cNvCxnSpPr/>
      </xdr:nvCxnSpPr>
      <xdr:spPr>
        <a:xfrm>
          <a:off x="4673600" y="554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81805</xdr:rowOff>
    </xdr:from>
    <xdr:ext cx="405111" cy="259045"/>
    <xdr:sp macro="" textlink="">
      <xdr:nvSpPr>
        <xdr:cNvPr id="68" name="有形固定資産減価償却率平均値テキスト"/>
        <xdr:cNvSpPr txBox="1"/>
      </xdr:nvSpPr>
      <xdr:spPr>
        <a:xfrm>
          <a:off x="4813300" y="5834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103378</xdr:rowOff>
    </xdr:from>
    <xdr:to>
      <xdr:col>3</xdr:col>
      <xdr:colOff>1222375</xdr:colOff>
      <xdr:row>30</xdr:row>
      <xdr:rowOff>33528</xdr:rowOff>
    </xdr:to>
    <xdr:sp macro="" textlink="">
      <xdr:nvSpPr>
        <xdr:cNvPr id="69" name="フローチャート : 判断 68"/>
        <xdr:cNvSpPr/>
      </xdr:nvSpPr>
      <xdr:spPr>
        <a:xfrm>
          <a:off x="4711700" y="585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78740</xdr:rowOff>
    </xdr:from>
    <xdr:to>
      <xdr:col>3</xdr:col>
      <xdr:colOff>511175</xdr:colOff>
      <xdr:row>31</xdr:row>
      <xdr:rowOff>8890</xdr:rowOff>
    </xdr:to>
    <xdr:sp macro="" textlink="">
      <xdr:nvSpPr>
        <xdr:cNvPr id="70" name="フローチャート : 判断 69"/>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34</xdr:row>
      <xdr:rowOff>32004</xdr:rowOff>
    </xdr:from>
    <xdr:to>
      <xdr:col>3</xdr:col>
      <xdr:colOff>511175</xdr:colOff>
      <xdr:row>34</xdr:row>
      <xdr:rowOff>133604</xdr:rowOff>
    </xdr:to>
    <xdr:sp macro="" textlink="">
      <xdr:nvSpPr>
        <xdr:cNvPr id="76" name="円/楕円 75"/>
        <xdr:cNvSpPr/>
      </xdr:nvSpPr>
      <xdr:spPr>
        <a:xfrm>
          <a:off x="4000500" y="664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25417</xdr:rowOff>
    </xdr:from>
    <xdr:ext cx="405111" cy="259045"/>
    <xdr:sp macro="" textlink="">
      <xdr:nvSpPr>
        <xdr:cNvPr id="77" name="n_1aveValue有形固定資産減価償却率"/>
        <xdr:cNvSpPr txBox="1"/>
      </xdr:nvSpPr>
      <xdr:spPr>
        <a:xfrm>
          <a:off x="3836043"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oneCellAnchor>
    <xdr:from>
      <xdr:col>3</xdr:col>
      <xdr:colOff>245118</xdr:colOff>
      <xdr:row>34</xdr:row>
      <xdr:rowOff>124731</xdr:rowOff>
    </xdr:from>
    <xdr:ext cx="405111" cy="259045"/>
    <xdr:sp macro="" textlink="">
      <xdr:nvSpPr>
        <xdr:cNvPr id="78" name="n_1mainValue有形固定資産減価償却率"/>
        <xdr:cNvSpPr txBox="1"/>
      </xdr:nvSpPr>
      <xdr:spPr>
        <a:xfrm>
          <a:off x="3836043" y="6735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9" name="正方形/長方形 7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0" name="正方形/長方形 79"/>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1" name="正方形/長方形 80"/>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2" name="正方形/長方形 8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3" name="正方形/長方形 8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4" name="正方形/長方形 8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5" name="テキスト ボックス 8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6" name="正方形/長方形 85"/>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7" name="正方形/長方形 8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8" name="正方形/長方形 8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9" name="テキスト ボックス 8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0" name="テキスト ボックス 8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1" name="テキスト ボックス 9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2" name="テキスト ボックス 9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愛知県東海市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114,271
112,725
43.43
45,287,662
42,969,916
1,800,743
28,743,644
23,478,427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
30.7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78486</xdr:rowOff>
    </xdr:from>
    <xdr:to>
      <xdr:col>6</xdr:col>
      <xdr:colOff>510540</xdr:colOff>
      <xdr:row>42</xdr:row>
      <xdr:rowOff>35052</xdr:rowOff>
    </xdr:to>
    <xdr:cxnSp macro="">
      <xdr:nvCxnSpPr>
        <xdr:cNvPr id="55" name="直線コネクタ 54"/>
        <xdr:cNvCxnSpPr/>
      </xdr:nvCxnSpPr>
      <xdr:spPr>
        <a:xfrm flipV="1">
          <a:off x="4634865" y="5736336"/>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38879</xdr:rowOff>
    </xdr:from>
    <xdr:ext cx="405111" cy="259045"/>
    <xdr:sp macro="" textlink="">
      <xdr:nvSpPr>
        <xdr:cNvPr id="56" name="【道路】&#10;有形固定資産減価償却率最小値テキスト"/>
        <xdr:cNvSpPr txBox="1"/>
      </xdr:nvSpPr>
      <xdr:spPr>
        <a:xfrm>
          <a:off x="4724400" y="723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6</xdr:col>
      <xdr:colOff>422275</xdr:colOff>
      <xdr:row>42</xdr:row>
      <xdr:rowOff>35052</xdr:rowOff>
    </xdr:from>
    <xdr:to>
      <xdr:col>6</xdr:col>
      <xdr:colOff>600075</xdr:colOff>
      <xdr:row>42</xdr:row>
      <xdr:rowOff>35052</xdr:rowOff>
    </xdr:to>
    <xdr:cxnSp macro="">
      <xdr:nvCxnSpPr>
        <xdr:cNvPr id="57" name="直線コネクタ 56"/>
        <xdr:cNvCxnSpPr/>
      </xdr:nvCxnSpPr>
      <xdr:spPr>
        <a:xfrm>
          <a:off x="4546600" y="723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25163</xdr:rowOff>
    </xdr:from>
    <xdr:ext cx="405111" cy="259045"/>
    <xdr:sp macro="" textlink="">
      <xdr:nvSpPr>
        <xdr:cNvPr id="58" name="【道路】&#10;有形固定資産減価償却率最大値テキスト"/>
        <xdr:cNvSpPr txBox="1"/>
      </xdr:nvSpPr>
      <xdr:spPr>
        <a:xfrm>
          <a:off x="4724400" y="5511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6</xdr:col>
      <xdr:colOff>422275</xdr:colOff>
      <xdr:row>33</xdr:row>
      <xdr:rowOff>78486</xdr:rowOff>
    </xdr:from>
    <xdr:to>
      <xdr:col>6</xdr:col>
      <xdr:colOff>600075</xdr:colOff>
      <xdr:row>33</xdr:row>
      <xdr:rowOff>78486</xdr:rowOff>
    </xdr:to>
    <xdr:cxnSp macro="">
      <xdr:nvCxnSpPr>
        <xdr:cNvPr id="59" name="直線コネクタ 58"/>
        <xdr:cNvCxnSpPr/>
      </xdr:nvCxnSpPr>
      <xdr:spPr>
        <a:xfrm>
          <a:off x="4546600" y="5736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122699</xdr:rowOff>
    </xdr:from>
    <xdr:ext cx="405111" cy="259045"/>
    <xdr:sp macro="" textlink="">
      <xdr:nvSpPr>
        <xdr:cNvPr id="60" name="【道路】&#10;有形固定資産減価償却率平均値テキスト"/>
        <xdr:cNvSpPr txBox="1"/>
      </xdr:nvSpPr>
      <xdr:spPr>
        <a:xfrm>
          <a:off x="4724400" y="66377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144272</xdr:rowOff>
    </xdr:from>
    <xdr:to>
      <xdr:col>6</xdr:col>
      <xdr:colOff>561975</xdr:colOff>
      <xdr:row>39</xdr:row>
      <xdr:rowOff>74422</xdr:rowOff>
    </xdr:to>
    <xdr:sp macro="" textlink="">
      <xdr:nvSpPr>
        <xdr:cNvPr id="61" name="フローチャート : 判断 60"/>
        <xdr:cNvSpPr/>
      </xdr:nvSpPr>
      <xdr:spPr>
        <a:xfrm>
          <a:off x="45847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151130</xdr:rowOff>
    </xdr:from>
    <xdr:to>
      <xdr:col>5</xdr:col>
      <xdr:colOff>409575</xdr:colOff>
      <xdr:row>40</xdr:row>
      <xdr:rowOff>81280</xdr:rowOff>
    </xdr:to>
    <xdr:sp macro="" textlink="">
      <xdr:nvSpPr>
        <xdr:cNvPr id="62" name="フローチャート : 判断 61"/>
        <xdr:cNvSpPr/>
      </xdr:nvSpPr>
      <xdr:spPr>
        <a:xfrm>
          <a:off x="3746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73406</xdr:rowOff>
    </xdr:from>
    <xdr:to>
      <xdr:col>5</xdr:col>
      <xdr:colOff>409575</xdr:colOff>
      <xdr:row>40</xdr:row>
      <xdr:rowOff>3556</xdr:rowOff>
    </xdr:to>
    <xdr:sp macro="" textlink="">
      <xdr:nvSpPr>
        <xdr:cNvPr id="68" name="円/楕円 67"/>
        <xdr:cNvSpPr/>
      </xdr:nvSpPr>
      <xdr:spPr>
        <a:xfrm>
          <a:off x="3746500" y="67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72407</xdr:rowOff>
    </xdr:from>
    <xdr:ext cx="405111" cy="259045"/>
    <xdr:sp macro="" textlink="">
      <xdr:nvSpPr>
        <xdr:cNvPr id="69" name="n_1aveValue【道路】&#10;有形固定資産減価償却率"/>
        <xdr:cNvSpPr txBox="1"/>
      </xdr:nvSpPr>
      <xdr:spPr>
        <a:xfrm>
          <a:off x="3582043"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oneCellAnchor>
    <xdr:from>
      <xdr:col>5</xdr:col>
      <xdr:colOff>143518</xdr:colOff>
      <xdr:row>38</xdr:row>
      <xdr:rowOff>20083</xdr:rowOff>
    </xdr:from>
    <xdr:ext cx="405111" cy="259045"/>
    <xdr:sp macro="" textlink="">
      <xdr:nvSpPr>
        <xdr:cNvPr id="70" name="n_1mainValue【道路】&#10;有形固定資産減価償却率"/>
        <xdr:cNvSpPr txBox="1"/>
      </xdr:nvSpPr>
      <xdr:spPr>
        <a:xfrm>
          <a:off x="3582043" y="6535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4" name="テキスト ボックス 8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6" name="テキスト ボックス 8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88" name="テキスト ボックス 8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0" name="テキスト ボックス 8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2" name="テキスト ボックス 9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99975</xdr:rowOff>
    </xdr:from>
    <xdr:to>
      <xdr:col>15</xdr:col>
      <xdr:colOff>180340</xdr:colOff>
      <xdr:row>41</xdr:row>
      <xdr:rowOff>80239</xdr:rowOff>
    </xdr:to>
    <xdr:cxnSp macro="">
      <xdr:nvCxnSpPr>
        <xdr:cNvPr id="94" name="直線コネクタ 93"/>
        <xdr:cNvCxnSpPr/>
      </xdr:nvCxnSpPr>
      <xdr:spPr>
        <a:xfrm flipV="1">
          <a:off x="10476865" y="5929275"/>
          <a:ext cx="0" cy="1180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84066</xdr:rowOff>
    </xdr:from>
    <xdr:ext cx="469744" cy="259045"/>
    <xdr:sp macro="" textlink="">
      <xdr:nvSpPr>
        <xdr:cNvPr id="95" name="【道路】&#10;一人当たり延長最小値テキスト"/>
        <xdr:cNvSpPr txBox="1"/>
      </xdr:nvSpPr>
      <xdr:spPr>
        <a:xfrm>
          <a:off x="10566400" y="711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1.697</a:t>
          </a:r>
          <a:endParaRPr kumimoji="1" lang="ja-JP" altLang="en-US" sz="1000" b="1">
            <a:latin typeface="ＭＳ Ｐゴシック"/>
          </a:endParaRPr>
        </a:p>
      </xdr:txBody>
    </xdr:sp>
    <xdr:clientData/>
  </xdr:oneCellAnchor>
  <xdr:twoCellAnchor>
    <xdr:from>
      <xdr:col>15</xdr:col>
      <xdr:colOff>92075</xdr:colOff>
      <xdr:row>41</xdr:row>
      <xdr:rowOff>80239</xdr:rowOff>
    </xdr:from>
    <xdr:to>
      <xdr:col>15</xdr:col>
      <xdr:colOff>269875</xdr:colOff>
      <xdr:row>41</xdr:row>
      <xdr:rowOff>80239</xdr:rowOff>
    </xdr:to>
    <xdr:cxnSp macro="">
      <xdr:nvCxnSpPr>
        <xdr:cNvPr id="96" name="直線コネクタ 95"/>
        <xdr:cNvCxnSpPr/>
      </xdr:nvCxnSpPr>
      <xdr:spPr>
        <a:xfrm>
          <a:off x="10388600" y="710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46652</xdr:rowOff>
    </xdr:from>
    <xdr:ext cx="534377" cy="259045"/>
    <xdr:sp macro="" textlink="">
      <xdr:nvSpPr>
        <xdr:cNvPr id="97" name="【道路】&#10;一人当たり延長最大値テキスト"/>
        <xdr:cNvSpPr txBox="1"/>
      </xdr:nvSpPr>
      <xdr:spPr>
        <a:xfrm>
          <a:off x="10566400" y="570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17.188</a:t>
          </a:r>
          <a:endParaRPr kumimoji="1" lang="ja-JP" altLang="en-US" sz="1000" b="1">
            <a:latin typeface="ＭＳ Ｐゴシック"/>
          </a:endParaRPr>
        </a:p>
      </xdr:txBody>
    </xdr:sp>
    <xdr:clientData/>
  </xdr:oneCellAnchor>
  <xdr:twoCellAnchor>
    <xdr:from>
      <xdr:col>15</xdr:col>
      <xdr:colOff>92075</xdr:colOff>
      <xdr:row>34</xdr:row>
      <xdr:rowOff>99975</xdr:rowOff>
    </xdr:from>
    <xdr:to>
      <xdr:col>15</xdr:col>
      <xdr:colOff>269875</xdr:colOff>
      <xdr:row>34</xdr:row>
      <xdr:rowOff>99975</xdr:rowOff>
    </xdr:to>
    <xdr:cxnSp macro="">
      <xdr:nvCxnSpPr>
        <xdr:cNvPr id="98" name="直線コネクタ 97"/>
        <xdr:cNvCxnSpPr/>
      </xdr:nvCxnSpPr>
      <xdr:spPr>
        <a:xfrm>
          <a:off x="10388600" y="592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92676</xdr:rowOff>
    </xdr:from>
    <xdr:ext cx="469744" cy="259045"/>
    <xdr:sp macro="" textlink="">
      <xdr:nvSpPr>
        <xdr:cNvPr id="99" name="【道路】&#10;一人当たり延長平均値テキスト"/>
        <xdr:cNvSpPr txBox="1"/>
      </xdr:nvSpPr>
      <xdr:spPr>
        <a:xfrm>
          <a:off x="10566400" y="6436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9.584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114249</xdr:rowOff>
    </xdr:from>
    <xdr:to>
      <xdr:col>15</xdr:col>
      <xdr:colOff>231775</xdr:colOff>
      <xdr:row>38</xdr:row>
      <xdr:rowOff>44399</xdr:rowOff>
    </xdr:to>
    <xdr:sp macro="" textlink="">
      <xdr:nvSpPr>
        <xdr:cNvPr id="100" name="フローチャート : 判断 99"/>
        <xdr:cNvSpPr/>
      </xdr:nvSpPr>
      <xdr:spPr>
        <a:xfrm>
          <a:off x="10426700" y="645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5055</xdr:rowOff>
    </xdr:from>
    <xdr:to>
      <xdr:col>14</xdr:col>
      <xdr:colOff>79375</xdr:colOff>
      <xdr:row>38</xdr:row>
      <xdr:rowOff>106655</xdr:rowOff>
    </xdr:to>
    <xdr:sp macro="" textlink="">
      <xdr:nvSpPr>
        <xdr:cNvPr id="101" name="フローチャート : 判断 100"/>
        <xdr:cNvSpPr/>
      </xdr:nvSpPr>
      <xdr:spPr>
        <a:xfrm>
          <a:off x="9588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150520</xdr:rowOff>
    </xdr:from>
    <xdr:to>
      <xdr:col>14</xdr:col>
      <xdr:colOff>79375</xdr:colOff>
      <xdr:row>40</xdr:row>
      <xdr:rowOff>80670</xdr:rowOff>
    </xdr:to>
    <xdr:sp macro="" textlink="">
      <xdr:nvSpPr>
        <xdr:cNvPr id="107" name="円/楕円 106"/>
        <xdr:cNvSpPr/>
      </xdr:nvSpPr>
      <xdr:spPr>
        <a:xfrm>
          <a:off x="9588500" y="683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123182</xdr:rowOff>
    </xdr:from>
    <xdr:ext cx="469744" cy="259045"/>
    <xdr:sp macro="" textlink="">
      <xdr:nvSpPr>
        <xdr:cNvPr id="108" name="n_1aveValue【道路】&#10;一人当たり延長"/>
        <xdr:cNvSpPr txBox="1"/>
      </xdr:nvSpPr>
      <xdr:spPr>
        <a:xfrm>
          <a:off x="9391727" y="629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8.767</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71797</xdr:rowOff>
    </xdr:from>
    <xdr:ext cx="469744" cy="259045"/>
    <xdr:sp macro="" textlink="">
      <xdr:nvSpPr>
        <xdr:cNvPr id="109" name="n_1mainValue【道路】&#10;一人当たり延長"/>
        <xdr:cNvSpPr txBox="1"/>
      </xdr:nvSpPr>
      <xdr:spPr>
        <a:xfrm>
          <a:off x="9391727" y="6929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144780</xdr:rowOff>
    </xdr:from>
    <xdr:to>
      <xdr:col>6</xdr:col>
      <xdr:colOff>510540</xdr:colOff>
      <xdr:row>63</xdr:row>
      <xdr:rowOff>19050</xdr:rowOff>
    </xdr:to>
    <xdr:cxnSp macro="">
      <xdr:nvCxnSpPr>
        <xdr:cNvPr id="134" name="直線コネクタ 133"/>
        <xdr:cNvCxnSpPr/>
      </xdr:nvCxnSpPr>
      <xdr:spPr>
        <a:xfrm flipV="1">
          <a:off x="4634865" y="974598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22877</xdr:rowOff>
    </xdr:from>
    <xdr:ext cx="405111" cy="259045"/>
    <xdr:sp macro="" textlink="">
      <xdr:nvSpPr>
        <xdr:cNvPr id="135" name="【橋りょう・トンネル】&#10;有形固定資産減価償却率最小値テキスト"/>
        <xdr:cNvSpPr txBox="1"/>
      </xdr:nvSpPr>
      <xdr:spPr>
        <a:xfrm>
          <a:off x="47244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63</xdr:row>
      <xdr:rowOff>19050</xdr:rowOff>
    </xdr:from>
    <xdr:to>
      <xdr:col>6</xdr:col>
      <xdr:colOff>600075</xdr:colOff>
      <xdr:row>63</xdr:row>
      <xdr:rowOff>19050</xdr:rowOff>
    </xdr:to>
    <xdr:cxnSp macro="">
      <xdr:nvCxnSpPr>
        <xdr:cNvPr id="136" name="直線コネクタ 135"/>
        <xdr:cNvCxnSpPr/>
      </xdr:nvCxnSpPr>
      <xdr:spPr>
        <a:xfrm>
          <a:off x="4546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91457</xdr:rowOff>
    </xdr:from>
    <xdr:ext cx="405111" cy="259045"/>
    <xdr:sp macro="" textlink="">
      <xdr:nvSpPr>
        <xdr:cNvPr id="137" name="【橋りょう・トンネル】&#10;有形固定資産減価償却率最大値テキスト"/>
        <xdr:cNvSpPr txBox="1"/>
      </xdr:nvSpPr>
      <xdr:spPr>
        <a:xfrm>
          <a:off x="4724400" y="952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64.2</a:t>
          </a:r>
          <a:endParaRPr kumimoji="1" lang="ja-JP" altLang="en-US" sz="1000" b="1">
            <a:latin typeface="ＭＳ Ｐゴシック"/>
          </a:endParaRPr>
        </a:p>
      </xdr:txBody>
    </xdr:sp>
    <xdr:clientData/>
  </xdr:oneCellAnchor>
  <xdr:twoCellAnchor>
    <xdr:from>
      <xdr:col>6</xdr:col>
      <xdr:colOff>422275</xdr:colOff>
      <xdr:row>56</xdr:row>
      <xdr:rowOff>144780</xdr:rowOff>
    </xdr:from>
    <xdr:to>
      <xdr:col>6</xdr:col>
      <xdr:colOff>600075</xdr:colOff>
      <xdr:row>56</xdr:row>
      <xdr:rowOff>144780</xdr:rowOff>
    </xdr:to>
    <xdr:cxnSp macro="">
      <xdr:nvCxnSpPr>
        <xdr:cNvPr id="138" name="直線コネクタ 137"/>
        <xdr:cNvCxnSpPr/>
      </xdr:nvCxnSpPr>
      <xdr:spPr>
        <a:xfrm>
          <a:off x="4546600" y="974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125747</xdr:rowOff>
    </xdr:from>
    <xdr:ext cx="405111" cy="259045"/>
    <xdr:sp macro="" textlink="">
      <xdr:nvSpPr>
        <xdr:cNvPr id="139" name="【橋りょう・トンネル】&#10;有形固定資産減価償却率平均値テキスト"/>
        <xdr:cNvSpPr txBox="1"/>
      </xdr:nvSpPr>
      <xdr:spPr>
        <a:xfrm>
          <a:off x="4724400" y="1006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147320</xdr:rowOff>
    </xdr:from>
    <xdr:to>
      <xdr:col>6</xdr:col>
      <xdr:colOff>561975</xdr:colOff>
      <xdr:row>59</xdr:row>
      <xdr:rowOff>77470</xdr:rowOff>
    </xdr:to>
    <xdr:sp macro="" textlink="">
      <xdr:nvSpPr>
        <xdr:cNvPr id="140" name="フローチャート : 判断 139"/>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17780</xdr:rowOff>
    </xdr:from>
    <xdr:to>
      <xdr:col>5</xdr:col>
      <xdr:colOff>409575</xdr:colOff>
      <xdr:row>59</xdr:row>
      <xdr:rowOff>119380</xdr:rowOff>
    </xdr:to>
    <xdr:sp macro="" textlink="">
      <xdr:nvSpPr>
        <xdr:cNvPr id="141" name="フローチャート : 判断 140"/>
        <xdr:cNvSpPr/>
      </xdr:nvSpPr>
      <xdr:spPr>
        <a:xfrm>
          <a:off x="3746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71120</xdr:rowOff>
    </xdr:from>
    <xdr:to>
      <xdr:col>5</xdr:col>
      <xdr:colOff>409575</xdr:colOff>
      <xdr:row>56</xdr:row>
      <xdr:rowOff>1270</xdr:rowOff>
    </xdr:to>
    <xdr:sp macro="" textlink="">
      <xdr:nvSpPr>
        <xdr:cNvPr id="147" name="円/楕円 146"/>
        <xdr:cNvSpPr/>
      </xdr:nvSpPr>
      <xdr:spPr>
        <a:xfrm>
          <a:off x="3746500" y="950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110507</xdr:rowOff>
    </xdr:from>
    <xdr:ext cx="405111" cy="259045"/>
    <xdr:sp macro="" textlink="">
      <xdr:nvSpPr>
        <xdr:cNvPr id="148" name="n_1aveValue【橋りょう・トンネル】&#10;有形固定資産減価償却率"/>
        <xdr:cNvSpPr txBox="1"/>
      </xdr:nvSpPr>
      <xdr:spPr>
        <a:xfrm>
          <a:off x="3582043"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17797</xdr:rowOff>
    </xdr:from>
    <xdr:ext cx="405111" cy="259045"/>
    <xdr:sp macro="" textlink="">
      <xdr:nvSpPr>
        <xdr:cNvPr id="149" name="n_1mainValue【橋りょう・トンネル】&#10;有形固定資産減価償却率"/>
        <xdr:cNvSpPr txBox="1"/>
      </xdr:nvSpPr>
      <xdr:spPr>
        <a:xfrm>
          <a:off x="3582043" y="927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0" name="直線コネクタ 15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1" name="テキスト ボックス 160"/>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2" name="直線コネクタ 16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62</xdr:row>
      <xdr:rowOff>4734</xdr:rowOff>
    </xdr:from>
    <xdr:ext cx="531299" cy="259045"/>
    <xdr:sp macro="" textlink="">
      <xdr:nvSpPr>
        <xdr:cNvPr id="163" name="テキスト ボックス 162"/>
        <xdr:cNvSpPr txBox="1"/>
      </xdr:nvSpPr>
      <xdr:spPr>
        <a:xfrm>
          <a:off x="6072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4" name="直線コネクタ 16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5" name="テキスト ボックス 164"/>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6" name="直線コネクタ 16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67" name="テキスト ボックス 166"/>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8" name="直線コネクタ 16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69" name="テキスト ボックス 168"/>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0" name="直線コネクタ 16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70049</xdr:rowOff>
    </xdr:from>
    <xdr:ext cx="595419" cy="259045"/>
    <xdr:sp macro="" textlink="">
      <xdr:nvSpPr>
        <xdr:cNvPr id="171" name="テキスト ボックス 170"/>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3" name="テキスト ボックス 17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22644</xdr:rowOff>
    </xdr:from>
    <xdr:to>
      <xdr:col>15</xdr:col>
      <xdr:colOff>180340</xdr:colOff>
      <xdr:row>63</xdr:row>
      <xdr:rowOff>72068</xdr:rowOff>
    </xdr:to>
    <xdr:cxnSp macro="">
      <xdr:nvCxnSpPr>
        <xdr:cNvPr id="175" name="直線コネクタ 174"/>
        <xdr:cNvCxnSpPr/>
      </xdr:nvCxnSpPr>
      <xdr:spPr>
        <a:xfrm flipV="1">
          <a:off x="10476865" y="9623844"/>
          <a:ext cx="0" cy="1249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75895</xdr:rowOff>
    </xdr:from>
    <xdr:ext cx="534377" cy="259045"/>
    <xdr:sp macro="" textlink="">
      <xdr:nvSpPr>
        <xdr:cNvPr id="176" name="【橋りょう・トンネル】&#10;一人当たり有形固定資産（償却資産）額最小値テキスト"/>
        <xdr:cNvSpPr txBox="1"/>
      </xdr:nvSpPr>
      <xdr:spPr>
        <a:xfrm>
          <a:off x="10566400" y="1087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35,216</a:t>
          </a:r>
          <a:endParaRPr kumimoji="1" lang="ja-JP" altLang="en-US" sz="1000" b="1">
            <a:latin typeface="ＭＳ Ｐゴシック"/>
          </a:endParaRPr>
        </a:p>
      </xdr:txBody>
    </xdr:sp>
    <xdr:clientData/>
  </xdr:oneCellAnchor>
  <xdr:twoCellAnchor>
    <xdr:from>
      <xdr:col>15</xdr:col>
      <xdr:colOff>92075</xdr:colOff>
      <xdr:row>63</xdr:row>
      <xdr:rowOff>72068</xdr:rowOff>
    </xdr:from>
    <xdr:to>
      <xdr:col>15</xdr:col>
      <xdr:colOff>269875</xdr:colOff>
      <xdr:row>63</xdr:row>
      <xdr:rowOff>72068</xdr:rowOff>
    </xdr:to>
    <xdr:cxnSp macro="">
      <xdr:nvCxnSpPr>
        <xdr:cNvPr id="177" name="直線コネクタ 176"/>
        <xdr:cNvCxnSpPr/>
      </xdr:nvCxnSpPr>
      <xdr:spPr>
        <a:xfrm>
          <a:off x="10388600" y="1087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140771</xdr:rowOff>
    </xdr:from>
    <xdr:ext cx="599010" cy="259045"/>
    <xdr:sp macro="" textlink="">
      <xdr:nvSpPr>
        <xdr:cNvPr id="178" name="【橋りょう・トンネル】&#10;一人当たり有形固定資産（償却資産）額最大値テキスト"/>
        <xdr:cNvSpPr txBox="1"/>
      </xdr:nvSpPr>
      <xdr:spPr>
        <a:xfrm>
          <a:off x="10566400" y="939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226,533</a:t>
          </a:r>
          <a:endParaRPr kumimoji="1" lang="ja-JP" altLang="en-US" sz="1000" b="1">
            <a:latin typeface="ＭＳ Ｐゴシック"/>
          </a:endParaRPr>
        </a:p>
      </xdr:txBody>
    </xdr:sp>
    <xdr:clientData/>
  </xdr:oneCellAnchor>
  <xdr:twoCellAnchor>
    <xdr:from>
      <xdr:col>15</xdr:col>
      <xdr:colOff>92075</xdr:colOff>
      <xdr:row>56</xdr:row>
      <xdr:rowOff>22644</xdr:rowOff>
    </xdr:from>
    <xdr:to>
      <xdr:col>15</xdr:col>
      <xdr:colOff>269875</xdr:colOff>
      <xdr:row>56</xdr:row>
      <xdr:rowOff>22644</xdr:rowOff>
    </xdr:to>
    <xdr:cxnSp macro="">
      <xdr:nvCxnSpPr>
        <xdr:cNvPr id="179" name="直線コネクタ 178"/>
        <xdr:cNvCxnSpPr/>
      </xdr:nvCxnSpPr>
      <xdr:spPr>
        <a:xfrm>
          <a:off x="10388600" y="9623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110618</xdr:rowOff>
    </xdr:from>
    <xdr:ext cx="599010" cy="259045"/>
    <xdr:sp macro="" textlink="">
      <xdr:nvSpPr>
        <xdr:cNvPr id="180" name="【橋りょう・トンネル】&#10;一人当たり有形固定資産（償却資産）額平均値テキスト"/>
        <xdr:cNvSpPr txBox="1"/>
      </xdr:nvSpPr>
      <xdr:spPr>
        <a:xfrm>
          <a:off x="10566400" y="10054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149,483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132191</xdr:rowOff>
    </xdr:from>
    <xdr:to>
      <xdr:col>15</xdr:col>
      <xdr:colOff>231775</xdr:colOff>
      <xdr:row>59</xdr:row>
      <xdr:rowOff>62341</xdr:rowOff>
    </xdr:to>
    <xdr:sp macro="" textlink="">
      <xdr:nvSpPr>
        <xdr:cNvPr id="181" name="フローチャート : 判断 180"/>
        <xdr:cNvSpPr/>
      </xdr:nvSpPr>
      <xdr:spPr>
        <a:xfrm>
          <a:off x="10426700" y="1007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132159</xdr:rowOff>
    </xdr:from>
    <xdr:to>
      <xdr:col>14</xdr:col>
      <xdr:colOff>79375</xdr:colOff>
      <xdr:row>60</xdr:row>
      <xdr:rowOff>62309</xdr:rowOff>
    </xdr:to>
    <xdr:sp macro="" textlink="">
      <xdr:nvSpPr>
        <xdr:cNvPr id="182" name="フローチャート : 判断 181"/>
        <xdr:cNvSpPr/>
      </xdr:nvSpPr>
      <xdr:spPr>
        <a:xfrm>
          <a:off x="9588500" y="1024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102219</xdr:rowOff>
    </xdr:from>
    <xdr:to>
      <xdr:col>14</xdr:col>
      <xdr:colOff>79375</xdr:colOff>
      <xdr:row>62</xdr:row>
      <xdr:rowOff>32369</xdr:rowOff>
    </xdr:to>
    <xdr:sp macro="" textlink="">
      <xdr:nvSpPr>
        <xdr:cNvPr id="188" name="円/楕円 187"/>
        <xdr:cNvSpPr/>
      </xdr:nvSpPr>
      <xdr:spPr>
        <a:xfrm>
          <a:off x="9588500" y="1056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58</xdr:row>
      <xdr:rowOff>78836</xdr:rowOff>
    </xdr:from>
    <xdr:ext cx="599010" cy="259045"/>
    <xdr:sp macro="" textlink="">
      <xdr:nvSpPr>
        <xdr:cNvPr id="189" name="n_1aveValue【橋りょう・トンネル】&#10;一人当たり有形固定資産（償却資産）額"/>
        <xdr:cNvSpPr txBox="1"/>
      </xdr:nvSpPr>
      <xdr:spPr>
        <a:xfrm>
          <a:off x="9327094" y="10022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123,238</a:t>
          </a:r>
          <a:endParaRPr kumimoji="1" lang="ja-JP" altLang="en-US" sz="1000" b="1">
            <a:solidFill>
              <a:srgbClr val="000080"/>
            </a:solidFill>
            <a:latin typeface="ＭＳ Ｐゴシック"/>
          </a:endParaRPr>
        </a:p>
      </xdr:txBody>
    </xdr:sp>
    <xdr:clientData/>
  </xdr:oneCellAnchor>
  <xdr:oneCellAnchor>
    <xdr:from>
      <xdr:col>13</xdr:col>
      <xdr:colOff>434486</xdr:colOff>
      <xdr:row>62</xdr:row>
      <xdr:rowOff>23496</xdr:rowOff>
    </xdr:from>
    <xdr:ext cx="534377" cy="259045"/>
    <xdr:sp macro="" textlink="">
      <xdr:nvSpPr>
        <xdr:cNvPr id="190" name="n_1mainValue【橋りょう・トンネル】&#10;一人当たり有形固定資産（償却資産）額"/>
        <xdr:cNvSpPr txBox="1"/>
      </xdr:nvSpPr>
      <xdr:spPr>
        <a:xfrm>
          <a:off x="9359411" y="1065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75,322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1" name="テキスト ボックス 20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2" name="直線コネクタ 20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3" name="テキスト ボックス 202"/>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4" name="直線コネクタ 20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5" name="テキスト ボックス 20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6" name="直線コネクタ 20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7" name="テキスト ボックス 20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8" name="直線コネクタ 20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9" name="テキスト ボックス 20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0" name="直線コネクタ 20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1" name="テキスト ボックス 21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2" name="直線コネクタ 21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13" name="テキスト ボックス 212"/>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5" name="テキスト ボックス 21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56062</xdr:rowOff>
    </xdr:from>
    <xdr:to>
      <xdr:col>6</xdr:col>
      <xdr:colOff>510540</xdr:colOff>
      <xdr:row>85</xdr:row>
      <xdr:rowOff>114844</xdr:rowOff>
    </xdr:to>
    <xdr:cxnSp macro="">
      <xdr:nvCxnSpPr>
        <xdr:cNvPr id="217" name="直線コネクタ 216"/>
        <xdr:cNvCxnSpPr/>
      </xdr:nvCxnSpPr>
      <xdr:spPr>
        <a:xfrm flipV="1">
          <a:off x="4634865" y="13257712"/>
          <a:ext cx="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118671</xdr:rowOff>
    </xdr:from>
    <xdr:ext cx="405111" cy="259045"/>
    <xdr:sp macro="" textlink="">
      <xdr:nvSpPr>
        <xdr:cNvPr id="218" name="【公営住宅】&#10;有形固定資産減価償却率最小値テキスト"/>
        <xdr:cNvSpPr txBox="1"/>
      </xdr:nvSpPr>
      <xdr:spPr>
        <a:xfrm>
          <a:off x="4724400" y="1469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422275</xdr:colOff>
      <xdr:row>85</xdr:row>
      <xdr:rowOff>114844</xdr:rowOff>
    </xdr:from>
    <xdr:to>
      <xdr:col>6</xdr:col>
      <xdr:colOff>600075</xdr:colOff>
      <xdr:row>85</xdr:row>
      <xdr:rowOff>114844</xdr:rowOff>
    </xdr:to>
    <xdr:cxnSp macro="">
      <xdr:nvCxnSpPr>
        <xdr:cNvPr id="219" name="直線コネクタ 218"/>
        <xdr:cNvCxnSpPr/>
      </xdr:nvCxnSpPr>
      <xdr:spPr>
        <a:xfrm>
          <a:off x="4546600" y="1468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2739</xdr:rowOff>
    </xdr:from>
    <xdr:ext cx="405111" cy="259045"/>
    <xdr:sp macro="" textlink="">
      <xdr:nvSpPr>
        <xdr:cNvPr id="220" name="【公営住宅】&#10;有形固定資産減価償却率最大値テキスト"/>
        <xdr:cNvSpPr txBox="1"/>
      </xdr:nvSpPr>
      <xdr:spPr>
        <a:xfrm>
          <a:off x="4724400" y="13032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6</xdr:col>
      <xdr:colOff>422275</xdr:colOff>
      <xdr:row>77</xdr:row>
      <xdr:rowOff>56062</xdr:rowOff>
    </xdr:from>
    <xdr:to>
      <xdr:col>6</xdr:col>
      <xdr:colOff>600075</xdr:colOff>
      <xdr:row>77</xdr:row>
      <xdr:rowOff>56062</xdr:rowOff>
    </xdr:to>
    <xdr:cxnSp macro="">
      <xdr:nvCxnSpPr>
        <xdr:cNvPr id="221" name="直線コネクタ 220"/>
        <xdr:cNvCxnSpPr/>
      </xdr:nvCxnSpPr>
      <xdr:spPr>
        <a:xfrm>
          <a:off x="4546600" y="1325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146975</xdr:rowOff>
    </xdr:from>
    <xdr:ext cx="405111" cy="259045"/>
    <xdr:sp macro="" textlink="">
      <xdr:nvSpPr>
        <xdr:cNvPr id="222" name="【公営住宅】&#10;有形固定資産減価償却率平均値テキスト"/>
        <xdr:cNvSpPr txBox="1"/>
      </xdr:nvSpPr>
      <xdr:spPr>
        <a:xfrm>
          <a:off x="4724400" y="13691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75.2</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168548</xdr:rowOff>
    </xdr:from>
    <xdr:to>
      <xdr:col>6</xdr:col>
      <xdr:colOff>561975</xdr:colOff>
      <xdr:row>80</xdr:row>
      <xdr:rowOff>98698</xdr:rowOff>
    </xdr:to>
    <xdr:sp macro="" textlink="">
      <xdr:nvSpPr>
        <xdr:cNvPr id="223" name="フローチャート : 判断 222"/>
        <xdr:cNvSpPr/>
      </xdr:nvSpPr>
      <xdr:spPr>
        <a:xfrm>
          <a:off x="4584700" y="1371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153851</xdr:rowOff>
    </xdr:from>
    <xdr:to>
      <xdr:col>5</xdr:col>
      <xdr:colOff>409575</xdr:colOff>
      <xdr:row>81</xdr:row>
      <xdr:rowOff>84001</xdr:rowOff>
    </xdr:to>
    <xdr:sp macro="" textlink="">
      <xdr:nvSpPr>
        <xdr:cNvPr id="224" name="フローチャート : 判断 223"/>
        <xdr:cNvSpPr/>
      </xdr:nvSpPr>
      <xdr:spPr>
        <a:xfrm>
          <a:off x="3746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77</xdr:row>
      <xdr:rowOff>67311</xdr:rowOff>
    </xdr:from>
    <xdr:to>
      <xdr:col>5</xdr:col>
      <xdr:colOff>409575</xdr:colOff>
      <xdr:row>77</xdr:row>
      <xdr:rowOff>168911</xdr:rowOff>
    </xdr:to>
    <xdr:sp macro="" textlink="">
      <xdr:nvSpPr>
        <xdr:cNvPr id="230" name="円/楕円 229"/>
        <xdr:cNvSpPr/>
      </xdr:nvSpPr>
      <xdr:spPr>
        <a:xfrm>
          <a:off x="3746500" y="1326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75128</xdr:rowOff>
    </xdr:from>
    <xdr:ext cx="405111" cy="259045"/>
    <xdr:sp macro="" textlink="">
      <xdr:nvSpPr>
        <xdr:cNvPr id="231" name="n_1aveValue【公営住宅】&#10;有形固定資産減価償却率"/>
        <xdr:cNvSpPr txBox="1"/>
      </xdr:nvSpPr>
      <xdr:spPr>
        <a:xfrm>
          <a:off x="3582043"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5</xdr:col>
      <xdr:colOff>143518</xdr:colOff>
      <xdr:row>76</xdr:row>
      <xdr:rowOff>13988</xdr:rowOff>
    </xdr:from>
    <xdr:ext cx="405111" cy="259045"/>
    <xdr:sp macro="" textlink="">
      <xdr:nvSpPr>
        <xdr:cNvPr id="232" name="n_1mainValue【公営住宅】&#10;有形固定資産減価償却率"/>
        <xdr:cNvSpPr txBox="1"/>
      </xdr:nvSpPr>
      <xdr:spPr>
        <a:xfrm>
          <a:off x="3582043" y="1304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1" name="テキスト ボックス 24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3" name="直線コネクタ 24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4" name="テキスト ボックス 24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5" name="直線コネクタ 24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6" name="テキスト ボックス 24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7" name="直線コネクタ 24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8" name="テキスト ボックス 24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9" name="直線コネクタ 24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0" name="テキスト ボックス 24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1" name="直線コネクタ 25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2" name="テキスト ボックス 25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149200</xdr:rowOff>
    </xdr:from>
    <xdr:to>
      <xdr:col>15</xdr:col>
      <xdr:colOff>180340</xdr:colOff>
      <xdr:row>85</xdr:row>
      <xdr:rowOff>159716</xdr:rowOff>
    </xdr:to>
    <xdr:cxnSp macro="">
      <xdr:nvCxnSpPr>
        <xdr:cNvPr id="254" name="直線コネクタ 253"/>
        <xdr:cNvCxnSpPr/>
      </xdr:nvCxnSpPr>
      <xdr:spPr>
        <a:xfrm flipV="1">
          <a:off x="10476865" y="13693750"/>
          <a:ext cx="0" cy="1039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163543</xdr:rowOff>
    </xdr:from>
    <xdr:ext cx="469744" cy="259045"/>
    <xdr:sp macro="" textlink="">
      <xdr:nvSpPr>
        <xdr:cNvPr id="255" name="【公営住宅】&#10;一人当たり面積最小値テキスト"/>
        <xdr:cNvSpPr txBox="1"/>
      </xdr:nvSpPr>
      <xdr:spPr>
        <a:xfrm>
          <a:off x="10566400" y="14736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0.109</a:t>
          </a:r>
          <a:endParaRPr kumimoji="1" lang="ja-JP" altLang="en-US" sz="1000" b="1">
            <a:latin typeface="ＭＳ Ｐゴシック"/>
          </a:endParaRPr>
        </a:p>
      </xdr:txBody>
    </xdr:sp>
    <xdr:clientData/>
  </xdr:oneCellAnchor>
  <xdr:twoCellAnchor>
    <xdr:from>
      <xdr:col>15</xdr:col>
      <xdr:colOff>92075</xdr:colOff>
      <xdr:row>85</xdr:row>
      <xdr:rowOff>159716</xdr:rowOff>
    </xdr:from>
    <xdr:to>
      <xdr:col>15</xdr:col>
      <xdr:colOff>269875</xdr:colOff>
      <xdr:row>85</xdr:row>
      <xdr:rowOff>159716</xdr:rowOff>
    </xdr:to>
    <xdr:cxnSp macro="">
      <xdr:nvCxnSpPr>
        <xdr:cNvPr id="256" name="直線コネクタ 255"/>
        <xdr:cNvCxnSpPr/>
      </xdr:nvCxnSpPr>
      <xdr:spPr>
        <a:xfrm>
          <a:off x="10388600" y="1473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95877</xdr:rowOff>
    </xdr:from>
    <xdr:ext cx="469744" cy="259045"/>
    <xdr:sp macro="" textlink="">
      <xdr:nvSpPr>
        <xdr:cNvPr id="257" name="【公営住宅】&#10;一人当たり面積最大値テキスト"/>
        <xdr:cNvSpPr txBox="1"/>
      </xdr:nvSpPr>
      <xdr:spPr>
        <a:xfrm>
          <a:off x="10566400" y="1346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2.382</a:t>
          </a:r>
          <a:endParaRPr kumimoji="1" lang="ja-JP" altLang="en-US" sz="1000" b="1">
            <a:latin typeface="ＭＳ Ｐゴシック"/>
          </a:endParaRPr>
        </a:p>
      </xdr:txBody>
    </xdr:sp>
    <xdr:clientData/>
  </xdr:oneCellAnchor>
  <xdr:twoCellAnchor>
    <xdr:from>
      <xdr:col>15</xdr:col>
      <xdr:colOff>92075</xdr:colOff>
      <xdr:row>79</xdr:row>
      <xdr:rowOff>149200</xdr:rowOff>
    </xdr:from>
    <xdr:to>
      <xdr:col>15</xdr:col>
      <xdr:colOff>269875</xdr:colOff>
      <xdr:row>79</xdr:row>
      <xdr:rowOff>149200</xdr:rowOff>
    </xdr:to>
    <xdr:cxnSp macro="">
      <xdr:nvCxnSpPr>
        <xdr:cNvPr id="258" name="直線コネクタ 257"/>
        <xdr:cNvCxnSpPr/>
      </xdr:nvCxnSpPr>
      <xdr:spPr>
        <a:xfrm>
          <a:off x="10388600" y="1369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27906</xdr:rowOff>
    </xdr:from>
    <xdr:ext cx="469744" cy="259045"/>
    <xdr:sp macro="" textlink="">
      <xdr:nvSpPr>
        <xdr:cNvPr id="259" name="【公営住宅】&#10;一人当たり面積平均値テキスト"/>
        <xdr:cNvSpPr txBox="1"/>
      </xdr:nvSpPr>
      <xdr:spPr>
        <a:xfrm>
          <a:off x="10566400" y="14429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0.614</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49479</xdr:rowOff>
    </xdr:from>
    <xdr:to>
      <xdr:col>15</xdr:col>
      <xdr:colOff>231775</xdr:colOff>
      <xdr:row>84</xdr:row>
      <xdr:rowOff>151079</xdr:rowOff>
    </xdr:to>
    <xdr:sp macro="" textlink="">
      <xdr:nvSpPr>
        <xdr:cNvPr id="260" name="フローチャート : 判断 259"/>
        <xdr:cNvSpPr/>
      </xdr:nvSpPr>
      <xdr:spPr>
        <a:xfrm>
          <a:off x="10426700" y="1445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76912</xdr:rowOff>
    </xdr:from>
    <xdr:to>
      <xdr:col>14</xdr:col>
      <xdr:colOff>79375</xdr:colOff>
      <xdr:row>85</xdr:row>
      <xdr:rowOff>7062</xdr:rowOff>
    </xdr:to>
    <xdr:sp macro="" textlink="">
      <xdr:nvSpPr>
        <xdr:cNvPr id="261" name="フローチャート : 判断 260"/>
        <xdr:cNvSpPr/>
      </xdr:nvSpPr>
      <xdr:spPr>
        <a:xfrm>
          <a:off x="9588500" y="1447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2" name="テキスト ボックス 2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3" name="テキスト ボックス 2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4" name="テキスト ボックス 2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5" name="テキスト ボックス 2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6" name="テキスト ボックス 2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106629</xdr:rowOff>
    </xdr:from>
    <xdr:to>
      <xdr:col>14</xdr:col>
      <xdr:colOff>79375</xdr:colOff>
      <xdr:row>86</xdr:row>
      <xdr:rowOff>36779</xdr:rowOff>
    </xdr:to>
    <xdr:sp macro="" textlink="">
      <xdr:nvSpPr>
        <xdr:cNvPr id="267" name="円/楕円 266"/>
        <xdr:cNvSpPr/>
      </xdr:nvSpPr>
      <xdr:spPr>
        <a:xfrm>
          <a:off x="9588500" y="1467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23589</xdr:rowOff>
    </xdr:from>
    <xdr:ext cx="469744" cy="259045"/>
    <xdr:sp macro="" textlink="">
      <xdr:nvSpPr>
        <xdr:cNvPr id="268" name="n_1aveValue【公営住宅】&#10;一人当たり面積"/>
        <xdr:cNvSpPr txBox="1"/>
      </xdr:nvSpPr>
      <xdr:spPr>
        <a:xfrm>
          <a:off x="9391727" y="1425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0.554</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27906</xdr:rowOff>
    </xdr:from>
    <xdr:ext cx="469744" cy="259045"/>
    <xdr:sp macro="" textlink="">
      <xdr:nvSpPr>
        <xdr:cNvPr id="269" name="n_1mainValue【公営住宅】&#10;一人当たり面積"/>
        <xdr:cNvSpPr txBox="1"/>
      </xdr:nvSpPr>
      <xdr:spPr>
        <a:xfrm>
          <a:off x="9391727" y="1477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0" name="正方形/長方形 2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1" name="正方形/長方形 2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2" name="正方形/長方形 2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3" name="正方形/長方形 2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4" name="正方形/長方形 2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5" name="正方形/長方形 2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6" name="正方形/長方形 2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7" name="正方形/長方形 27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8" name="正方形/長方形 2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9" name="正方形/長方形 2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0" name="正方形/長方形 2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1" name="正方形/長方形 2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2" name="正方形/長方形 2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3" name="正方形/長方形 2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4" name="正方形/長方形 2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24,132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5" name="正方形/長方形 28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6" name="正方形/長方形 2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7" name="正方形/長方形 2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8" name="正方形/長方形 2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9" name="正方形/長方形 2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0" name="正方形/長方形 2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1" name="正方形/長方形 2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2" name="正方形/長方形 2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3" name="正方形/長方形 2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4" name="テキスト ボックス 2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5" name="直線コネクタ 2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6" name="テキスト ボックス 295"/>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133350</xdr:rowOff>
    </xdr:from>
    <xdr:to>
      <xdr:col>24</xdr:col>
      <xdr:colOff>644525</xdr:colOff>
      <xdr:row>42</xdr:row>
      <xdr:rowOff>133350</xdr:rowOff>
    </xdr:to>
    <xdr:cxnSp macro="">
      <xdr:nvCxnSpPr>
        <xdr:cNvPr id="297" name="直線コネクタ 296"/>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162577</xdr:rowOff>
    </xdr:from>
    <xdr:ext cx="403059" cy="259045"/>
    <xdr:sp macro="" textlink="">
      <xdr:nvSpPr>
        <xdr:cNvPr id="298" name="テキスト ボックス 297"/>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41</xdr:row>
      <xdr:rowOff>19050</xdr:rowOff>
    </xdr:from>
    <xdr:to>
      <xdr:col>24</xdr:col>
      <xdr:colOff>644525</xdr:colOff>
      <xdr:row>41</xdr:row>
      <xdr:rowOff>19050</xdr:rowOff>
    </xdr:to>
    <xdr:cxnSp macro="">
      <xdr:nvCxnSpPr>
        <xdr:cNvPr id="299" name="直線コネクタ 298"/>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48277</xdr:rowOff>
    </xdr:from>
    <xdr:ext cx="403059" cy="259045"/>
    <xdr:sp macro="" textlink="">
      <xdr:nvSpPr>
        <xdr:cNvPr id="300" name="テキスト ボックス 299"/>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76200</xdr:rowOff>
    </xdr:from>
    <xdr:to>
      <xdr:col>24</xdr:col>
      <xdr:colOff>644525</xdr:colOff>
      <xdr:row>39</xdr:row>
      <xdr:rowOff>76200</xdr:rowOff>
    </xdr:to>
    <xdr:cxnSp macro="">
      <xdr:nvCxnSpPr>
        <xdr:cNvPr id="301" name="直線コネクタ 300"/>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105427</xdr:rowOff>
    </xdr:from>
    <xdr:ext cx="403059" cy="259045"/>
    <xdr:sp macro="" textlink="">
      <xdr:nvSpPr>
        <xdr:cNvPr id="302" name="テキスト ボックス 301"/>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3" name="直線コネクタ 30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4" name="テキスト ボックス 30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19050</xdr:rowOff>
    </xdr:from>
    <xdr:to>
      <xdr:col>24</xdr:col>
      <xdr:colOff>644525</xdr:colOff>
      <xdr:row>36</xdr:row>
      <xdr:rowOff>19050</xdr:rowOff>
    </xdr:to>
    <xdr:cxnSp macro="">
      <xdr:nvCxnSpPr>
        <xdr:cNvPr id="305" name="直線コネクタ 304"/>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48277</xdr:rowOff>
    </xdr:from>
    <xdr:ext cx="403059" cy="259045"/>
    <xdr:sp macro="" textlink="">
      <xdr:nvSpPr>
        <xdr:cNvPr id="306" name="テキスト ボックス 305"/>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34</xdr:row>
      <xdr:rowOff>76200</xdr:rowOff>
    </xdr:from>
    <xdr:to>
      <xdr:col>24</xdr:col>
      <xdr:colOff>644525</xdr:colOff>
      <xdr:row>34</xdr:row>
      <xdr:rowOff>76200</xdr:rowOff>
    </xdr:to>
    <xdr:cxnSp macro="">
      <xdr:nvCxnSpPr>
        <xdr:cNvPr id="307" name="直線コネクタ 306"/>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33</xdr:row>
      <xdr:rowOff>105427</xdr:rowOff>
    </xdr:from>
    <xdr:ext cx="403059" cy="259045"/>
    <xdr:sp macro="" textlink="">
      <xdr:nvSpPr>
        <xdr:cNvPr id="308" name="テキスト ボックス 307"/>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32</xdr:row>
      <xdr:rowOff>133350</xdr:rowOff>
    </xdr:from>
    <xdr:to>
      <xdr:col>24</xdr:col>
      <xdr:colOff>644525</xdr:colOff>
      <xdr:row>32</xdr:row>
      <xdr:rowOff>133350</xdr:rowOff>
    </xdr:to>
    <xdr:cxnSp macro="">
      <xdr:nvCxnSpPr>
        <xdr:cNvPr id="309" name="直線コネクタ 308"/>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31</xdr:row>
      <xdr:rowOff>162577</xdr:rowOff>
    </xdr:from>
    <xdr:ext cx="403059" cy="259045"/>
    <xdr:sp macro="" textlink="">
      <xdr:nvSpPr>
        <xdr:cNvPr id="310" name="テキスト ボックス 309"/>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1" name="直線コネクタ 3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2" name="テキスト ボックス 31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136208</xdr:rowOff>
    </xdr:from>
    <xdr:to>
      <xdr:col>23</xdr:col>
      <xdr:colOff>516889</xdr:colOff>
      <xdr:row>42</xdr:row>
      <xdr:rowOff>4763</xdr:rowOff>
    </xdr:to>
    <xdr:cxnSp macro="">
      <xdr:nvCxnSpPr>
        <xdr:cNvPr id="314" name="直線コネクタ 313"/>
        <xdr:cNvCxnSpPr/>
      </xdr:nvCxnSpPr>
      <xdr:spPr>
        <a:xfrm flipV="1">
          <a:off x="16318864" y="5794058"/>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8590</xdr:rowOff>
    </xdr:from>
    <xdr:ext cx="405111" cy="259045"/>
    <xdr:sp macro="" textlink="">
      <xdr:nvSpPr>
        <xdr:cNvPr id="315" name="【認定こども園・幼稚園・保育所】&#10;有形固定資産減価償却率最小値テキスト"/>
        <xdr:cNvSpPr txBox="1"/>
      </xdr:nvSpPr>
      <xdr:spPr>
        <a:xfrm>
          <a:off x="16408400" y="720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23</xdr:col>
      <xdr:colOff>428625</xdr:colOff>
      <xdr:row>42</xdr:row>
      <xdr:rowOff>4763</xdr:rowOff>
    </xdr:from>
    <xdr:to>
      <xdr:col>23</xdr:col>
      <xdr:colOff>606425</xdr:colOff>
      <xdr:row>42</xdr:row>
      <xdr:rowOff>4763</xdr:rowOff>
    </xdr:to>
    <xdr:cxnSp macro="">
      <xdr:nvCxnSpPr>
        <xdr:cNvPr id="316" name="直線コネクタ 315"/>
        <xdr:cNvCxnSpPr/>
      </xdr:nvCxnSpPr>
      <xdr:spPr>
        <a:xfrm>
          <a:off x="16230600" y="720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82885</xdr:rowOff>
    </xdr:from>
    <xdr:ext cx="405111" cy="259045"/>
    <xdr:sp macro="" textlink="">
      <xdr:nvSpPr>
        <xdr:cNvPr id="317" name="【認定こども園・幼稚園・保育所】&#10;有形固定資産減価償却率最大値テキスト"/>
        <xdr:cNvSpPr txBox="1"/>
      </xdr:nvSpPr>
      <xdr:spPr>
        <a:xfrm>
          <a:off x="16408400" y="5569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a:t>
          </a:r>
          <a:endParaRPr kumimoji="1" lang="ja-JP" altLang="en-US" sz="1000" b="1">
            <a:latin typeface="ＭＳ Ｐゴシック"/>
          </a:endParaRPr>
        </a:p>
      </xdr:txBody>
    </xdr:sp>
    <xdr:clientData/>
  </xdr:oneCellAnchor>
  <xdr:twoCellAnchor>
    <xdr:from>
      <xdr:col>23</xdr:col>
      <xdr:colOff>428625</xdr:colOff>
      <xdr:row>33</xdr:row>
      <xdr:rowOff>136208</xdr:rowOff>
    </xdr:from>
    <xdr:to>
      <xdr:col>23</xdr:col>
      <xdr:colOff>606425</xdr:colOff>
      <xdr:row>33</xdr:row>
      <xdr:rowOff>136208</xdr:rowOff>
    </xdr:to>
    <xdr:cxnSp macro="">
      <xdr:nvCxnSpPr>
        <xdr:cNvPr id="318" name="直線コネクタ 317"/>
        <xdr:cNvCxnSpPr/>
      </xdr:nvCxnSpPr>
      <xdr:spPr>
        <a:xfrm>
          <a:off x="16230600" y="579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100982</xdr:rowOff>
    </xdr:from>
    <xdr:ext cx="405111" cy="259045"/>
    <xdr:sp macro="" textlink="">
      <xdr:nvSpPr>
        <xdr:cNvPr id="319" name="【認定こども園・幼稚園・保育所】&#10;有形固定資産減価償却率平均値テキスト"/>
        <xdr:cNvSpPr txBox="1"/>
      </xdr:nvSpPr>
      <xdr:spPr>
        <a:xfrm>
          <a:off x="16408400" y="6787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122555</xdr:rowOff>
    </xdr:from>
    <xdr:to>
      <xdr:col>23</xdr:col>
      <xdr:colOff>568325</xdr:colOff>
      <xdr:row>40</xdr:row>
      <xdr:rowOff>52705</xdr:rowOff>
    </xdr:to>
    <xdr:sp macro="" textlink="">
      <xdr:nvSpPr>
        <xdr:cNvPr id="320" name="フローチャート : 判断 319"/>
        <xdr:cNvSpPr/>
      </xdr:nvSpPr>
      <xdr:spPr>
        <a:xfrm>
          <a:off x="16268700" y="680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28257</xdr:rowOff>
    </xdr:from>
    <xdr:to>
      <xdr:col>22</xdr:col>
      <xdr:colOff>415925</xdr:colOff>
      <xdr:row>39</xdr:row>
      <xdr:rowOff>129857</xdr:rowOff>
    </xdr:to>
    <xdr:sp macro="" textlink="">
      <xdr:nvSpPr>
        <xdr:cNvPr id="321" name="フローチャート : 判断 320"/>
        <xdr:cNvSpPr/>
      </xdr:nvSpPr>
      <xdr:spPr>
        <a:xfrm>
          <a:off x="15430500" y="671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2" name="テキスト ボックス 3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3" name="テキスト ボックス 3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4" name="テキスト ボックス 3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5" name="テキスト ボックス 3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6" name="テキスト ボックス 3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116840</xdr:rowOff>
    </xdr:from>
    <xdr:to>
      <xdr:col>22</xdr:col>
      <xdr:colOff>415925</xdr:colOff>
      <xdr:row>41</xdr:row>
      <xdr:rowOff>46990</xdr:rowOff>
    </xdr:to>
    <xdr:sp macro="" textlink="">
      <xdr:nvSpPr>
        <xdr:cNvPr id="327" name="円/楕円 326"/>
        <xdr:cNvSpPr/>
      </xdr:nvSpPr>
      <xdr:spPr>
        <a:xfrm>
          <a:off x="15430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146384</xdr:rowOff>
    </xdr:from>
    <xdr:ext cx="405111" cy="259045"/>
    <xdr:sp macro="" textlink="">
      <xdr:nvSpPr>
        <xdr:cNvPr id="328" name="n_1aveValue【認定こども園・幼稚園・保育所】&#10;有形固定資産減価償却率"/>
        <xdr:cNvSpPr txBox="1"/>
      </xdr:nvSpPr>
      <xdr:spPr>
        <a:xfrm>
          <a:off x="15266043" y="6490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oneCellAnchor>
    <xdr:from>
      <xdr:col>22</xdr:col>
      <xdr:colOff>149868</xdr:colOff>
      <xdr:row>41</xdr:row>
      <xdr:rowOff>38117</xdr:rowOff>
    </xdr:from>
    <xdr:ext cx="405111" cy="259045"/>
    <xdr:sp macro="" textlink="">
      <xdr:nvSpPr>
        <xdr:cNvPr id="329" name="n_1mainValue【認定こども園・幼稚園・保育所】&#10;有形固定資産減価償却率"/>
        <xdr:cNvSpPr txBox="1"/>
      </xdr:nvSpPr>
      <xdr:spPr>
        <a:xfrm>
          <a:off x="15266043"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0" name="正方形/長方形 3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1" name="正方形/長方形 3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2" name="正方形/長方形 3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3" name="正方形/長方形 3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4" name="正方形/長方形 3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5" name="正方形/長方形 3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6" name="正方形/長方形 3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7" name="正方形/長方形 3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8" name="テキスト ボックス 3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9" name="直線コネクタ 3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40" name="直線コネクタ 33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41" name="テキスト ボックス 34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42" name="直線コネクタ 34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43" name="テキスト ボックス 34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44" name="直線コネクタ 34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45" name="テキスト ボックス 34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6" name="直線コネクタ 34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7" name="テキスト ボックス 34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8" name="直線コネクタ 34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9" name="テキスト ボックス 34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0" name="直線コネクタ 3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1" name="テキスト ボックス 35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30480</xdr:rowOff>
    </xdr:from>
    <xdr:to>
      <xdr:col>32</xdr:col>
      <xdr:colOff>186689</xdr:colOff>
      <xdr:row>41</xdr:row>
      <xdr:rowOff>87630</xdr:rowOff>
    </xdr:to>
    <xdr:cxnSp macro="">
      <xdr:nvCxnSpPr>
        <xdr:cNvPr id="353" name="直線コネクタ 352"/>
        <xdr:cNvCxnSpPr/>
      </xdr:nvCxnSpPr>
      <xdr:spPr>
        <a:xfrm flipV="1">
          <a:off x="22160864" y="58597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91457</xdr:rowOff>
    </xdr:from>
    <xdr:ext cx="469744" cy="259045"/>
    <xdr:sp macro="" textlink="">
      <xdr:nvSpPr>
        <xdr:cNvPr id="354" name="【認定こども園・幼稚園・保育所】&#10;一人当たり面積最小値テキスト"/>
        <xdr:cNvSpPr txBox="1"/>
      </xdr:nvSpPr>
      <xdr:spPr>
        <a:xfrm>
          <a:off x="222504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41</xdr:row>
      <xdr:rowOff>87630</xdr:rowOff>
    </xdr:from>
    <xdr:to>
      <xdr:col>32</xdr:col>
      <xdr:colOff>276225</xdr:colOff>
      <xdr:row>41</xdr:row>
      <xdr:rowOff>87630</xdr:rowOff>
    </xdr:to>
    <xdr:cxnSp macro="">
      <xdr:nvCxnSpPr>
        <xdr:cNvPr id="355" name="直線コネクタ 354"/>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148607</xdr:rowOff>
    </xdr:from>
    <xdr:ext cx="469744" cy="259045"/>
    <xdr:sp macro="" textlink="">
      <xdr:nvSpPr>
        <xdr:cNvPr id="356" name="【認定こども園・幼稚園・保育所】&#10;一人当たり面積最大値テキスト"/>
        <xdr:cNvSpPr txBox="1"/>
      </xdr:nvSpPr>
      <xdr:spPr>
        <a:xfrm>
          <a:off x="222504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0.362</a:t>
          </a:r>
          <a:endParaRPr kumimoji="1" lang="ja-JP" altLang="en-US" sz="1000" b="1">
            <a:latin typeface="ＭＳ Ｐゴシック"/>
          </a:endParaRPr>
        </a:p>
      </xdr:txBody>
    </xdr:sp>
    <xdr:clientData/>
  </xdr:oneCellAnchor>
  <xdr:twoCellAnchor>
    <xdr:from>
      <xdr:col>32</xdr:col>
      <xdr:colOff>98425</xdr:colOff>
      <xdr:row>34</xdr:row>
      <xdr:rowOff>30480</xdr:rowOff>
    </xdr:from>
    <xdr:to>
      <xdr:col>32</xdr:col>
      <xdr:colOff>276225</xdr:colOff>
      <xdr:row>34</xdr:row>
      <xdr:rowOff>30480</xdr:rowOff>
    </xdr:to>
    <xdr:cxnSp macro="">
      <xdr:nvCxnSpPr>
        <xdr:cNvPr id="357" name="直線コネクタ 356"/>
        <xdr:cNvCxnSpPr/>
      </xdr:nvCxnSpPr>
      <xdr:spPr>
        <a:xfrm>
          <a:off x="22072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64787</xdr:rowOff>
    </xdr:from>
    <xdr:ext cx="469744" cy="259045"/>
    <xdr:sp macro="" textlink="">
      <xdr:nvSpPr>
        <xdr:cNvPr id="358" name="【認定こども園・幼稚園・保育所】&#10;一人当たり面積平均値テキスト"/>
        <xdr:cNvSpPr txBox="1"/>
      </xdr:nvSpPr>
      <xdr:spPr>
        <a:xfrm>
          <a:off x="22250400" y="6579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86360</xdr:rowOff>
    </xdr:from>
    <xdr:to>
      <xdr:col>32</xdr:col>
      <xdr:colOff>238125</xdr:colOff>
      <xdr:row>39</xdr:row>
      <xdr:rowOff>16510</xdr:rowOff>
    </xdr:to>
    <xdr:sp macro="" textlink="">
      <xdr:nvSpPr>
        <xdr:cNvPr id="359" name="フローチャート : 判断 358"/>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6350</xdr:rowOff>
    </xdr:from>
    <xdr:to>
      <xdr:col>31</xdr:col>
      <xdr:colOff>85725</xdr:colOff>
      <xdr:row>39</xdr:row>
      <xdr:rowOff>107950</xdr:rowOff>
    </xdr:to>
    <xdr:sp macro="" textlink="">
      <xdr:nvSpPr>
        <xdr:cNvPr id="360" name="フローチャート : 判断 359"/>
        <xdr:cNvSpPr/>
      </xdr:nvSpPr>
      <xdr:spPr>
        <a:xfrm>
          <a:off x="21272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1" name="テキスト ボックス 36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2" name="テキスト ボックス 36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3" name="テキスト ボックス 36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4" name="テキスト ボックス 36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5" name="テキスト ボックス 36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116840</xdr:rowOff>
    </xdr:from>
    <xdr:to>
      <xdr:col>31</xdr:col>
      <xdr:colOff>85725</xdr:colOff>
      <xdr:row>38</xdr:row>
      <xdr:rowOff>46990</xdr:rowOff>
    </xdr:to>
    <xdr:sp macro="" textlink="">
      <xdr:nvSpPr>
        <xdr:cNvPr id="366" name="円/楕円 365"/>
        <xdr:cNvSpPr/>
      </xdr:nvSpPr>
      <xdr:spPr>
        <a:xfrm>
          <a:off x="21272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99077</xdr:rowOff>
    </xdr:from>
    <xdr:ext cx="469744" cy="259045"/>
    <xdr:sp macro="" textlink="">
      <xdr:nvSpPr>
        <xdr:cNvPr id="367" name="n_1aveValue【認定こども園・幼稚園・保育所】&#10;一人当たり面積"/>
        <xdr:cNvSpPr txBox="1"/>
      </xdr:nvSpPr>
      <xdr:spPr>
        <a:xfrm>
          <a:off x="210757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0.130</a:t>
          </a:r>
          <a:endParaRPr kumimoji="1" lang="ja-JP" altLang="en-US" sz="1000" b="1">
            <a:solidFill>
              <a:srgbClr val="000080"/>
            </a:solidFill>
            <a:latin typeface="ＭＳ Ｐゴシック"/>
          </a:endParaRPr>
        </a:p>
      </xdr:txBody>
    </xdr:sp>
    <xdr:clientData/>
  </xdr:oneCellAnchor>
  <xdr:oneCellAnchor>
    <xdr:from>
      <xdr:col>30</xdr:col>
      <xdr:colOff>473152</xdr:colOff>
      <xdr:row>36</xdr:row>
      <xdr:rowOff>63517</xdr:rowOff>
    </xdr:from>
    <xdr:ext cx="469744" cy="259045"/>
    <xdr:sp macro="" textlink="">
      <xdr:nvSpPr>
        <xdr:cNvPr id="368" name="n_1mainValue【認定こども園・幼稚園・保育所】&#10;一人当たり面積"/>
        <xdr:cNvSpPr txBox="1"/>
      </xdr:nvSpPr>
      <xdr:spPr>
        <a:xfrm>
          <a:off x="21075727" y="62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9" name="正方形/長方形 3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0" name="正方形/長方形 3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1" name="正方形/長方形 3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2" name="正方形/長方形 3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3" name="正方形/長方形 3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4" name="正方形/長方形 3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5" name="正方形/長方形 3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6" name="正方形/長方形 37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7" name="テキスト ボックス 37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8" name="直線コネクタ 37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9" name="テキスト ボックス 37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80" name="直線コネクタ 37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81" name="テキスト ボックス 38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82" name="直線コネクタ 38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83" name="テキスト ボックス 38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84" name="直線コネクタ 38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85" name="テキスト ボックス 38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86" name="直線コネクタ 38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87" name="テキスト ボックス 38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88" name="直線コネクタ 38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89" name="テキスト ボックス 38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90" name="直線コネクタ 38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91" name="テキスト ボックス 39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2" name="直線コネクタ 39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93" name="テキスト ボックス 39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75112</xdr:rowOff>
    </xdr:from>
    <xdr:to>
      <xdr:col>23</xdr:col>
      <xdr:colOff>516889</xdr:colOff>
      <xdr:row>63</xdr:row>
      <xdr:rowOff>115933</xdr:rowOff>
    </xdr:to>
    <xdr:cxnSp macro="">
      <xdr:nvCxnSpPr>
        <xdr:cNvPr id="395" name="直線コネクタ 394"/>
        <xdr:cNvCxnSpPr/>
      </xdr:nvCxnSpPr>
      <xdr:spPr>
        <a:xfrm flipV="1">
          <a:off x="16318864" y="9676312"/>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119760</xdr:rowOff>
    </xdr:from>
    <xdr:ext cx="405111" cy="259045"/>
    <xdr:sp macro="" textlink="">
      <xdr:nvSpPr>
        <xdr:cNvPr id="396" name="【学校施設】&#10;有形固定資産減価償却率最小値テキスト"/>
        <xdr:cNvSpPr txBox="1"/>
      </xdr:nvSpPr>
      <xdr:spPr>
        <a:xfrm>
          <a:off x="16408400" y="1092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a:t>
          </a:r>
          <a:endParaRPr kumimoji="1" lang="ja-JP" altLang="en-US" sz="1000" b="1">
            <a:latin typeface="ＭＳ Ｐゴシック"/>
          </a:endParaRPr>
        </a:p>
      </xdr:txBody>
    </xdr:sp>
    <xdr:clientData/>
  </xdr:oneCellAnchor>
  <xdr:twoCellAnchor>
    <xdr:from>
      <xdr:col>23</xdr:col>
      <xdr:colOff>428625</xdr:colOff>
      <xdr:row>63</xdr:row>
      <xdr:rowOff>115933</xdr:rowOff>
    </xdr:from>
    <xdr:to>
      <xdr:col>23</xdr:col>
      <xdr:colOff>606425</xdr:colOff>
      <xdr:row>63</xdr:row>
      <xdr:rowOff>115933</xdr:rowOff>
    </xdr:to>
    <xdr:cxnSp macro="">
      <xdr:nvCxnSpPr>
        <xdr:cNvPr id="397" name="直線コネクタ 396"/>
        <xdr:cNvCxnSpPr/>
      </xdr:nvCxnSpPr>
      <xdr:spPr>
        <a:xfrm>
          <a:off x="16230600" y="1091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21789</xdr:rowOff>
    </xdr:from>
    <xdr:ext cx="405111" cy="259045"/>
    <xdr:sp macro="" textlink="">
      <xdr:nvSpPr>
        <xdr:cNvPr id="398" name="【学校施設】&#10;有形固定資産減価償却率最大値テキスト"/>
        <xdr:cNvSpPr txBox="1"/>
      </xdr:nvSpPr>
      <xdr:spPr>
        <a:xfrm>
          <a:off x="164084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73.7</a:t>
          </a:r>
          <a:endParaRPr kumimoji="1" lang="ja-JP" altLang="en-US" sz="1000" b="1">
            <a:latin typeface="ＭＳ Ｐゴシック"/>
          </a:endParaRPr>
        </a:p>
      </xdr:txBody>
    </xdr:sp>
    <xdr:clientData/>
  </xdr:oneCellAnchor>
  <xdr:twoCellAnchor>
    <xdr:from>
      <xdr:col>23</xdr:col>
      <xdr:colOff>428625</xdr:colOff>
      <xdr:row>56</xdr:row>
      <xdr:rowOff>75112</xdr:rowOff>
    </xdr:from>
    <xdr:to>
      <xdr:col>23</xdr:col>
      <xdr:colOff>606425</xdr:colOff>
      <xdr:row>56</xdr:row>
      <xdr:rowOff>75112</xdr:rowOff>
    </xdr:to>
    <xdr:cxnSp macro="">
      <xdr:nvCxnSpPr>
        <xdr:cNvPr id="399" name="直線コネクタ 398"/>
        <xdr:cNvCxnSpPr/>
      </xdr:nvCxnSpPr>
      <xdr:spPr>
        <a:xfrm>
          <a:off x="16230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33762</xdr:rowOff>
    </xdr:from>
    <xdr:ext cx="405111" cy="259045"/>
    <xdr:sp macro="" textlink="">
      <xdr:nvSpPr>
        <xdr:cNvPr id="400" name="【学校施設】&#10;有形固定資産減価償却率平均値テキスト"/>
        <xdr:cNvSpPr txBox="1"/>
      </xdr:nvSpPr>
      <xdr:spPr>
        <a:xfrm>
          <a:off x="16408400" y="10149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55335</xdr:rowOff>
    </xdr:from>
    <xdr:to>
      <xdr:col>23</xdr:col>
      <xdr:colOff>568325</xdr:colOff>
      <xdr:row>59</xdr:row>
      <xdr:rowOff>156935</xdr:rowOff>
    </xdr:to>
    <xdr:sp macro="" textlink="">
      <xdr:nvSpPr>
        <xdr:cNvPr id="401" name="フローチャート : 判断 400"/>
        <xdr:cNvSpPr/>
      </xdr:nvSpPr>
      <xdr:spPr>
        <a:xfrm>
          <a:off x="162687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50437</xdr:rowOff>
    </xdr:from>
    <xdr:to>
      <xdr:col>22</xdr:col>
      <xdr:colOff>415925</xdr:colOff>
      <xdr:row>58</xdr:row>
      <xdr:rowOff>152037</xdr:rowOff>
    </xdr:to>
    <xdr:sp macro="" textlink="">
      <xdr:nvSpPr>
        <xdr:cNvPr id="402" name="フローチャート : 判断 401"/>
        <xdr:cNvSpPr/>
      </xdr:nvSpPr>
      <xdr:spPr>
        <a:xfrm>
          <a:off x="15430500" y="999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3" name="テキスト ボックス 4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4" name="テキスト ボックス 4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5" name="テキスト ボックス 4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6" name="テキスト ボックス 4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7" name="テキスト ボックス 4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161472</xdr:rowOff>
    </xdr:from>
    <xdr:to>
      <xdr:col>22</xdr:col>
      <xdr:colOff>415925</xdr:colOff>
      <xdr:row>59</xdr:row>
      <xdr:rowOff>91622</xdr:rowOff>
    </xdr:to>
    <xdr:sp macro="" textlink="">
      <xdr:nvSpPr>
        <xdr:cNvPr id="408" name="円/楕円 407"/>
        <xdr:cNvSpPr/>
      </xdr:nvSpPr>
      <xdr:spPr>
        <a:xfrm>
          <a:off x="15430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56</xdr:row>
      <xdr:rowOff>168564</xdr:rowOff>
    </xdr:from>
    <xdr:ext cx="405111" cy="259045"/>
    <xdr:sp macro="" textlink="">
      <xdr:nvSpPr>
        <xdr:cNvPr id="409" name="n_1aveValue【学校施設】&#10;有形固定資産減価償却率"/>
        <xdr:cNvSpPr txBox="1"/>
      </xdr:nvSpPr>
      <xdr:spPr>
        <a:xfrm>
          <a:off x="15266043" y="97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oneCellAnchor>
    <xdr:from>
      <xdr:col>22</xdr:col>
      <xdr:colOff>149868</xdr:colOff>
      <xdr:row>59</xdr:row>
      <xdr:rowOff>82749</xdr:rowOff>
    </xdr:from>
    <xdr:ext cx="405111" cy="259045"/>
    <xdr:sp macro="" textlink="">
      <xdr:nvSpPr>
        <xdr:cNvPr id="410" name="n_1mainValue【学校施設】&#10;有形固定資産減価償却率"/>
        <xdr:cNvSpPr txBox="1"/>
      </xdr:nvSpPr>
      <xdr:spPr>
        <a:xfrm>
          <a:off x="15266043"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1" name="正方形/長方形 41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2" name="正方形/長方形 41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3" name="正方形/長方形 41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4" name="正方形/長方形 41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5" name="正方形/長方形 41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6" name="正方形/長方形 41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7" name="正方形/長方形 41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8" name="正方形/長方形 41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9" name="テキスト ボックス 41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20" name="直線コネクタ 41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21" name="テキスト ボックス 42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22" name="直線コネクタ 42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23" name="テキスト ボックス 42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24" name="直線コネクタ 42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25" name="テキスト ボックス 42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26" name="直線コネクタ 42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27" name="テキスト ボックス 42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8" name="直線コネクタ 42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9" name="テキスト ボックス 42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30" name="直線コネクタ 42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31" name="テキスト ボックス 43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32" name="直線コネクタ 43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33" name="テキスト ボックス 43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4" name="直線コネクタ 43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5" name="テキスト ボックス 43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9797</xdr:rowOff>
    </xdr:from>
    <xdr:to>
      <xdr:col>32</xdr:col>
      <xdr:colOff>186689</xdr:colOff>
      <xdr:row>63</xdr:row>
      <xdr:rowOff>102870</xdr:rowOff>
    </xdr:to>
    <xdr:cxnSp macro="">
      <xdr:nvCxnSpPr>
        <xdr:cNvPr id="437" name="直線コネクタ 436"/>
        <xdr:cNvCxnSpPr/>
      </xdr:nvCxnSpPr>
      <xdr:spPr>
        <a:xfrm flipV="1">
          <a:off x="22160864" y="9439547"/>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106697</xdr:rowOff>
    </xdr:from>
    <xdr:ext cx="469744" cy="259045"/>
    <xdr:sp macro="" textlink="">
      <xdr:nvSpPr>
        <xdr:cNvPr id="438" name="【学校施設】&#10;一人当たり面積最小値テキスト"/>
        <xdr:cNvSpPr txBox="1"/>
      </xdr:nvSpPr>
      <xdr:spPr>
        <a:xfrm>
          <a:off x="22250400"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a:t>
          </a:r>
          <a:endParaRPr kumimoji="1" lang="ja-JP" altLang="en-US" sz="1000" b="1">
            <a:latin typeface="ＭＳ Ｐゴシック"/>
          </a:endParaRPr>
        </a:p>
      </xdr:txBody>
    </xdr:sp>
    <xdr:clientData/>
  </xdr:oneCellAnchor>
  <xdr:twoCellAnchor>
    <xdr:from>
      <xdr:col>32</xdr:col>
      <xdr:colOff>98425</xdr:colOff>
      <xdr:row>63</xdr:row>
      <xdr:rowOff>102870</xdr:rowOff>
    </xdr:from>
    <xdr:to>
      <xdr:col>32</xdr:col>
      <xdr:colOff>276225</xdr:colOff>
      <xdr:row>63</xdr:row>
      <xdr:rowOff>102870</xdr:rowOff>
    </xdr:to>
    <xdr:cxnSp macro="">
      <xdr:nvCxnSpPr>
        <xdr:cNvPr id="439" name="直線コネクタ 438"/>
        <xdr:cNvCxnSpPr/>
      </xdr:nvCxnSpPr>
      <xdr:spPr>
        <a:xfrm>
          <a:off x="22072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127924</xdr:rowOff>
    </xdr:from>
    <xdr:ext cx="469744" cy="259045"/>
    <xdr:sp macro="" textlink="">
      <xdr:nvSpPr>
        <xdr:cNvPr id="440" name="【学校施設】&#10;一人当たり面積最大値テキスト"/>
        <xdr:cNvSpPr txBox="1"/>
      </xdr:nvSpPr>
      <xdr:spPr>
        <a:xfrm>
          <a:off x="22250400" y="921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a:t>
          </a:r>
          <a:endParaRPr kumimoji="1" lang="ja-JP" altLang="en-US" sz="1000" b="1">
            <a:latin typeface="ＭＳ Ｐゴシック"/>
          </a:endParaRPr>
        </a:p>
      </xdr:txBody>
    </xdr:sp>
    <xdr:clientData/>
  </xdr:oneCellAnchor>
  <xdr:twoCellAnchor>
    <xdr:from>
      <xdr:col>32</xdr:col>
      <xdr:colOff>98425</xdr:colOff>
      <xdr:row>55</xdr:row>
      <xdr:rowOff>9797</xdr:rowOff>
    </xdr:from>
    <xdr:to>
      <xdr:col>32</xdr:col>
      <xdr:colOff>276225</xdr:colOff>
      <xdr:row>55</xdr:row>
      <xdr:rowOff>9797</xdr:rowOff>
    </xdr:to>
    <xdr:cxnSp macro="">
      <xdr:nvCxnSpPr>
        <xdr:cNvPr id="441" name="直線コネクタ 440"/>
        <xdr:cNvCxnSpPr/>
      </xdr:nvCxnSpPr>
      <xdr:spPr>
        <a:xfrm>
          <a:off x="22072600" y="9439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71318</xdr:rowOff>
    </xdr:from>
    <xdr:ext cx="469744" cy="259045"/>
    <xdr:sp macro="" textlink="">
      <xdr:nvSpPr>
        <xdr:cNvPr id="442" name="【学校施設】&#10;一人当たり面積平均値テキスト"/>
        <xdr:cNvSpPr txBox="1"/>
      </xdr:nvSpPr>
      <xdr:spPr>
        <a:xfrm>
          <a:off x="22250400" y="10186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92891</xdr:rowOff>
    </xdr:from>
    <xdr:to>
      <xdr:col>32</xdr:col>
      <xdr:colOff>238125</xdr:colOff>
      <xdr:row>60</xdr:row>
      <xdr:rowOff>23041</xdr:rowOff>
    </xdr:to>
    <xdr:sp macro="" textlink="">
      <xdr:nvSpPr>
        <xdr:cNvPr id="443" name="フローチャート : 判断 442"/>
        <xdr:cNvSpPr/>
      </xdr:nvSpPr>
      <xdr:spPr>
        <a:xfrm>
          <a:off x="221107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146776</xdr:rowOff>
    </xdr:from>
    <xdr:to>
      <xdr:col>31</xdr:col>
      <xdr:colOff>85725</xdr:colOff>
      <xdr:row>60</xdr:row>
      <xdr:rowOff>76926</xdr:rowOff>
    </xdr:to>
    <xdr:sp macro="" textlink="">
      <xdr:nvSpPr>
        <xdr:cNvPr id="444" name="フローチャート : 判断 443"/>
        <xdr:cNvSpPr/>
      </xdr:nvSpPr>
      <xdr:spPr>
        <a:xfrm>
          <a:off x="21272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5" name="テキスト ボックス 44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6" name="テキスト ボックス 44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7" name="テキスト ボックス 44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8" name="テキスト ボックス 44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9" name="テキスト ボックス 44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146776</xdr:rowOff>
    </xdr:from>
    <xdr:to>
      <xdr:col>31</xdr:col>
      <xdr:colOff>85725</xdr:colOff>
      <xdr:row>61</xdr:row>
      <xdr:rowOff>76926</xdr:rowOff>
    </xdr:to>
    <xdr:sp macro="" textlink="">
      <xdr:nvSpPr>
        <xdr:cNvPr id="450" name="円/楕円 449"/>
        <xdr:cNvSpPr/>
      </xdr:nvSpPr>
      <xdr:spPr>
        <a:xfrm>
          <a:off x="21272500" y="1043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93453</xdr:rowOff>
    </xdr:from>
    <xdr:ext cx="469744" cy="259045"/>
    <xdr:sp macro="" textlink="">
      <xdr:nvSpPr>
        <xdr:cNvPr id="451" name="n_1aveValue【学校施設】&#10;一人当たり面積"/>
        <xdr:cNvSpPr txBox="1"/>
      </xdr:nvSpPr>
      <xdr:spPr>
        <a:xfrm>
          <a:off x="21075727" y="1003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1.484</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68053</xdr:rowOff>
    </xdr:from>
    <xdr:ext cx="469744" cy="259045"/>
    <xdr:sp macro="" textlink="">
      <xdr:nvSpPr>
        <xdr:cNvPr id="452" name="n_1mainValue【学校施設】&#10;一人当たり面積"/>
        <xdr:cNvSpPr txBox="1"/>
      </xdr:nvSpPr>
      <xdr:spPr>
        <a:xfrm>
          <a:off x="21075727" y="1052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53" name="正方形/長方形 45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4" name="正方形/長方形 45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5" name="正方形/長方形 45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6" name="正方形/長方形 45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7" name="正方形/長方形 45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8" name="正方形/長方形 45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9" name="正方形/長方形 45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60" name="正方形/長方形 45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61" name="テキスト ボックス 46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62" name="直線コネクタ 46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63" name="テキスト ボックス 46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87</xdr:row>
      <xdr:rowOff>38100</xdr:rowOff>
    </xdr:from>
    <xdr:to>
      <xdr:col>24</xdr:col>
      <xdr:colOff>644525</xdr:colOff>
      <xdr:row>87</xdr:row>
      <xdr:rowOff>38100</xdr:rowOff>
    </xdr:to>
    <xdr:cxnSp macro="">
      <xdr:nvCxnSpPr>
        <xdr:cNvPr id="464" name="直線コネクタ 463"/>
        <xdr:cNvCxnSpPr/>
      </xdr:nvCxnSpPr>
      <xdr:spPr>
        <a:xfrm>
          <a:off x="12446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67327</xdr:rowOff>
    </xdr:from>
    <xdr:ext cx="403059" cy="259045"/>
    <xdr:sp macro="" textlink="">
      <xdr:nvSpPr>
        <xdr:cNvPr id="465" name="テキスト ボックス 464"/>
        <xdr:cNvSpPr txBox="1"/>
      </xdr:nvSpPr>
      <xdr:spPr>
        <a:xfrm>
          <a:off x="12042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85</xdr:row>
      <xdr:rowOff>95250</xdr:rowOff>
    </xdr:from>
    <xdr:to>
      <xdr:col>24</xdr:col>
      <xdr:colOff>644525</xdr:colOff>
      <xdr:row>85</xdr:row>
      <xdr:rowOff>95250</xdr:rowOff>
    </xdr:to>
    <xdr:cxnSp macro="">
      <xdr:nvCxnSpPr>
        <xdr:cNvPr id="466" name="直線コネクタ 465"/>
        <xdr:cNvCxnSpPr/>
      </xdr:nvCxnSpPr>
      <xdr:spPr>
        <a:xfrm>
          <a:off x="12446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124477</xdr:rowOff>
    </xdr:from>
    <xdr:ext cx="403059" cy="259045"/>
    <xdr:sp macro="" textlink="">
      <xdr:nvSpPr>
        <xdr:cNvPr id="467" name="テキスト ボックス 466"/>
        <xdr:cNvSpPr txBox="1"/>
      </xdr:nvSpPr>
      <xdr:spPr>
        <a:xfrm>
          <a:off x="12042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83</xdr:row>
      <xdr:rowOff>152400</xdr:rowOff>
    </xdr:from>
    <xdr:to>
      <xdr:col>24</xdr:col>
      <xdr:colOff>644525</xdr:colOff>
      <xdr:row>83</xdr:row>
      <xdr:rowOff>152400</xdr:rowOff>
    </xdr:to>
    <xdr:cxnSp macro="">
      <xdr:nvCxnSpPr>
        <xdr:cNvPr id="468" name="直線コネクタ 467"/>
        <xdr:cNvCxnSpPr/>
      </xdr:nvCxnSpPr>
      <xdr:spPr>
        <a:xfrm>
          <a:off x="12446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10177</xdr:rowOff>
    </xdr:from>
    <xdr:ext cx="403059" cy="259045"/>
    <xdr:sp macro="" textlink="">
      <xdr:nvSpPr>
        <xdr:cNvPr id="469" name="テキスト ボックス 468"/>
        <xdr:cNvSpPr txBox="1"/>
      </xdr:nvSpPr>
      <xdr:spPr>
        <a:xfrm>
          <a:off x="12042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70" name="直線コネクタ 46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71" name="テキスト ボックス 47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80</xdr:row>
      <xdr:rowOff>95250</xdr:rowOff>
    </xdr:from>
    <xdr:to>
      <xdr:col>24</xdr:col>
      <xdr:colOff>644525</xdr:colOff>
      <xdr:row>80</xdr:row>
      <xdr:rowOff>95250</xdr:rowOff>
    </xdr:to>
    <xdr:cxnSp macro="">
      <xdr:nvCxnSpPr>
        <xdr:cNvPr id="472" name="直線コネクタ 471"/>
        <xdr:cNvCxnSpPr/>
      </xdr:nvCxnSpPr>
      <xdr:spPr>
        <a:xfrm>
          <a:off x="12446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124477</xdr:rowOff>
    </xdr:from>
    <xdr:ext cx="403059" cy="259045"/>
    <xdr:sp macro="" textlink="">
      <xdr:nvSpPr>
        <xdr:cNvPr id="473" name="テキスト ボックス 472"/>
        <xdr:cNvSpPr txBox="1"/>
      </xdr:nvSpPr>
      <xdr:spPr>
        <a:xfrm>
          <a:off x="12042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152400</xdr:rowOff>
    </xdr:from>
    <xdr:to>
      <xdr:col>24</xdr:col>
      <xdr:colOff>644525</xdr:colOff>
      <xdr:row>78</xdr:row>
      <xdr:rowOff>152400</xdr:rowOff>
    </xdr:to>
    <xdr:cxnSp macro="">
      <xdr:nvCxnSpPr>
        <xdr:cNvPr id="474" name="直線コネクタ 473"/>
        <xdr:cNvCxnSpPr/>
      </xdr:nvCxnSpPr>
      <xdr:spPr>
        <a:xfrm>
          <a:off x="12446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10177</xdr:rowOff>
    </xdr:from>
    <xdr:ext cx="403059" cy="259045"/>
    <xdr:sp macro="" textlink="">
      <xdr:nvSpPr>
        <xdr:cNvPr id="475" name="テキスト ボックス 474"/>
        <xdr:cNvSpPr txBox="1"/>
      </xdr:nvSpPr>
      <xdr:spPr>
        <a:xfrm>
          <a:off x="12042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38100</xdr:rowOff>
    </xdr:from>
    <xdr:to>
      <xdr:col>24</xdr:col>
      <xdr:colOff>644525</xdr:colOff>
      <xdr:row>77</xdr:row>
      <xdr:rowOff>38100</xdr:rowOff>
    </xdr:to>
    <xdr:cxnSp macro="">
      <xdr:nvCxnSpPr>
        <xdr:cNvPr id="476" name="直線コネクタ 475"/>
        <xdr:cNvCxnSpPr/>
      </xdr:nvCxnSpPr>
      <xdr:spPr>
        <a:xfrm>
          <a:off x="12446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67327</xdr:rowOff>
    </xdr:from>
    <xdr:ext cx="403059" cy="259045"/>
    <xdr:sp macro="" textlink="">
      <xdr:nvSpPr>
        <xdr:cNvPr id="477" name="テキスト ボックス 476"/>
        <xdr:cNvSpPr txBox="1"/>
      </xdr:nvSpPr>
      <xdr:spPr>
        <a:xfrm>
          <a:off x="12042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78" name="直線コネクタ 47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79" name="テキスト ボックス 47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8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38100</xdr:rowOff>
    </xdr:from>
    <xdr:to>
      <xdr:col>23</xdr:col>
      <xdr:colOff>516889</xdr:colOff>
      <xdr:row>86</xdr:row>
      <xdr:rowOff>38100</xdr:rowOff>
    </xdr:to>
    <xdr:cxnSp macro="">
      <xdr:nvCxnSpPr>
        <xdr:cNvPr id="481" name="直線コネクタ 480"/>
        <xdr:cNvCxnSpPr/>
      </xdr:nvCxnSpPr>
      <xdr:spPr>
        <a:xfrm flipV="1">
          <a:off x="16318864" y="13411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41927</xdr:rowOff>
    </xdr:from>
    <xdr:ext cx="405111" cy="259045"/>
    <xdr:sp macro="" textlink="">
      <xdr:nvSpPr>
        <xdr:cNvPr id="482" name="【児童館】&#10;有形固定資産減価償却率最小値テキスト"/>
        <xdr:cNvSpPr txBox="1"/>
      </xdr:nvSpPr>
      <xdr:spPr>
        <a:xfrm>
          <a:off x="16408400" y="1478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428625</xdr:colOff>
      <xdr:row>86</xdr:row>
      <xdr:rowOff>38100</xdr:rowOff>
    </xdr:from>
    <xdr:to>
      <xdr:col>23</xdr:col>
      <xdr:colOff>606425</xdr:colOff>
      <xdr:row>86</xdr:row>
      <xdr:rowOff>38100</xdr:rowOff>
    </xdr:to>
    <xdr:cxnSp macro="">
      <xdr:nvCxnSpPr>
        <xdr:cNvPr id="483" name="直線コネクタ 482"/>
        <xdr:cNvCxnSpPr/>
      </xdr:nvCxnSpPr>
      <xdr:spPr>
        <a:xfrm>
          <a:off x="16230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156227</xdr:rowOff>
    </xdr:from>
    <xdr:ext cx="405111" cy="259045"/>
    <xdr:sp macro="" textlink="">
      <xdr:nvSpPr>
        <xdr:cNvPr id="484" name="【児童館】&#10;有形固定資産減価償却率最大値テキスト"/>
        <xdr:cNvSpPr txBox="1"/>
      </xdr:nvSpPr>
      <xdr:spPr>
        <a:xfrm>
          <a:off x="164084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78</xdr:row>
      <xdr:rowOff>38100</xdr:rowOff>
    </xdr:from>
    <xdr:to>
      <xdr:col>23</xdr:col>
      <xdr:colOff>606425</xdr:colOff>
      <xdr:row>78</xdr:row>
      <xdr:rowOff>38100</xdr:rowOff>
    </xdr:to>
    <xdr:cxnSp macro="">
      <xdr:nvCxnSpPr>
        <xdr:cNvPr id="485" name="直線コネクタ 484"/>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2875</xdr:rowOff>
    </xdr:from>
    <xdr:ext cx="405111" cy="259045"/>
    <xdr:sp macro="" textlink="">
      <xdr:nvSpPr>
        <xdr:cNvPr id="486" name="【児童館】&#10;有形固定資産減価償却率平均値テキスト"/>
        <xdr:cNvSpPr txBox="1"/>
      </xdr:nvSpPr>
      <xdr:spPr>
        <a:xfrm>
          <a:off x="16408400" y="142332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42.7</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24448</xdr:rowOff>
    </xdr:from>
    <xdr:to>
      <xdr:col>23</xdr:col>
      <xdr:colOff>568325</xdr:colOff>
      <xdr:row>83</xdr:row>
      <xdr:rowOff>126048</xdr:rowOff>
    </xdr:to>
    <xdr:sp macro="" textlink="">
      <xdr:nvSpPr>
        <xdr:cNvPr id="487" name="フローチャート : 判断 486"/>
        <xdr:cNvSpPr/>
      </xdr:nvSpPr>
      <xdr:spPr>
        <a:xfrm>
          <a:off x="16268700" y="1425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41593</xdr:rowOff>
    </xdr:from>
    <xdr:to>
      <xdr:col>22</xdr:col>
      <xdr:colOff>415925</xdr:colOff>
      <xdr:row>81</xdr:row>
      <xdr:rowOff>143193</xdr:rowOff>
    </xdr:to>
    <xdr:sp macro="" textlink="">
      <xdr:nvSpPr>
        <xdr:cNvPr id="488" name="フローチャート : 判断 487"/>
        <xdr:cNvSpPr/>
      </xdr:nvSpPr>
      <xdr:spPr>
        <a:xfrm>
          <a:off x="15430500" y="1392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89" name="テキスト ボックス 48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90" name="テキスト ボックス 48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91" name="テキスト ボックス 49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92" name="テキスト ボックス 49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93" name="テキスト ボックス 49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93027</xdr:rowOff>
    </xdr:from>
    <xdr:to>
      <xdr:col>22</xdr:col>
      <xdr:colOff>415925</xdr:colOff>
      <xdr:row>79</xdr:row>
      <xdr:rowOff>23177</xdr:rowOff>
    </xdr:to>
    <xdr:sp macro="" textlink="">
      <xdr:nvSpPr>
        <xdr:cNvPr id="494" name="円/楕円 493"/>
        <xdr:cNvSpPr/>
      </xdr:nvSpPr>
      <xdr:spPr>
        <a:xfrm>
          <a:off x="15430500" y="1346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134320</xdr:rowOff>
    </xdr:from>
    <xdr:ext cx="405111" cy="259045"/>
    <xdr:sp macro="" textlink="">
      <xdr:nvSpPr>
        <xdr:cNvPr id="495" name="n_1aveValue【児童館】&#10;有形固定資産減価償却率"/>
        <xdr:cNvSpPr txBox="1"/>
      </xdr:nvSpPr>
      <xdr:spPr>
        <a:xfrm>
          <a:off x="15266043" y="14021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22</xdr:col>
      <xdr:colOff>149868</xdr:colOff>
      <xdr:row>77</xdr:row>
      <xdr:rowOff>39704</xdr:rowOff>
    </xdr:from>
    <xdr:ext cx="405111" cy="259045"/>
    <xdr:sp macro="" textlink="">
      <xdr:nvSpPr>
        <xdr:cNvPr id="496" name="n_1mainValue【児童館】&#10;有形固定資産減価償却率"/>
        <xdr:cNvSpPr txBox="1"/>
      </xdr:nvSpPr>
      <xdr:spPr>
        <a:xfrm>
          <a:off x="15266043" y="13241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97" name="正方形/長方形 49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8" name="正方形/長方形 49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9" name="正方形/長方形 49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00" name="正方形/長方形 49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01" name="正方形/長方形 50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02" name="正方形/長方形 50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03" name="正方形/長方形 50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04" name="正方形/長方形 50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05" name="テキスト ボックス 50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06" name="直線コネクタ 50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07" name="テキスト ボックス 506"/>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508" name="直線コネクタ 50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09" name="テキスト ボックス 50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10" name="直線コネクタ 50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11" name="テキスト ボックス 51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12" name="直線コネクタ 51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13" name="テキスト ボックス 51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14" name="直線コネクタ 51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15" name="テキスト ボックス 51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16" name="直線コネクタ 51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17" name="テキスト ボックス 51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18" name="直線コネクタ 51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19" name="テキスト ボックス 51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2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114300</xdr:rowOff>
    </xdr:from>
    <xdr:to>
      <xdr:col>32</xdr:col>
      <xdr:colOff>186689</xdr:colOff>
      <xdr:row>87</xdr:row>
      <xdr:rowOff>19050</xdr:rowOff>
    </xdr:to>
    <xdr:cxnSp macro="">
      <xdr:nvCxnSpPr>
        <xdr:cNvPr id="521" name="直線コネクタ 520"/>
        <xdr:cNvCxnSpPr/>
      </xdr:nvCxnSpPr>
      <xdr:spPr>
        <a:xfrm flipV="1">
          <a:off x="22160864" y="134874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87</xdr:row>
      <xdr:rowOff>22877</xdr:rowOff>
    </xdr:from>
    <xdr:ext cx="469744" cy="259045"/>
    <xdr:sp macro="" textlink="">
      <xdr:nvSpPr>
        <xdr:cNvPr id="522" name="【児童館】&#10;一人当たり面積最小値テキスト"/>
        <xdr:cNvSpPr txBox="1"/>
      </xdr:nvSpPr>
      <xdr:spPr>
        <a:xfrm>
          <a:off x="22250400" y="1493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87</xdr:row>
      <xdr:rowOff>19050</xdr:rowOff>
    </xdr:from>
    <xdr:to>
      <xdr:col>32</xdr:col>
      <xdr:colOff>276225</xdr:colOff>
      <xdr:row>87</xdr:row>
      <xdr:rowOff>19050</xdr:rowOff>
    </xdr:to>
    <xdr:cxnSp macro="">
      <xdr:nvCxnSpPr>
        <xdr:cNvPr id="523" name="直線コネクタ 522"/>
        <xdr:cNvCxnSpPr/>
      </xdr:nvCxnSpPr>
      <xdr:spPr>
        <a:xfrm>
          <a:off x="22072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60977</xdr:rowOff>
    </xdr:from>
    <xdr:ext cx="469744" cy="259045"/>
    <xdr:sp macro="" textlink="">
      <xdr:nvSpPr>
        <xdr:cNvPr id="524" name="【児童館】&#10;一人当たり面積最大値テキスト"/>
        <xdr:cNvSpPr txBox="1"/>
      </xdr:nvSpPr>
      <xdr:spPr>
        <a:xfrm>
          <a:off x="222504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78</xdr:row>
      <xdr:rowOff>114300</xdr:rowOff>
    </xdr:from>
    <xdr:to>
      <xdr:col>32</xdr:col>
      <xdr:colOff>276225</xdr:colOff>
      <xdr:row>78</xdr:row>
      <xdr:rowOff>114300</xdr:rowOff>
    </xdr:to>
    <xdr:cxnSp macro="">
      <xdr:nvCxnSpPr>
        <xdr:cNvPr id="525" name="直線コネクタ 524"/>
        <xdr:cNvCxnSpPr/>
      </xdr:nvCxnSpPr>
      <xdr:spPr>
        <a:xfrm>
          <a:off x="22072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137177</xdr:rowOff>
    </xdr:from>
    <xdr:ext cx="469744" cy="259045"/>
    <xdr:sp macro="" textlink="">
      <xdr:nvSpPr>
        <xdr:cNvPr id="526" name="【児童館】&#10;一人当たり面積平均値テキスト"/>
        <xdr:cNvSpPr txBox="1"/>
      </xdr:nvSpPr>
      <xdr:spPr>
        <a:xfrm>
          <a:off x="222504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0.021</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158750</xdr:rowOff>
    </xdr:from>
    <xdr:to>
      <xdr:col>32</xdr:col>
      <xdr:colOff>238125</xdr:colOff>
      <xdr:row>84</xdr:row>
      <xdr:rowOff>88900</xdr:rowOff>
    </xdr:to>
    <xdr:sp macro="" textlink="">
      <xdr:nvSpPr>
        <xdr:cNvPr id="527" name="フローチャート : 判断 526"/>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139700</xdr:rowOff>
    </xdr:from>
    <xdr:to>
      <xdr:col>31</xdr:col>
      <xdr:colOff>85725</xdr:colOff>
      <xdr:row>85</xdr:row>
      <xdr:rowOff>69850</xdr:rowOff>
    </xdr:to>
    <xdr:sp macro="" textlink="">
      <xdr:nvSpPr>
        <xdr:cNvPr id="528" name="フローチャート : 判断 527"/>
        <xdr:cNvSpPr/>
      </xdr:nvSpPr>
      <xdr:spPr>
        <a:xfrm>
          <a:off x="21272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29" name="テキスト ボックス 52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30" name="テキスト ボックス 52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31" name="テキスト ボックス 53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32" name="テキスト ボックス 53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33" name="テキスト ボックス 53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78</xdr:row>
      <xdr:rowOff>101600</xdr:rowOff>
    </xdr:from>
    <xdr:to>
      <xdr:col>31</xdr:col>
      <xdr:colOff>85725</xdr:colOff>
      <xdr:row>79</xdr:row>
      <xdr:rowOff>31750</xdr:rowOff>
    </xdr:to>
    <xdr:sp macro="" textlink="">
      <xdr:nvSpPr>
        <xdr:cNvPr id="534" name="円/楕円 533"/>
        <xdr:cNvSpPr/>
      </xdr:nvSpPr>
      <xdr:spPr>
        <a:xfrm>
          <a:off x="21272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85</xdr:row>
      <xdr:rowOff>60977</xdr:rowOff>
    </xdr:from>
    <xdr:ext cx="469744" cy="259045"/>
    <xdr:sp macro="" textlink="">
      <xdr:nvSpPr>
        <xdr:cNvPr id="535" name="n_1aveValue【児童館】&#10;一人当たり面積"/>
        <xdr:cNvSpPr txBox="1"/>
      </xdr:nvSpPr>
      <xdr:spPr>
        <a:xfrm>
          <a:off x="210757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0.017</a:t>
          </a:r>
          <a:endParaRPr kumimoji="1" lang="ja-JP" altLang="en-US" sz="1000" b="1">
            <a:solidFill>
              <a:srgbClr val="000080"/>
            </a:solidFill>
            <a:latin typeface="ＭＳ Ｐゴシック"/>
          </a:endParaRPr>
        </a:p>
      </xdr:txBody>
    </xdr:sp>
    <xdr:clientData/>
  </xdr:oneCellAnchor>
  <xdr:oneCellAnchor>
    <xdr:from>
      <xdr:col>30</xdr:col>
      <xdr:colOff>473152</xdr:colOff>
      <xdr:row>77</xdr:row>
      <xdr:rowOff>48277</xdr:rowOff>
    </xdr:from>
    <xdr:ext cx="469744" cy="259045"/>
    <xdr:sp macro="" textlink="">
      <xdr:nvSpPr>
        <xdr:cNvPr id="536" name="n_1mainValue【児童館】&#10;一人当たり面積"/>
        <xdr:cNvSpPr txBox="1"/>
      </xdr:nvSpPr>
      <xdr:spPr>
        <a:xfrm>
          <a:off x="21075727"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37" name="正方形/長方形 5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38" name="正方形/長方形 5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9" name="正方形/長方形 5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40" name="正方形/長方形 5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41" name="正方形/長方形 5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42" name="正方形/長方形 5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43" name="正方形/長方形 5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44" name="正方形/長方形 5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45" name="テキスト ボックス 5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46" name="直線コネクタ 5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47" name="テキスト ボックス 54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48" name="直線コネクタ 5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49" name="テキスト ボックス 54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50" name="直線コネクタ 5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51" name="テキスト ボックス 5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52" name="直線コネクタ 5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53" name="テキスト ボックス 5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54" name="直線コネクタ 5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55" name="テキスト ボックス 5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56" name="直線コネクタ 5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57" name="テキスト ボックス 55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58" name="直線コネクタ 5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59" name="テキスト ボックス 55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95250</xdr:rowOff>
    </xdr:from>
    <xdr:to>
      <xdr:col>23</xdr:col>
      <xdr:colOff>516889</xdr:colOff>
      <xdr:row>108</xdr:row>
      <xdr:rowOff>60961</xdr:rowOff>
    </xdr:to>
    <xdr:cxnSp macro="">
      <xdr:nvCxnSpPr>
        <xdr:cNvPr id="561" name="直線コネクタ 560"/>
        <xdr:cNvCxnSpPr/>
      </xdr:nvCxnSpPr>
      <xdr:spPr>
        <a:xfrm flipV="1">
          <a:off x="16318864" y="17411700"/>
          <a:ext cx="0" cy="116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64788</xdr:rowOff>
    </xdr:from>
    <xdr:ext cx="405111" cy="259045"/>
    <xdr:sp macro="" textlink="">
      <xdr:nvSpPr>
        <xdr:cNvPr id="562" name="【公民館】&#10;有形固定資産減価償却率最小値テキスト"/>
        <xdr:cNvSpPr txBox="1"/>
      </xdr:nvSpPr>
      <xdr:spPr>
        <a:xfrm>
          <a:off x="16408400" y="1858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108</xdr:row>
      <xdr:rowOff>60961</xdr:rowOff>
    </xdr:from>
    <xdr:to>
      <xdr:col>23</xdr:col>
      <xdr:colOff>606425</xdr:colOff>
      <xdr:row>108</xdr:row>
      <xdr:rowOff>60961</xdr:rowOff>
    </xdr:to>
    <xdr:cxnSp macro="">
      <xdr:nvCxnSpPr>
        <xdr:cNvPr id="563" name="直線コネクタ 562"/>
        <xdr:cNvCxnSpPr/>
      </xdr:nvCxnSpPr>
      <xdr:spPr>
        <a:xfrm>
          <a:off x="16230600" y="18577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41927</xdr:rowOff>
    </xdr:from>
    <xdr:ext cx="405111" cy="259045"/>
    <xdr:sp macro="" textlink="">
      <xdr:nvSpPr>
        <xdr:cNvPr id="564" name="【公民館】&#10;有形固定資産減価償却率最大値テキスト"/>
        <xdr:cNvSpPr txBox="1"/>
      </xdr:nvSpPr>
      <xdr:spPr>
        <a:xfrm>
          <a:off x="16408400" y="1718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63.0</a:t>
          </a:r>
          <a:endParaRPr kumimoji="1" lang="ja-JP" altLang="en-US" sz="1000" b="1">
            <a:latin typeface="ＭＳ Ｐゴシック"/>
          </a:endParaRPr>
        </a:p>
      </xdr:txBody>
    </xdr:sp>
    <xdr:clientData/>
  </xdr:oneCellAnchor>
  <xdr:twoCellAnchor>
    <xdr:from>
      <xdr:col>23</xdr:col>
      <xdr:colOff>428625</xdr:colOff>
      <xdr:row>101</xdr:row>
      <xdr:rowOff>95250</xdr:rowOff>
    </xdr:from>
    <xdr:to>
      <xdr:col>23</xdr:col>
      <xdr:colOff>606425</xdr:colOff>
      <xdr:row>101</xdr:row>
      <xdr:rowOff>95250</xdr:rowOff>
    </xdr:to>
    <xdr:cxnSp macro="">
      <xdr:nvCxnSpPr>
        <xdr:cNvPr id="565" name="直線コネクタ 564"/>
        <xdr:cNvCxnSpPr/>
      </xdr:nvCxnSpPr>
      <xdr:spPr>
        <a:xfrm>
          <a:off x="16230600" y="1741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137177</xdr:rowOff>
    </xdr:from>
    <xdr:ext cx="405111" cy="259045"/>
    <xdr:sp macro="" textlink="">
      <xdr:nvSpPr>
        <xdr:cNvPr id="566" name="【公民館】&#10;有形固定資産減価償却率平均値テキスト"/>
        <xdr:cNvSpPr txBox="1"/>
      </xdr:nvSpPr>
      <xdr:spPr>
        <a:xfrm>
          <a:off x="16408400" y="17796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158750</xdr:rowOff>
    </xdr:from>
    <xdr:to>
      <xdr:col>23</xdr:col>
      <xdr:colOff>568325</xdr:colOff>
      <xdr:row>104</xdr:row>
      <xdr:rowOff>88900</xdr:rowOff>
    </xdr:to>
    <xdr:sp macro="" textlink="">
      <xdr:nvSpPr>
        <xdr:cNvPr id="567" name="フローチャート : 判断 566"/>
        <xdr:cNvSpPr/>
      </xdr:nvSpPr>
      <xdr:spPr>
        <a:xfrm>
          <a:off x="162687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166370</xdr:rowOff>
    </xdr:from>
    <xdr:to>
      <xdr:col>22</xdr:col>
      <xdr:colOff>415925</xdr:colOff>
      <xdr:row>103</xdr:row>
      <xdr:rowOff>96520</xdr:rowOff>
    </xdr:to>
    <xdr:sp macro="" textlink="">
      <xdr:nvSpPr>
        <xdr:cNvPr id="568" name="フローチャート : 判断 567"/>
        <xdr:cNvSpPr/>
      </xdr:nvSpPr>
      <xdr:spPr>
        <a:xfrm>
          <a:off x="15430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69" name="テキスト ボックス 5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70" name="テキスト ボックス 5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71" name="テキスト ボックス 5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72" name="テキスト ボックス 5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73" name="テキスト ボックス 5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99</xdr:row>
      <xdr:rowOff>147320</xdr:rowOff>
    </xdr:from>
    <xdr:to>
      <xdr:col>22</xdr:col>
      <xdr:colOff>415925</xdr:colOff>
      <xdr:row>100</xdr:row>
      <xdr:rowOff>77470</xdr:rowOff>
    </xdr:to>
    <xdr:sp macro="" textlink="">
      <xdr:nvSpPr>
        <xdr:cNvPr id="574" name="円/楕円 573"/>
        <xdr:cNvSpPr/>
      </xdr:nvSpPr>
      <xdr:spPr>
        <a:xfrm>
          <a:off x="15430500" y="1712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87647</xdr:rowOff>
    </xdr:from>
    <xdr:ext cx="405111" cy="259045"/>
    <xdr:sp macro="" textlink="">
      <xdr:nvSpPr>
        <xdr:cNvPr id="575" name="n_1aveValue【公民館】&#10;有形固定資産減価償却率"/>
        <xdr:cNvSpPr txBox="1"/>
      </xdr:nvSpPr>
      <xdr:spPr>
        <a:xfrm>
          <a:off x="15266043" y="1774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22</xdr:col>
      <xdr:colOff>149868</xdr:colOff>
      <xdr:row>98</xdr:row>
      <xdr:rowOff>93997</xdr:rowOff>
    </xdr:from>
    <xdr:ext cx="405111" cy="259045"/>
    <xdr:sp macro="" textlink="">
      <xdr:nvSpPr>
        <xdr:cNvPr id="576" name="n_1mainValue【公民館】&#10;有形固定資産減価償却率"/>
        <xdr:cNvSpPr txBox="1"/>
      </xdr:nvSpPr>
      <xdr:spPr>
        <a:xfrm>
          <a:off x="15266043" y="1689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77" name="正方形/長方形 57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78" name="正方形/長方形 57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9" name="正方形/長方形 57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80" name="正方形/長方形 57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81" name="正方形/長方形 58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82" name="正方形/長方形 58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83" name="正方形/長方形 58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84" name="正方形/長方形 58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85" name="テキスト ボックス 58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86" name="直線コネクタ 58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87" name="直線コネクタ 58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88" name="テキスト ボックス 58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89" name="直線コネクタ 58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90" name="テキスト ボックス 58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91" name="直線コネクタ 59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92" name="テキスト ボックス 59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93" name="直線コネクタ 59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94" name="テキスト ボックス 59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95" name="直線コネクタ 59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96" name="テキスト ボックス 59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135637</xdr:rowOff>
    </xdr:from>
    <xdr:to>
      <xdr:col>32</xdr:col>
      <xdr:colOff>186689</xdr:colOff>
      <xdr:row>108</xdr:row>
      <xdr:rowOff>67056</xdr:rowOff>
    </xdr:to>
    <xdr:cxnSp macro="">
      <xdr:nvCxnSpPr>
        <xdr:cNvPr id="598" name="直線コネクタ 597"/>
        <xdr:cNvCxnSpPr/>
      </xdr:nvCxnSpPr>
      <xdr:spPr>
        <a:xfrm flipV="1">
          <a:off x="22160864" y="17280637"/>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70883</xdr:rowOff>
    </xdr:from>
    <xdr:ext cx="469744" cy="259045"/>
    <xdr:sp macro="" textlink="">
      <xdr:nvSpPr>
        <xdr:cNvPr id="599" name="【公民館】&#10;一人当たり面積最小値テキスト"/>
        <xdr:cNvSpPr txBox="1"/>
      </xdr:nvSpPr>
      <xdr:spPr>
        <a:xfrm>
          <a:off x="222504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108</xdr:row>
      <xdr:rowOff>67056</xdr:rowOff>
    </xdr:from>
    <xdr:to>
      <xdr:col>32</xdr:col>
      <xdr:colOff>276225</xdr:colOff>
      <xdr:row>108</xdr:row>
      <xdr:rowOff>67056</xdr:rowOff>
    </xdr:to>
    <xdr:cxnSp macro="">
      <xdr:nvCxnSpPr>
        <xdr:cNvPr id="600" name="直線コネクタ 599"/>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82314</xdr:rowOff>
    </xdr:from>
    <xdr:ext cx="469744" cy="259045"/>
    <xdr:sp macro="" textlink="">
      <xdr:nvSpPr>
        <xdr:cNvPr id="601" name="【公民館】&#10;一人当たり面積最大値テキスト"/>
        <xdr:cNvSpPr txBox="1"/>
      </xdr:nvSpPr>
      <xdr:spPr>
        <a:xfrm>
          <a:off x="22250400" y="1705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0.287</a:t>
          </a:r>
          <a:endParaRPr kumimoji="1" lang="ja-JP" altLang="en-US" sz="1000" b="1">
            <a:latin typeface="ＭＳ Ｐゴシック"/>
          </a:endParaRPr>
        </a:p>
      </xdr:txBody>
    </xdr:sp>
    <xdr:clientData/>
  </xdr:oneCellAnchor>
  <xdr:twoCellAnchor>
    <xdr:from>
      <xdr:col>32</xdr:col>
      <xdr:colOff>98425</xdr:colOff>
      <xdr:row>100</xdr:row>
      <xdr:rowOff>135637</xdr:rowOff>
    </xdr:from>
    <xdr:to>
      <xdr:col>32</xdr:col>
      <xdr:colOff>276225</xdr:colOff>
      <xdr:row>100</xdr:row>
      <xdr:rowOff>135637</xdr:rowOff>
    </xdr:to>
    <xdr:cxnSp macro="">
      <xdr:nvCxnSpPr>
        <xdr:cNvPr id="602" name="直線コネクタ 601"/>
        <xdr:cNvCxnSpPr/>
      </xdr:nvCxnSpPr>
      <xdr:spPr>
        <a:xfrm>
          <a:off x="22072600" y="172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38116</xdr:rowOff>
    </xdr:from>
    <xdr:ext cx="469744" cy="259045"/>
    <xdr:sp macro="" textlink="">
      <xdr:nvSpPr>
        <xdr:cNvPr id="603" name="【公民館】&#10;一人当たり面積平均値テキスト"/>
        <xdr:cNvSpPr txBox="1"/>
      </xdr:nvSpPr>
      <xdr:spPr>
        <a:xfrm>
          <a:off x="222504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59689</xdr:rowOff>
    </xdr:from>
    <xdr:to>
      <xdr:col>32</xdr:col>
      <xdr:colOff>238125</xdr:colOff>
      <xdr:row>105</xdr:row>
      <xdr:rowOff>161289</xdr:rowOff>
    </xdr:to>
    <xdr:sp macro="" textlink="">
      <xdr:nvSpPr>
        <xdr:cNvPr id="604" name="フローチャート : 判断 603"/>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87122</xdr:rowOff>
    </xdr:from>
    <xdr:to>
      <xdr:col>31</xdr:col>
      <xdr:colOff>85725</xdr:colOff>
      <xdr:row>106</xdr:row>
      <xdr:rowOff>17272</xdr:rowOff>
    </xdr:to>
    <xdr:sp macro="" textlink="">
      <xdr:nvSpPr>
        <xdr:cNvPr id="605" name="フローチャート : 判断 604"/>
        <xdr:cNvSpPr/>
      </xdr:nvSpPr>
      <xdr:spPr>
        <a:xfrm>
          <a:off x="21272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06" name="テキスト ボックス 60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7" name="テキスト ボックス 60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8" name="テキスト ボックス 60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9" name="テキスト ボックス 60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10" name="テキスト ボックス 60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164846</xdr:rowOff>
    </xdr:from>
    <xdr:to>
      <xdr:col>31</xdr:col>
      <xdr:colOff>85725</xdr:colOff>
      <xdr:row>106</xdr:row>
      <xdr:rowOff>94996</xdr:rowOff>
    </xdr:to>
    <xdr:sp macro="" textlink="">
      <xdr:nvSpPr>
        <xdr:cNvPr id="611" name="円/楕円 610"/>
        <xdr:cNvSpPr/>
      </xdr:nvSpPr>
      <xdr:spPr>
        <a:xfrm>
          <a:off x="21272500" y="181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33799</xdr:rowOff>
    </xdr:from>
    <xdr:ext cx="469744" cy="259045"/>
    <xdr:sp macro="" textlink="">
      <xdr:nvSpPr>
        <xdr:cNvPr id="612" name="n_1aveValue【公民館】&#10;一人当たり面積"/>
        <xdr:cNvSpPr txBox="1"/>
      </xdr:nvSpPr>
      <xdr:spPr>
        <a:xfrm>
          <a:off x="21075727" y="1786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0.099</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86123</xdr:rowOff>
    </xdr:from>
    <xdr:ext cx="469744" cy="259045"/>
    <xdr:sp macro="" textlink="">
      <xdr:nvSpPr>
        <xdr:cNvPr id="613" name="n_1mainValue【公民館】&#10;一人当たり面積"/>
        <xdr:cNvSpPr txBox="1"/>
      </xdr:nvSpPr>
      <xdr:spPr>
        <a:xfrm>
          <a:off x="21075727" y="1825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14" name="正方形/長方形 61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15" name="正方形/長方形 61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16" name="テキスト ボックス 61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類似団体平均値と比較して、特に有形固定資産減価償却率が高くなっている施設は、公営住宅である。公営住宅は</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つあり、</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つの公営住宅においては、特に減価償却累計額が高くなっているが、個別計画に基づき、計画的な更新を進め、施設の維持管理を図る。</a:t>
          </a:r>
          <a:endParaRPr lang="ja-JP" altLang="ja-JP" sz="1400">
            <a:effectLst/>
          </a:endParaRPr>
        </a:p>
        <a:p>
          <a:r>
            <a:rPr kumimoji="1" lang="ja-JP" altLang="ja-JP" sz="1100">
              <a:solidFill>
                <a:schemeClr val="dk1"/>
              </a:solidFill>
              <a:effectLst/>
              <a:latin typeface="+mn-lt"/>
              <a:ea typeface="+mn-ea"/>
              <a:cs typeface="+mn-cs"/>
            </a:rPr>
            <a:t>また、他の施設についても、同様に努める。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愛知県東海市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114,271
112,725
43.43
45,287,662
42,969,916
1,800,743
28,743,644
23,478,427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
30.7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148590</xdr:rowOff>
    </xdr:from>
    <xdr:to>
      <xdr:col>6</xdr:col>
      <xdr:colOff>510540</xdr:colOff>
      <xdr:row>42</xdr:row>
      <xdr:rowOff>22860</xdr:rowOff>
    </xdr:to>
    <xdr:cxnSp macro="">
      <xdr:nvCxnSpPr>
        <xdr:cNvPr id="57" name="直線コネクタ 56"/>
        <xdr:cNvCxnSpPr/>
      </xdr:nvCxnSpPr>
      <xdr:spPr>
        <a:xfrm flipV="1">
          <a:off x="4634865" y="597789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26687</xdr:rowOff>
    </xdr:from>
    <xdr:ext cx="405111" cy="259045"/>
    <xdr:sp macro="" textlink="">
      <xdr:nvSpPr>
        <xdr:cNvPr id="58" name="【図書館】&#10;有形固定資産減価償却率最小値テキスト"/>
        <xdr:cNvSpPr txBox="1"/>
      </xdr:nvSpPr>
      <xdr:spPr>
        <a:xfrm>
          <a:off x="4724400" y="722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6</xdr:col>
      <xdr:colOff>422275</xdr:colOff>
      <xdr:row>42</xdr:row>
      <xdr:rowOff>22860</xdr:rowOff>
    </xdr:from>
    <xdr:to>
      <xdr:col>6</xdr:col>
      <xdr:colOff>600075</xdr:colOff>
      <xdr:row>42</xdr:row>
      <xdr:rowOff>22860</xdr:rowOff>
    </xdr:to>
    <xdr:cxnSp macro="">
      <xdr:nvCxnSpPr>
        <xdr:cNvPr id="59" name="直線コネクタ 58"/>
        <xdr:cNvCxnSpPr/>
      </xdr:nvCxnSpPr>
      <xdr:spPr>
        <a:xfrm>
          <a:off x="4546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95267</xdr:rowOff>
    </xdr:from>
    <xdr:ext cx="405111" cy="259045"/>
    <xdr:sp macro="" textlink="">
      <xdr:nvSpPr>
        <xdr:cNvPr id="60" name="【図書館】&#10;有形固定資産減価償却率最大値テキスト"/>
        <xdr:cNvSpPr txBox="1"/>
      </xdr:nvSpPr>
      <xdr:spPr>
        <a:xfrm>
          <a:off x="4724400" y="575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34</xdr:row>
      <xdr:rowOff>148590</xdr:rowOff>
    </xdr:from>
    <xdr:to>
      <xdr:col>6</xdr:col>
      <xdr:colOff>600075</xdr:colOff>
      <xdr:row>34</xdr:row>
      <xdr:rowOff>148590</xdr:rowOff>
    </xdr:to>
    <xdr:cxnSp macro="">
      <xdr:nvCxnSpPr>
        <xdr:cNvPr id="61" name="直線コネクタ 60"/>
        <xdr:cNvCxnSpPr/>
      </xdr:nvCxnSpPr>
      <xdr:spPr>
        <a:xfrm>
          <a:off x="4546600" y="597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17</xdr:rowOff>
    </xdr:from>
    <xdr:ext cx="405111" cy="259045"/>
    <xdr:sp macro="" textlink="">
      <xdr:nvSpPr>
        <xdr:cNvPr id="62" name="【図書館】&#10;有形固定資産減価償却率平均値テキスト"/>
        <xdr:cNvSpPr txBox="1"/>
      </xdr:nvSpPr>
      <xdr:spPr>
        <a:xfrm>
          <a:off x="4724400" y="6343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21590</xdr:rowOff>
    </xdr:from>
    <xdr:to>
      <xdr:col>6</xdr:col>
      <xdr:colOff>561975</xdr:colOff>
      <xdr:row>37</xdr:row>
      <xdr:rowOff>123190</xdr:rowOff>
    </xdr:to>
    <xdr:sp macro="" textlink="">
      <xdr:nvSpPr>
        <xdr:cNvPr id="63" name="フローチャート : 判断 62"/>
        <xdr:cNvSpPr/>
      </xdr:nvSpPr>
      <xdr:spPr>
        <a:xfrm>
          <a:off x="45847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120650</xdr:rowOff>
    </xdr:from>
    <xdr:to>
      <xdr:col>5</xdr:col>
      <xdr:colOff>409575</xdr:colOff>
      <xdr:row>38</xdr:row>
      <xdr:rowOff>50800</xdr:rowOff>
    </xdr:to>
    <xdr:sp macro="" textlink="">
      <xdr:nvSpPr>
        <xdr:cNvPr id="64" name="フローチャート : 判断 63"/>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41927</xdr:rowOff>
    </xdr:from>
    <xdr:ext cx="405111" cy="259045"/>
    <xdr:sp macro="" textlink="">
      <xdr:nvSpPr>
        <xdr:cNvPr id="65" name="n_1aveValue【図書館】&#10;有形固定資産減価償却率"/>
        <xdr:cNvSpPr txBox="1"/>
      </xdr:nvSpPr>
      <xdr:spPr>
        <a:xfrm>
          <a:off x="3582043"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21590</xdr:rowOff>
    </xdr:from>
    <xdr:to>
      <xdr:col>5</xdr:col>
      <xdr:colOff>409575</xdr:colOff>
      <xdr:row>35</xdr:row>
      <xdr:rowOff>123190</xdr:rowOff>
    </xdr:to>
    <xdr:sp macro="" textlink="">
      <xdr:nvSpPr>
        <xdr:cNvPr id="71" name="円/楕円 70"/>
        <xdr:cNvSpPr/>
      </xdr:nvSpPr>
      <xdr:spPr>
        <a:xfrm>
          <a:off x="3746500" y="602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33</xdr:row>
      <xdr:rowOff>139717</xdr:rowOff>
    </xdr:from>
    <xdr:ext cx="405111" cy="259045"/>
    <xdr:sp macro="" textlink="">
      <xdr:nvSpPr>
        <xdr:cNvPr id="72" name="n_1mainValue【図書館】&#10;有形固定資産減価償却率"/>
        <xdr:cNvSpPr txBox="1"/>
      </xdr:nvSpPr>
      <xdr:spPr>
        <a:xfrm>
          <a:off x="3582043" y="579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7" name="テキスト ボックス 86"/>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9" name="テキスト ボックス 88"/>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1" name="テキスト ボックス 90"/>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30480</xdr:rowOff>
    </xdr:from>
    <xdr:to>
      <xdr:col>15</xdr:col>
      <xdr:colOff>180340</xdr:colOff>
      <xdr:row>42</xdr:row>
      <xdr:rowOff>7620</xdr:rowOff>
    </xdr:to>
    <xdr:cxnSp macro="">
      <xdr:nvCxnSpPr>
        <xdr:cNvPr id="95" name="直線コネクタ 94"/>
        <xdr:cNvCxnSpPr/>
      </xdr:nvCxnSpPr>
      <xdr:spPr>
        <a:xfrm flipV="1">
          <a:off x="10476865" y="58597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11447</xdr:rowOff>
    </xdr:from>
    <xdr:ext cx="469744" cy="259045"/>
    <xdr:sp macro="" textlink="">
      <xdr:nvSpPr>
        <xdr:cNvPr id="96" name="【図書館】&#10;一人当たり面積最小値テキスト"/>
        <xdr:cNvSpPr txBox="1"/>
      </xdr:nvSpPr>
      <xdr:spPr>
        <a:xfrm>
          <a:off x="105664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42</xdr:row>
      <xdr:rowOff>7620</xdr:rowOff>
    </xdr:from>
    <xdr:to>
      <xdr:col>15</xdr:col>
      <xdr:colOff>269875</xdr:colOff>
      <xdr:row>42</xdr:row>
      <xdr:rowOff>7620</xdr:rowOff>
    </xdr:to>
    <xdr:cxnSp macro="">
      <xdr:nvCxnSpPr>
        <xdr:cNvPr id="97" name="直線コネクタ 96"/>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148607</xdr:rowOff>
    </xdr:from>
    <xdr:ext cx="469744" cy="259045"/>
    <xdr:sp macro="" textlink="">
      <xdr:nvSpPr>
        <xdr:cNvPr id="98" name="【図書館】&#10;一人当たり面積最大値テキスト"/>
        <xdr:cNvSpPr txBox="1"/>
      </xdr:nvSpPr>
      <xdr:spPr>
        <a:xfrm>
          <a:off x="105664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0.077</a:t>
          </a:r>
          <a:endParaRPr kumimoji="1" lang="ja-JP" altLang="en-US" sz="1000" b="1">
            <a:latin typeface="ＭＳ Ｐゴシック"/>
          </a:endParaRPr>
        </a:p>
      </xdr:txBody>
    </xdr:sp>
    <xdr:clientData/>
  </xdr:oneCellAnchor>
  <xdr:twoCellAnchor>
    <xdr:from>
      <xdr:col>15</xdr:col>
      <xdr:colOff>92075</xdr:colOff>
      <xdr:row>34</xdr:row>
      <xdr:rowOff>30480</xdr:rowOff>
    </xdr:from>
    <xdr:to>
      <xdr:col>15</xdr:col>
      <xdr:colOff>269875</xdr:colOff>
      <xdr:row>34</xdr:row>
      <xdr:rowOff>30480</xdr:rowOff>
    </xdr:to>
    <xdr:cxnSp macro="">
      <xdr:nvCxnSpPr>
        <xdr:cNvPr id="99" name="直線コネクタ 98"/>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106697</xdr:rowOff>
    </xdr:from>
    <xdr:ext cx="469744" cy="259045"/>
    <xdr:sp macro="" textlink="">
      <xdr:nvSpPr>
        <xdr:cNvPr id="100" name="【図書館】&#10;一人当たり面積平均値テキスト"/>
        <xdr:cNvSpPr txBox="1"/>
      </xdr:nvSpPr>
      <xdr:spPr>
        <a:xfrm>
          <a:off x="105664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128270</xdr:rowOff>
    </xdr:from>
    <xdr:to>
      <xdr:col>15</xdr:col>
      <xdr:colOff>231775</xdr:colOff>
      <xdr:row>38</xdr:row>
      <xdr:rowOff>58420</xdr:rowOff>
    </xdr:to>
    <xdr:sp macro="" textlink="">
      <xdr:nvSpPr>
        <xdr:cNvPr id="101" name="フローチャート : 判断 100"/>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36830</xdr:rowOff>
    </xdr:from>
    <xdr:to>
      <xdr:col>14</xdr:col>
      <xdr:colOff>79375</xdr:colOff>
      <xdr:row>39</xdr:row>
      <xdr:rowOff>138430</xdr:rowOff>
    </xdr:to>
    <xdr:sp macro="" textlink="">
      <xdr:nvSpPr>
        <xdr:cNvPr id="102" name="フローチャート : 判断 101"/>
        <xdr:cNvSpPr/>
      </xdr:nvSpPr>
      <xdr:spPr>
        <a:xfrm>
          <a:off x="9588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154957</xdr:rowOff>
    </xdr:from>
    <xdr:ext cx="469744" cy="259045"/>
    <xdr:sp macro="" textlink="">
      <xdr:nvSpPr>
        <xdr:cNvPr id="103" name="n_1aveValue【図書館】&#10;一人当たり面積"/>
        <xdr:cNvSpPr txBox="1"/>
      </xdr:nvSpPr>
      <xdr:spPr>
        <a:xfrm>
          <a:off x="9391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59690</xdr:rowOff>
    </xdr:from>
    <xdr:to>
      <xdr:col>14</xdr:col>
      <xdr:colOff>79375</xdr:colOff>
      <xdr:row>41</xdr:row>
      <xdr:rowOff>161290</xdr:rowOff>
    </xdr:to>
    <xdr:sp macro="" textlink="">
      <xdr:nvSpPr>
        <xdr:cNvPr id="109" name="円/楕円 108"/>
        <xdr:cNvSpPr/>
      </xdr:nvSpPr>
      <xdr:spPr>
        <a:xfrm>
          <a:off x="95885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152417</xdr:rowOff>
    </xdr:from>
    <xdr:ext cx="469744" cy="259045"/>
    <xdr:sp macro="" textlink="">
      <xdr:nvSpPr>
        <xdr:cNvPr id="110" name="n_1mainValue【図書館】&#10;一人当たり面積"/>
        <xdr:cNvSpPr txBox="1"/>
      </xdr:nvSpPr>
      <xdr:spPr>
        <a:xfrm>
          <a:off x="9391727"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2" name="直線コネクタ 12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3" name="テキスト ボックス 122"/>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4" name="直線コネクタ 12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5" name="テキスト ボックス 12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6" name="直線コネクタ 12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7" name="テキスト ボックス 12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8" name="直線コネクタ 12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9" name="テキスト ボックス 12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0" name="直線コネクタ 12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1" name="テキスト ボックス 13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2" name="直線コネクタ 13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3" name="テキスト ボックス 132"/>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5" name="テキスト ボックス 134"/>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91440</xdr:rowOff>
    </xdr:from>
    <xdr:to>
      <xdr:col>6</xdr:col>
      <xdr:colOff>510540</xdr:colOff>
      <xdr:row>63</xdr:row>
      <xdr:rowOff>142059</xdr:rowOff>
    </xdr:to>
    <xdr:cxnSp macro="">
      <xdr:nvCxnSpPr>
        <xdr:cNvPr id="137" name="直線コネクタ 136"/>
        <xdr:cNvCxnSpPr/>
      </xdr:nvCxnSpPr>
      <xdr:spPr>
        <a:xfrm flipV="1">
          <a:off x="4634865" y="9692640"/>
          <a:ext cx="0" cy="1250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145886</xdr:rowOff>
    </xdr:from>
    <xdr:ext cx="405111" cy="259045"/>
    <xdr:sp macro="" textlink="">
      <xdr:nvSpPr>
        <xdr:cNvPr id="138" name="【体育館・プール】&#10;有形固定資産減価償却率最小値テキスト"/>
        <xdr:cNvSpPr txBox="1"/>
      </xdr:nvSpPr>
      <xdr:spPr>
        <a:xfrm>
          <a:off x="47244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422275</xdr:colOff>
      <xdr:row>63</xdr:row>
      <xdr:rowOff>142059</xdr:rowOff>
    </xdr:from>
    <xdr:to>
      <xdr:col>6</xdr:col>
      <xdr:colOff>600075</xdr:colOff>
      <xdr:row>63</xdr:row>
      <xdr:rowOff>142059</xdr:rowOff>
    </xdr:to>
    <xdr:cxnSp macro="">
      <xdr:nvCxnSpPr>
        <xdr:cNvPr id="139" name="直線コネクタ 138"/>
        <xdr:cNvCxnSpPr/>
      </xdr:nvCxnSpPr>
      <xdr:spPr>
        <a:xfrm>
          <a:off x="4546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38117</xdr:rowOff>
    </xdr:from>
    <xdr:ext cx="405111" cy="259045"/>
    <xdr:sp macro="" textlink="">
      <xdr:nvSpPr>
        <xdr:cNvPr id="140" name="【体育館・プール】&#10;有形固定資産減価償却率最大値テキスト"/>
        <xdr:cNvSpPr txBox="1"/>
      </xdr:nvSpPr>
      <xdr:spPr>
        <a:xfrm>
          <a:off x="47244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a:t>
          </a:r>
          <a:endParaRPr kumimoji="1" lang="ja-JP" altLang="en-US" sz="1000" b="1">
            <a:latin typeface="ＭＳ Ｐゴシック"/>
          </a:endParaRPr>
        </a:p>
      </xdr:txBody>
    </xdr:sp>
    <xdr:clientData/>
  </xdr:oneCellAnchor>
  <xdr:twoCellAnchor>
    <xdr:from>
      <xdr:col>6</xdr:col>
      <xdr:colOff>422275</xdr:colOff>
      <xdr:row>56</xdr:row>
      <xdr:rowOff>91440</xdr:rowOff>
    </xdr:from>
    <xdr:to>
      <xdr:col>6</xdr:col>
      <xdr:colOff>600075</xdr:colOff>
      <xdr:row>56</xdr:row>
      <xdr:rowOff>91440</xdr:rowOff>
    </xdr:to>
    <xdr:cxnSp macro="">
      <xdr:nvCxnSpPr>
        <xdr:cNvPr id="141" name="直線コネクタ 140"/>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86014</xdr:rowOff>
    </xdr:from>
    <xdr:ext cx="405111" cy="259045"/>
    <xdr:sp macro="" textlink="">
      <xdr:nvSpPr>
        <xdr:cNvPr id="142" name="【体育館・プール】&#10;有形固定資産減価償却率平均値テキスト"/>
        <xdr:cNvSpPr txBox="1"/>
      </xdr:nvSpPr>
      <xdr:spPr>
        <a:xfrm>
          <a:off x="4724400" y="10201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107587</xdr:rowOff>
    </xdr:from>
    <xdr:to>
      <xdr:col>6</xdr:col>
      <xdr:colOff>561975</xdr:colOff>
      <xdr:row>60</xdr:row>
      <xdr:rowOff>37737</xdr:rowOff>
    </xdr:to>
    <xdr:sp macro="" textlink="">
      <xdr:nvSpPr>
        <xdr:cNvPr id="143" name="フローチャート : 判断 142"/>
        <xdr:cNvSpPr/>
      </xdr:nvSpPr>
      <xdr:spPr>
        <a:xfrm>
          <a:off x="45847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104322</xdr:rowOff>
    </xdr:from>
    <xdr:to>
      <xdr:col>5</xdr:col>
      <xdr:colOff>409575</xdr:colOff>
      <xdr:row>60</xdr:row>
      <xdr:rowOff>34472</xdr:rowOff>
    </xdr:to>
    <xdr:sp macro="" textlink="">
      <xdr:nvSpPr>
        <xdr:cNvPr id="144" name="フローチャート : 判断 143"/>
        <xdr:cNvSpPr/>
      </xdr:nvSpPr>
      <xdr:spPr>
        <a:xfrm>
          <a:off x="3746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25599</xdr:rowOff>
    </xdr:from>
    <xdr:ext cx="405111" cy="259045"/>
    <xdr:sp macro="" textlink="">
      <xdr:nvSpPr>
        <xdr:cNvPr id="145" name="n_1aveValue【体育館・プール】&#10;有形固定資産減価償却率"/>
        <xdr:cNvSpPr txBox="1"/>
      </xdr:nvSpPr>
      <xdr:spPr>
        <a:xfrm>
          <a:off x="3582043"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96157</xdr:rowOff>
    </xdr:from>
    <xdr:to>
      <xdr:col>5</xdr:col>
      <xdr:colOff>409575</xdr:colOff>
      <xdr:row>59</xdr:row>
      <xdr:rowOff>26307</xdr:rowOff>
    </xdr:to>
    <xdr:sp macro="" textlink="">
      <xdr:nvSpPr>
        <xdr:cNvPr id="151" name="円/楕円 150"/>
        <xdr:cNvSpPr/>
      </xdr:nvSpPr>
      <xdr:spPr>
        <a:xfrm>
          <a:off x="3746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42834</xdr:rowOff>
    </xdr:from>
    <xdr:ext cx="405111" cy="259045"/>
    <xdr:sp macro="" textlink="">
      <xdr:nvSpPr>
        <xdr:cNvPr id="152" name="n_1mainValue【体育館・プール】&#10;有形固定資産減価償却率"/>
        <xdr:cNvSpPr txBox="1"/>
      </xdr:nvSpPr>
      <xdr:spPr>
        <a:xfrm>
          <a:off x="3582043"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3" name="直線コネクタ 16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4" name="テキスト ボックス 16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5" name="直線コネクタ 16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6" name="テキスト ボックス 16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7" name="直線コネクタ 16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8" name="テキスト ボックス 16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9" name="直線コネクタ 16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0" name="テキスト ボックス 16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1" name="直線コネクタ 17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2" name="テキスト ボックス 17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80010</xdr:rowOff>
    </xdr:from>
    <xdr:to>
      <xdr:col>15</xdr:col>
      <xdr:colOff>180340</xdr:colOff>
      <xdr:row>63</xdr:row>
      <xdr:rowOff>34290</xdr:rowOff>
    </xdr:to>
    <xdr:cxnSp macro="">
      <xdr:nvCxnSpPr>
        <xdr:cNvPr id="176" name="直線コネクタ 175"/>
        <xdr:cNvCxnSpPr/>
      </xdr:nvCxnSpPr>
      <xdr:spPr>
        <a:xfrm flipV="1">
          <a:off x="10476865" y="968121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38117</xdr:rowOff>
    </xdr:from>
    <xdr:ext cx="469744" cy="259045"/>
    <xdr:sp macro="" textlink="">
      <xdr:nvSpPr>
        <xdr:cNvPr id="177" name="【体育館・プール】&#10;一人当たり面積最小値テキスト"/>
        <xdr:cNvSpPr txBox="1"/>
      </xdr:nvSpPr>
      <xdr:spPr>
        <a:xfrm>
          <a:off x="10566400"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0.056</a:t>
          </a:r>
          <a:endParaRPr kumimoji="1" lang="ja-JP" altLang="en-US" sz="1000" b="1">
            <a:latin typeface="ＭＳ Ｐゴシック"/>
          </a:endParaRPr>
        </a:p>
      </xdr:txBody>
    </xdr:sp>
    <xdr:clientData/>
  </xdr:oneCellAnchor>
  <xdr:twoCellAnchor>
    <xdr:from>
      <xdr:col>15</xdr:col>
      <xdr:colOff>92075</xdr:colOff>
      <xdr:row>63</xdr:row>
      <xdr:rowOff>34290</xdr:rowOff>
    </xdr:from>
    <xdr:to>
      <xdr:col>15</xdr:col>
      <xdr:colOff>269875</xdr:colOff>
      <xdr:row>63</xdr:row>
      <xdr:rowOff>34290</xdr:rowOff>
    </xdr:to>
    <xdr:cxnSp macro="">
      <xdr:nvCxnSpPr>
        <xdr:cNvPr id="178" name="直線コネクタ 177"/>
        <xdr:cNvCxnSpPr/>
      </xdr:nvCxnSpPr>
      <xdr:spPr>
        <a:xfrm>
          <a:off x="10388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26687</xdr:rowOff>
    </xdr:from>
    <xdr:ext cx="469744" cy="259045"/>
    <xdr:sp macro="" textlink="">
      <xdr:nvSpPr>
        <xdr:cNvPr id="179" name="【体育館・プール】&#10;一人当たり面積最大値テキスト"/>
        <xdr:cNvSpPr txBox="1"/>
      </xdr:nvSpPr>
      <xdr:spPr>
        <a:xfrm>
          <a:off x="10566400" y="94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0.359</a:t>
          </a:r>
          <a:endParaRPr kumimoji="1" lang="ja-JP" altLang="en-US" sz="1000" b="1">
            <a:latin typeface="ＭＳ Ｐゴシック"/>
          </a:endParaRPr>
        </a:p>
      </xdr:txBody>
    </xdr:sp>
    <xdr:clientData/>
  </xdr:oneCellAnchor>
  <xdr:twoCellAnchor>
    <xdr:from>
      <xdr:col>15</xdr:col>
      <xdr:colOff>92075</xdr:colOff>
      <xdr:row>56</xdr:row>
      <xdr:rowOff>80010</xdr:rowOff>
    </xdr:from>
    <xdr:to>
      <xdr:col>15</xdr:col>
      <xdr:colOff>269875</xdr:colOff>
      <xdr:row>56</xdr:row>
      <xdr:rowOff>80010</xdr:rowOff>
    </xdr:to>
    <xdr:cxnSp macro="">
      <xdr:nvCxnSpPr>
        <xdr:cNvPr id="180" name="直線コネクタ 179"/>
        <xdr:cNvCxnSpPr/>
      </xdr:nvCxnSpPr>
      <xdr:spPr>
        <a:xfrm>
          <a:off x="10388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95267</xdr:rowOff>
    </xdr:from>
    <xdr:ext cx="469744" cy="259045"/>
    <xdr:sp macro="" textlink="">
      <xdr:nvSpPr>
        <xdr:cNvPr id="181" name="【体育館・プール】&#10;一人当たり面積平均値テキスト"/>
        <xdr:cNvSpPr txBox="1"/>
      </xdr:nvSpPr>
      <xdr:spPr>
        <a:xfrm>
          <a:off x="10566400" y="10382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116840</xdr:rowOff>
    </xdr:from>
    <xdr:to>
      <xdr:col>15</xdr:col>
      <xdr:colOff>231775</xdr:colOff>
      <xdr:row>61</xdr:row>
      <xdr:rowOff>46990</xdr:rowOff>
    </xdr:to>
    <xdr:sp macro="" textlink="">
      <xdr:nvSpPr>
        <xdr:cNvPr id="182" name="フローチャート : 判断 181"/>
        <xdr:cNvSpPr/>
      </xdr:nvSpPr>
      <xdr:spPr>
        <a:xfrm>
          <a:off x="104267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36830</xdr:rowOff>
    </xdr:from>
    <xdr:to>
      <xdr:col>14</xdr:col>
      <xdr:colOff>79375</xdr:colOff>
      <xdr:row>61</xdr:row>
      <xdr:rowOff>138430</xdr:rowOff>
    </xdr:to>
    <xdr:sp macro="" textlink="">
      <xdr:nvSpPr>
        <xdr:cNvPr id="183" name="フローチャート : 判断 182"/>
        <xdr:cNvSpPr/>
      </xdr:nvSpPr>
      <xdr:spPr>
        <a:xfrm>
          <a:off x="9588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154957</xdr:rowOff>
    </xdr:from>
    <xdr:ext cx="469744" cy="259045"/>
    <xdr:sp macro="" textlink="">
      <xdr:nvSpPr>
        <xdr:cNvPr id="184" name="n_1aveValue【体育館・プール】&#10;一人当たり面積"/>
        <xdr:cNvSpPr txBox="1"/>
      </xdr:nvSpPr>
      <xdr:spPr>
        <a:xfrm>
          <a:off x="93917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74930</xdr:rowOff>
    </xdr:from>
    <xdr:to>
      <xdr:col>14</xdr:col>
      <xdr:colOff>79375</xdr:colOff>
      <xdr:row>62</xdr:row>
      <xdr:rowOff>5080</xdr:rowOff>
    </xdr:to>
    <xdr:sp macro="" textlink="">
      <xdr:nvSpPr>
        <xdr:cNvPr id="190" name="円/楕円 189"/>
        <xdr:cNvSpPr/>
      </xdr:nvSpPr>
      <xdr:spPr>
        <a:xfrm>
          <a:off x="9588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167657</xdr:rowOff>
    </xdr:from>
    <xdr:ext cx="469744" cy="259045"/>
    <xdr:sp macro="" textlink="">
      <xdr:nvSpPr>
        <xdr:cNvPr id="191" name="n_1mainValue【体育館・プール】&#10;一人当たり面積"/>
        <xdr:cNvSpPr txBox="1"/>
      </xdr:nvSpPr>
      <xdr:spPr>
        <a:xfrm>
          <a:off x="9391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2" name="テキスト ボックス 20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3" name="直線コネクタ 20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4" name="テキスト ボックス 20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5" name="直線コネクタ 20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6" name="テキスト ボックス 20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7" name="直線コネクタ 20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8" name="テキスト ボックス 20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9" name="直線コネクタ 20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0" name="テキスト ボックス 20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1" name="直線コネクタ 21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2" name="テキスト ボックス 21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3" name="直線コネクタ 21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14" name="テキスト ボックス 21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5" name="直線コネクタ 21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6" name="テキスト ボックス 21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20138</xdr:rowOff>
    </xdr:from>
    <xdr:to>
      <xdr:col>6</xdr:col>
      <xdr:colOff>510540</xdr:colOff>
      <xdr:row>87</xdr:row>
      <xdr:rowOff>36468</xdr:rowOff>
    </xdr:to>
    <xdr:cxnSp macro="">
      <xdr:nvCxnSpPr>
        <xdr:cNvPr id="218" name="直線コネクタ 217"/>
        <xdr:cNvCxnSpPr/>
      </xdr:nvCxnSpPr>
      <xdr:spPr>
        <a:xfrm flipV="1">
          <a:off x="4634865" y="13564688"/>
          <a:ext cx="0" cy="1387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87</xdr:row>
      <xdr:rowOff>40295</xdr:rowOff>
    </xdr:from>
    <xdr:ext cx="405111" cy="259045"/>
    <xdr:sp macro="" textlink="">
      <xdr:nvSpPr>
        <xdr:cNvPr id="219" name="【福祉施設】&#10;有形固定資産減価償却率最小値テキスト"/>
        <xdr:cNvSpPr txBox="1"/>
      </xdr:nvSpPr>
      <xdr:spPr>
        <a:xfrm>
          <a:off x="4724400" y="14956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6</xdr:col>
      <xdr:colOff>422275</xdr:colOff>
      <xdr:row>87</xdr:row>
      <xdr:rowOff>36468</xdr:rowOff>
    </xdr:from>
    <xdr:to>
      <xdr:col>6</xdr:col>
      <xdr:colOff>600075</xdr:colOff>
      <xdr:row>87</xdr:row>
      <xdr:rowOff>36468</xdr:rowOff>
    </xdr:to>
    <xdr:cxnSp macro="">
      <xdr:nvCxnSpPr>
        <xdr:cNvPr id="220" name="直線コネクタ 219"/>
        <xdr:cNvCxnSpPr/>
      </xdr:nvCxnSpPr>
      <xdr:spPr>
        <a:xfrm>
          <a:off x="4546600" y="149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138265</xdr:rowOff>
    </xdr:from>
    <xdr:ext cx="405111" cy="259045"/>
    <xdr:sp macro="" textlink="">
      <xdr:nvSpPr>
        <xdr:cNvPr id="221" name="【福祉施設】&#10;有形固定資産減価償却率最大値テキスト"/>
        <xdr:cNvSpPr txBox="1"/>
      </xdr:nvSpPr>
      <xdr:spPr>
        <a:xfrm>
          <a:off x="4724400" y="13339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79</xdr:row>
      <xdr:rowOff>20138</xdr:rowOff>
    </xdr:from>
    <xdr:to>
      <xdr:col>6</xdr:col>
      <xdr:colOff>600075</xdr:colOff>
      <xdr:row>79</xdr:row>
      <xdr:rowOff>20138</xdr:rowOff>
    </xdr:to>
    <xdr:cxnSp macro="">
      <xdr:nvCxnSpPr>
        <xdr:cNvPr id="222" name="直線コネクタ 221"/>
        <xdr:cNvCxnSpPr/>
      </xdr:nvCxnSpPr>
      <xdr:spPr>
        <a:xfrm>
          <a:off x="4546600" y="1356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44104</xdr:rowOff>
    </xdr:from>
    <xdr:ext cx="405111" cy="259045"/>
    <xdr:sp macro="" textlink="">
      <xdr:nvSpPr>
        <xdr:cNvPr id="223" name="【福祉施設】&#10;有形固定資産減価償却率平均値テキスト"/>
        <xdr:cNvSpPr txBox="1"/>
      </xdr:nvSpPr>
      <xdr:spPr>
        <a:xfrm>
          <a:off x="4724400" y="144459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52.1</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65677</xdr:rowOff>
    </xdr:from>
    <xdr:to>
      <xdr:col>6</xdr:col>
      <xdr:colOff>561975</xdr:colOff>
      <xdr:row>84</xdr:row>
      <xdr:rowOff>167277</xdr:rowOff>
    </xdr:to>
    <xdr:sp macro="" textlink="">
      <xdr:nvSpPr>
        <xdr:cNvPr id="224" name="フローチャート : 判断 223"/>
        <xdr:cNvSpPr/>
      </xdr:nvSpPr>
      <xdr:spPr>
        <a:xfrm>
          <a:off x="45847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82006</xdr:rowOff>
    </xdr:from>
    <xdr:to>
      <xdr:col>5</xdr:col>
      <xdr:colOff>409575</xdr:colOff>
      <xdr:row>85</xdr:row>
      <xdr:rowOff>12156</xdr:rowOff>
    </xdr:to>
    <xdr:sp macro="" textlink="">
      <xdr:nvSpPr>
        <xdr:cNvPr id="225" name="フローチャート : 判断 224"/>
        <xdr:cNvSpPr/>
      </xdr:nvSpPr>
      <xdr:spPr>
        <a:xfrm>
          <a:off x="3746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3283</xdr:rowOff>
    </xdr:from>
    <xdr:ext cx="405111" cy="259045"/>
    <xdr:sp macro="" textlink="">
      <xdr:nvSpPr>
        <xdr:cNvPr id="226" name="n_1aveValue【福祉施設】&#10;有形固定資産減価償却率"/>
        <xdr:cNvSpPr txBox="1"/>
      </xdr:nvSpPr>
      <xdr:spPr>
        <a:xfrm>
          <a:off x="3582043" y="1457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7" name="テキスト ボックス 22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8" name="テキスト ボックス 22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9" name="テキスト ボックス 22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0" name="テキスト ボックス 22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1" name="テキスト ボックス 23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68943</xdr:rowOff>
    </xdr:from>
    <xdr:to>
      <xdr:col>5</xdr:col>
      <xdr:colOff>409575</xdr:colOff>
      <xdr:row>78</xdr:row>
      <xdr:rowOff>170543</xdr:rowOff>
    </xdr:to>
    <xdr:sp macro="" textlink="">
      <xdr:nvSpPr>
        <xdr:cNvPr id="232" name="円/楕円 231"/>
        <xdr:cNvSpPr/>
      </xdr:nvSpPr>
      <xdr:spPr>
        <a:xfrm>
          <a:off x="3746500" y="1344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77</xdr:row>
      <xdr:rowOff>15620</xdr:rowOff>
    </xdr:from>
    <xdr:ext cx="405111" cy="259045"/>
    <xdr:sp macro="" textlink="">
      <xdr:nvSpPr>
        <xdr:cNvPr id="233" name="n_1mainValue【福祉施設】&#10;有形固定資産減価償却率"/>
        <xdr:cNvSpPr txBox="1"/>
      </xdr:nvSpPr>
      <xdr:spPr>
        <a:xfrm>
          <a:off x="3582043" y="13217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4" name="正方形/長方形 23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5" name="正方形/長方形 23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6" name="正方形/長方形 23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7" name="正方形/長方形 23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8" name="正方形/長方形 23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9" name="正方形/長方形 23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0" name="正方形/長方形 23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1" name="正方形/長方形 24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2" name="テキスト ボックス 24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3" name="直線コネクタ 24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4" name="直線コネクタ 24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5" name="テキスト ボックス 24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6" name="直線コネクタ 24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7" name="テキスト ボックス 24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8" name="直線コネクタ 24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9" name="テキスト ボックス 24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0" name="直線コネクタ 24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1" name="テキスト ボックス 25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2" name="直線コネクタ 25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3" name="テキスト ボックス 25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4" name="直線コネクタ 25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5" name="テキスト ボックス 25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49530</xdr:rowOff>
    </xdr:from>
    <xdr:to>
      <xdr:col>15</xdr:col>
      <xdr:colOff>180340</xdr:colOff>
      <xdr:row>86</xdr:row>
      <xdr:rowOff>60961</xdr:rowOff>
    </xdr:to>
    <xdr:cxnSp macro="">
      <xdr:nvCxnSpPr>
        <xdr:cNvPr id="257" name="直線コネクタ 256"/>
        <xdr:cNvCxnSpPr/>
      </xdr:nvCxnSpPr>
      <xdr:spPr>
        <a:xfrm flipV="1">
          <a:off x="10476865" y="135940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64788</xdr:rowOff>
    </xdr:from>
    <xdr:ext cx="469744" cy="259045"/>
    <xdr:sp macro="" textlink="">
      <xdr:nvSpPr>
        <xdr:cNvPr id="258" name="【福祉施設】&#10;一人当たり面積最小値テキスト"/>
        <xdr:cNvSpPr txBox="1"/>
      </xdr:nvSpPr>
      <xdr:spPr>
        <a:xfrm>
          <a:off x="10566400"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0.007</a:t>
          </a:r>
          <a:endParaRPr kumimoji="1" lang="ja-JP" altLang="en-US" sz="1000" b="1">
            <a:latin typeface="ＭＳ Ｐゴシック"/>
          </a:endParaRPr>
        </a:p>
      </xdr:txBody>
    </xdr:sp>
    <xdr:clientData/>
  </xdr:oneCellAnchor>
  <xdr:twoCellAnchor>
    <xdr:from>
      <xdr:col>15</xdr:col>
      <xdr:colOff>92075</xdr:colOff>
      <xdr:row>86</xdr:row>
      <xdr:rowOff>60961</xdr:rowOff>
    </xdr:from>
    <xdr:to>
      <xdr:col>15</xdr:col>
      <xdr:colOff>269875</xdr:colOff>
      <xdr:row>86</xdr:row>
      <xdr:rowOff>60961</xdr:rowOff>
    </xdr:to>
    <xdr:cxnSp macro="">
      <xdr:nvCxnSpPr>
        <xdr:cNvPr id="259" name="直線コネクタ 258"/>
        <xdr:cNvCxnSpPr/>
      </xdr:nvCxnSpPr>
      <xdr:spPr>
        <a:xfrm>
          <a:off x="10388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167657</xdr:rowOff>
    </xdr:from>
    <xdr:ext cx="469744" cy="259045"/>
    <xdr:sp macro="" textlink="">
      <xdr:nvSpPr>
        <xdr:cNvPr id="260" name="【福祉施設】&#10;一人当たり面積最大値テキスト"/>
        <xdr:cNvSpPr txBox="1"/>
      </xdr:nvSpPr>
      <xdr:spPr>
        <a:xfrm>
          <a:off x="105664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0.166</a:t>
          </a:r>
          <a:endParaRPr kumimoji="1" lang="ja-JP" altLang="en-US" sz="1000" b="1">
            <a:latin typeface="ＭＳ Ｐゴシック"/>
          </a:endParaRPr>
        </a:p>
      </xdr:txBody>
    </xdr:sp>
    <xdr:clientData/>
  </xdr:oneCellAnchor>
  <xdr:twoCellAnchor>
    <xdr:from>
      <xdr:col>15</xdr:col>
      <xdr:colOff>92075</xdr:colOff>
      <xdr:row>79</xdr:row>
      <xdr:rowOff>49530</xdr:rowOff>
    </xdr:from>
    <xdr:to>
      <xdr:col>15</xdr:col>
      <xdr:colOff>269875</xdr:colOff>
      <xdr:row>79</xdr:row>
      <xdr:rowOff>49530</xdr:rowOff>
    </xdr:to>
    <xdr:cxnSp macro="">
      <xdr:nvCxnSpPr>
        <xdr:cNvPr id="261" name="直線コネクタ 260"/>
        <xdr:cNvCxnSpPr/>
      </xdr:nvCxnSpPr>
      <xdr:spPr>
        <a:xfrm>
          <a:off x="10388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57166</xdr:rowOff>
    </xdr:from>
    <xdr:ext cx="469744" cy="259045"/>
    <xdr:sp macro="" textlink="">
      <xdr:nvSpPr>
        <xdr:cNvPr id="262" name="【福祉施設】&#10;一人当たり面積平均値テキスト"/>
        <xdr:cNvSpPr txBox="1"/>
      </xdr:nvSpPr>
      <xdr:spPr>
        <a:xfrm>
          <a:off x="105664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78739</xdr:rowOff>
    </xdr:from>
    <xdr:to>
      <xdr:col>15</xdr:col>
      <xdr:colOff>231775</xdr:colOff>
      <xdr:row>83</xdr:row>
      <xdr:rowOff>8889</xdr:rowOff>
    </xdr:to>
    <xdr:sp macro="" textlink="">
      <xdr:nvSpPr>
        <xdr:cNvPr id="263" name="フローチャート : 判断 262"/>
        <xdr:cNvSpPr/>
      </xdr:nvSpPr>
      <xdr:spPr>
        <a:xfrm>
          <a:off x="10426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10161</xdr:rowOff>
    </xdr:from>
    <xdr:to>
      <xdr:col>14</xdr:col>
      <xdr:colOff>79375</xdr:colOff>
      <xdr:row>82</xdr:row>
      <xdr:rowOff>111761</xdr:rowOff>
    </xdr:to>
    <xdr:sp macro="" textlink="">
      <xdr:nvSpPr>
        <xdr:cNvPr id="264" name="フローチャート : 判断 263"/>
        <xdr:cNvSpPr/>
      </xdr:nvSpPr>
      <xdr:spPr>
        <a:xfrm>
          <a:off x="9588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128288</xdr:rowOff>
    </xdr:from>
    <xdr:ext cx="469744" cy="259045"/>
    <xdr:sp macro="" textlink="">
      <xdr:nvSpPr>
        <xdr:cNvPr id="265" name="n_1aveValue【福祉施設】&#10;一人当たり面積"/>
        <xdr:cNvSpPr txBox="1"/>
      </xdr:nvSpPr>
      <xdr:spPr>
        <a:xfrm>
          <a:off x="93917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0.097</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6" name="テキスト ボックス 26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7" name="テキスト ボックス 26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8" name="テキスト ボックス 26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9" name="テキスト ボックス 26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0" name="テキスト ボックス 26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25400</xdr:rowOff>
    </xdr:from>
    <xdr:to>
      <xdr:col>14</xdr:col>
      <xdr:colOff>79375</xdr:colOff>
      <xdr:row>86</xdr:row>
      <xdr:rowOff>127000</xdr:rowOff>
    </xdr:to>
    <xdr:sp macro="" textlink="">
      <xdr:nvSpPr>
        <xdr:cNvPr id="271" name="円/楕円 270"/>
        <xdr:cNvSpPr/>
      </xdr:nvSpPr>
      <xdr:spPr>
        <a:xfrm>
          <a:off x="9588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118127</xdr:rowOff>
    </xdr:from>
    <xdr:ext cx="469744" cy="259045"/>
    <xdr:sp macro="" textlink="">
      <xdr:nvSpPr>
        <xdr:cNvPr id="272" name="n_1mainValue【福祉施設】&#10;一人当たり面積"/>
        <xdr:cNvSpPr txBox="1"/>
      </xdr:nvSpPr>
      <xdr:spPr>
        <a:xfrm>
          <a:off x="93917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3" name="正方形/長方形 2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4" name="正方形/長方形 2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5" name="正方形/長方形 2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6" name="正方形/長方形 2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7" name="正方形/長方形 2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8" name="正方形/長方形 2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9" name="正方形/長方形 2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0" name="正方形/長方形 27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1" name="テキスト ボックス 28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2" name="直線コネクタ 28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152400</xdr:rowOff>
    </xdr:from>
    <xdr:to>
      <xdr:col>7</xdr:col>
      <xdr:colOff>638175</xdr:colOff>
      <xdr:row>108</xdr:row>
      <xdr:rowOff>152400</xdr:rowOff>
    </xdr:to>
    <xdr:cxnSp macro="">
      <xdr:nvCxnSpPr>
        <xdr:cNvPr id="283" name="直線コネクタ 28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10177</xdr:rowOff>
    </xdr:from>
    <xdr:ext cx="338939" cy="259045"/>
    <xdr:sp macro="" textlink="">
      <xdr:nvSpPr>
        <xdr:cNvPr id="284" name="テキスト ボックス 283"/>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5" name="直線コネクタ 28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6" name="テキスト ボックス 28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7" name="直線コネクタ 28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8" name="テキスト ボックス 28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9" name="直線コネクタ 28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90" name="テキスト ボックス 28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91" name="直線コネクタ 29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92" name="テキスト ボックス 291"/>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3" name="直線コネクタ 29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4" name="テキスト ボックス 29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76200</xdr:rowOff>
    </xdr:from>
    <xdr:to>
      <xdr:col>6</xdr:col>
      <xdr:colOff>510540</xdr:colOff>
      <xdr:row>106</xdr:row>
      <xdr:rowOff>22861</xdr:rowOff>
    </xdr:to>
    <xdr:cxnSp macro="">
      <xdr:nvCxnSpPr>
        <xdr:cNvPr id="296" name="直線コネクタ 295"/>
        <xdr:cNvCxnSpPr/>
      </xdr:nvCxnSpPr>
      <xdr:spPr>
        <a:xfrm flipV="1">
          <a:off x="4634865" y="17221200"/>
          <a:ext cx="0" cy="975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26688</xdr:rowOff>
    </xdr:from>
    <xdr:ext cx="405111" cy="259045"/>
    <xdr:sp macro="" textlink="">
      <xdr:nvSpPr>
        <xdr:cNvPr id="297" name="【市民会館】&#10;有形固定資産減価償却率最小値テキスト"/>
        <xdr:cNvSpPr txBox="1"/>
      </xdr:nvSpPr>
      <xdr:spPr>
        <a:xfrm>
          <a:off x="4724400"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6</xdr:col>
      <xdr:colOff>422275</xdr:colOff>
      <xdr:row>106</xdr:row>
      <xdr:rowOff>22861</xdr:rowOff>
    </xdr:from>
    <xdr:to>
      <xdr:col>6</xdr:col>
      <xdr:colOff>600075</xdr:colOff>
      <xdr:row>106</xdr:row>
      <xdr:rowOff>22861</xdr:rowOff>
    </xdr:to>
    <xdr:cxnSp macro="">
      <xdr:nvCxnSpPr>
        <xdr:cNvPr id="298" name="直線コネクタ 297"/>
        <xdr:cNvCxnSpPr/>
      </xdr:nvCxnSpPr>
      <xdr:spPr>
        <a:xfrm>
          <a:off x="4546600" y="1819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22877</xdr:rowOff>
    </xdr:from>
    <xdr:ext cx="405111" cy="259045"/>
    <xdr:sp macro="" textlink="">
      <xdr:nvSpPr>
        <xdr:cNvPr id="299" name="【市民会館】&#10;有形固定資産減価償却率最大値テキスト"/>
        <xdr:cNvSpPr txBox="1"/>
      </xdr:nvSpPr>
      <xdr:spPr>
        <a:xfrm>
          <a:off x="47244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a:t>
          </a:r>
          <a:endParaRPr kumimoji="1" lang="ja-JP" altLang="en-US" sz="1000" b="1">
            <a:latin typeface="ＭＳ Ｐゴシック"/>
          </a:endParaRPr>
        </a:p>
      </xdr:txBody>
    </xdr:sp>
    <xdr:clientData/>
  </xdr:oneCellAnchor>
  <xdr:twoCellAnchor>
    <xdr:from>
      <xdr:col>6</xdr:col>
      <xdr:colOff>422275</xdr:colOff>
      <xdr:row>100</xdr:row>
      <xdr:rowOff>76200</xdr:rowOff>
    </xdr:from>
    <xdr:to>
      <xdr:col>6</xdr:col>
      <xdr:colOff>600075</xdr:colOff>
      <xdr:row>100</xdr:row>
      <xdr:rowOff>76200</xdr:rowOff>
    </xdr:to>
    <xdr:cxnSp macro="">
      <xdr:nvCxnSpPr>
        <xdr:cNvPr id="300" name="直線コネクタ 299"/>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146702</xdr:rowOff>
    </xdr:from>
    <xdr:ext cx="405111" cy="259045"/>
    <xdr:sp macro="" textlink="">
      <xdr:nvSpPr>
        <xdr:cNvPr id="301" name="【市民会館】&#10;有形固定資産減価償却率平均値テキスト"/>
        <xdr:cNvSpPr txBox="1"/>
      </xdr:nvSpPr>
      <xdr:spPr>
        <a:xfrm>
          <a:off x="4724400" y="1780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168275</xdr:rowOff>
    </xdr:from>
    <xdr:to>
      <xdr:col>6</xdr:col>
      <xdr:colOff>561975</xdr:colOff>
      <xdr:row>104</xdr:row>
      <xdr:rowOff>98425</xdr:rowOff>
    </xdr:to>
    <xdr:sp macro="" textlink="">
      <xdr:nvSpPr>
        <xdr:cNvPr id="302" name="フローチャート : 判断 301"/>
        <xdr:cNvSpPr/>
      </xdr:nvSpPr>
      <xdr:spPr>
        <a:xfrm>
          <a:off x="45847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44450</xdr:rowOff>
    </xdr:from>
    <xdr:to>
      <xdr:col>5</xdr:col>
      <xdr:colOff>409575</xdr:colOff>
      <xdr:row>104</xdr:row>
      <xdr:rowOff>146050</xdr:rowOff>
    </xdr:to>
    <xdr:sp macro="" textlink="">
      <xdr:nvSpPr>
        <xdr:cNvPr id="303" name="フローチャート : 判断 302"/>
        <xdr:cNvSpPr/>
      </xdr:nvSpPr>
      <xdr:spPr>
        <a:xfrm>
          <a:off x="3746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162577</xdr:rowOff>
    </xdr:from>
    <xdr:ext cx="405111" cy="259045"/>
    <xdr:sp macro="" textlink="">
      <xdr:nvSpPr>
        <xdr:cNvPr id="304" name="n_1aveValue【市民会館】&#10;有形固定資産減価償却率"/>
        <xdr:cNvSpPr txBox="1"/>
      </xdr:nvSpPr>
      <xdr:spPr>
        <a:xfrm>
          <a:off x="3582043"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5" name="テキスト ボックス 30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6" name="テキスト ボックス 30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7" name="テキスト ボックス 30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8" name="テキスト ボックス 30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9" name="テキスト ボックス 30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108</xdr:row>
      <xdr:rowOff>78739</xdr:rowOff>
    </xdr:from>
    <xdr:to>
      <xdr:col>5</xdr:col>
      <xdr:colOff>409575</xdr:colOff>
      <xdr:row>109</xdr:row>
      <xdr:rowOff>8889</xdr:rowOff>
    </xdr:to>
    <xdr:sp macro="" textlink="">
      <xdr:nvSpPr>
        <xdr:cNvPr id="310" name="円/楕円 309"/>
        <xdr:cNvSpPr/>
      </xdr:nvSpPr>
      <xdr:spPr>
        <a:xfrm>
          <a:off x="3746500" y="1859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175835</xdr:colOff>
      <xdr:row>109</xdr:row>
      <xdr:rowOff>16</xdr:rowOff>
    </xdr:from>
    <xdr:ext cx="340478" cy="259045"/>
    <xdr:sp macro="" textlink="">
      <xdr:nvSpPr>
        <xdr:cNvPr id="311" name="n_1mainValue【市民会館】&#10;有形固定資産減価償却率"/>
        <xdr:cNvSpPr txBox="1"/>
      </xdr:nvSpPr>
      <xdr:spPr>
        <a:xfrm>
          <a:off x="3614360" y="186880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2" name="正方形/長方形 31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3" name="正方形/長方形 31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4" name="正方形/長方形 31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5" name="正方形/長方形 31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6" name="正方形/長方形 31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7" name="正方形/長方形 31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8" name="正方形/長方形 31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9" name="正方形/長方形 31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0" name="テキスト ボックス 31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1" name="直線コネクタ 32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22" name="直線コネクタ 32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23" name="テキスト ボックス 322"/>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4" name="直線コネクタ 32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25" name="テキスト ボックス 324"/>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6" name="直線コネクタ 32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27" name="テキスト ボックス 326"/>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8" name="直線コネクタ 32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29" name="テキスト ボックス 328"/>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0" name="直線コネクタ 32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1" name="テキスト ボックス 33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131063</xdr:rowOff>
    </xdr:from>
    <xdr:to>
      <xdr:col>15</xdr:col>
      <xdr:colOff>180340</xdr:colOff>
      <xdr:row>108</xdr:row>
      <xdr:rowOff>12192</xdr:rowOff>
    </xdr:to>
    <xdr:cxnSp macro="">
      <xdr:nvCxnSpPr>
        <xdr:cNvPr id="333" name="直線コネクタ 332"/>
        <xdr:cNvCxnSpPr/>
      </xdr:nvCxnSpPr>
      <xdr:spPr>
        <a:xfrm flipV="1">
          <a:off x="10476865" y="17276063"/>
          <a:ext cx="0" cy="1252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16019</xdr:rowOff>
    </xdr:from>
    <xdr:ext cx="469744" cy="259045"/>
    <xdr:sp macro="" textlink="">
      <xdr:nvSpPr>
        <xdr:cNvPr id="334" name="【市民会館】&#10;一人当たり面積最小値テキスト"/>
        <xdr:cNvSpPr txBox="1"/>
      </xdr:nvSpPr>
      <xdr:spPr>
        <a:xfrm>
          <a:off x="10566400" y="1853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15</xdr:col>
      <xdr:colOff>92075</xdr:colOff>
      <xdr:row>108</xdr:row>
      <xdr:rowOff>12192</xdr:rowOff>
    </xdr:from>
    <xdr:to>
      <xdr:col>15</xdr:col>
      <xdr:colOff>269875</xdr:colOff>
      <xdr:row>108</xdr:row>
      <xdr:rowOff>12192</xdr:rowOff>
    </xdr:to>
    <xdr:cxnSp macro="">
      <xdr:nvCxnSpPr>
        <xdr:cNvPr id="335" name="直線コネクタ 334"/>
        <xdr:cNvCxnSpPr/>
      </xdr:nvCxnSpPr>
      <xdr:spPr>
        <a:xfrm>
          <a:off x="10388600" y="1852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77740</xdr:rowOff>
    </xdr:from>
    <xdr:ext cx="469744" cy="259045"/>
    <xdr:sp macro="" textlink="">
      <xdr:nvSpPr>
        <xdr:cNvPr id="336" name="【市民会館】&#10;一人当たり面積最大値テキスト"/>
        <xdr:cNvSpPr txBox="1"/>
      </xdr:nvSpPr>
      <xdr:spPr>
        <a:xfrm>
          <a:off x="10566400" y="17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0.288</a:t>
          </a:r>
          <a:endParaRPr kumimoji="1" lang="ja-JP" altLang="en-US" sz="1000" b="1">
            <a:latin typeface="ＭＳ Ｐゴシック"/>
          </a:endParaRPr>
        </a:p>
      </xdr:txBody>
    </xdr:sp>
    <xdr:clientData/>
  </xdr:oneCellAnchor>
  <xdr:twoCellAnchor>
    <xdr:from>
      <xdr:col>15</xdr:col>
      <xdr:colOff>92075</xdr:colOff>
      <xdr:row>100</xdr:row>
      <xdr:rowOff>131063</xdr:rowOff>
    </xdr:from>
    <xdr:to>
      <xdr:col>15</xdr:col>
      <xdr:colOff>269875</xdr:colOff>
      <xdr:row>100</xdr:row>
      <xdr:rowOff>131063</xdr:rowOff>
    </xdr:to>
    <xdr:cxnSp macro="">
      <xdr:nvCxnSpPr>
        <xdr:cNvPr id="337" name="直線コネクタ 336"/>
        <xdr:cNvCxnSpPr/>
      </xdr:nvCxnSpPr>
      <xdr:spPr>
        <a:xfrm>
          <a:off x="10388600" y="1727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26688</xdr:rowOff>
    </xdr:from>
    <xdr:ext cx="469744" cy="259045"/>
    <xdr:sp macro="" textlink="">
      <xdr:nvSpPr>
        <xdr:cNvPr id="338" name="【市民会館】&#10;一人当たり面積平均値テキスト"/>
        <xdr:cNvSpPr txBox="1"/>
      </xdr:nvSpPr>
      <xdr:spPr>
        <a:xfrm>
          <a:off x="10566400" y="17857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48261</xdr:rowOff>
    </xdr:from>
    <xdr:to>
      <xdr:col>15</xdr:col>
      <xdr:colOff>231775</xdr:colOff>
      <xdr:row>104</xdr:row>
      <xdr:rowOff>149861</xdr:rowOff>
    </xdr:to>
    <xdr:sp macro="" textlink="">
      <xdr:nvSpPr>
        <xdr:cNvPr id="339" name="フローチャート : 判断 338"/>
        <xdr:cNvSpPr/>
      </xdr:nvSpPr>
      <xdr:spPr>
        <a:xfrm>
          <a:off x="10426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121413</xdr:rowOff>
    </xdr:from>
    <xdr:to>
      <xdr:col>14</xdr:col>
      <xdr:colOff>79375</xdr:colOff>
      <xdr:row>105</xdr:row>
      <xdr:rowOff>51563</xdr:rowOff>
    </xdr:to>
    <xdr:sp macro="" textlink="">
      <xdr:nvSpPr>
        <xdr:cNvPr id="340" name="フローチャート : 判断 339"/>
        <xdr:cNvSpPr/>
      </xdr:nvSpPr>
      <xdr:spPr>
        <a:xfrm>
          <a:off x="95885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42690</xdr:rowOff>
    </xdr:from>
    <xdr:ext cx="469744" cy="259045"/>
    <xdr:sp macro="" textlink="">
      <xdr:nvSpPr>
        <xdr:cNvPr id="341" name="n_1aveValue【市民会館】&#10;一人当たり面積"/>
        <xdr:cNvSpPr txBox="1"/>
      </xdr:nvSpPr>
      <xdr:spPr>
        <a:xfrm>
          <a:off x="9391727" y="1804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2" name="テキスト ボックス 34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3" name="テキスト ボックス 34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4" name="テキスト ボックス 34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5" name="テキスト ボックス 34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6" name="テキスト ボックス 34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103</xdr:row>
      <xdr:rowOff>132842</xdr:rowOff>
    </xdr:from>
    <xdr:to>
      <xdr:col>14</xdr:col>
      <xdr:colOff>79375</xdr:colOff>
      <xdr:row>104</xdr:row>
      <xdr:rowOff>62992</xdr:rowOff>
    </xdr:to>
    <xdr:sp macro="" textlink="">
      <xdr:nvSpPr>
        <xdr:cNvPr id="347" name="円/楕円 346"/>
        <xdr:cNvSpPr/>
      </xdr:nvSpPr>
      <xdr:spPr>
        <a:xfrm>
          <a:off x="9588500" y="1779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102</xdr:row>
      <xdr:rowOff>79519</xdr:rowOff>
    </xdr:from>
    <xdr:ext cx="469744" cy="259045"/>
    <xdr:sp macro="" textlink="">
      <xdr:nvSpPr>
        <xdr:cNvPr id="348" name="n_1mainValue【市民会館】&#10;一人当たり面積"/>
        <xdr:cNvSpPr txBox="1"/>
      </xdr:nvSpPr>
      <xdr:spPr>
        <a:xfrm>
          <a:off x="9391727" y="1756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9" name="正方形/長方形 34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0" name="正方形/長方形 34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1" name="正方形/長方形 35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2" name="正方形/長方形 35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3" name="正方形/長方形 35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4" name="正方形/長方形 35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5" name="正方形/長方形 35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6" name="正方形/長方形 35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7" name="テキスト ボックス 35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8" name="直線コネクタ 35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59" name="テキスト ボックス 35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60" name="直線コネクタ 35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61" name="テキスト ボックス 36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62" name="直線コネクタ 36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63" name="テキスト ボックス 36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64" name="直線コネクタ 36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65" name="テキスト ボックス 36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66" name="直線コネクタ 36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67" name="テキスト ボックス 36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8" name="直線コネクタ 36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69" name="テキスト ボックス 368"/>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142494</xdr:rowOff>
    </xdr:from>
    <xdr:to>
      <xdr:col>23</xdr:col>
      <xdr:colOff>516889</xdr:colOff>
      <xdr:row>40</xdr:row>
      <xdr:rowOff>140208</xdr:rowOff>
    </xdr:to>
    <xdr:cxnSp macro="">
      <xdr:nvCxnSpPr>
        <xdr:cNvPr id="371" name="直線コネクタ 370"/>
        <xdr:cNvCxnSpPr/>
      </xdr:nvCxnSpPr>
      <xdr:spPr>
        <a:xfrm flipV="1">
          <a:off x="16318864" y="580034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144035</xdr:rowOff>
    </xdr:from>
    <xdr:ext cx="405111" cy="259045"/>
    <xdr:sp macro="" textlink="">
      <xdr:nvSpPr>
        <xdr:cNvPr id="372" name="【一般廃棄物処理施設】&#10;有形固定資産減価償却率最小値テキスト"/>
        <xdr:cNvSpPr txBox="1"/>
      </xdr:nvSpPr>
      <xdr:spPr>
        <a:xfrm>
          <a:off x="16408400" y="70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23</xdr:col>
      <xdr:colOff>428625</xdr:colOff>
      <xdr:row>40</xdr:row>
      <xdr:rowOff>140208</xdr:rowOff>
    </xdr:from>
    <xdr:to>
      <xdr:col>23</xdr:col>
      <xdr:colOff>606425</xdr:colOff>
      <xdr:row>40</xdr:row>
      <xdr:rowOff>140208</xdr:rowOff>
    </xdr:to>
    <xdr:cxnSp macro="">
      <xdr:nvCxnSpPr>
        <xdr:cNvPr id="373" name="直線コネクタ 372"/>
        <xdr:cNvCxnSpPr/>
      </xdr:nvCxnSpPr>
      <xdr:spPr>
        <a:xfrm>
          <a:off x="16230600" y="699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89171</xdr:rowOff>
    </xdr:from>
    <xdr:ext cx="405111" cy="259045"/>
    <xdr:sp macro="" textlink="">
      <xdr:nvSpPr>
        <xdr:cNvPr id="374" name="【一般廃棄物処理施設】&#10;有形固定資産減価償却率最大値テキスト"/>
        <xdr:cNvSpPr txBox="1"/>
      </xdr:nvSpPr>
      <xdr:spPr>
        <a:xfrm>
          <a:off x="16408400" y="557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23</xdr:col>
      <xdr:colOff>428625</xdr:colOff>
      <xdr:row>33</xdr:row>
      <xdr:rowOff>142494</xdr:rowOff>
    </xdr:from>
    <xdr:to>
      <xdr:col>23</xdr:col>
      <xdr:colOff>606425</xdr:colOff>
      <xdr:row>33</xdr:row>
      <xdr:rowOff>142494</xdr:rowOff>
    </xdr:to>
    <xdr:cxnSp macro="">
      <xdr:nvCxnSpPr>
        <xdr:cNvPr id="375" name="直線コネクタ 374"/>
        <xdr:cNvCxnSpPr/>
      </xdr:nvCxnSpPr>
      <xdr:spPr>
        <a:xfrm>
          <a:off x="16230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170705</xdr:rowOff>
    </xdr:from>
    <xdr:ext cx="405111" cy="259045"/>
    <xdr:sp macro="" textlink="">
      <xdr:nvSpPr>
        <xdr:cNvPr id="376" name="【一般廃棄物処理施設】&#10;有形固定資産減価償却率平均値テキスト"/>
        <xdr:cNvSpPr txBox="1"/>
      </xdr:nvSpPr>
      <xdr:spPr>
        <a:xfrm>
          <a:off x="16408400" y="6514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20828</xdr:rowOff>
    </xdr:from>
    <xdr:to>
      <xdr:col>23</xdr:col>
      <xdr:colOff>568325</xdr:colOff>
      <xdr:row>38</xdr:row>
      <xdr:rowOff>122428</xdr:rowOff>
    </xdr:to>
    <xdr:sp macro="" textlink="">
      <xdr:nvSpPr>
        <xdr:cNvPr id="377" name="フローチャート : 判断 376"/>
        <xdr:cNvSpPr/>
      </xdr:nvSpPr>
      <xdr:spPr>
        <a:xfrm>
          <a:off x="16268700" y="653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123698</xdr:rowOff>
    </xdr:from>
    <xdr:to>
      <xdr:col>22</xdr:col>
      <xdr:colOff>415925</xdr:colOff>
      <xdr:row>38</xdr:row>
      <xdr:rowOff>53848</xdr:rowOff>
    </xdr:to>
    <xdr:sp macro="" textlink="">
      <xdr:nvSpPr>
        <xdr:cNvPr id="378" name="フローチャート : 判断 377"/>
        <xdr:cNvSpPr/>
      </xdr:nvSpPr>
      <xdr:spPr>
        <a:xfrm>
          <a:off x="15430500" y="646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70375</xdr:rowOff>
    </xdr:from>
    <xdr:ext cx="405111" cy="259045"/>
    <xdr:sp macro="" textlink="">
      <xdr:nvSpPr>
        <xdr:cNvPr id="379" name="n_1aveValue【一般廃棄物処理施設】&#10;有形固定資産減価償却率"/>
        <xdr:cNvSpPr txBox="1"/>
      </xdr:nvSpPr>
      <xdr:spPr>
        <a:xfrm>
          <a:off x="15266043" y="624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0" name="テキスト ボックス 37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1" name="テキスト ボックス 38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2" name="テキスト ボックス 38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3" name="テキスト ボックス 38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4" name="テキスト ボックス 38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16256</xdr:rowOff>
    </xdr:from>
    <xdr:to>
      <xdr:col>22</xdr:col>
      <xdr:colOff>415925</xdr:colOff>
      <xdr:row>38</xdr:row>
      <xdr:rowOff>117856</xdr:rowOff>
    </xdr:to>
    <xdr:sp macro="" textlink="">
      <xdr:nvSpPr>
        <xdr:cNvPr id="385" name="円/楕円 384"/>
        <xdr:cNvSpPr/>
      </xdr:nvSpPr>
      <xdr:spPr>
        <a:xfrm>
          <a:off x="15430500" y="653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108983</xdr:rowOff>
    </xdr:from>
    <xdr:ext cx="405111" cy="259045"/>
    <xdr:sp macro="" textlink="">
      <xdr:nvSpPr>
        <xdr:cNvPr id="386" name="n_1mainValue【一般廃棄物処理施設】&#10;有形固定資産減価償却率"/>
        <xdr:cNvSpPr txBox="1"/>
      </xdr:nvSpPr>
      <xdr:spPr>
        <a:xfrm>
          <a:off x="15266043" y="662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7" name="正方形/長方形 38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8" name="正方形/長方形 38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9" name="正方形/長方形 38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0" name="正方形/長方形 38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1" name="正方形/長方形 39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2" name="正方形/長方形 39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3" name="正方形/長方形 39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80,709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4" name="正方形/長方形 39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5" name="テキスト ボックス 39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6" name="直線コネクタ 39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397" name="テキスト ボックス 396"/>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398" name="直線コネクタ 39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121755</xdr:rowOff>
    </xdr:from>
    <xdr:ext cx="531299" cy="259045"/>
    <xdr:sp macro="" textlink="">
      <xdr:nvSpPr>
        <xdr:cNvPr id="399" name="テキスト ボックス 398"/>
        <xdr:cNvSpPr txBox="1"/>
      </xdr:nvSpPr>
      <xdr:spPr>
        <a:xfrm>
          <a:off x="17756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400" name="直線コネクタ 39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401" name="テキスト ボックス 400"/>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402" name="直線コネクタ 40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37</xdr:row>
      <xdr:rowOff>154412</xdr:rowOff>
    </xdr:from>
    <xdr:ext cx="531299" cy="259045"/>
    <xdr:sp macro="" textlink="">
      <xdr:nvSpPr>
        <xdr:cNvPr id="403" name="テキスト ボックス 402"/>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404" name="直線コネクタ 40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170741</xdr:rowOff>
    </xdr:from>
    <xdr:ext cx="531299" cy="259045"/>
    <xdr:sp macro="" textlink="">
      <xdr:nvSpPr>
        <xdr:cNvPr id="405" name="テキスト ボックス 404"/>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406" name="直線コネクタ 40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15620</xdr:rowOff>
    </xdr:from>
    <xdr:ext cx="595419" cy="259045"/>
    <xdr:sp macro="" textlink="">
      <xdr:nvSpPr>
        <xdr:cNvPr id="407" name="テキスト ボックス 406"/>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08" name="直線コネクタ 40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31949</xdr:rowOff>
    </xdr:from>
    <xdr:ext cx="595419" cy="259045"/>
    <xdr:sp macro="" textlink="">
      <xdr:nvSpPr>
        <xdr:cNvPr id="409" name="テキスト ボックス 408"/>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0" name="直線コネクタ 40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11" name="テキスト ボックス 41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147589</xdr:rowOff>
    </xdr:from>
    <xdr:to>
      <xdr:col>32</xdr:col>
      <xdr:colOff>186689</xdr:colOff>
      <xdr:row>42</xdr:row>
      <xdr:rowOff>163721</xdr:rowOff>
    </xdr:to>
    <xdr:cxnSp macro="">
      <xdr:nvCxnSpPr>
        <xdr:cNvPr id="413" name="直線コネクタ 412"/>
        <xdr:cNvCxnSpPr/>
      </xdr:nvCxnSpPr>
      <xdr:spPr>
        <a:xfrm flipV="1">
          <a:off x="22160864" y="5805439"/>
          <a:ext cx="0" cy="155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167548</xdr:rowOff>
    </xdr:from>
    <xdr:ext cx="534377" cy="259045"/>
    <xdr:sp macro="" textlink="">
      <xdr:nvSpPr>
        <xdr:cNvPr id="414" name="【一般廃棄物処理施設】&#10;一人当たり有形固定資産（償却資産）額最小値テキスト"/>
        <xdr:cNvSpPr txBox="1"/>
      </xdr:nvSpPr>
      <xdr:spPr>
        <a:xfrm>
          <a:off x="22250400" y="736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15,640</a:t>
          </a:r>
          <a:endParaRPr kumimoji="1" lang="ja-JP" altLang="en-US" sz="1000" b="1">
            <a:latin typeface="ＭＳ Ｐゴシック"/>
          </a:endParaRPr>
        </a:p>
      </xdr:txBody>
    </xdr:sp>
    <xdr:clientData/>
  </xdr:oneCellAnchor>
  <xdr:twoCellAnchor>
    <xdr:from>
      <xdr:col>32</xdr:col>
      <xdr:colOff>98425</xdr:colOff>
      <xdr:row>42</xdr:row>
      <xdr:rowOff>163721</xdr:rowOff>
    </xdr:from>
    <xdr:to>
      <xdr:col>32</xdr:col>
      <xdr:colOff>276225</xdr:colOff>
      <xdr:row>42</xdr:row>
      <xdr:rowOff>163721</xdr:rowOff>
    </xdr:to>
    <xdr:cxnSp macro="">
      <xdr:nvCxnSpPr>
        <xdr:cNvPr id="415" name="直線コネクタ 414"/>
        <xdr:cNvCxnSpPr/>
      </xdr:nvCxnSpPr>
      <xdr:spPr>
        <a:xfrm>
          <a:off x="22072600" y="7364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94266</xdr:rowOff>
    </xdr:from>
    <xdr:ext cx="599010" cy="259045"/>
    <xdr:sp macro="" textlink="">
      <xdr:nvSpPr>
        <xdr:cNvPr id="416" name="【一般廃棄物処理施設】&#10;一人当たり有形固定資産（償却資産）額最大値テキスト"/>
        <xdr:cNvSpPr txBox="1"/>
      </xdr:nvSpPr>
      <xdr:spPr>
        <a:xfrm>
          <a:off x="22250400" y="5580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111,128</a:t>
          </a:r>
          <a:endParaRPr kumimoji="1" lang="ja-JP" altLang="en-US" sz="1000" b="1">
            <a:latin typeface="ＭＳ Ｐゴシック"/>
          </a:endParaRPr>
        </a:p>
      </xdr:txBody>
    </xdr:sp>
    <xdr:clientData/>
  </xdr:oneCellAnchor>
  <xdr:twoCellAnchor>
    <xdr:from>
      <xdr:col>32</xdr:col>
      <xdr:colOff>98425</xdr:colOff>
      <xdr:row>33</xdr:row>
      <xdr:rowOff>147589</xdr:rowOff>
    </xdr:from>
    <xdr:to>
      <xdr:col>32</xdr:col>
      <xdr:colOff>276225</xdr:colOff>
      <xdr:row>33</xdr:row>
      <xdr:rowOff>147589</xdr:rowOff>
    </xdr:to>
    <xdr:cxnSp macro="">
      <xdr:nvCxnSpPr>
        <xdr:cNvPr id="417" name="直線コネクタ 416"/>
        <xdr:cNvCxnSpPr/>
      </xdr:nvCxnSpPr>
      <xdr:spPr>
        <a:xfrm>
          <a:off x="22072600" y="580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91838</xdr:rowOff>
    </xdr:from>
    <xdr:ext cx="534377" cy="259045"/>
    <xdr:sp macro="" textlink="">
      <xdr:nvSpPr>
        <xdr:cNvPr id="418" name="【一般廃棄物処理施設】&#10;一人当たり有形固定資産（償却資産）額平均値テキスト"/>
        <xdr:cNvSpPr txBox="1"/>
      </xdr:nvSpPr>
      <xdr:spPr>
        <a:xfrm>
          <a:off x="22250400" y="6606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57,610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113411</xdr:rowOff>
    </xdr:from>
    <xdr:to>
      <xdr:col>32</xdr:col>
      <xdr:colOff>238125</xdr:colOff>
      <xdr:row>39</xdr:row>
      <xdr:rowOff>43561</xdr:rowOff>
    </xdr:to>
    <xdr:sp macro="" textlink="">
      <xdr:nvSpPr>
        <xdr:cNvPr id="419" name="フローチャート : 判断 418"/>
        <xdr:cNvSpPr/>
      </xdr:nvSpPr>
      <xdr:spPr>
        <a:xfrm>
          <a:off x="22110700" y="662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34</xdr:row>
      <xdr:rowOff>49158</xdr:rowOff>
    </xdr:from>
    <xdr:to>
      <xdr:col>31</xdr:col>
      <xdr:colOff>85725</xdr:colOff>
      <xdr:row>34</xdr:row>
      <xdr:rowOff>150758</xdr:rowOff>
    </xdr:to>
    <xdr:sp macro="" textlink="">
      <xdr:nvSpPr>
        <xdr:cNvPr id="420" name="フローチャート : 判断 419"/>
        <xdr:cNvSpPr/>
      </xdr:nvSpPr>
      <xdr:spPr>
        <a:xfrm>
          <a:off x="21272500" y="587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32</xdr:row>
      <xdr:rowOff>167285</xdr:rowOff>
    </xdr:from>
    <xdr:ext cx="599010" cy="259045"/>
    <xdr:sp macro="" textlink="">
      <xdr:nvSpPr>
        <xdr:cNvPr id="421" name="n_1aveValue【一般廃棄物処理施設】&#10;一人当たり有形固定資産（償却資産）額"/>
        <xdr:cNvSpPr txBox="1"/>
      </xdr:nvSpPr>
      <xdr:spPr>
        <a:xfrm>
          <a:off x="21011094" y="5653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103,545</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22" name="テキスト ボックス 42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3" name="テキスト ボックス 42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4" name="テキスト ボックス 42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5" name="テキスト ボックス 42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6" name="テキスト ボックス 42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108643</xdr:rowOff>
    </xdr:from>
    <xdr:to>
      <xdr:col>31</xdr:col>
      <xdr:colOff>85725</xdr:colOff>
      <xdr:row>42</xdr:row>
      <xdr:rowOff>38793</xdr:rowOff>
    </xdr:to>
    <xdr:sp macro="" textlink="">
      <xdr:nvSpPr>
        <xdr:cNvPr id="427" name="円/楕円 426"/>
        <xdr:cNvSpPr/>
      </xdr:nvSpPr>
      <xdr:spPr>
        <a:xfrm>
          <a:off x="21272500" y="713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42</xdr:row>
      <xdr:rowOff>29920</xdr:rowOff>
    </xdr:from>
    <xdr:ext cx="534377" cy="259045"/>
    <xdr:sp macro="" textlink="">
      <xdr:nvSpPr>
        <xdr:cNvPr id="428" name="n_1mainValue【一般廃棄物処理施設】&#10;一人当たり有形固定資産（償却資産）額"/>
        <xdr:cNvSpPr txBox="1"/>
      </xdr:nvSpPr>
      <xdr:spPr>
        <a:xfrm>
          <a:off x="21043411" y="723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26,402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9" name="正方形/長方形 42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0" name="正方形/長方形 42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1" name="正方形/長方形 43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2" name="正方形/長方形 43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3" name="正方形/長方形 43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4" name="正方形/長方形 43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5" name="正方形/長方形 43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6" name="正方形/長方形 43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7" name="テキスト ボックス 43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8" name="直線コネクタ 43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39" name="テキスト ボックス 43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40" name="直線コネクタ 43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41" name="テキスト ボックス 44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42" name="直線コネクタ 44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43" name="テキスト ボックス 44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44" name="直線コネクタ 44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45" name="テキスト ボックス 44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46" name="直線コネクタ 44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47" name="テキスト ボックス 44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8" name="直線コネクタ 44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49" name="テキスト ボックス 44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86868</xdr:rowOff>
    </xdr:from>
    <xdr:to>
      <xdr:col>23</xdr:col>
      <xdr:colOff>516889</xdr:colOff>
      <xdr:row>64</xdr:row>
      <xdr:rowOff>57150</xdr:rowOff>
    </xdr:to>
    <xdr:cxnSp macro="">
      <xdr:nvCxnSpPr>
        <xdr:cNvPr id="451" name="直線コネクタ 450"/>
        <xdr:cNvCxnSpPr/>
      </xdr:nvCxnSpPr>
      <xdr:spPr>
        <a:xfrm flipV="1">
          <a:off x="16318864" y="985951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60977</xdr:rowOff>
    </xdr:from>
    <xdr:ext cx="405111" cy="259045"/>
    <xdr:sp macro="" textlink="">
      <xdr:nvSpPr>
        <xdr:cNvPr id="452" name="【保健センター・保健所】&#10;有形固定資産減価償却率最小値テキスト"/>
        <xdr:cNvSpPr txBox="1"/>
      </xdr:nvSpPr>
      <xdr:spPr>
        <a:xfrm>
          <a:off x="164084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23</xdr:col>
      <xdr:colOff>428625</xdr:colOff>
      <xdr:row>64</xdr:row>
      <xdr:rowOff>57150</xdr:rowOff>
    </xdr:from>
    <xdr:to>
      <xdr:col>23</xdr:col>
      <xdr:colOff>606425</xdr:colOff>
      <xdr:row>64</xdr:row>
      <xdr:rowOff>57150</xdr:rowOff>
    </xdr:to>
    <xdr:cxnSp macro="">
      <xdr:nvCxnSpPr>
        <xdr:cNvPr id="453" name="直線コネクタ 452"/>
        <xdr:cNvCxnSpPr/>
      </xdr:nvCxnSpPr>
      <xdr:spPr>
        <a:xfrm>
          <a:off x="16230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33545</xdr:rowOff>
    </xdr:from>
    <xdr:ext cx="405111" cy="259045"/>
    <xdr:sp macro="" textlink="">
      <xdr:nvSpPr>
        <xdr:cNvPr id="454" name="【保健センター・保健所】&#10;有形固定資産減価償却率最大値テキスト"/>
        <xdr:cNvSpPr txBox="1"/>
      </xdr:nvSpPr>
      <xdr:spPr>
        <a:xfrm>
          <a:off x="16408400" y="9634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23</xdr:col>
      <xdr:colOff>428625</xdr:colOff>
      <xdr:row>57</xdr:row>
      <xdr:rowOff>86868</xdr:rowOff>
    </xdr:from>
    <xdr:to>
      <xdr:col>23</xdr:col>
      <xdr:colOff>606425</xdr:colOff>
      <xdr:row>57</xdr:row>
      <xdr:rowOff>86868</xdr:rowOff>
    </xdr:to>
    <xdr:cxnSp macro="">
      <xdr:nvCxnSpPr>
        <xdr:cNvPr id="455" name="直線コネクタ 454"/>
        <xdr:cNvCxnSpPr/>
      </xdr:nvCxnSpPr>
      <xdr:spPr>
        <a:xfrm>
          <a:off x="16230600" y="9859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105935</xdr:rowOff>
    </xdr:from>
    <xdr:ext cx="405111" cy="259045"/>
    <xdr:sp macro="" textlink="">
      <xdr:nvSpPr>
        <xdr:cNvPr id="456" name="【保健センター・保健所】&#10;有形固定資産減価償却率平均値テキスト"/>
        <xdr:cNvSpPr txBox="1"/>
      </xdr:nvSpPr>
      <xdr:spPr>
        <a:xfrm>
          <a:off x="16408400" y="10392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127508</xdr:rowOff>
    </xdr:from>
    <xdr:to>
      <xdr:col>23</xdr:col>
      <xdr:colOff>568325</xdr:colOff>
      <xdr:row>61</xdr:row>
      <xdr:rowOff>57658</xdr:rowOff>
    </xdr:to>
    <xdr:sp macro="" textlink="">
      <xdr:nvSpPr>
        <xdr:cNvPr id="457" name="フローチャート : 判断 456"/>
        <xdr:cNvSpPr/>
      </xdr:nvSpPr>
      <xdr:spPr>
        <a:xfrm>
          <a:off x="16268700" y="1041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77216</xdr:rowOff>
    </xdr:from>
    <xdr:to>
      <xdr:col>22</xdr:col>
      <xdr:colOff>415925</xdr:colOff>
      <xdr:row>61</xdr:row>
      <xdr:rowOff>7366</xdr:rowOff>
    </xdr:to>
    <xdr:sp macro="" textlink="">
      <xdr:nvSpPr>
        <xdr:cNvPr id="458" name="フローチャート : 判断 457"/>
        <xdr:cNvSpPr/>
      </xdr:nvSpPr>
      <xdr:spPr>
        <a:xfrm>
          <a:off x="15430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23893</xdr:rowOff>
    </xdr:from>
    <xdr:ext cx="405111" cy="259045"/>
    <xdr:sp macro="" textlink="">
      <xdr:nvSpPr>
        <xdr:cNvPr id="459" name="n_1aveValue【保健センター・保健所】&#10;有形固定資産減価償却率"/>
        <xdr:cNvSpPr txBox="1"/>
      </xdr:nvSpPr>
      <xdr:spPr>
        <a:xfrm>
          <a:off x="15266043" y="1013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60" name="テキスト ボックス 45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1" name="テキスト ボックス 46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2" name="テキスト ボックス 46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3" name="テキスト ボックス 46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4" name="テキスト ボックス 46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47498</xdr:rowOff>
    </xdr:from>
    <xdr:to>
      <xdr:col>22</xdr:col>
      <xdr:colOff>415925</xdr:colOff>
      <xdr:row>61</xdr:row>
      <xdr:rowOff>149098</xdr:rowOff>
    </xdr:to>
    <xdr:sp macro="" textlink="">
      <xdr:nvSpPr>
        <xdr:cNvPr id="465" name="円/楕円 464"/>
        <xdr:cNvSpPr/>
      </xdr:nvSpPr>
      <xdr:spPr>
        <a:xfrm>
          <a:off x="15430500" y="105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140225</xdr:rowOff>
    </xdr:from>
    <xdr:ext cx="405111" cy="259045"/>
    <xdr:sp macro="" textlink="">
      <xdr:nvSpPr>
        <xdr:cNvPr id="466" name="n_1mainValue【保健センター・保健所】&#10;有形固定資産減価償却率"/>
        <xdr:cNvSpPr txBox="1"/>
      </xdr:nvSpPr>
      <xdr:spPr>
        <a:xfrm>
          <a:off x="15266043" y="1059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7" name="正方形/長方形 4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8" name="正方形/長方形 4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9" name="正方形/長方形 4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0" name="正方形/長方形 4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1" name="正方形/長方形 4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2" name="正方形/長方形 4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3" name="正方形/長方形 4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4" name="正方形/長方形 4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5" name="テキスト ボックス 4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6" name="直線コネクタ 4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77" name="直線コネクタ 47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78" name="テキスト ボックス 47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79" name="直線コネクタ 47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80" name="テキスト ボックス 47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81" name="直線コネクタ 48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82" name="テキスト ボックス 48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83" name="直線コネクタ 48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84" name="テキスト ボックス 48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5" name="直線コネクタ 4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6" name="テキスト ボックス 4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34290</xdr:rowOff>
    </xdr:from>
    <xdr:to>
      <xdr:col>32</xdr:col>
      <xdr:colOff>186689</xdr:colOff>
      <xdr:row>63</xdr:row>
      <xdr:rowOff>57150</xdr:rowOff>
    </xdr:to>
    <xdr:cxnSp macro="">
      <xdr:nvCxnSpPr>
        <xdr:cNvPr id="488" name="直線コネクタ 487"/>
        <xdr:cNvCxnSpPr/>
      </xdr:nvCxnSpPr>
      <xdr:spPr>
        <a:xfrm flipV="1">
          <a:off x="22160864" y="946404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60977</xdr:rowOff>
    </xdr:from>
    <xdr:ext cx="469744" cy="259045"/>
    <xdr:sp macro="" textlink="">
      <xdr:nvSpPr>
        <xdr:cNvPr id="489" name="【保健センター・保健所】&#10;一人当たり面積最小値テキスト"/>
        <xdr:cNvSpPr txBox="1"/>
      </xdr:nvSpPr>
      <xdr:spPr>
        <a:xfrm>
          <a:off x="222504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63</xdr:row>
      <xdr:rowOff>57150</xdr:rowOff>
    </xdr:from>
    <xdr:to>
      <xdr:col>32</xdr:col>
      <xdr:colOff>276225</xdr:colOff>
      <xdr:row>63</xdr:row>
      <xdr:rowOff>57150</xdr:rowOff>
    </xdr:to>
    <xdr:cxnSp macro="">
      <xdr:nvCxnSpPr>
        <xdr:cNvPr id="490" name="直線コネクタ 489"/>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152417</xdr:rowOff>
    </xdr:from>
    <xdr:ext cx="469744" cy="259045"/>
    <xdr:sp macro="" textlink="">
      <xdr:nvSpPr>
        <xdr:cNvPr id="491" name="【保健センター・保健所】&#10;一人当たり面積最大値テキスト"/>
        <xdr:cNvSpPr txBox="1"/>
      </xdr:nvSpPr>
      <xdr:spPr>
        <a:xfrm>
          <a:off x="222504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0.066</a:t>
          </a:r>
          <a:endParaRPr kumimoji="1" lang="ja-JP" altLang="en-US" sz="1000" b="1">
            <a:latin typeface="ＭＳ Ｐゴシック"/>
          </a:endParaRPr>
        </a:p>
      </xdr:txBody>
    </xdr:sp>
    <xdr:clientData/>
  </xdr:oneCellAnchor>
  <xdr:twoCellAnchor>
    <xdr:from>
      <xdr:col>32</xdr:col>
      <xdr:colOff>98425</xdr:colOff>
      <xdr:row>55</xdr:row>
      <xdr:rowOff>34290</xdr:rowOff>
    </xdr:from>
    <xdr:to>
      <xdr:col>32</xdr:col>
      <xdr:colOff>276225</xdr:colOff>
      <xdr:row>55</xdr:row>
      <xdr:rowOff>34290</xdr:rowOff>
    </xdr:to>
    <xdr:cxnSp macro="">
      <xdr:nvCxnSpPr>
        <xdr:cNvPr id="492" name="直線コネクタ 491"/>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167657</xdr:rowOff>
    </xdr:from>
    <xdr:ext cx="469744" cy="259045"/>
    <xdr:sp macro="" textlink="">
      <xdr:nvSpPr>
        <xdr:cNvPr id="493" name="【保健センター・保健所】&#10;一人当たり面積平均値テキスト"/>
        <xdr:cNvSpPr txBox="1"/>
      </xdr:nvSpPr>
      <xdr:spPr>
        <a:xfrm>
          <a:off x="22250400" y="1028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0.027</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17780</xdr:rowOff>
    </xdr:from>
    <xdr:to>
      <xdr:col>32</xdr:col>
      <xdr:colOff>238125</xdr:colOff>
      <xdr:row>60</xdr:row>
      <xdr:rowOff>119380</xdr:rowOff>
    </xdr:to>
    <xdr:sp macro="" textlink="">
      <xdr:nvSpPr>
        <xdr:cNvPr id="494" name="フローチャート : 判断 493"/>
        <xdr:cNvSpPr/>
      </xdr:nvSpPr>
      <xdr:spPr>
        <a:xfrm>
          <a:off x="22110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63500</xdr:rowOff>
    </xdr:from>
    <xdr:to>
      <xdr:col>31</xdr:col>
      <xdr:colOff>85725</xdr:colOff>
      <xdr:row>60</xdr:row>
      <xdr:rowOff>165100</xdr:rowOff>
    </xdr:to>
    <xdr:sp macro="" textlink="">
      <xdr:nvSpPr>
        <xdr:cNvPr id="495" name="フローチャート : 判断 494"/>
        <xdr:cNvSpPr/>
      </xdr:nvSpPr>
      <xdr:spPr>
        <a:xfrm>
          <a:off x="2127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10177</xdr:rowOff>
    </xdr:from>
    <xdr:ext cx="469744" cy="259045"/>
    <xdr:sp macro="" textlink="">
      <xdr:nvSpPr>
        <xdr:cNvPr id="496" name="n_1aveValue【保健センター・保健所】&#10;一人当たり面積"/>
        <xdr:cNvSpPr txBox="1"/>
      </xdr:nvSpPr>
      <xdr:spPr>
        <a:xfrm>
          <a:off x="21075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97" name="テキスト ボックス 4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8" name="テキスト ボックス 4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9" name="テキスト ボックス 4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0" name="テキスト ボックス 4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1" name="テキスト ボックス 5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154940</xdr:rowOff>
    </xdr:from>
    <xdr:to>
      <xdr:col>31</xdr:col>
      <xdr:colOff>85725</xdr:colOff>
      <xdr:row>61</xdr:row>
      <xdr:rowOff>85090</xdr:rowOff>
    </xdr:to>
    <xdr:sp macro="" textlink="">
      <xdr:nvSpPr>
        <xdr:cNvPr id="502" name="円/楕円 501"/>
        <xdr:cNvSpPr/>
      </xdr:nvSpPr>
      <xdr:spPr>
        <a:xfrm>
          <a:off x="21272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76217</xdr:rowOff>
    </xdr:from>
    <xdr:ext cx="469744" cy="259045"/>
    <xdr:sp macro="" textlink="">
      <xdr:nvSpPr>
        <xdr:cNvPr id="503" name="n_1mainValue【保健センター・保健所】&#10;一人当たり面積"/>
        <xdr:cNvSpPr txBox="1"/>
      </xdr:nvSpPr>
      <xdr:spPr>
        <a:xfrm>
          <a:off x="21075727" y="1053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4" name="正方形/長方形 50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5" name="正方形/長方形 50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6" name="正方形/長方形 50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7" name="正方形/長方形 50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8" name="正方形/長方形 50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9" name="正方形/長方形 50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0" name="正方形/長方形 50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1" name="正方形/長方形 51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12" name="テキスト ボックス 51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3" name="直線コネクタ 51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14" name="テキスト ボックス 51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15" name="直線コネクタ 51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16" name="テキスト ボックス 51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17" name="直線コネクタ 51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18" name="テキスト ボックス 51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19" name="直線コネクタ 51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20" name="テキスト ボックス 51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21" name="直線コネクタ 52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22" name="テキスト ボックス 52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23" name="直線コネクタ 52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524" name="テキスト ボックス 52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5" name="直線コネクタ 52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26" name="テキスト ボックス 52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152400</xdr:rowOff>
    </xdr:from>
    <xdr:to>
      <xdr:col>23</xdr:col>
      <xdr:colOff>516889</xdr:colOff>
      <xdr:row>85</xdr:row>
      <xdr:rowOff>32386</xdr:rowOff>
    </xdr:to>
    <xdr:cxnSp macro="">
      <xdr:nvCxnSpPr>
        <xdr:cNvPr id="528" name="直線コネクタ 527"/>
        <xdr:cNvCxnSpPr/>
      </xdr:nvCxnSpPr>
      <xdr:spPr>
        <a:xfrm flipV="1">
          <a:off x="16318864" y="13525500"/>
          <a:ext cx="0" cy="1080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36213</xdr:rowOff>
    </xdr:from>
    <xdr:ext cx="405111" cy="259045"/>
    <xdr:sp macro="" textlink="">
      <xdr:nvSpPr>
        <xdr:cNvPr id="529" name="【消防施設】&#10;有形固定資産減価償却率最小値テキスト"/>
        <xdr:cNvSpPr txBox="1"/>
      </xdr:nvSpPr>
      <xdr:spPr>
        <a:xfrm>
          <a:off x="16408400" y="1460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23</xdr:col>
      <xdr:colOff>428625</xdr:colOff>
      <xdr:row>85</xdr:row>
      <xdr:rowOff>32386</xdr:rowOff>
    </xdr:from>
    <xdr:to>
      <xdr:col>23</xdr:col>
      <xdr:colOff>606425</xdr:colOff>
      <xdr:row>85</xdr:row>
      <xdr:rowOff>32386</xdr:rowOff>
    </xdr:to>
    <xdr:cxnSp macro="">
      <xdr:nvCxnSpPr>
        <xdr:cNvPr id="530" name="直線コネクタ 529"/>
        <xdr:cNvCxnSpPr/>
      </xdr:nvCxnSpPr>
      <xdr:spPr>
        <a:xfrm>
          <a:off x="16230600" y="14605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99077</xdr:rowOff>
    </xdr:from>
    <xdr:ext cx="405111" cy="259045"/>
    <xdr:sp macro="" textlink="">
      <xdr:nvSpPr>
        <xdr:cNvPr id="531" name="【消防施設】&#10;有形固定資産減価償却率最大値テキスト"/>
        <xdr:cNvSpPr txBox="1"/>
      </xdr:nvSpPr>
      <xdr:spPr>
        <a:xfrm>
          <a:off x="16408400" y="1330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428625</xdr:colOff>
      <xdr:row>78</xdr:row>
      <xdr:rowOff>152400</xdr:rowOff>
    </xdr:from>
    <xdr:to>
      <xdr:col>23</xdr:col>
      <xdr:colOff>606425</xdr:colOff>
      <xdr:row>78</xdr:row>
      <xdr:rowOff>152400</xdr:rowOff>
    </xdr:to>
    <xdr:cxnSp macro="">
      <xdr:nvCxnSpPr>
        <xdr:cNvPr id="532" name="直線コネクタ 531"/>
        <xdr:cNvCxnSpPr/>
      </xdr:nvCxnSpPr>
      <xdr:spPr>
        <a:xfrm>
          <a:off x="16230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51452</xdr:rowOff>
    </xdr:from>
    <xdr:ext cx="405111" cy="259045"/>
    <xdr:sp macro="" textlink="">
      <xdr:nvSpPr>
        <xdr:cNvPr id="533" name="【消防施設】&#10;有形固定資産減価償却率平均値テキスト"/>
        <xdr:cNvSpPr txBox="1"/>
      </xdr:nvSpPr>
      <xdr:spPr>
        <a:xfrm>
          <a:off x="16408400" y="14110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73025</xdr:rowOff>
    </xdr:from>
    <xdr:to>
      <xdr:col>23</xdr:col>
      <xdr:colOff>568325</xdr:colOff>
      <xdr:row>83</xdr:row>
      <xdr:rowOff>3175</xdr:rowOff>
    </xdr:to>
    <xdr:sp macro="" textlink="">
      <xdr:nvSpPr>
        <xdr:cNvPr id="534" name="フローチャート : 判断 533"/>
        <xdr:cNvSpPr/>
      </xdr:nvSpPr>
      <xdr:spPr>
        <a:xfrm>
          <a:off x="162687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147320</xdr:rowOff>
    </xdr:from>
    <xdr:to>
      <xdr:col>22</xdr:col>
      <xdr:colOff>415925</xdr:colOff>
      <xdr:row>83</xdr:row>
      <xdr:rowOff>77470</xdr:rowOff>
    </xdr:to>
    <xdr:sp macro="" textlink="">
      <xdr:nvSpPr>
        <xdr:cNvPr id="535" name="フローチャート : 判断 534"/>
        <xdr:cNvSpPr/>
      </xdr:nvSpPr>
      <xdr:spPr>
        <a:xfrm>
          <a:off x="15430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93997</xdr:rowOff>
    </xdr:from>
    <xdr:ext cx="405111" cy="259045"/>
    <xdr:sp macro="" textlink="">
      <xdr:nvSpPr>
        <xdr:cNvPr id="536" name="n_1aveValue【消防施設】&#10;有形固定資産減価償却率"/>
        <xdr:cNvSpPr txBox="1"/>
      </xdr:nvSpPr>
      <xdr:spPr>
        <a:xfrm>
          <a:off x="15266043"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37" name="テキスト ボックス 53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8" name="テキスト ボックス 53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9" name="テキスト ボックス 53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40" name="テキスト ボックス 53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41" name="テキスト ボックス 54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84</xdr:row>
      <xdr:rowOff>69214</xdr:rowOff>
    </xdr:from>
    <xdr:to>
      <xdr:col>22</xdr:col>
      <xdr:colOff>415925</xdr:colOff>
      <xdr:row>84</xdr:row>
      <xdr:rowOff>170814</xdr:rowOff>
    </xdr:to>
    <xdr:sp macro="" textlink="">
      <xdr:nvSpPr>
        <xdr:cNvPr id="542" name="円/楕円 541"/>
        <xdr:cNvSpPr/>
      </xdr:nvSpPr>
      <xdr:spPr>
        <a:xfrm>
          <a:off x="15430500" y="1447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161941</xdr:rowOff>
    </xdr:from>
    <xdr:ext cx="405111" cy="259045"/>
    <xdr:sp macro="" textlink="">
      <xdr:nvSpPr>
        <xdr:cNvPr id="543" name="n_1mainValue【消防施設】&#10;有形固定資産減価償却率"/>
        <xdr:cNvSpPr txBox="1"/>
      </xdr:nvSpPr>
      <xdr:spPr>
        <a:xfrm>
          <a:off x="15266043" y="1456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4" name="正方形/長方形 54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5" name="正方形/長方形 54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6" name="正方形/長方形 54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7" name="正方形/長方形 54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8" name="正方形/長方形 54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9" name="正方形/長方形 54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0" name="正方形/長方形 54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1" name="正方形/長方形 55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52" name="テキスト ボックス 55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3" name="直線コネクタ 55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54" name="直線コネクタ 55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55" name="テキスト ボックス 55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56" name="直線コネクタ 55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57" name="テキスト ボックス 55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58" name="直線コネクタ 55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59" name="テキスト ボックス 55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60" name="直線コネクタ 55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61" name="テキスト ボックス 56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62" name="直線コネクタ 56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63" name="テキスト ボックス 56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4" name="直線コネクタ 56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5" name="テキスト ボックス 56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50800</xdr:rowOff>
    </xdr:from>
    <xdr:to>
      <xdr:col>32</xdr:col>
      <xdr:colOff>186689</xdr:colOff>
      <xdr:row>85</xdr:row>
      <xdr:rowOff>120650</xdr:rowOff>
    </xdr:to>
    <xdr:cxnSp macro="">
      <xdr:nvCxnSpPr>
        <xdr:cNvPr id="567" name="直線コネクタ 566"/>
        <xdr:cNvCxnSpPr/>
      </xdr:nvCxnSpPr>
      <xdr:spPr>
        <a:xfrm flipV="1">
          <a:off x="22160864" y="134239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124477</xdr:rowOff>
    </xdr:from>
    <xdr:ext cx="469744" cy="259045"/>
    <xdr:sp macro="" textlink="">
      <xdr:nvSpPr>
        <xdr:cNvPr id="568" name="【消防施設】&#10;一人当たり面積最小値テキスト"/>
        <xdr:cNvSpPr txBox="1"/>
      </xdr:nvSpPr>
      <xdr:spPr>
        <a:xfrm>
          <a:off x="22250400" y="1469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32</xdr:col>
      <xdr:colOff>98425</xdr:colOff>
      <xdr:row>85</xdr:row>
      <xdr:rowOff>120650</xdr:rowOff>
    </xdr:from>
    <xdr:to>
      <xdr:col>32</xdr:col>
      <xdr:colOff>276225</xdr:colOff>
      <xdr:row>85</xdr:row>
      <xdr:rowOff>120650</xdr:rowOff>
    </xdr:to>
    <xdr:cxnSp macro="">
      <xdr:nvCxnSpPr>
        <xdr:cNvPr id="569" name="直線コネクタ 568"/>
        <xdr:cNvCxnSpPr/>
      </xdr:nvCxnSpPr>
      <xdr:spPr>
        <a:xfrm>
          <a:off x="22072600" y="1469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168927</xdr:rowOff>
    </xdr:from>
    <xdr:ext cx="469744" cy="259045"/>
    <xdr:sp macro="" textlink="">
      <xdr:nvSpPr>
        <xdr:cNvPr id="570" name="【消防施設】&#10;一人当たり面積最大値テキスト"/>
        <xdr:cNvSpPr txBox="1"/>
      </xdr:nvSpPr>
      <xdr:spPr>
        <a:xfrm>
          <a:off x="22250400" y="131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78</xdr:row>
      <xdr:rowOff>50800</xdr:rowOff>
    </xdr:from>
    <xdr:to>
      <xdr:col>32</xdr:col>
      <xdr:colOff>276225</xdr:colOff>
      <xdr:row>78</xdr:row>
      <xdr:rowOff>50800</xdr:rowOff>
    </xdr:to>
    <xdr:cxnSp macro="">
      <xdr:nvCxnSpPr>
        <xdr:cNvPr id="571" name="直線コネクタ 570"/>
        <xdr:cNvCxnSpPr/>
      </xdr:nvCxnSpPr>
      <xdr:spPr>
        <a:xfrm>
          <a:off x="22072600" y="1342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67327</xdr:rowOff>
    </xdr:from>
    <xdr:ext cx="469744" cy="259045"/>
    <xdr:sp macro="" textlink="">
      <xdr:nvSpPr>
        <xdr:cNvPr id="572" name="【消防施設】&#10;一人当たり面積平均値テキスト"/>
        <xdr:cNvSpPr txBox="1"/>
      </xdr:nvSpPr>
      <xdr:spPr>
        <a:xfrm>
          <a:off x="222504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88900</xdr:rowOff>
    </xdr:from>
    <xdr:to>
      <xdr:col>32</xdr:col>
      <xdr:colOff>238125</xdr:colOff>
      <xdr:row>83</xdr:row>
      <xdr:rowOff>19050</xdr:rowOff>
    </xdr:to>
    <xdr:sp macro="" textlink="">
      <xdr:nvSpPr>
        <xdr:cNvPr id="573" name="フローチャート : 判断 572"/>
        <xdr:cNvSpPr/>
      </xdr:nvSpPr>
      <xdr:spPr>
        <a:xfrm>
          <a:off x="22110700" y="141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69850</xdr:rowOff>
    </xdr:from>
    <xdr:to>
      <xdr:col>31</xdr:col>
      <xdr:colOff>85725</xdr:colOff>
      <xdr:row>82</xdr:row>
      <xdr:rowOff>0</xdr:rowOff>
    </xdr:to>
    <xdr:sp macro="" textlink="">
      <xdr:nvSpPr>
        <xdr:cNvPr id="574" name="フローチャート : 判断 573"/>
        <xdr:cNvSpPr/>
      </xdr:nvSpPr>
      <xdr:spPr>
        <a:xfrm>
          <a:off x="21272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16527</xdr:rowOff>
    </xdr:from>
    <xdr:ext cx="469744" cy="259045"/>
    <xdr:sp macro="" textlink="">
      <xdr:nvSpPr>
        <xdr:cNvPr id="575" name="n_1aveValue【消防施設】&#10;一人当たり面積"/>
        <xdr:cNvSpPr txBox="1"/>
      </xdr:nvSpPr>
      <xdr:spPr>
        <a:xfrm>
          <a:off x="210757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76" name="テキスト ボックス 57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7" name="テキスト ボックス 57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8" name="テキスト ボックス 57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79" name="テキスト ボックス 57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80" name="テキスト ボックス 57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158750</xdr:rowOff>
    </xdr:from>
    <xdr:to>
      <xdr:col>31</xdr:col>
      <xdr:colOff>85725</xdr:colOff>
      <xdr:row>82</xdr:row>
      <xdr:rowOff>88900</xdr:rowOff>
    </xdr:to>
    <xdr:sp macro="" textlink="">
      <xdr:nvSpPr>
        <xdr:cNvPr id="581" name="円/楕円 580"/>
        <xdr:cNvSpPr/>
      </xdr:nvSpPr>
      <xdr:spPr>
        <a:xfrm>
          <a:off x="21272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80027</xdr:rowOff>
    </xdr:from>
    <xdr:ext cx="469744" cy="259045"/>
    <xdr:sp macro="" textlink="">
      <xdr:nvSpPr>
        <xdr:cNvPr id="582" name="n_1mainValue【消防施設】&#10;一人当たり面積"/>
        <xdr:cNvSpPr txBox="1"/>
      </xdr:nvSpPr>
      <xdr:spPr>
        <a:xfrm>
          <a:off x="210757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3" name="正方形/長方形 5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4" name="正方形/長方形 5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5" name="正方形/長方形 5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6" name="正方形/長方形 5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7" name="正方形/長方形 5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8" name="正方形/長方形 5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9" name="正方形/長方形 5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90" name="正方形/長方形 58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91" name="テキスト ボックス 59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2" name="直線コネクタ 59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93" name="テキスト ボックス 59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94" name="直線コネクタ 59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95" name="テキスト ボックス 59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96" name="直線コネクタ 59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97" name="テキスト ボックス 59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98" name="直線コネクタ 59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99" name="テキスト ボックス 59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600" name="直線コネクタ 59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601" name="テキスト ボックス 600"/>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2" name="直線コネクタ 6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03" name="テキスト ボックス 60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149352</xdr:rowOff>
    </xdr:from>
    <xdr:to>
      <xdr:col>23</xdr:col>
      <xdr:colOff>516889</xdr:colOff>
      <xdr:row>108</xdr:row>
      <xdr:rowOff>62485</xdr:rowOff>
    </xdr:to>
    <xdr:cxnSp macro="">
      <xdr:nvCxnSpPr>
        <xdr:cNvPr id="605" name="直線コネクタ 604"/>
        <xdr:cNvCxnSpPr/>
      </xdr:nvCxnSpPr>
      <xdr:spPr>
        <a:xfrm flipV="1">
          <a:off x="16318864" y="17122902"/>
          <a:ext cx="0" cy="1456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66312</xdr:rowOff>
    </xdr:from>
    <xdr:ext cx="405111" cy="259045"/>
    <xdr:sp macro="" textlink="">
      <xdr:nvSpPr>
        <xdr:cNvPr id="606" name="【庁舎】&#10;有形固定資産減価償却率最小値テキスト"/>
        <xdr:cNvSpPr txBox="1"/>
      </xdr:nvSpPr>
      <xdr:spPr>
        <a:xfrm>
          <a:off x="16408400" y="1858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428625</xdr:colOff>
      <xdr:row>108</xdr:row>
      <xdr:rowOff>62485</xdr:rowOff>
    </xdr:from>
    <xdr:to>
      <xdr:col>23</xdr:col>
      <xdr:colOff>606425</xdr:colOff>
      <xdr:row>108</xdr:row>
      <xdr:rowOff>62485</xdr:rowOff>
    </xdr:to>
    <xdr:cxnSp macro="">
      <xdr:nvCxnSpPr>
        <xdr:cNvPr id="607" name="直線コネクタ 606"/>
        <xdr:cNvCxnSpPr/>
      </xdr:nvCxnSpPr>
      <xdr:spPr>
        <a:xfrm>
          <a:off x="16230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96029</xdr:rowOff>
    </xdr:from>
    <xdr:ext cx="405111" cy="259045"/>
    <xdr:sp macro="" textlink="">
      <xdr:nvSpPr>
        <xdr:cNvPr id="608" name="【庁舎】&#10;有形固定資産減価償却率最大値テキスト"/>
        <xdr:cNvSpPr txBox="1"/>
      </xdr:nvSpPr>
      <xdr:spPr>
        <a:xfrm>
          <a:off x="16408400" y="1689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428625</xdr:colOff>
      <xdr:row>99</xdr:row>
      <xdr:rowOff>149352</xdr:rowOff>
    </xdr:from>
    <xdr:to>
      <xdr:col>23</xdr:col>
      <xdr:colOff>606425</xdr:colOff>
      <xdr:row>99</xdr:row>
      <xdr:rowOff>149352</xdr:rowOff>
    </xdr:to>
    <xdr:cxnSp macro="">
      <xdr:nvCxnSpPr>
        <xdr:cNvPr id="609" name="直線コネクタ 608"/>
        <xdr:cNvCxnSpPr/>
      </xdr:nvCxnSpPr>
      <xdr:spPr>
        <a:xfrm>
          <a:off x="16230600" y="1712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154703</xdr:rowOff>
    </xdr:from>
    <xdr:ext cx="405111" cy="259045"/>
    <xdr:sp macro="" textlink="">
      <xdr:nvSpPr>
        <xdr:cNvPr id="610" name="【庁舎】&#10;有形固定資産減価償却率平均値テキスト"/>
        <xdr:cNvSpPr txBox="1"/>
      </xdr:nvSpPr>
      <xdr:spPr>
        <a:xfrm>
          <a:off x="16408400" y="17814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4826</xdr:rowOff>
    </xdr:from>
    <xdr:to>
      <xdr:col>23</xdr:col>
      <xdr:colOff>568325</xdr:colOff>
      <xdr:row>104</xdr:row>
      <xdr:rowOff>106426</xdr:rowOff>
    </xdr:to>
    <xdr:sp macro="" textlink="">
      <xdr:nvSpPr>
        <xdr:cNvPr id="611" name="フローチャート : 判断 610"/>
        <xdr:cNvSpPr/>
      </xdr:nvSpPr>
      <xdr:spPr>
        <a:xfrm>
          <a:off x="16268700" y="1783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4826</xdr:rowOff>
    </xdr:from>
    <xdr:to>
      <xdr:col>22</xdr:col>
      <xdr:colOff>415925</xdr:colOff>
      <xdr:row>104</xdr:row>
      <xdr:rowOff>106426</xdr:rowOff>
    </xdr:to>
    <xdr:sp macro="" textlink="">
      <xdr:nvSpPr>
        <xdr:cNvPr id="612" name="フローチャート : 判断 611"/>
        <xdr:cNvSpPr/>
      </xdr:nvSpPr>
      <xdr:spPr>
        <a:xfrm>
          <a:off x="15430500" y="1783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97553</xdr:rowOff>
    </xdr:from>
    <xdr:ext cx="405111" cy="259045"/>
    <xdr:sp macro="" textlink="">
      <xdr:nvSpPr>
        <xdr:cNvPr id="613" name="n_1aveValue【庁舎】&#10;有形固定資産減価償却率"/>
        <xdr:cNvSpPr txBox="1"/>
      </xdr:nvSpPr>
      <xdr:spPr>
        <a:xfrm>
          <a:off x="15266043" y="1792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14" name="テキスト ボックス 61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5" name="テキスト ボックス 61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6" name="テキスト ボックス 61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7" name="テキスト ボックス 61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18" name="テキスト ボックス 61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148844</xdr:rowOff>
    </xdr:from>
    <xdr:to>
      <xdr:col>22</xdr:col>
      <xdr:colOff>415925</xdr:colOff>
      <xdr:row>103</xdr:row>
      <xdr:rowOff>78994</xdr:rowOff>
    </xdr:to>
    <xdr:sp macro="" textlink="">
      <xdr:nvSpPr>
        <xdr:cNvPr id="619" name="円/楕円 618"/>
        <xdr:cNvSpPr/>
      </xdr:nvSpPr>
      <xdr:spPr>
        <a:xfrm>
          <a:off x="15430500" y="1763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95521</xdr:rowOff>
    </xdr:from>
    <xdr:ext cx="405111" cy="259045"/>
    <xdr:sp macro="" textlink="">
      <xdr:nvSpPr>
        <xdr:cNvPr id="620" name="n_1mainValue【庁舎】&#10;有形固定資産減価償却率"/>
        <xdr:cNvSpPr txBox="1"/>
      </xdr:nvSpPr>
      <xdr:spPr>
        <a:xfrm>
          <a:off x="15266043" y="1741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1" name="正方形/長方形 62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2" name="正方形/長方形 62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3" name="正方形/長方形 62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4" name="正方形/長方形 62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5" name="正方形/長方形 62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6" name="正方形/長方形 62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7" name="正方形/長方形 62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8" name="正方形/長方形 62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29" name="テキスト ボックス 62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30" name="直線コネクタ 62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31" name="テキスト ボックス 63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32" name="直線コネクタ 63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33" name="テキスト ボックス 63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34" name="直線コネクタ 63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35" name="テキスト ボックス 63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36" name="直線コネクタ 63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37" name="テキスト ボックス 63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38" name="直線コネクタ 63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39" name="テキスト ボックス 63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40" name="直線コネクタ 63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41" name="テキスト ボックス 64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2" name="直線コネクタ 6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43" name="テキスト ボックス 6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4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160020</xdr:rowOff>
    </xdr:from>
    <xdr:to>
      <xdr:col>32</xdr:col>
      <xdr:colOff>186689</xdr:colOff>
      <xdr:row>109</xdr:row>
      <xdr:rowOff>64770</xdr:rowOff>
    </xdr:to>
    <xdr:cxnSp macro="">
      <xdr:nvCxnSpPr>
        <xdr:cNvPr id="645" name="直線コネクタ 644"/>
        <xdr:cNvCxnSpPr/>
      </xdr:nvCxnSpPr>
      <xdr:spPr>
        <a:xfrm flipV="1">
          <a:off x="22160864" y="173050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68597</xdr:rowOff>
    </xdr:from>
    <xdr:ext cx="469744" cy="259045"/>
    <xdr:sp macro="" textlink="">
      <xdr:nvSpPr>
        <xdr:cNvPr id="646" name="【庁舎】&#10;一人当たり面積最小値テキスト"/>
        <xdr:cNvSpPr txBox="1"/>
      </xdr:nvSpPr>
      <xdr:spPr>
        <a:xfrm>
          <a:off x="22250400" y="187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0.078</a:t>
          </a:r>
          <a:endParaRPr kumimoji="1" lang="ja-JP" altLang="en-US" sz="1000" b="1">
            <a:latin typeface="ＭＳ Ｐゴシック"/>
          </a:endParaRPr>
        </a:p>
      </xdr:txBody>
    </xdr:sp>
    <xdr:clientData/>
  </xdr:oneCellAnchor>
  <xdr:twoCellAnchor>
    <xdr:from>
      <xdr:col>32</xdr:col>
      <xdr:colOff>98425</xdr:colOff>
      <xdr:row>109</xdr:row>
      <xdr:rowOff>64770</xdr:rowOff>
    </xdr:from>
    <xdr:to>
      <xdr:col>32</xdr:col>
      <xdr:colOff>276225</xdr:colOff>
      <xdr:row>109</xdr:row>
      <xdr:rowOff>64770</xdr:rowOff>
    </xdr:to>
    <xdr:cxnSp macro="">
      <xdr:nvCxnSpPr>
        <xdr:cNvPr id="647" name="直線コネクタ 646"/>
        <xdr:cNvCxnSpPr/>
      </xdr:nvCxnSpPr>
      <xdr:spPr>
        <a:xfrm>
          <a:off x="22072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106697</xdr:rowOff>
    </xdr:from>
    <xdr:ext cx="469744" cy="259045"/>
    <xdr:sp macro="" textlink="">
      <xdr:nvSpPr>
        <xdr:cNvPr id="648" name="【庁舎】&#10;一人当たり面積最大値テキスト"/>
        <xdr:cNvSpPr txBox="1"/>
      </xdr:nvSpPr>
      <xdr:spPr>
        <a:xfrm>
          <a:off x="22250400" y="170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0.458</a:t>
          </a:r>
          <a:endParaRPr kumimoji="1" lang="ja-JP" altLang="en-US" sz="1000" b="1">
            <a:latin typeface="ＭＳ Ｐゴシック"/>
          </a:endParaRPr>
        </a:p>
      </xdr:txBody>
    </xdr:sp>
    <xdr:clientData/>
  </xdr:oneCellAnchor>
  <xdr:twoCellAnchor>
    <xdr:from>
      <xdr:col>32</xdr:col>
      <xdr:colOff>98425</xdr:colOff>
      <xdr:row>100</xdr:row>
      <xdr:rowOff>160020</xdr:rowOff>
    </xdr:from>
    <xdr:to>
      <xdr:col>32</xdr:col>
      <xdr:colOff>276225</xdr:colOff>
      <xdr:row>100</xdr:row>
      <xdr:rowOff>160020</xdr:rowOff>
    </xdr:to>
    <xdr:cxnSp macro="">
      <xdr:nvCxnSpPr>
        <xdr:cNvPr id="649" name="直線コネクタ 648"/>
        <xdr:cNvCxnSpPr/>
      </xdr:nvCxnSpPr>
      <xdr:spPr>
        <a:xfrm>
          <a:off x="22072600" y="1730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60977</xdr:rowOff>
    </xdr:from>
    <xdr:ext cx="469744" cy="259045"/>
    <xdr:sp macro="" textlink="">
      <xdr:nvSpPr>
        <xdr:cNvPr id="650" name="【庁舎】&#10;一人当たり面積平均値テキスト"/>
        <xdr:cNvSpPr txBox="1"/>
      </xdr:nvSpPr>
      <xdr:spPr>
        <a:xfrm>
          <a:off x="22250400" y="18234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0.195</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82550</xdr:rowOff>
    </xdr:from>
    <xdr:to>
      <xdr:col>32</xdr:col>
      <xdr:colOff>238125</xdr:colOff>
      <xdr:row>107</xdr:row>
      <xdr:rowOff>12700</xdr:rowOff>
    </xdr:to>
    <xdr:sp macro="" textlink="">
      <xdr:nvSpPr>
        <xdr:cNvPr id="651" name="フローチャート : 判断 650"/>
        <xdr:cNvSpPr/>
      </xdr:nvSpPr>
      <xdr:spPr>
        <a:xfrm>
          <a:off x="22110700" y="1825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128270</xdr:rowOff>
    </xdr:from>
    <xdr:to>
      <xdr:col>31</xdr:col>
      <xdr:colOff>85725</xdr:colOff>
      <xdr:row>107</xdr:row>
      <xdr:rowOff>58420</xdr:rowOff>
    </xdr:to>
    <xdr:sp macro="" textlink="">
      <xdr:nvSpPr>
        <xdr:cNvPr id="652" name="フローチャート : 判断 651"/>
        <xdr:cNvSpPr/>
      </xdr:nvSpPr>
      <xdr:spPr>
        <a:xfrm>
          <a:off x="21272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74947</xdr:rowOff>
    </xdr:from>
    <xdr:ext cx="469744" cy="259045"/>
    <xdr:sp macro="" textlink="">
      <xdr:nvSpPr>
        <xdr:cNvPr id="653" name="n_1aveValue【庁舎】&#10;一人当たり面積"/>
        <xdr:cNvSpPr txBox="1"/>
      </xdr:nvSpPr>
      <xdr:spPr>
        <a:xfrm>
          <a:off x="21075727" y="1807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54" name="テキスト ボックス 65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55" name="テキスト ボックス 65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56" name="テキスト ボックス 65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57" name="テキスト ボックス 65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58" name="テキスト ボックス 65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52070</xdr:rowOff>
    </xdr:from>
    <xdr:to>
      <xdr:col>31</xdr:col>
      <xdr:colOff>85725</xdr:colOff>
      <xdr:row>107</xdr:row>
      <xdr:rowOff>153670</xdr:rowOff>
    </xdr:to>
    <xdr:sp macro="" textlink="">
      <xdr:nvSpPr>
        <xdr:cNvPr id="659" name="円/楕円 658"/>
        <xdr:cNvSpPr/>
      </xdr:nvSpPr>
      <xdr:spPr>
        <a:xfrm>
          <a:off x="21272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144797</xdr:rowOff>
    </xdr:from>
    <xdr:ext cx="469744" cy="259045"/>
    <xdr:sp macro="" textlink="">
      <xdr:nvSpPr>
        <xdr:cNvPr id="660" name="n_1mainValue【庁舎】&#10;一人当たり面積"/>
        <xdr:cNvSpPr txBox="1"/>
      </xdr:nvSpPr>
      <xdr:spPr>
        <a:xfrm>
          <a:off x="210757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1" name="正方形/長方形 6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2" name="正方形/長方形 6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3" name="テキスト ボックス 6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類似団体平均値と比較して、特に有形固定資産減価償却率が高くなっている施設は、福祉施設であるが、平成２９年度から新設した福祉施設を借用するもの。</a:t>
          </a:r>
          <a:endParaRPr lang="ja-JP" altLang="ja-JP" sz="1400">
            <a:effectLst/>
          </a:endParaRPr>
        </a:p>
        <a:p>
          <a:r>
            <a:rPr kumimoji="1" lang="ja-JP" altLang="ja-JP" sz="1100">
              <a:solidFill>
                <a:schemeClr val="dk1"/>
              </a:solidFill>
              <a:effectLst/>
              <a:latin typeface="+mn-lt"/>
              <a:ea typeface="+mn-ea"/>
              <a:cs typeface="+mn-cs"/>
            </a:rPr>
            <a:t>市民会館は、有形固定資産減価償却率が著しく低くなっており、その要因は、平成２７年度に新設したためである。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今後、老朽化した施設の更新については、状況に応じて、新設、改修、借用等を行っていく必要がある。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愛知県東海市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114,271
112,725
43.43
45,287,662
42,969,916
1,800,743
28,743,644
23,478,427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
30.7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mn-lt"/>
              <a:ea typeface="+mn-ea"/>
              <a:cs typeface="+mn-cs"/>
            </a:rPr>
            <a:t>臨海企業が立地していることにより類似団体平均を上回る税収があるため、１．２</a:t>
          </a:r>
          <a:r>
            <a:rPr lang="ja-JP" altLang="en-US" sz="1300" b="0" i="0" baseline="0">
              <a:solidFill>
                <a:schemeClr val="dk1"/>
              </a:solidFill>
              <a:effectLst/>
              <a:latin typeface="+mn-lt"/>
              <a:ea typeface="+mn-ea"/>
              <a:cs typeface="+mn-cs"/>
            </a:rPr>
            <a:t>７</a:t>
          </a:r>
          <a:r>
            <a:rPr lang="ja-JP" altLang="ja-JP" sz="1300" b="0" i="0" baseline="0">
              <a:solidFill>
                <a:schemeClr val="dk1"/>
              </a:solidFill>
              <a:effectLst/>
              <a:latin typeface="+mn-lt"/>
              <a:ea typeface="+mn-ea"/>
              <a:cs typeface="+mn-cs"/>
            </a:rPr>
            <a:t>となっているが、</a:t>
          </a:r>
          <a:r>
            <a:rPr lang="ja-JP" altLang="en-US" sz="1300" b="0" i="0" baseline="0">
              <a:solidFill>
                <a:schemeClr val="dk1"/>
              </a:solidFill>
              <a:effectLst/>
              <a:latin typeface="+mn-lt"/>
              <a:ea typeface="+mn-ea"/>
              <a:cs typeface="+mn-cs"/>
            </a:rPr>
            <a:t>今後も税の徴収強化等により税収増加等を図り、歳入確保に努める。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113393</xdr:rowOff>
    </xdr:to>
    <xdr:cxnSp macro="">
      <xdr:nvCxnSpPr>
        <xdr:cNvPr id="65" name="直線コネクタ 64"/>
        <xdr:cNvCxnSpPr/>
      </xdr:nvCxnSpPr>
      <xdr:spPr>
        <a:xfrm flipV="1">
          <a:off x="4953000" y="6226628"/>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8"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9" name="直線コネクタ 68"/>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3628</xdr:rowOff>
    </xdr:from>
    <xdr:to>
      <xdr:col>7</xdr:col>
      <xdr:colOff>152400</xdr:colOff>
      <xdr:row>37</xdr:row>
      <xdr:rowOff>20864</xdr:rowOff>
    </xdr:to>
    <xdr:cxnSp macro="">
      <xdr:nvCxnSpPr>
        <xdr:cNvPr id="70" name="直線コネクタ 69"/>
        <xdr:cNvCxnSpPr/>
      </xdr:nvCxnSpPr>
      <xdr:spPr>
        <a:xfrm flipV="1">
          <a:off x="4114800" y="6347278"/>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14712</xdr:rowOff>
    </xdr:from>
    <xdr:ext cx="762000" cy="259045"/>
    <xdr:sp macro="" textlink="">
      <xdr:nvSpPr>
        <xdr:cNvPr id="71" name="財政力平均値テキスト"/>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42635</xdr:rowOff>
    </xdr:from>
    <xdr:to>
      <xdr:col>7</xdr:col>
      <xdr:colOff>203200</xdr:colOff>
      <xdr:row>41</xdr:row>
      <xdr:rowOff>144235</xdr:rowOff>
    </xdr:to>
    <xdr:sp macro="" textlink="">
      <xdr:nvSpPr>
        <xdr:cNvPr id="72" name="フローチャート :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20864</xdr:rowOff>
    </xdr:from>
    <xdr:to>
      <xdr:col>6</xdr:col>
      <xdr:colOff>0</xdr:colOff>
      <xdr:row>37</xdr:row>
      <xdr:rowOff>20864</xdr:rowOff>
    </xdr:to>
    <xdr:cxnSp macro="">
      <xdr:nvCxnSpPr>
        <xdr:cNvPr id="73" name="直線コネクタ 72"/>
        <xdr:cNvCxnSpPr/>
      </xdr:nvCxnSpPr>
      <xdr:spPr>
        <a:xfrm>
          <a:off x="3225800" y="6364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77107</xdr:rowOff>
    </xdr:from>
    <xdr:to>
      <xdr:col>6</xdr:col>
      <xdr:colOff>50800</xdr:colOff>
      <xdr:row>42</xdr:row>
      <xdr:rowOff>7257</xdr:rowOff>
    </xdr:to>
    <xdr:sp macro="" textlink="">
      <xdr:nvSpPr>
        <xdr:cNvPr id="74" name="フローチャート : 判断 73"/>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163484</xdr:rowOff>
    </xdr:from>
    <xdr:ext cx="736600" cy="259045"/>
    <xdr:sp macro="" textlink="">
      <xdr:nvSpPr>
        <xdr:cNvPr id="75" name="テキスト ボックス 74"/>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0.80</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20864</xdr:rowOff>
    </xdr:from>
    <xdr:to>
      <xdr:col>4</xdr:col>
      <xdr:colOff>482600</xdr:colOff>
      <xdr:row>37</xdr:row>
      <xdr:rowOff>20864</xdr:rowOff>
    </xdr:to>
    <xdr:cxnSp macro="">
      <xdr:nvCxnSpPr>
        <xdr:cNvPr id="76" name="直線コネクタ 75"/>
        <xdr:cNvCxnSpPr/>
      </xdr:nvCxnSpPr>
      <xdr:spPr>
        <a:xfrm>
          <a:off x="2336800" y="6364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7" name="フローチャート : 判断 76"/>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78" name="テキスト ボックス 77"/>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157843</xdr:rowOff>
    </xdr:from>
    <xdr:to>
      <xdr:col>3</xdr:col>
      <xdr:colOff>279400</xdr:colOff>
      <xdr:row>37</xdr:row>
      <xdr:rowOff>20864</xdr:rowOff>
    </xdr:to>
    <xdr:cxnSp macro="">
      <xdr:nvCxnSpPr>
        <xdr:cNvPr id="79" name="直線コネクタ 78"/>
        <xdr:cNvCxnSpPr/>
      </xdr:nvCxnSpPr>
      <xdr:spPr>
        <a:xfrm>
          <a:off x="1447800" y="63300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80" name="フローチャート : 判断 79"/>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95449</xdr:rowOff>
    </xdr:from>
    <xdr:ext cx="762000" cy="259045"/>
    <xdr:sp macro="" textlink="">
      <xdr:nvSpPr>
        <xdr:cNvPr id="81" name="テキスト ボックス 80"/>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2" name="フローチャート : 判断 81"/>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95449</xdr:rowOff>
    </xdr:from>
    <xdr:ext cx="762000" cy="259045"/>
    <xdr:sp macro="" textlink="">
      <xdr:nvSpPr>
        <xdr:cNvPr id="83" name="テキスト ボックス 82"/>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36</xdr:row>
      <xdr:rowOff>124278</xdr:rowOff>
    </xdr:from>
    <xdr:to>
      <xdr:col>7</xdr:col>
      <xdr:colOff>203200</xdr:colOff>
      <xdr:row>37</xdr:row>
      <xdr:rowOff>54428</xdr:rowOff>
    </xdr:to>
    <xdr:sp macro="" textlink="">
      <xdr:nvSpPr>
        <xdr:cNvPr id="89" name="円/楕円 88"/>
        <xdr:cNvSpPr/>
      </xdr:nvSpPr>
      <xdr:spPr>
        <a:xfrm>
          <a:off x="4902200" y="629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45555</xdr:rowOff>
    </xdr:from>
    <xdr:ext cx="762000" cy="259045"/>
    <xdr:sp macro="" textlink="">
      <xdr:nvSpPr>
        <xdr:cNvPr id="90" name="財政力該当値テキスト"/>
        <xdr:cNvSpPr txBox="1"/>
      </xdr:nvSpPr>
      <xdr:spPr>
        <a:xfrm>
          <a:off x="5041900" y="621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5</xdr:col>
      <xdr:colOff>635000</xdr:colOff>
      <xdr:row>36</xdr:row>
      <xdr:rowOff>141514</xdr:rowOff>
    </xdr:from>
    <xdr:to>
      <xdr:col>6</xdr:col>
      <xdr:colOff>50800</xdr:colOff>
      <xdr:row>37</xdr:row>
      <xdr:rowOff>71664</xdr:rowOff>
    </xdr:to>
    <xdr:sp macro="" textlink="">
      <xdr:nvSpPr>
        <xdr:cNvPr id="91" name="円/楕円 90"/>
        <xdr:cNvSpPr/>
      </xdr:nvSpPr>
      <xdr:spPr>
        <a:xfrm>
          <a:off x="4064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35</xdr:row>
      <xdr:rowOff>81841</xdr:rowOff>
    </xdr:from>
    <xdr:ext cx="736600" cy="259045"/>
    <xdr:sp macro="" textlink="">
      <xdr:nvSpPr>
        <xdr:cNvPr id="92" name="テキスト ボックス 91"/>
        <xdr:cNvSpPr txBox="1"/>
      </xdr:nvSpPr>
      <xdr:spPr>
        <a:xfrm>
          <a:off x="3733800" y="608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4</xdr:col>
      <xdr:colOff>431800</xdr:colOff>
      <xdr:row>36</xdr:row>
      <xdr:rowOff>141514</xdr:rowOff>
    </xdr:from>
    <xdr:to>
      <xdr:col>4</xdr:col>
      <xdr:colOff>533400</xdr:colOff>
      <xdr:row>37</xdr:row>
      <xdr:rowOff>71664</xdr:rowOff>
    </xdr:to>
    <xdr:sp macro="" textlink="">
      <xdr:nvSpPr>
        <xdr:cNvPr id="93" name="円/楕円 92"/>
        <xdr:cNvSpPr/>
      </xdr:nvSpPr>
      <xdr:spPr>
        <a:xfrm>
          <a:off x="3175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81841</xdr:rowOff>
    </xdr:from>
    <xdr:ext cx="762000" cy="259045"/>
    <xdr:sp macro="" textlink="">
      <xdr:nvSpPr>
        <xdr:cNvPr id="94" name="テキスト ボックス 93"/>
        <xdr:cNvSpPr txBox="1"/>
      </xdr:nvSpPr>
      <xdr:spPr>
        <a:xfrm>
          <a:off x="2844800" y="60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141514</xdr:rowOff>
    </xdr:from>
    <xdr:to>
      <xdr:col>3</xdr:col>
      <xdr:colOff>330200</xdr:colOff>
      <xdr:row>37</xdr:row>
      <xdr:rowOff>71664</xdr:rowOff>
    </xdr:to>
    <xdr:sp macro="" textlink="">
      <xdr:nvSpPr>
        <xdr:cNvPr id="95" name="円/楕円 94"/>
        <xdr:cNvSpPr/>
      </xdr:nvSpPr>
      <xdr:spPr>
        <a:xfrm>
          <a:off x="2286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81841</xdr:rowOff>
    </xdr:from>
    <xdr:ext cx="762000" cy="259045"/>
    <xdr:sp macro="" textlink="">
      <xdr:nvSpPr>
        <xdr:cNvPr id="96" name="テキスト ボックス 95"/>
        <xdr:cNvSpPr txBox="1"/>
      </xdr:nvSpPr>
      <xdr:spPr>
        <a:xfrm>
          <a:off x="1955800" y="60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107043</xdr:rowOff>
    </xdr:from>
    <xdr:to>
      <xdr:col>2</xdr:col>
      <xdr:colOff>127000</xdr:colOff>
      <xdr:row>37</xdr:row>
      <xdr:rowOff>37193</xdr:rowOff>
    </xdr:to>
    <xdr:sp macro="" textlink="">
      <xdr:nvSpPr>
        <xdr:cNvPr id="97" name="円/楕円 96"/>
        <xdr:cNvSpPr/>
      </xdr:nvSpPr>
      <xdr:spPr>
        <a:xfrm>
          <a:off x="13970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47370</xdr:rowOff>
    </xdr:from>
    <xdr:ext cx="762000" cy="259045"/>
    <xdr:sp macro="" textlink="">
      <xdr:nvSpPr>
        <xdr:cNvPr id="98" name="テキスト ボックス 97"/>
        <xdr:cNvSpPr txBox="1"/>
      </xdr:nvSpPr>
      <xdr:spPr>
        <a:xfrm>
          <a:off x="1066800" y="604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経常収支比率は、類似団体平均を下回っており、前年度より</a:t>
          </a:r>
          <a:r>
            <a:rPr kumimoji="1" lang="ja-JP" altLang="en-US" sz="1300">
              <a:solidFill>
                <a:schemeClr val="dk1"/>
              </a:solidFill>
              <a:effectLst/>
              <a:latin typeface="+mn-lt"/>
              <a:ea typeface="+mn-ea"/>
              <a:cs typeface="+mn-cs"/>
            </a:rPr>
            <a:t>３</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０</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悪化</a:t>
          </a:r>
          <a:r>
            <a:rPr kumimoji="1" lang="ja-JP" altLang="ja-JP" sz="1300">
              <a:solidFill>
                <a:schemeClr val="dk1"/>
              </a:solidFill>
              <a:effectLst/>
              <a:latin typeface="+mn-lt"/>
              <a:ea typeface="+mn-ea"/>
              <a:cs typeface="+mn-cs"/>
            </a:rPr>
            <a:t>し８</a:t>
          </a:r>
          <a:r>
            <a:rPr kumimoji="1" lang="ja-JP" altLang="en-US" sz="1300">
              <a:solidFill>
                <a:schemeClr val="dk1"/>
              </a:solidFill>
              <a:effectLst/>
              <a:latin typeface="+mn-lt"/>
              <a:ea typeface="+mn-ea"/>
              <a:cs typeface="+mn-cs"/>
            </a:rPr>
            <a:t>４</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５％となった。これは、</a:t>
          </a:r>
          <a:r>
            <a:rPr kumimoji="1" lang="ja-JP" altLang="en-US" sz="1300">
              <a:solidFill>
                <a:schemeClr val="dk1"/>
              </a:solidFill>
              <a:effectLst/>
              <a:latin typeface="+mn-lt"/>
              <a:ea typeface="+mn-ea"/>
              <a:cs typeface="+mn-cs"/>
            </a:rPr>
            <a:t>法人市民税及び</a:t>
          </a:r>
          <a:r>
            <a:rPr kumimoji="1" lang="ja-JP" altLang="ja-JP" sz="1300">
              <a:solidFill>
                <a:schemeClr val="dk1"/>
              </a:solidFill>
              <a:effectLst/>
              <a:latin typeface="+mn-lt"/>
              <a:ea typeface="+mn-ea"/>
              <a:cs typeface="+mn-cs"/>
            </a:rPr>
            <a:t>地方消費税交付金が</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となったことによる経常一般財源が</a:t>
          </a:r>
          <a:r>
            <a:rPr kumimoji="1" lang="ja-JP" altLang="en-US" sz="1300">
              <a:solidFill>
                <a:schemeClr val="dk1"/>
              </a:solidFill>
              <a:effectLst/>
              <a:latin typeface="+mn-lt"/>
              <a:ea typeface="+mn-ea"/>
              <a:cs typeface="+mn-cs"/>
            </a:rPr>
            <a:t>６</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３</a:t>
          </a:r>
          <a:r>
            <a:rPr kumimoji="1" lang="ja-JP" altLang="ja-JP" sz="1300">
              <a:solidFill>
                <a:schemeClr val="dk1"/>
              </a:solidFill>
              <a:effectLst/>
              <a:latin typeface="+mn-lt"/>
              <a:ea typeface="+mn-ea"/>
              <a:cs typeface="+mn-cs"/>
            </a:rPr>
            <a:t>億円</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となったものである。</a:t>
          </a:r>
          <a:r>
            <a:rPr kumimoji="1" lang="ja-JP" altLang="en-US" sz="1300">
              <a:solidFill>
                <a:schemeClr val="dk1"/>
              </a:solidFill>
              <a:effectLst/>
              <a:latin typeface="+mn-lt"/>
              <a:ea typeface="+mn-ea"/>
              <a:cs typeface="+mn-cs"/>
            </a:rPr>
            <a:t>しかし、</a:t>
          </a:r>
          <a:r>
            <a:rPr kumimoji="1" lang="ja-JP" altLang="ja-JP" sz="1300">
              <a:solidFill>
                <a:schemeClr val="dk1"/>
              </a:solidFill>
              <a:effectLst/>
              <a:latin typeface="+mn-lt"/>
              <a:ea typeface="+mn-ea"/>
              <a:cs typeface="+mn-cs"/>
            </a:rPr>
            <a:t>市税は景気動向に左右される</a:t>
          </a:r>
          <a:r>
            <a:rPr kumimoji="1" lang="ja-JP" altLang="en-US" sz="1300">
              <a:solidFill>
                <a:schemeClr val="dk1"/>
              </a:solidFill>
              <a:effectLst/>
              <a:latin typeface="+mn-lt"/>
              <a:ea typeface="+mn-ea"/>
              <a:cs typeface="+mn-cs"/>
            </a:rPr>
            <a:t>ため</a:t>
          </a:r>
          <a:r>
            <a:rPr kumimoji="1" lang="ja-JP" altLang="ja-JP" sz="1300">
              <a:solidFill>
                <a:schemeClr val="dk1"/>
              </a:solidFill>
              <a:effectLst/>
              <a:latin typeface="+mn-lt"/>
              <a:ea typeface="+mn-ea"/>
              <a:cs typeface="+mn-cs"/>
            </a:rPr>
            <a:t>、中長期的展望のもと、経常経費の削減を図りながら、慎重な財政運営に努める。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15748</xdr:rowOff>
    </xdr:from>
    <xdr:to>
      <xdr:col>7</xdr:col>
      <xdr:colOff>152400</xdr:colOff>
      <xdr:row>67</xdr:row>
      <xdr:rowOff>133096</xdr:rowOff>
    </xdr:to>
    <xdr:cxnSp macro="">
      <xdr:nvCxnSpPr>
        <xdr:cNvPr id="126" name="直線コネクタ 125"/>
        <xdr:cNvCxnSpPr/>
      </xdr:nvCxnSpPr>
      <xdr:spPr>
        <a:xfrm flipV="1">
          <a:off x="4953000" y="10302748"/>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105173</xdr:rowOff>
    </xdr:from>
    <xdr:ext cx="762000" cy="259045"/>
    <xdr:sp macro="" textlink="">
      <xdr:nvSpPr>
        <xdr:cNvPr id="127"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7</xdr:col>
      <xdr:colOff>63500</xdr:colOff>
      <xdr:row>67</xdr:row>
      <xdr:rowOff>133096</xdr:rowOff>
    </xdr:from>
    <xdr:to>
      <xdr:col>7</xdr:col>
      <xdr:colOff>241300</xdr:colOff>
      <xdr:row>67</xdr:row>
      <xdr:rowOff>133096</xdr:rowOff>
    </xdr:to>
    <xdr:cxnSp macro="">
      <xdr:nvCxnSpPr>
        <xdr:cNvPr id="128" name="直線コネクタ 127"/>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102125</xdr:rowOff>
    </xdr:from>
    <xdr:ext cx="762000" cy="259045"/>
    <xdr:sp macro="" textlink="">
      <xdr:nvSpPr>
        <xdr:cNvPr id="129" name="財政構造の弾力性最大値テキスト"/>
        <xdr:cNvSpPr txBox="1"/>
      </xdr:nvSpPr>
      <xdr:spPr>
        <a:xfrm>
          <a:off x="5041900" y="1004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7</xdr:col>
      <xdr:colOff>63500</xdr:colOff>
      <xdr:row>60</xdr:row>
      <xdr:rowOff>15748</xdr:rowOff>
    </xdr:from>
    <xdr:to>
      <xdr:col>7</xdr:col>
      <xdr:colOff>241300</xdr:colOff>
      <xdr:row>60</xdr:row>
      <xdr:rowOff>15748</xdr:rowOff>
    </xdr:to>
    <xdr:cxnSp macro="">
      <xdr:nvCxnSpPr>
        <xdr:cNvPr id="130" name="直線コネクタ 129"/>
        <xdr:cNvCxnSpPr/>
      </xdr:nvCxnSpPr>
      <xdr:spPr>
        <a:xfrm>
          <a:off x="4864100" y="1030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167640</xdr:rowOff>
    </xdr:from>
    <xdr:to>
      <xdr:col>7</xdr:col>
      <xdr:colOff>152400</xdr:colOff>
      <xdr:row>62</xdr:row>
      <xdr:rowOff>140970</xdr:rowOff>
    </xdr:to>
    <xdr:cxnSp macro="">
      <xdr:nvCxnSpPr>
        <xdr:cNvPr id="131" name="直線コネクタ 130"/>
        <xdr:cNvCxnSpPr/>
      </xdr:nvCxnSpPr>
      <xdr:spPr>
        <a:xfrm>
          <a:off x="4114800" y="1062609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4081</xdr:rowOff>
    </xdr:from>
    <xdr:ext cx="762000" cy="259045"/>
    <xdr:sp macro="" textlink="">
      <xdr:nvSpPr>
        <xdr:cNvPr id="132" name="財政構造の弾力性平均値テキスト"/>
        <xdr:cNvSpPr txBox="1"/>
      </xdr:nvSpPr>
      <xdr:spPr>
        <a:xfrm>
          <a:off x="5041900" y="10976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32004</xdr:rowOff>
    </xdr:from>
    <xdr:to>
      <xdr:col>7</xdr:col>
      <xdr:colOff>203200</xdr:colOff>
      <xdr:row>64</xdr:row>
      <xdr:rowOff>133604</xdr:rowOff>
    </xdr:to>
    <xdr:sp macro="" textlink="">
      <xdr:nvSpPr>
        <xdr:cNvPr id="133" name="フローチャート : 判断 132"/>
        <xdr:cNvSpPr/>
      </xdr:nvSpPr>
      <xdr:spPr>
        <a:xfrm>
          <a:off x="49022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167640</xdr:rowOff>
    </xdr:from>
    <xdr:to>
      <xdr:col>6</xdr:col>
      <xdr:colOff>0</xdr:colOff>
      <xdr:row>62</xdr:row>
      <xdr:rowOff>58928</xdr:rowOff>
    </xdr:to>
    <xdr:cxnSp macro="">
      <xdr:nvCxnSpPr>
        <xdr:cNvPr id="134" name="直線コネクタ 133"/>
        <xdr:cNvCxnSpPr/>
      </xdr:nvCxnSpPr>
      <xdr:spPr>
        <a:xfrm flipV="1">
          <a:off x="3225800" y="1062609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82804</xdr:rowOff>
    </xdr:from>
    <xdr:to>
      <xdr:col>6</xdr:col>
      <xdr:colOff>50800</xdr:colOff>
      <xdr:row>64</xdr:row>
      <xdr:rowOff>12954</xdr:rowOff>
    </xdr:to>
    <xdr:sp macro="" textlink="">
      <xdr:nvSpPr>
        <xdr:cNvPr id="135" name="フローチャート : 判断 134"/>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169181</xdr:rowOff>
    </xdr:from>
    <xdr:ext cx="736600" cy="259045"/>
    <xdr:sp macro="" textlink="">
      <xdr:nvSpPr>
        <xdr:cNvPr id="136" name="テキスト ボックス 135"/>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58928</xdr:rowOff>
    </xdr:from>
    <xdr:to>
      <xdr:col>4</xdr:col>
      <xdr:colOff>482600</xdr:colOff>
      <xdr:row>62</xdr:row>
      <xdr:rowOff>121666</xdr:rowOff>
    </xdr:to>
    <xdr:cxnSp macro="">
      <xdr:nvCxnSpPr>
        <xdr:cNvPr id="137" name="直線コネクタ 136"/>
        <xdr:cNvCxnSpPr/>
      </xdr:nvCxnSpPr>
      <xdr:spPr>
        <a:xfrm flipV="1">
          <a:off x="2336800" y="1068882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51308</xdr:rowOff>
    </xdr:from>
    <xdr:to>
      <xdr:col>4</xdr:col>
      <xdr:colOff>533400</xdr:colOff>
      <xdr:row>64</xdr:row>
      <xdr:rowOff>152908</xdr:rowOff>
    </xdr:to>
    <xdr:sp macro="" textlink="">
      <xdr:nvSpPr>
        <xdr:cNvPr id="138" name="フローチャート : 判断 137"/>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137685</xdr:rowOff>
    </xdr:from>
    <xdr:ext cx="762000" cy="259045"/>
    <xdr:sp macro="" textlink="">
      <xdr:nvSpPr>
        <xdr:cNvPr id="139" name="テキスト ボックス 138"/>
        <xdr:cNvSpPr txBox="1"/>
      </xdr:nvSpPr>
      <xdr:spPr>
        <a:xfrm>
          <a:off x="2844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129032</xdr:rowOff>
    </xdr:from>
    <xdr:to>
      <xdr:col>3</xdr:col>
      <xdr:colOff>279400</xdr:colOff>
      <xdr:row>62</xdr:row>
      <xdr:rowOff>121666</xdr:rowOff>
    </xdr:to>
    <xdr:cxnSp macro="">
      <xdr:nvCxnSpPr>
        <xdr:cNvPr id="140" name="直線コネクタ 139"/>
        <xdr:cNvCxnSpPr/>
      </xdr:nvCxnSpPr>
      <xdr:spPr>
        <a:xfrm>
          <a:off x="1447800" y="10587482"/>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160020</xdr:rowOff>
    </xdr:from>
    <xdr:to>
      <xdr:col>3</xdr:col>
      <xdr:colOff>330200</xdr:colOff>
      <xdr:row>64</xdr:row>
      <xdr:rowOff>90170</xdr:rowOff>
    </xdr:to>
    <xdr:sp macro="" textlink="">
      <xdr:nvSpPr>
        <xdr:cNvPr id="141" name="フローチャート : 判断 140"/>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74947</xdr:rowOff>
    </xdr:from>
    <xdr:ext cx="762000" cy="259045"/>
    <xdr:sp macro="" textlink="">
      <xdr:nvSpPr>
        <xdr:cNvPr id="142" name="テキスト ボックス 141"/>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27178</xdr:rowOff>
    </xdr:from>
    <xdr:to>
      <xdr:col>2</xdr:col>
      <xdr:colOff>127000</xdr:colOff>
      <xdr:row>64</xdr:row>
      <xdr:rowOff>128778</xdr:rowOff>
    </xdr:to>
    <xdr:sp macro="" textlink="">
      <xdr:nvSpPr>
        <xdr:cNvPr id="143" name="フローチャート : 判断 142"/>
        <xdr:cNvSpPr/>
      </xdr:nvSpPr>
      <xdr:spPr>
        <a:xfrm>
          <a:off x="1397000" y="109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113555</xdr:rowOff>
    </xdr:from>
    <xdr:ext cx="762000" cy="259045"/>
    <xdr:sp macro="" textlink="">
      <xdr:nvSpPr>
        <xdr:cNvPr id="144" name="テキスト ボックス 143"/>
        <xdr:cNvSpPr txBox="1"/>
      </xdr:nvSpPr>
      <xdr:spPr>
        <a:xfrm>
          <a:off x="1066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50" name="円/楕円 149"/>
        <xdr:cNvSpPr/>
      </xdr:nvSpPr>
      <xdr:spPr>
        <a:xfrm>
          <a:off x="4902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106697</xdr:rowOff>
    </xdr:from>
    <xdr:ext cx="762000" cy="259045"/>
    <xdr:sp macro="" textlink="">
      <xdr:nvSpPr>
        <xdr:cNvPr id="151" name="財政構造の弾力性該当値テキスト"/>
        <xdr:cNvSpPr txBox="1"/>
      </xdr:nvSpPr>
      <xdr:spPr>
        <a:xfrm>
          <a:off x="50419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116840</xdr:rowOff>
    </xdr:from>
    <xdr:to>
      <xdr:col>6</xdr:col>
      <xdr:colOff>50800</xdr:colOff>
      <xdr:row>62</xdr:row>
      <xdr:rowOff>46990</xdr:rowOff>
    </xdr:to>
    <xdr:sp macro="" textlink="">
      <xdr:nvSpPr>
        <xdr:cNvPr id="152" name="円/楕円 151"/>
        <xdr:cNvSpPr/>
      </xdr:nvSpPr>
      <xdr:spPr>
        <a:xfrm>
          <a:off x="4064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57167</xdr:rowOff>
    </xdr:from>
    <xdr:ext cx="736600" cy="259045"/>
    <xdr:sp macro="" textlink="">
      <xdr:nvSpPr>
        <xdr:cNvPr id="153" name="テキスト ボックス 152"/>
        <xdr:cNvSpPr txBox="1"/>
      </xdr:nvSpPr>
      <xdr:spPr>
        <a:xfrm>
          <a:off x="3733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8128</xdr:rowOff>
    </xdr:from>
    <xdr:to>
      <xdr:col>4</xdr:col>
      <xdr:colOff>533400</xdr:colOff>
      <xdr:row>62</xdr:row>
      <xdr:rowOff>109728</xdr:rowOff>
    </xdr:to>
    <xdr:sp macro="" textlink="">
      <xdr:nvSpPr>
        <xdr:cNvPr id="154" name="円/楕円 153"/>
        <xdr:cNvSpPr/>
      </xdr:nvSpPr>
      <xdr:spPr>
        <a:xfrm>
          <a:off x="3175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119905</xdr:rowOff>
    </xdr:from>
    <xdr:ext cx="762000" cy="259045"/>
    <xdr:sp macro="" textlink="">
      <xdr:nvSpPr>
        <xdr:cNvPr id="155" name="テキスト ボックス 154"/>
        <xdr:cNvSpPr txBox="1"/>
      </xdr:nvSpPr>
      <xdr:spPr>
        <a:xfrm>
          <a:off x="2844800" y="1040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70866</xdr:rowOff>
    </xdr:from>
    <xdr:to>
      <xdr:col>3</xdr:col>
      <xdr:colOff>330200</xdr:colOff>
      <xdr:row>63</xdr:row>
      <xdr:rowOff>1016</xdr:rowOff>
    </xdr:to>
    <xdr:sp macro="" textlink="">
      <xdr:nvSpPr>
        <xdr:cNvPr id="156" name="円/楕円 155"/>
        <xdr:cNvSpPr/>
      </xdr:nvSpPr>
      <xdr:spPr>
        <a:xfrm>
          <a:off x="2286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11193</xdr:rowOff>
    </xdr:from>
    <xdr:ext cx="762000" cy="259045"/>
    <xdr:sp macro="" textlink="">
      <xdr:nvSpPr>
        <xdr:cNvPr id="157" name="テキスト ボックス 156"/>
        <xdr:cNvSpPr txBox="1"/>
      </xdr:nvSpPr>
      <xdr:spPr>
        <a:xfrm>
          <a:off x="1955800" y="1046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78232</xdr:rowOff>
    </xdr:from>
    <xdr:to>
      <xdr:col>2</xdr:col>
      <xdr:colOff>127000</xdr:colOff>
      <xdr:row>62</xdr:row>
      <xdr:rowOff>8382</xdr:rowOff>
    </xdr:to>
    <xdr:sp macro="" textlink="">
      <xdr:nvSpPr>
        <xdr:cNvPr id="158" name="円/楕円 157"/>
        <xdr:cNvSpPr/>
      </xdr:nvSpPr>
      <xdr:spPr>
        <a:xfrm>
          <a:off x="1397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18559</xdr:rowOff>
    </xdr:from>
    <xdr:ext cx="762000" cy="259045"/>
    <xdr:sp macro="" textlink="">
      <xdr:nvSpPr>
        <xdr:cNvPr id="159" name="テキスト ボックス 158"/>
        <xdr:cNvSpPr txBox="1"/>
      </xdr:nvSpPr>
      <xdr:spPr>
        <a:xfrm>
          <a:off x="1066800" y="1030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[136,807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物件費が、前年度から</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となって</a:t>
          </a:r>
          <a:r>
            <a:rPr kumimoji="1" lang="ja-JP" altLang="en-US" sz="1300">
              <a:solidFill>
                <a:schemeClr val="dk1"/>
              </a:solidFill>
              <a:effectLst/>
              <a:latin typeface="+mn-lt"/>
              <a:ea typeface="+mn-ea"/>
              <a:cs typeface="+mn-cs"/>
            </a:rPr>
            <a:t>いるが</a:t>
          </a:r>
          <a:r>
            <a:rPr kumimoji="1" lang="ja-JP" altLang="ja-JP" sz="1300">
              <a:solidFill>
                <a:schemeClr val="dk1"/>
              </a:solidFill>
              <a:effectLst/>
              <a:latin typeface="+mn-lt"/>
              <a:ea typeface="+mn-ea"/>
              <a:cs typeface="+mn-cs"/>
            </a:rPr>
            <a:t>、類似団体で</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番</a:t>
          </a:r>
          <a:r>
            <a:rPr kumimoji="1" lang="ja-JP" altLang="en-US" sz="1300">
              <a:solidFill>
                <a:schemeClr val="dk1"/>
              </a:solidFill>
              <a:effectLst/>
              <a:latin typeface="+mn-lt"/>
              <a:ea typeface="+mn-ea"/>
              <a:cs typeface="+mn-cs"/>
            </a:rPr>
            <a:t>目に</a:t>
          </a:r>
          <a:r>
            <a:rPr kumimoji="1" lang="ja-JP" altLang="ja-JP" sz="1300">
              <a:solidFill>
                <a:schemeClr val="dk1"/>
              </a:solidFill>
              <a:effectLst/>
              <a:latin typeface="+mn-lt"/>
              <a:ea typeface="+mn-ea"/>
              <a:cs typeface="+mn-cs"/>
            </a:rPr>
            <a:t>大きくなっている。主な要因としては、事業の増加や各種業務の外部委託化等により類似団体と比較して、物件費全体が大きくなっているためである。今後も各種業務の外部委託化の推進が見込まれることから、物件費の経常収支比率は伸びるものと思われる。経常経費削減の努力を予算編成から徹底させるなど、上昇傾向に歯止めをかけるよう努め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162503</xdr:rowOff>
    </xdr:from>
    <xdr:to>
      <xdr:col>7</xdr:col>
      <xdr:colOff>152400</xdr:colOff>
      <xdr:row>89</xdr:row>
      <xdr:rowOff>67041</xdr:rowOff>
    </xdr:to>
    <xdr:cxnSp macro="">
      <xdr:nvCxnSpPr>
        <xdr:cNvPr id="191" name="直線コネクタ 190"/>
        <xdr:cNvCxnSpPr/>
      </xdr:nvCxnSpPr>
      <xdr:spPr>
        <a:xfrm flipV="1">
          <a:off x="4953000" y="13707053"/>
          <a:ext cx="0" cy="16190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39118</xdr:rowOff>
    </xdr:from>
    <xdr:ext cx="762000" cy="259045"/>
    <xdr:sp macro="" textlink="">
      <xdr:nvSpPr>
        <xdr:cNvPr id="192" name="人件費・物件費等の状況最小値テキスト"/>
        <xdr:cNvSpPr txBox="1"/>
      </xdr:nvSpPr>
      <xdr:spPr>
        <a:xfrm>
          <a:off x="5041900" y="1529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171,837</a:t>
          </a:r>
          <a:endParaRPr kumimoji="1" lang="ja-JP" altLang="en-US" sz="1000" b="1">
            <a:latin typeface="ＭＳ Ｐゴシック"/>
          </a:endParaRPr>
        </a:p>
      </xdr:txBody>
    </xdr:sp>
    <xdr:clientData/>
  </xdr:oneCellAnchor>
  <xdr:twoCellAnchor>
    <xdr:from>
      <xdr:col>7</xdr:col>
      <xdr:colOff>63500</xdr:colOff>
      <xdr:row>89</xdr:row>
      <xdr:rowOff>67041</xdr:rowOff>
    </xdr:from>
    <xdr:to>
      <xdr:col>7</xdr:col>
      <xdr:colOff>241300</xdr:colOff>
      <xdr:row>89</xdr:row>
      <xdr:rowOff>67041</xdr:rowOff>
    </xdr:to>
    <xdr:cxnSp macro="">
      <xdr:nvCxnSpPr>
        <xdr:cNvPr id="193" name="直線コネクタ 192"/>
        <xdr:cNvCxnSpPr/>
      </xdr:nvCxnSpPr>
      <xdr:spPr>
        <a:xfrm>
          <a:off x="4864100" y="1532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77430</xdr:rowOff>
    </xdr:from>
    <xdr:ext cx="762000" cy="259045"/>
    <xdr:sp macro="" textlink="">
      <xdr:nvSpPr>
        <xdr:cNvPr id="194" name="人件費・物件費等の状況最大値テキスト"/>
        <xdr:cNvSpPr txBox="1"/>
      </xdr:nvSpPr>
      <xdr:spPr>
        <a:xfrm>
          <a:off x="5041900" y="1345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77,902</a:t>
          </a:r>
          <a:endParaRPr kumimoji="1" lang="ja-JP" altLang="en-US" sz="1000" b="1">
            <a:latin typeface="ＭＳ Ｐゴシック"/>
          </a:endParaRPr>
        </a:p>
      </xdr:txBody>
    </xdr:sp>
    <xdr:clientData/>
  </xdr:oneCellAnchor>
  <xdr:twoCellAnchor>
    <xdr:from>
      <xdr:col>7</xdr:col>
      <xdr:colOff>63500</xdr:colOff>
      <xdr:row>79</xdr:row>
      <xdr:rowOff>162503</xdr:rowOff>
    </xdr:from>
    <xdr:to>
      <xdr:col>7</xdr:col>
      <xdr:colOff>241300</xdr:colOff>
      <xdr:row>79</xdr:row>
      <xdr:rowOff>162503</xdr:rowOff>
    </xdr:to>
    <xdr:cxnSp macro="">
      <xdr:nvCxnSpPr>
        <xdr:cNvPr id="195" name="直線コネクタ 194"/>
        <xdr:cNvCxnSpPr/>
      </xdr:nvCxnSpPr>
      <xdr:spPr>
        <a:xfrm>
          <a:off x="4864100" y="13707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149073</xdr:rowOff>
    </xdr:from>
    <xdr:to>
      <xdr:col>7</xdr:col>
      <xdr:colOff>152400</xdr:colOff>
      <xdr:row>86</xdr:row>
      <xdr:rowOff>926</xdr:rowOff>
    </xdr:to>
    <xdr:cxnSp macro="">
      <xdr:nvCxnSpPr>
        <xdr:cNvPr id="196" name="直線コネクタ 195"/>
        <xdr:cNvCxnSpPr/>
      </xdr:nvCxnSpPr>
      <xdr:spPr>
        <a:xfrm flipV="1">
          <a:off x="4114800" y="14722323"/>
          <a:ext cx="838200" cy="2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39045</xdr:rowOff>
    </xdr:from>
    <xdr:ext cx="762000" cy="259045"/>
    <xdr:sp macro="" textlink="">
      <xdr:nvSpPr>
        <xdr:cNvPr id="197" name="人件費・物件費等の状況平均値テキスト"/>
        <xdr:cNvSpPr txBox="1"/>
      </xdr:nvSpPr>
      <xdr:spPr>
        <a:xfrm>
          <a:off x="5041900" y="14097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112,517</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22518</xdr:rowOff>
    </xdr:from>
    <xdr:to>
      <xdr:col>7</xdr:col>
      <xdr:colOff>203200</xdr:colOff>
      <xdr:row>83</xdr:row>
      <xdr:rowOff>124118</xdr:rowOff>
    </xdr:to>
    <xdr:sp macro="" textlink="">
      <xdr:nvSpPr>
        <xdr:cNvPr id="198" name="フローチャート : 判断 197"/>
        <xdr:cNvSpPr/>
      </xdr:nvSpPr>
      <xdr:spPr>
        <a:xfrm>
          <a:off x="49022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96228</xdr:rowOff>
    </xdr:from>
    <xdr:to>
      <xdr:col>6</xdr:col>
      <xdr:colOff>0</xdr:colOff>
      <xdr:row>86</xdr:row>
      <xdr:rowOff>926</xdr:rowOff>
    </xdr:to>
    <xdr:cxnSp macro="">
      <xdr:nvCxnSpPr>
        <xdr:cNvPr id="199" name="直線コネクタ 198"/>
        <xdr:cNvCxnSpPr/>
      </xdr:nvCxnSpPr>
      <xdr:spPr>
        <a:xfrm>
          <a:off x="3225800" y="14669478"/>
          <a:ext cx="889000" cy="7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133592</xdr:rowOff>
    </xdr:from>
    <xdr:to>
      <xdr:col>6</xdr:col>
      <xdr:colOff>50800</xdr:colOff>
      <xdr:row>83</xdr:row>
      <xdr:rowOff>63742</xdr:rowOff>
    </xdr:to>
    <xdr:sp macro="" textlink="">
      <xdr:nvSpPr>
        <xdr:cNvPr id="200" name="フローチャート : 判断 199"/>
        <xdr:cNvSpPr/>
      </xdr:nvSpPr>
      <xdr:spPr>
        <a:xfrm>
          <a:off x="4064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73919</xdr:rowOff>
    </xdr:from>
    <xdr:ext cx="736600" cy="259045"/>
    <xdr:sp macro="" textlink="">
      <xdr:nvSpPr>
        <xdr:cNvPr id="201" name="テキスト ボックス 200"/>
        <xdr:cNvSpPr txBox="1"/>
      </xdr:nvSpPr>
      <xdr:spPr>
        <a:xfrm>
          <a:off x="3733800" y="13961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109,014</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34181</xdr:rowOff>
    </xdr:from>
    <xdr:to>
      <xdr:col>4</xdr:col>
      <xdr:colOff>482600</xdr:colOff>
      <xdr:row>85</xdr:row>
      <xdr:rowOff>96228</xdr:rowOff>
    </xdr:to>
    <xdr:cxnSp macro="">
      <xdr:nvCxnSpPr>
        <xdr:cNvPr id="202" name="直線コネクタ 201"/>
        <xdr:cNvCxnSpPr/>
      </xdr:nvCxnSpPr>
      <xdr:spPr>
        <a:xfrm>
          <a:off x="2336800" y="14607431"/>
          <a:ext cx="889000" cy="6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125819</xdr:rowOff>
    </xdr:from>
    <xdr:to>
      <xdr:col>4</xdr:col>
      <xdr:colOff>533400</xdr:colOff>
      <xdr:row>83</xdr:row>
      <xdr:rowOff>55969</xdr:rowOff>
    </xdr:to>
    <xdr:sp macro="" textlink="">
      <xdr:nvSpPr>
        <xdr:cNvPr id="203" name="フローチャート : 判断 202"/>
        <xdr:cNvSpPr/>
      </xdr:nvSpPr>
      <xdr:spPr>
        <a:xfrm>
          <a:off x="3175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66146</xdr:rowOff>
    </xdr:from>
    <xdr:ext cx="762000" cy="259045"/>
    <xdr:sp macro="" textlink="">
      <xdr:nvSpPr>
        <xdr:cNvPr id="204" name="テキスト ボックス 203"/>
        <xdr:cNvSpPr txBox="1"/>
      </xdr:nvSpPr>
      <xdr:spPr>
        <a:xfrm>
          <a:off x="2844800" y="1395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467</xdr:rowOff>
    </xdr:from>
    <xdr:to>
      <xdr:col>3</xdr:col>
      <xdr:colOff>279400</xdr:colOff>
      <xdr:row>85</xdr:row>
      <xdr:rowOff>34181</xdr:rowOff>
    </xdr:to>
    <xdr:cxnSp macro="">
      <xdr:nvCxnSpPr>
        <xdr:cNvPr id="205" name="直線コネクタ 204"/>
        <xdr:cNvCxnSpPr/>
      </xdr:nvCxnSpPr>
      <xdr:spPr>
        <a:xfrm>
          <a:off x="1447800" y="14573717"/>
          <a:ext cx="889000" cy="3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54566</xdr:rowOff>
    </xdr:from>
    <xdr:to>
      <xdr:col>3</xdr:col>
      <xdr:colOff>330200</xdr:colOff>
      <xdr:row>82</xdr:row>
      <xdr:rowOff>156166</xdr:rowOff>
    </xdr:to>
    <xdr:sp macro="" textlink="">
      <xdr:nvSpPr>
        <xdr:cNvPr id="206" name="フローチャート : 判断 205"/>
        <xdr:cNvSpPr/>
      </xdr:nvSpPr>
      <xdr:spPr>
        <a:xfrm>
          <a:off x="2286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166343</xdr:rowOff>
    </xdr:from>
    <xdr:ext cx="762000" cy="259045"/>
    <xdr:sp macro="" textlink="">
      <xdr:nvSpPr>
        <xdr:cNvPr id="207" name="テキスト ボックス 206"/>
        <xdr:cNvSpPr txBox="1"/>
      </xdr:nvSpPr>
      <xdr:spPr>
        <a:xfrm>
          <a:off x="1955800" y="1388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82091</xdr:rowOff>
    </xdr:from>
    <xdr:to>
      <xdr:col>2</xdr:col>
      <xdr:colOff>127000</xdr:colOff>
      <xdr:row>83</xdr:row>
      <xdr:rowOff>12241</xdr:rowOff>
    </xdr:to>
    <xdr:sp macro="" textlink="">
      <xdr:nvSpPr>
        <xdr:cNvPr id="208" name="フローチャート : 判断 207"/>
        <xdr:cNvSpPr/>
      </xdr:nvSpPr>
      <xdr:spPr>
        <a:xfrm>
          <a:off x="1397000" y="1414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22418</xdr:rowOff>
    </xdr:from>
    <xdr:ext cx="762000" cy="259045"/>
    <xdr:sp macro="" textlink="">
      <xdr:nvSpPr>
        <xdr:cNvPr id="209" name="テキスト ボックス 208"/>
        <xdr:cNvSpPr txBox="1"/>
      </xdr:nvSpPr>
      <xdr:spPr>
        <a:xfrm>
          <a:off x="1066800" y="13909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85</xdr:row>
      <xdr:rowOff>98273</xdr:rowOff>
    </xdr:from>
    <xdr:to>
      <xdr:col>7</xdr:col>
      <xdr:colOff>203200</xdr:colOff>
      <xdr:row>86</xdr:row>
      <xdr:rowOff>28423</xdr:rowOff>
    </xdr:to>
    <xdr:sp macro="" textlink="">
      <xdr:nvSpPr>
        <xdr:cNvPr id="215" name="円/楕円 214"/>
        <xdr:cNvSpPr/>
      </xdr:nvSpPr>
      <xdr:spPr>
        <a:xfrm>
          <a:off x="4902200" y="1467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70350</xdr:rowOff>
    </xdr:from>
    <xdr:ext cx="762000" cy="259045"/>
    <xdr:sp macro="" textlink="">
      <xdr:nvSpPr>
        <xdr:cNvPr id="216" name="人件費・物件費等の状況該当値テキスト"/>
        <xdr:cNvSpPr txBox="1"/>
      </xdr:nvSpPr>
      <xdr:spPr>
        <a:xfrm>
          <a:off x="5041900" y="14643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136,807</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121576</xdr:rowOff>
    </xdr:from>
    <xdr:to>
      <xdr:col>6</xdr:col>
      <xdr:colOff>50800</xdr:colOff>
      <xdr:row>86</xdr:row>
      <xdr:rowOff>51726</xdr:rowOff>
    </xdr:to>
    <xdr:sp macro="" textlink="">
      <xdr:nvSpPr>
        <xdr:cNvPr id="217" name="円/楕円 216"/>
        <xdr:cNvSpPr/>
      </xdr:nvSpPr>
      <xdr:spPr>
        <a:xfrm>
          <a:off x="4064000" y="1469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36503</xdr:rowOff>
    </xdr:from>
    <xdr:ext cx="736600" cy="259045"/>
    <xdr:sp macro="" textlink="">
      <xdr:nvSpPr>
        <xdr:cNvPr id="218" name="テキスト ボックス 217"/>
        <xdr:cNvSpPr txBox="1"/>
      </xdr:nvSpPr>
      <xdr:spPr>
        <a:xfrm>
          <a:off x="3733800" y="14781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138,159</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45428</xdr:rowOff>
    </xdr:from>
    <xdr:to>
      <xdr:col>4</xdr:col>
      <xdr:colOff>533400</xdr:colOff>
      <xdr:row>85</xdr:row>
      <xdr:rowOff>147028</xdr:rowOff>
    </xdr:to>
    <xdr:sp macro="" textlink="">
      <xdr:nvSpPr>
        <xdr:cNvPr id="219" name="円/楕円 218"/>
        <xdr:cNvSpPr/>
      </xdr:nvSpPr>
      <xdr:spPr>
        <a:xfrm>
          <a:off x="3175000" y="1461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131805</xdr:rowOff>
    </xdr:from>
    <xdr:ext cx="762000" cy="259045"/>
    <xdr:sp macro="" textlink="">
      <xdr:nvSpPr>
        <xdr:cNvPr id="220" name="テキスト ボックス 219"/>
        <xdr:cNvSpPr txBox="1"/>
      </xdr:nvSpPr>
      <xdr:spPr>
        <a:xfrm>
          <a:off x="2844800" y="1470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133,741</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154831</xdr:rowOff>
    </xdr:from>
    <xdr:to>
      <xdr:col>3</xdr:col>
      <xdr:colOff>330200</xdr:colOff>
      <xdr:row>85</xdr:row>
      <xdr:rowOff>84981</xdr:rowOff>
    </xdr:to>
    <xdr:sp macro="" textlink="">
      <xdr:nvSpPr>
        <xdr:cNvPr id="221" name="円/楕円 220"/>
        <xdr:cNvSpPr/>
      </xdr:nvSpPr>
      <xdr:spPr>
        <a:xfrm>
          <a:off x="2286000" y="1455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69758</xdr:rowOff>
    </xdr:from>
    <xdr:ext cx="762000" cy="259045"/>
    <xdr:sp macro="" textlink="">
      <xdr:nvSpPr>
        <xdr:cNvPr id="222" name="テキスト ボックス 221"/>
        <xdr:cNvSpPr txBox="1"/>
      </xdr:nvSpPr>
      <xdr:spPr>
        <a:xfrm>
          <a:off x="1955800" y="14643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130,141</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121117</xdr:rowOff>
    </xdr:from>
    <xdr:to>
      <xdr:col>2</xdr:col>
      <xdr:colOff>127000</xdr:colOff>
      <xdr:row>85</xdr:row>
      <xdr:rowOff>51267</xdr:rowOff>
    </xdr:to>
    <xdr:sp macro="" textlink="">
      <xdr:nvSpPr>
        <xdr:cNvPr id="223" name="円/楕円 222"/>
        <xdr:cNvSpPr/>
      </xdr:nvSpPr>
      <xdr:spPr>
        <a:xfrm>
          <a:off x="1397000" y="1452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36044</xdr:rowOff>
    </xdr:from>
    <xdr:ext cx="762000" cy="259045"/>
    <xdr:sp macro="" textlink="">
      <xdr:nvSpPr>
        <xdr:cNvPr id="224" name="テキスト ボックス 223"/>
        <xdr:cNvSpPr txBox="1"/>
      </xdr:nvSpPr>
      <xdr:spPr>
        <a:xfrm>
          <a:off x="1066800" y="14609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128,185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ラスパイレス指数については、 類似団体平均を上回って</a:t>
          </a:r>
          <a:r>
            <a:rPr kumimoji="1" lang="ja-JP" altLang="en-US" sz="1300">
              <a:solidFill>
                <a:schemeClr val="dk1"/>
              </a:solidFill>
              <a:effectLst/>
              <a:latin typeface="+mn-lt"/>
              <a:ea typeface="+mn-ea"/>
              <a:cs typeface="+mn-cs"/>
            </a:rPr>
            <a:t>おり</a:t>
          </a:r>
          <a:r>
            <a:rPr kumimoji="1" lang="ja-JP" altLang="ja-JP" sz="1300">
              <a:solidFill>
                <a:schemeClr val="dk1"/>
              </a:solidFill>
              <a:effectLst/>
              <a:latin typeface="+mn-lt"/>
              <a:ea typeface="+mn-ea"/>
              <a:cs typeface="+mn-cs"/>
            </a:rPr>
            <a:t>、</a:t>
          </a:r>
          <a:r>
            <a:rPr kumimoji="1" lang="ja-JP" altLang="ja-JP" sz="1300" b="0" i="0" u="none" strike="noStrike" kern="0" cap="none" spc="0" normalizeH="0" baseline="0" noProof="0">
              <a:ln>
                <a:noFill/>
              </a:ln>
              <a:solidFill>
                <a:prstClr val="black"/>
              </a:solidFill>
              <a:effectLst/>
              <a:uLnTx/>
              <a:uFillTx/>
              <a:latin typeface="+mn-lt"/>
              <a:ea typeface="+mn-ea"/>
              <a:cs typeface="+mn-cs"/>
            </a:rPr>
            <a:t>類似団体で</a:t>
          </a:r>
          <a:r>
            <a:rPr kumimoji="1" lang="ja-JP" altLang="en-US" sz="1300" b="0" i="0" u="none" strike="noStrike" kern="0" cap="none" spc="0" normalizeH="0" baseline="0" noProof="0">
              <a:ln>
                <a:noFill/>
              </a:ln>
              <a:solidFill>
                <a:prstClr val="black"/>
              </a:solidFill>
              <a:effectLst/>
              <a:uLnTx/>
              <a:uFillTx/>
              <a:latin typeface="+mn-lt"/>
              <a:ea typeface="+mn-ea"/>
              <a:cs typeface="+mn-cs"/>
            </a:rPr>
            <a:t>２</a:t>
          </a:r>
          <a:r>
            <a:rPr kumimoji="1" lang="ja-JP" altLang="ja-JP" sz="1300" b="0" i="0" u="none" strike="noStrike" kern="0" cap="none" spc="0" normalizeH="0" baseline="0" noProof="0">
              <a:ln>
                <a:noFill/>
              </a:ln>
              <a:solidFill>
                <a:prstClr val="black"/>
              </a:solidFill>
              <a:effectLst/>
              <a:uLnTx/>
              <a:uFillTx/>
              <a:latin typeface="+mn-lt"/>
              <a:ea typeface="+mn-ea"/>
              <a:cs typeface="+mn-cs"/>
            </a:rPr>
            <a:t>番</a:t>
          </a:r>
          <a:r>
            <a:rPr kumimoji="1" lang="ja-JP" altLang="en-US" sz="1300" b="0" i="0" u="none" strike="noStrike" kern="0" cap="none" spc="0" normalizeH="0" baseline="0" noProof="0">
              <a:ln>
                <a:noFill/>
              </a:ln>
              <a:solidFill>
                <a:prstClr val="black"/>
              </a:solidFill>
              <a:effectLst/>
              <a:uLnTx/>
              <a:uFillTx/>
              <a:latin typeface="+mn-lt"/>
              <a:ea typeface="+mn-ea"/>
              <a:cs typeface="+mn-cs"/>
            </a:rPr>
            <a:t>目に</a:t>
          </a:r>
          <a:r>
            <a:rPr kumimoji="1" lang="ja-JP" altLang="ja-JP" sz="1300" b="0" i="0" u="none" strike="noStrike" kern="0" cap="none" spc="0" normalizeH="0" baseline="0" noProof="0">
              <a:ln>
                <a:noFill/>
              </a:ln>
              <a:solidFill>
                <a:prstClr val="black"/>
              </a:solidFill>
              <a:effectLst/>
              <a:uLnTx/>
              <a:uFillTx/>
              <a:latin typeface="+mn-lt"/>
              <a:ea typeface="+mn-ea"/>
              <a:cs typeface="+mn-cs"/>
            </a:rPr>
            <a:t>大きくなっている。</a:t>
          </a:r>
          <a:r>
            <a:rPr kumimoji="1" lang="ja-JP" altLang="ja-JP" sz="1300">
              <a:solidFill>
                <a:schemeClr val="dk1"/>
              </a:solidFill>
              <a:effectLst/>
              <a:latin typeface="+mn-lt"/>
              <a:ea typeface="+mn-ea"/>
              <a:cs typeface="+mn-cs"/>
            </a:rPr>
            <a:t>今後は、団塊世代の退職がピークを超え、若年層が増加し、職員の経験年齢階層の変動が見込まれる。引き続き、年齢構成の平準化や給与体系の見直しなどを</a:t>
          </a:r>
          <a:r>
            <a:rPr kumimoji="1" lang="ja-JP" altLang="ja-JP" sz="1300" i="0">
              <a:solidFill>
                <a:schemeClr val="dk1"/>
              </a:solidFill>
              <a:effectLst/>
              <a:latin typeface="+mn-lt"/>
              <a:ea typeface="+mn-ea"/>
              <a:cs typeface="+mn-cs"/>
            </a:rPr>
            <a:t>推進し</a:t>
          </a:r>
          <a:r>
            <a:rPr kumimoji="1" lang="ja-JP" altLang="ja-JP" sz="1300">
              <a:solidFill>
                <a:schemeClr val="dk1"/>
              </a:solidFill>
              <a:effectLst/>
              <a:latin typeface="+mn-lt"/>
              <a:ea typeface="+mn-ea"/>
              <a:cs typeface="+mn-cs"/>
            </a:rPr>
            <a:t>、給与水準の適正化に努める。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1693</xdr:rowOff>
    </xdr:from>
    <xdr:to>
      <xdr:col>24</xdr:col>
      <xdr:colOff>558800</xdr:colOff>
      <xdr:row>84</xdr:row>
      <xdr:rowOff>10161</xdr:rowOff>
    </xdr:to>
    <xdr:cxnSp macro="">
      <xdr:nvCxnSpPr>
        <xdr:cNvPr id="253" name="直線コネクタ 252"/>
        <xdr:cNvCxnSpPr/>
      </xdr:nvCxnSpPr>
      <xdr:spPr>
        <a:xfrm flipV="1">
          <a:off x="17018000" y="13889143"/>
          <a:ext cx="0" cy="5228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153688</xdr:rowOff>
    </xdr:from>
    <xdr:ext cx="762000" cy="259045"/>
    <xdr:sp macro="" textlink="">
      <xdr:nvSpPr>
        <xdr:cNvPr id="254" name="給与水準   （国との比較）最小値テキスト"/>
        <xdr:cNvSpPr txBox="1"/>
      </xdr:nvSpPr>
      <xdr:spPr>
        <a:xfrm>
          <a:off x="17106900" y="14384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84</xdr:row>
      <xdr:rowOff>10161</xdr:rowOff>
    </xdr:from>
    <xdr:to>
      <xdr:col>24</xdr:col>
      <xdr:colOff>647700</xdr:colOff>
      <xdr:row>84</xdr:row>
      <xdr:rowOff>10161</xdr:rowOff>
    </xdr:to>
    <xdr:cxnSp macro="">
      <xdr:nvCxnSpPr>
        <xdr:cNvPr id="255" name="直線コネクタ 254"/>
        <xdr:cNvCxnSpPr/>
      </xdr:nvCxnSpPr>
      <xdr:spPr>
        <a:xfrm>
          <a:off x="16929100" y="14411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88070</xdr:rowOff>
    </xdr:from>
    <xdr:ext cx="762000" cy="259045"/>
    <xdr:sp macro="" textlink="">
      <xdr:nvSpPr>
        <xdr:cNvPr id="256" name="給与水準   （国との比較）最大値テキスト"/>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24</xdr:col>
      <xdr:colOff>469900</xdr:colOff>
      <xdr:row>81</xdr:row>
      <xdr:rowOff>1693</xdr:rowOff>
    </xdr:from>
    <xdr:to>
      <xdr:col>24</xdr:col>
      <xdr:colOff>647700</xdr:colOff>
      <xdr:row>81</xdr:row>
      <xdr:rowOff>1693</xdr:rowOff>
    </xdr:to>
    <xdr:cxnSp macro="">
      <xdr:nvCxnSpPr>
        <xdr:cNvPr id="257" name="直線コネクタ 256"/>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109220</xdr:rowOff>
    </xdr:from>
    <xdr:to>
      <xdr:col>24</xdr:col>
      <xdr:colOff>558800</xdr:colOff>
      <xdr:row>83</xdr:row>
      <xdr:rowOff>125307</xdr:rowOff>
    </xdr:to>
    <xdr:cxnSp macro="">
      <xdr:nvCxnSpPr>
        <xdr:cNvPr id="258" name="直線コネクタ 257"/>
        <xdr:cNvCxnSpPr/>
      </xdr:nvCxnSpPr>
      <xdr:spPr>
        <a:xfrm>
          <a:off x="16179800" y="1433957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85531</xdr:rowOff>
    </xdr:from>
    <xdr:ext cx="762000" cy="259045"/>
    <xdr:sp macro="" textlink="">
      <xdr:nvSpPr>
        <xdr:cNvPr id="259" name="給与水準   （国との比較）平均値テキスト"/>
        <xdr:cNvSpPr txBox="1"/>
      </xdr:nvSpPr>
      <xdr:spPr>
        <a:xfrm>
          <a:off x="17106900" y="13972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69004</xdr:rowOff>
    </xdr:from>
    <xdr:to>
      <xdr:col>24</xdr:col>
      <xdr:colOff>609600</xdr:colOff>
      <xdr:row>82</xdr:row>
      <xdr:rowOff>170604</xdr:rowOff>
    </xdr:to>
    <xdr:sp macro="" textlink="">
      <xdr:nvSpPr>
        <xdr:cNvPr id="260" name="フローチャート : 判断 259"/>
        <xdr:cNvSpPr/>
      </xdr:nvSpPr>
      <xdr:spPr>
        <a:xfrm>
          <a:off x="16967200" y="1412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109220</xdr:rowOff>
    </xdr:from>
    <xdr:to>
      <xdr:col>23</xdr:col>
      <xdr:colOff>406400</xdr:colOff>
      <xdr:row>83</xdr:row>
      <xdr:rowOff>141393</xdr:rowOff>
    </xdr:to>
    <xdr:cxnSp macro="">
      <xdr:nvCxnSpPr>
        <xdr:cNvPr id="261" name="直線コネクタ 260"/>
        <xdr:cNvCxnSpPr/>
      </xdr:nvCxnSpPr>
      <xdr:spPr>
        <a:xfrm flipV="1">
          <a:off x="15290800" y="1433957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77046</xdr:rowOff>
    </xdr:from>
    <xdr:to>
      <xdr:col>23</xdr:col>
      <xdr:colOff>457200</xdr:colOff>
      <xdr:row>83</xdr:row>
      <xdr:rowOff>7196</xdr:rowOff>
    </xdr:to>
    <xdr:sp macro="" textlink="">
      <xdr:nvSpPr>
        <xdr:cNvPr id="262" name="フローチャート : 判断 261"/>
        <xdr:cNvSpPr/>
      </xdr:nvSpPr>
      <xdr:spPr>
        <a:xfrm>
          <a:off x="16129000" y="1413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17373</xdr:rowOff>
    </xdr:from>
    <xdr:ext cx="736600" cy="259045"/>
    <xdr:sp macro="" textlink="">
      <xdr:nvSpPr>
        <xdr:cNvPr id="263" name="テキスト ボックス 262"/>
        <xdr:cNvSpPr txBox="1"/>
      </xdr:nvSpPr>
      <xdr:spPr>
        <a:xfrm>
          <a:off x="15798800" y="1390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141393</xdr:rowOff>
    </xdr:from>
    <xdr:to>
      <xdr:col>22</xdr:col>
      <xdr:colOff>203200</xdr:colOff>
      <xdr:row>83</xdr:row>
      <xdr:rowOff>141393</xdr:rowOff>
    </xdr:to>
    <xdr:cxnSp macro="">
      <xdr:nvCxnSpPr>
        <xdr:cNvPr id="264" name="直線コネクタ 263"/>
        <xdr:cNvCxnSpPr/>
      </xdr:nvCxnSpPr>
      <xdr:spPr>
        <a:xfrm>
          <a:off x="14401800" y="143717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28787</xdr:rowOff>
    </xdr:from>
    <xdr:to>
      <xdr:col>22</xdr:col>
      <xdr:colOff>254000</xdr:colOff>
      <xdr:row>82</xdr:row>
      <xdr:rowOff>130387</xdr:rowOff>
    </xdr:to>
    <xdr:sp macro="" textlink="">
      <xdr:nvSpPr>
        <xdr:cNvPr id="265" name="フローチャート : 判断 264"/>
        <xdr:cNvSpPr/>
      </xdr:nvSpPr>
      <xdr:spPr>
        <a:xfrm>
          <a:off x="15240000" y="1408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140564</xdr:rowOff>
    </xdr:from>
    <xdr:ext cx="762000" cy="259045"/>
    <xdr:sp macro="" textlink="">
      <xdr:nvSpPr>
        <xdr:cNvPr id="266" name="テキスト ボックス 265"/>
        <xdr:cNvSpPr txBox="1"/>
      </xdr:nvSpPr>
      <xdr:spPr>
        <a:xfrm>
          <a:off x="14909800" y="1385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141393</xdr:rowOff>
    </xdr:from>
    <xdr:to>
      <xdr:col>21</xdr:col>
      <xdr:colOff>0</xdr:colOff>
      <xdr:row>88</xdr:row>
      <xdr:rowOff>24130</xdr:rowOff>
    </xdr:to>
    <xdr:cxnSp macro="">
      <xdr:nvCxnSpPr>
        <xdr:cNvPr id="267" name="直線コネクタ 266"/>
        <xdr:cNvCxnSpPr/>
      </xdr:nvCxnSpPr>
      <xdr:spPr>
        <a:xfrm flipV="1">
          <a:off x="13512800" y="14371743"/>
          <a:ext cx="889000" cy="73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4657</xdr:rowOff>
    </xdr:from>
    <xdr:to>
      <xdr:col>21</xdr:col>
      <xdr:colOff>50800</xdr:colOff>
      <xdr:row>82</xdr:row>
      <xdr:rowOff>106257</xdr:rowOff>
    </xdr:to>
    <xdr:sp macro="" textlink="">
      <xdr:nvSpPr>
        <xdr:cNvPr id="268" name="フローチャート : 判断 267"/>
        <xdr:cNvSpPr/>
      </xdr:nvSpPr>
      <xdr:spPr>
        <a:xfrm>
          <a:off x="14351000" y="1406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116434</xdr:rowOff>
    </xdr:from>
    <xdr:ext cx="762000" cy="259045"/>
    <xdr:sp macro="" textlink="">
      <xdr:nvSpPr>
        <xdr:cNvPr id="269" name="テキスト ボックス 268"/>
        <xdr:cNvSpPr txBox="1"/>
      </xdr:nvSpPr>
      <xdr:spPr>
        <a:xfrm>
          <a:off x="14020800" y="1383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149861</xdr:rowOff>
    </xdr:from>
    <xdr:to>
      <xdr:col>19</xdr:col>
      <xdr:colOff>533400</xdr:colOff>
      <xdr:row>86</xdr:row>
      <xdr:rowOff>80011</xdr:rowOff>
    </xdr:to>
    <xdr:sp macro="" textlink="">
      <xdr:nvSpPr>
        <xdr:cNvPr id="270" name="フローチャート : 判断 269"/>
        <xdr:cNvSpPr/>
      </xdr:nvSpPr>
      <xdr:spPr>
        <a:xfrm>
          <a:off x="13462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90188</xdr:rowOff>
    </xdr:from>
    <xdr:ext cx="762000" cy="259045"/>
    <xdr:sp macro="" textlink="">
      <xdr:nvSpPr>
        <xdr:cNvPr id="271" name="テキスト ボックス 270"/>
        <xdr:cNvSpPr txBox="1"/>
      </xdr:nvSpPr>
      <xdr:spPr>
        <a:xfrm>
          <a:off x="13131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74507</xdr:rowOff>
    </xdr:from>
    <xdr:to>
      <xdr:col>24</xdr:col>
      <xdr:colOff>609600</xdr:colOff>
      <xdr:row>84</xdr:row>
      <xdr:rowOff>4657</xdr:rowOff>
    </xdr:to>
    <xdr:sp macro="" textlink="">
      <xdr:nvSpPr>
        <xdr:cNvPr id="277" name="円/楕円 276"/>
        <xdr:cNvSpPr/>
      </xdr:nvSpPr>
      <xdr:spPr>
        <a:xfrm>
          <a:off x="16967200" y="143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141834</xdr:rowOff>
    </xdr:from>
    <xdr:ext cx="762000" cy="259045"/>
    <xdr:sp macro="" textlink="">
      <xdr:nvSpPr>
        <xdr:cNvPr id="278" name="給与水準   （国との比較）該当値テキスト"/>
        <xdr:cNvSpPr txBox="1"/>
      </xdr:nvSpPr>
      <xdr:spPr>
        <a:xfrm>
          <a:off x="17106900" y="1420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58420</xdr:rowOff>
    </xdr:from>
    <xdr:to>
      <xdr:col>23</xdr:col>
      <xdr:colOff>457200</xdr:colOff>
      <xdr:row>83</xdr:row>
      <xdr:rowOff>160020</xdr:rowOff>
    </xdr:to>
    <xdr:sp macro="" textlink="">
      <xdr:nvSpPr>
        <xdr:cNvPr id="279" name="円/楕円 278"/>
        <xdr:cNvSpPr/>
      </xdr:nvSpPr>
      <xdr:spPr>
        <a:xfrm>
          <a:off x="16129000" y="1428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144797</xdr:rowOff>
    </xdr:from>
    <xdr:ext cx="736600" cy="259045"/>
    <xdr:sp macro="" textlink="">
      <xdr:nvSpPr>
        <xdr:cNvPr id="280" name="テキスト ボックス 279"/>
        <xdr:cNvSpPr txBox="1"/>
      </xdr:nvSpPr>
      <xdr:spPr>
        <a:xfrm>
          <a:off x="15798800" y="1437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90593</xdr:rowOff>
    </xdr:from>
    <xdr:to>
      <xdr:col>22</xdr:col>
      <xdr:colOff>254000</xdr:colOff>
      <xdr:row>84</xdr:row>
      <xdr:rowOff>20743</xdr:rowOff>
    </xdr:to>
    <xdr:sp macro="" textlink="">
      <xdr:nvSpPr>
        <xdr:cNvPr id="281" name="円/楕円 280"/>
        <xdr:cNvSpPr/>
      </xdr:nvSpPr>
      <xdr:spPr>
        <a:xfrm>
          <a:off x="15240000" y="143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5520</xdr:rowOff>
    </xdr:from>
    <xdr:ext cx="762000" cy="259045"/>
    <xdr:sp macro="" textlink="">
      <xdr:nvSpPr>
        <xdr:cNvPr id="282" name="テキスト ボックス 281"/>
        <xdr:cNvSpPr txBox="1"/>
      </xdr:nvSpPr>
      <xdr:spPr>
        <a:xfrm>
          <a:off x="14909800" y="1440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90593</xdr:rowOff>
    </xdr:from>
    <xdr:to>
      <xdr:col>21</xdr:col>
      <xdr:colOff>50800</xdr:colOff>
      <xdr:row>84</xdr:row>
      <xdr:rowOff>20743</xdr:rowOff>
    </xdr:to>
    <xdr:sp macro="" textlink="">
      <xdr:nvSpPr>
        <xdr:cNvPr id="283" name="円/楕円 282"/>
        <xdr:cNvSpPr/>
      </xdr:nvSpPr>
      <xdr:spPr>
        <a:xfrm>
          <a:off x="14351000" y="143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5520</xdr:rowOff>
    </xdr:from>
    <xdr:ext cx="762000" cy="259045"/>
    <xdr:sp macro="" textlink="">
      <xdr:nvSpPr>
        <xdr:cNvPr id="284" name="テキスト ボックス 283"/>
        <xdr:cNvSpPr txBox="1"/>
      </xdr:nvSpPr>
      <xdr:spPr>
        <a:xfrm>
          <a:off x="14020800" y="1440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144780</xdr:rowOff>
    </xdr:from>
    <xdr:to>
      <xdr:col>19</xdr:col>
      <xdr:colOff>533400</xdr:colOff>
      <xdr:row>88</xdr:row>
      <xdr:rowOff>74930</xdr:rowOff>
    </xdr:to>
    <xdr:sp macro="" textlink="">
      <xdr:nvSpPr>
        <xdr:cNvPr id="285" name="円/楕円 284"/>
        <xdr:cNvSpPr/>
      </xdr:nvSpPr>
      <xdr:spPr>
        <a:xfrm>
          <a:off x="13462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59707</xdr:rowOff>
    </xdr:from>
    <xdr:ext cx="762000" cy="259045"/>
    <xdr:sp macro="" textlink="">
      <xdr:nvSpPr>
        <xdr:cNvPr id="286" name="テキスト ボックス 285"/>
        <xdr:cNvSpPr txBox="1"/>
      </xdr:nvSpPr>
      <xdr:spPr>
        <a:xfrm>
          <a:off x="13131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保育園待機児童数ゼロという施策に対応するため、類似団体と比較して保育士が多く、類似団体平均を上回っている。一方で、技能労務職は、退職補充を行わずに臨時職員及び委託化で対応をしている。今後も、定員適正化計画に基づき職員数の適正化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52070</xdr:rowOff>
    </xdr:from>
    <xdr:to>
      <xdr:col>24</xdr:col>
      <xdr:colOff>558800</xdr:colOff>
      <xdr:row>67</xdr:row>
      <xdr:rowOff>152400</xdr:rowOff>
    </xdr:to>
    <xdr:cxnSp macro="">
      <xdr:nvCxnSpPr>
        <xdr:cNvPr id="314" name="直線コネクタ 313"/>
        <xdr:cNvCxnSpPr/>
      </xdr:nvCxnSpPr>
      <xdr:spPr>
        <a:xfrm flipV="1">
          <a:off x="17018000" y="101676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124477</xdr:rowOff>
    </xdr:from>
    <xdr:ext cx="762000" cy="259045"/>
    <xdr:sp macro="" textlink="">
      <xdr:nvSpPr>
        <xdr:cNvPr id="315" name="定員管理の状況最小値テキスト"/>
        <xdr:cNvSpPr txBox="1"/>
      </xdr:nvSpPr>
      <xdr:spPr>
        <a:xfrm>
          <a:off x="17106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10.50</a:t>
          </a:r>
          <a:endParaRPr kumimoji="1" lang="ja-JP" altLang="en-US" sz="1000" b="1">
            <a:latin typeface="ＭＳ Ｐゴシック"/>
          </a:endParaRPr>
        </a:p>
      </xdr:txBody>
    </xdr:sp>
    <xdr:clientData/>
  </xdr:oneCellAnchor>
  <xdr:twoCellAnchor>
    <xdr:from>
      <xdr:col>24</xdr:col>
      <xdr:colOff>469900</xdr:colOff>
      <xdr:row>67</xdr:row>
      <xdr:rowOff>152400</xdr:rowOff>
    </xdr:from>
    <xdr:to>
      <xdr:col>24</xdr:col>
      <xdr:colOff>647700</xdr:colOff>
      <xdr:row>67</xdr:row>
      <xdr:rowOff>152400</xdr:rowOff>
    </xdr:to>
    <xdr:cxnSp macro="">
      <xdr:nvCxnSpPr>
        <xdr:cNvPr id="316" name="直線コネクタ 315"/>
        <xdr:cNvCxnSpPr/>
      </xdr:nvCxnSpPr>
      <xdr:spPr>
        <a:xfrm>
          <a:off x="16929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138447</xdr:rowOff>
    </xdr:from>
    <xdr:ext cx="762000" cy="259045"/>
    <xdr:sp macro="" textlink="">
      <xdr:nvSpPr>
        <xdr:cNvPr id="317" name="定員管理の状況最大値テキスト"/>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24</xdr:col>
      <xdr:colOff>469900</xdr:colOff>
      <xdr:row>59</xdr:row>
      <xdr:rowOff>52070</xdr:rowOff>
    </xdr:from>
    <xdr:to>
      <xdr:col>24</xdr:col>
      <xdr:colOff>647700</xdr:colOff>
      <xdr:row>59</xdr:row>
      <xdr:rowOff>52070</xdr:rowOff>
    </xdr:to>
    <xdr:cxnSp macro="">
      <xdr:nvCxnSpPr>
        <xdr:cNvPr id="318" name="直線コネクタ 317"/>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82931</xdr:rowOff>
    </xdr:from>
    <xdr:to>
      <xdr:col>24</xdr:col>
      <xdr:colOff>558800</xdr:colOff>
      <xdr:row>63</xdr:row>
      <xdr:rowOff>155321</xdr:rowOff>
    </xdr:to>
    <xdr:cxnSp macro="">
      <xdr:nvCxnSpPr>
        <xdr:cNvPr id="319" name="直線コネクタ 318"/>
        <xdr:cNvCxnSpPr/>
      </xdr:nvCxnSpPr>
      <xdr:spPr>
        <a:xfrm>
          <a:off x="16179800" y="10884281"/>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29481</xdr:rowOff>
    </xdr:from>
    <xdr:ext cx="762000" cy="259045"/>
    <xdr:sp macro="" textlink="">
      <xdr:nvSpPr>
        <xdr:cNvPr id="320" name="定員管理の状況平均値テキスト"/>
        <xdr:cNvSpPr txBox="1"/>
      </xdr:nvSpPr>
      <xdr:spPr>
        <a:xfrm>
          <a:off x="17106900" y="10487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12954</xdr:rowOff>
    </xdr:from>
    <xdr:to>
      <xdr:col>24</xdr:col>
      <xdr:colOff>609600</xdr:colOff>
      <xdr:row>62</xdr:row>
      <xdr:rowOff>114554</xdr:rowOff>
    </xdr:to>
    <xdr:sp macro="" textlink="">
      <xdr:nvSpPr>
        <xdr:cNvPr id="321" name="フローチャート : 判断 320"/>
        <xdr:cNvSpPr/>
      </xdr:nvSpPr>
      <xdr:spPr>
        <a:xfrm>
          <a:off x="169672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41910</xdr:rowOff>
    </xdr:from>
    <xdr:to>
      <xdr:col>23</xdr:col>
      <xdr:colOff>406400</xdr:colOff>
      <xdr:row>63</xdr:row>
      <xdr:rowOff>82931</xdr:rowOff>
    </xdr:to>
    <xdr:cxnSp macro="">
      <xdr:nvCxnSpPr>
        <xdr:cNvPr id="322" name="直線コネクタ 321"/>
        <xdr:cNvCxnSpPr/>
      </xdr:nvCxnSpPr>
      <xdr:spPr>
        <a:xfrm>
          <a:off x="15290800" y="10843260"/>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136144</xdr:rowOff>
    </xdr:from>
    <xdr:to>
      <xdr:col>23</xdr:col>
      <xdr:colOff>457200</xdr:colOff>
      <xdr:row>62</xdr:row>
      <xdr:rowOff>66294</xdr:rowOff>
    </xdr:to>
    <xdr:sp macro="" textlink="">
      <xdr:nvSpPr>
        <xdr:cNvPr id="323" name="フローチャート : 判断 322"/>
        <xdr:cNvSpPr/>
      </xdr:nvSpPr>
      <xdr:spPr>
        <a:xfrm>
          <a:off x="16129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76471</xdr:rowOff>
    </xdr:from>
    <xdr:ext cx="736600" cy="259045"/>
    <xdr:sp macro="" textlink="">
      <xdr:nvSpPr>
        <xdr:cNvPr id="324" name="テキスト ボックス 323"/>
        <xdr:cNvSpPr txBox="1"/>
      </xdr:nvSpPr>
      <xdr:spPr>
        <a:xfrm>
          <a:off x="15798800" y="10363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25019</xdr:rowOff>
    </xdr:from>
    <xdr:to>
      <xdr:col>22</xdr:col>
      <xdr:colOff>203200</xdr:colOff>
      <xdr:row>63</xdr:row>
      <xdr:rowOff>41910</xdr:rowOff>
    </xdr:to>
    <xdr:cxnSp macro="">
      <xdr:nvCxnSpPr>
        <xdr:cNvPr id="325" name="直線コネクタ 324"/>
        <xdr:cNvCxnSpPr/>
      </xdr:nvCxnSpPr>
      <xdr:spPr>
        <a:xfrm>
          <a:off x="14401800" y="10826369"/>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136144</xdr:rowOff>
    </xdr:from>
    <xdr:to>
      <xdr:col>22</xdr:col>
      <xdr:colOff>254000</xdr:colOff>
      <xdr:row>62</xdr:row>
      <xdr:rowOff>66294</xdr:rowOff>
    </xdr:to>
    <xdr:sp macro="" textlink="">
      <xdr:nvSpPr>
        <xdr:cNvPr id="326" name="フローチャート : 判断 325"/>
        <xdr:cNvSpPr/>
      </xdr:nvSpPr>
      <xdr:spPr>
        <a:xfrm>
          <a:off x="15240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76471</xdr:rowOff>
    </xdr:from>
    <xdr:ext cx="762000" cy="259045"/>
    <xdr:sp macro="" textlink="">
      <xdr:nvSpPr>
        <xdr:cNvPr id="327" name="テキスト ボックス 326"/>
        <xdr:cNvSpPr txBox="1"/>
      </xdr:nvSpPr>
      <xdr:spPr>
        <a:xfrm>
          <a:off x="14909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25019</xdr:rowOff>
    </xdr:from>
    <xdr:to>
      <xdr:col>21</xdr:col>
      <xdr:colOff>0</xdr:colOff>
      <xdr:row>63</xdr:row>
      <xdr:rowOff>34671</xdr:rowOff>
    </xdr:to>
    <xdr:cxnSp macro="">
      <xdr:nvCxnSpPr>
        <xdr:cNvPr id="328" name="直線コネクタ 327"/>
        <xdr:cNvCxnSpPr/>
      </xdr:nvCxnSpPr>
      <xdr:spPr>
        <a:xfrm flipV="1">
          <a:off x="13512800" y="10826369"/>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140970</xdr:rowOff>
    </xdr:from>
    <xdr:to>
      <xdr:col>21</xdr:col>
      <xdr:colOff>50800</xdr:colOff>
      <xdr:row>62</xdr:row>
      <xdr:rowOff>71120</xdr:rowOff>
    </xdr:to>
    <xdr:sp macro="" textlink="">
      <xdr:nvSpPr>
        <xdr:cNvPr id="329" name="フローチャート : 判断 328"/>
        <xdr:cNvSpPr/>
      </xdr:nvSpPr>
      <xdr:spPr>
        <a:xfrm>
          <a:off x="14351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81297</xdr:rowOff>
    </xdr:from>
    <xdr:ext cx="762000" cy="259045"/>
    <xdr:sp macro="" textlink="">
      <xdr:nvSpPr>
        <xdr:cNvPr id="330" name="テキスト ボックス 329"/>
        <xdr:cNvSpPr txBox="1"/>
      </xdr:nvSpPr>
      <xdr:spPr>
        <a:xfrm>
          <a:off x="14020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148209</xdr:rowOff>
    </xdr:from>
    <xdr:to>
      <xdr:col>19</xdr:col>
      <xdr:colOff>533400</xdr:colOff>
      <xdr:row>62</xdr:row>
      <xdr:rowOff>78359</xdr:rowOff>
    </xdr:to>
    <xdr:sp macro="" textlink="">
      <xdr:nvSpPr>
        <xdr:cNvPr id="331" name="フローチャート : 判断 330"/>
        <xdr:cNvSpPr/>
      </xdr:nvSpPr>
      <xdr:spPr>
        <a:xfrm>
          <a:off x="13462000" y="1060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88536</xdr:rowOff>
    </xdr:from>
    <xdr:ext cx="762000" cy="259045"/>
    <xdr:sp macro="" textlink="">
      <xdr:nvSpPr>
        <xdr:cNvPr id="332" name="テキスト ボックス 331"/>
        <xdr:cNvSpPr txBox="1"/>
      </xdr:nvSpPr>
      <xdr:spPr>
        <a:xfrm>
          <a:off x="13131800" y="10375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104521</xdr:rowOff>
    </xdr:from>
    <xdr:to>
      <xdr:col>24</xdr:col>
      <xdr:colOff>609600</xdr:colOff>
      <xdr:row>64</xdr:row>
      <xdr:rowOff>34671</xdr:rowOff>
    </xdr:to>
    <xdr:sp macro="" textlink="">
      <xdr:nvSpPr>
        <xdr:cNvPr id="338" name="円/楕円 337"/>
        <xdr:cNvSpPr/>
      </xdr:nvSpPr>
      <xdr:spPr>
        <a:xfrm>
          <a:off x="16967200" y="1090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76598</xdr:rowOff>
    </xdr:from>
    <xdr:ext cx="762000" cy="259045"/>
    <xdr:sp macro="" textlink="">
      <xdr:nvSpPr>
        <xdr:cNvPr id="339" name="定員管理の状況該当値テキスト"/>
        <xdr:cNvSpPr txBox="1"/>
      </xdr:nvSpPr>
      <xdr:spPr>
        <a:xfrm>
          <a:off x="17106900" y="10877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32131</xdr:rowOff>
    </xdr:from>
    <xdr:to>
      <xdr:col>23</xdr:col>
      <xdr:colOff>457200</xdr:colOff>
      <xdr:row>63</xdr:row>
      <xdr:rowOff>133731</xdr:rowOff>
    </xdr:to>
    <xdr:sp macro="" textlink="">
      <xdr:nvSpPr>
        <xdr:cNvPr id="340" name="円/楕円 339"/>
        <xdr:cNvSpPr/>
      </xdr:nvSpPr>
      <xdr:spPr>
        <a:xfrm>
          <a:off x="16129000" y="1083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118508</xdr:rowOff>
    </xdr:from>
    <xdr:ext cx="736600" cy="259045"/>
    <xdr:sp macro="" textlink="">
      <xdr:nvSpPr>
        <xdr:cNvPr id="341" name="テキスト ボックス 340"/>
        <xdr:cNvSpPr txBox="1"/>
      </xdr:nvSpPr>
      <xdr:spPr>
        <a:xfrm>
          <a:off x="15798800" y="10919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162560</xdr:rowOff>
    </xdr:from>
    <xdr:to>
      <xdr:col>22</xdr:col>
      <xdr:colOff>254000</xdr:colOff>
      <xdr:row>63</xdr:row>
      <xdr:rowOff>92710</xdr:rowOff>
    </xdr:to>
    <xdr:sp macro="" textlink="">
      <xdr:nvSpPr>
        <xdr:cNvPr id="342" name="円/楕円 341"/>
        <xdr:cNvSpPr/>
      </xdr:nvSpPr>
      <xdr:spPr>
        <a:xfrm>
          <a:off x="15240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77487</xdr:rowOff>
    </xdr:from>
    <xdr:ext cx="762000" cy="259045"/>
    <xdr:sp macro="" textlink="">
      <xdr:nvSpPr>
        <xdr:cNvPr id="343" name="テキスト ボックス 342"/>
        <xdr:cNvSpPr txBox="1"/>
      </xdr:nvSpPr>
      <xdr:spPr>
        <a:xfrm>
          <a:off x="14909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145669</xdr:rowOff>
    </xdr:from>
    <xdr:to>
      <xdr:col>21</xdr:col>
      <xdr:colOff>50800</xdr:colOff>
      <xdr:row>63</xdr:row>
      <xdr:rowOff>75819</xdr:rowOff>
    </xdr:to>
    <xdr:sp macro="" textlink="">
      <xdr:nvSpPr>
        <xdr:cNvPr id="344" name="円/楕円 343"/>
        <xdr:cNvSpPr/>
      </xdr:nvSpPr>
      <xdr:spPr>
        <a:xfrm>
          <a:off x="14351000" y="1077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60596</xdr:rowOff>
    </xdr:from>
    <xdr:ext cx="762000" cy="259045"/>
    <xdr:sp macro="" textlink="">
      <xdr:nvSpPr>
        <xdr:cNvPr id="345" name="テキスト ボックス 344"/>
        <xdr:cNvSpPr txBox="1"/>
      </xdr:nvSpPr>
      <xdr:spPr>
        <a:xfrm>
          <a:off x="14020800" y="1086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155321</xdr:rowOff>
    </xdr:from>
    <xdr:to>
      <xdr:col>19</xdr:col>
      <xdr:colOff>533400</xdr:colOff>
      <xdr:row>63</xdr:row>
      <xdr:rowOff>85471</xdr:rowOff>
    </xdr:to>
    <xdr:sp macro="" textlink="">
      <xdr:nvSpPr>
        <xdr:cNvPr id="346" name="円/楕円 345"/>
        <xdr:cNvSpPr/>
      </xdr:nvSpPr>
      <xdr:spPr>
        <a:xfrm>
          <a:off x="13462000" y="1078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70248</xdr:rowOff>
    </xdr:from>
    <xdr:ext cx="762000" cy="259045"/>
    <xdr:sp macro="" textlink="">
      <xdr:nvSpPr>
        <xdr:cNvPr id="347" name="テキスト ボックス 346"/>
        <xdr:cNvSpPr txBox="1"/>
      </xdr:nvSpPr>
      <xdr:spPr>
        <a:xfrm>
          <a:off x="13131800" y="10871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借入額の大きい借入の償還が終了したことによる元利償還金の減及び標準財政規模が増となったことに伴い、</a:t>
          </a:r>
          <a:r>
            <a:rPr kumimoji="1" lang="ja-JP" altLang="en-US" sz="1300">
              <a:solidFill>
                <a:schemeClr val="dk1"/>
              </a:solidFill>
              <a:effectLst/>
              <a:latin typeface="+mn-lt"/>
              <a:ea typeface="+mn-ea"/>
              <a:cs typeface="+mn-cs"/>
            </a:rPr>
            <a:t>０</a:t>
          </a:r>
          <a:r>
            <a:rPr kumimoji="1" lang="ja-JP" altLang="ja-JP" sz="1300">
              <a:solidFill>
                <a:schemeClr val="dk1"/>
              </a:solidFill>
              <a:effectLst/>
              <a:latin typeface="+mn-lt"/>
              <a:ea typeface="+mn-ea"/>
              <a:cs typeface="+mn-cs"/>
            </a:rPr>
            <a:t>．５ポイントの低下で類似団体平均を下回る水準となっている。今後においても公営企業の起債償還に対する繰出金は継続するが、公営企業の経営健全化を図り、繰出金の適正化に努める。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45</xdr:row>
      <xdr:rowOff>51562</xdr:rowOff>
    </xdr:to>
    <xdr:cxnSp macro="">
      <xdr:nvCxnSpPr>
        <xdr:cNvPr id="374" name="直線コネクタ 373"/>
        <xdr:cNvCxnSpPr/>
      </xdr:nvCxnSpPr>
      <xdr:spPr>
        <a:xfrm flipV="1">
          <a:off x="17018000" y="6116320"/>
          <a:ext cx="0" cy="16504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23639</xdr:rowOff>
    </xdr:from>
    <xdr:ext cx="762000" cy="259045"/>
    <xdr:sp macro="" textlink="">
      <xdr:nvSpPr>
        <xdr:cNvPr id="375" name="公債費負担の状況最小値テキスト"/>
        <xdr:cNvSpPr txBox="1"/>
      </xdr:nvSpPr>
      <xdr:spPr>
        <a:xfrm>
          <a:off x="17106900" y="77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45</xdr:row>
      <xdr:rowOff>51562</xdr:rowOff>
    </xdr:from>
    <xdr:to>
      <xdr:col>24</xdr:col>
      <xdr:colOff>647700</xdr:colOff>
      <xdr:row>45</xdr:row>
      <xdr:rowOff>51562</xdr:rowOff>
    </xdr:to>
    <xdr:cxnSp macro="">
      <xdr:nvCxnSpPr>
        <xdr:cNvPr id="376" name="直線コネクタ 375"/>
        <xdr:cNvCxnSpPr/>
      </xdr:nvCxnSpPr>
      <xdr:spPr>
        <a:xfrm>
          <a:off x="16929100" y="776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7"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78" name="直線コネクタ 377"/>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13970</xdr:rowOff>
    </xdr:from>
    <xdr:to>
      <xdr:col>24</xdr:col>
      <xdr:colOff>558800</xdr:colOff>
      <xdr:row>37</xdr:row>
      <xdr:rowOff>62230</xdr:rowOff>
    </xdr:to>
    <xdr:cxnSp macro="">
      <xdr:nvCxnSpPr>
        <xdr:cNvPr id="379" name="直線コネクタ 378"/>
        <xdr:cNvCxnSpPr/>
      </xdr:nvCxnSpPr>
      <xdr:spPr>
        <a:xfrm flipV="1">
          <a:off x="16179800" y="63576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65295</xdr:rowOff>
    </xdr:from>
    <xdr:ext cx="762000" cy="259045"/>
    <xdr:sp macro="" textlink="">
      <xdr:nvSpPr>
        <xdr:cNvPr id="380" name="公債費負担の状況平均値テキスト"/>
        <xdr:cNvSpPr txBox="1"/>
      </xdr:nvSpPr>
      <xdr:spPr>
        <a:xfrm>
          <a:off x="17106900" y="675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93218</xdr:rowOff>
    </xdr:from>
    <xdr:to>
      <xdr:col>24</xdr:col>
      <xdr:colOff>609600</xdr:colOff>
      <xdr:row>40</xdr:row>
      <xdr:rowOff>23368</xdr:rowOff>
    </xdr:to>
    <xdr:sp macro="" textlink="">
      <xdr:nvSpPr>
        <xdr:cNvPr id="381" name="フローチャート : 判断 380"/>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62230</xdr:rowOff>
    </xdr:from>
    <xdr:to>
      <xdr:col>23</xdr:col>
      <xdr:colOff>406400</xdr:colOff>
      <xdr:row>38</xdr:row>
      <xdr:rowOff>35560</xdr:rowOff>
    </xdr:to>
    <xdr:cxnSp macro="">
      <xdr:nvCxnSpPr>
        <xdr:cNvPr id="382" name="直線コネクタ 381"/>
        <xdr:cNvCxnSpPr/>
      </xdr:nvCxnSpPr>
      <xdr:spPr>
        <a:xfrm flipV="1">
          <a:off x="15290800" y="64058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122174</xdr:rowOff>
    </xdr:from>
    <xdr:to>
      <xdr:col>23</xdr:col>
      <xdr:colOff>457200</xdr:colOff>
      <xdr:row>40</xdr:row>
      <xdr:rowOff>52324</xdr:rowOff>
    </xdr:to>
    <xdr:sp macro="" textlink="">
      <xdr:nvSpPr>
        <xdr:cNvPr id="383" name="フローチャート : 判断 382"/>
        <xdr:cNvSpPr/>
      </xdr:nvSpPr>
      <xdr:spPr>
        <a:xfrm>
          <a:off x="161290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37101</xdr:rowOff>
    </xdr:from>
    <xdr:ext cx="736600" cy="259045"/>
    <xdr:sp macro="" textlink="">
      <xdr:nvSpPr>
        <xdr:cNvPr id="384" name="テキスト ボックス 383"/>
        <xdr:cNvSpPr txBox="1"/>
      </xdr:nvSpPr>
      <xdr:spPr>
        <a:xfrm>
          <a:off x="15798800" y="689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35560</xdr:rowOff>
    </xdr:from>
    <xdr:to>
      <xdr:col>22</xdr:col>
      <xdr:colOff>203200</xdr:colOff>
      <xdr:row>38</xdr:row>
      <xdr:rowOff>161036</xdr:rowOff>
    </xdr:to>
    <xdr:cxnSp macro="">
      <xdr:nvCxnSpPr>
        <xdr:cNvPr id="385" name="直線コネクタ 384"/>
        <xdr:cNvCxnSpPr/>
      </xdr:nvCxnSpPr>
      <xdr:spPr>
        <a:xfrm flipV="1">
          <a:off x="14401800" y="655066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37592</xdr:rowOff>
    </xdr:from>
    <xdr:to>
      <xdr:col>22</xdr:col>
      <xdr:colOff>254000</xdr:colOff>
      <xdr:row>40</xdr:row>
      <xdr:rowOff>139192</xdr:rowOff>
    </xdr:to>
    <xdr:sp macro="" textlink="">
      <xdr:nvSpPr>
        <xdr:cNvPr id="386" name="フローチャート : 判断 385"/>
        <xdr:cNvSpPr/>
      </xdr:nvSpPr>
      <xdr:spPr>
        <a:xfrm>
          <a:off x="15240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123969</xdr:rowOff>
    </xdr:from>
    <xdr:ext cx="762000" cy="259045"/>
    <xdr:sp macro="" textlink="">
      <xdr:nvSpPr>
        <xdr:cNvPr id="387" name="テキスト ボックス 386"/>
        <xdr:cNvSpPr txBox="1"/>
      </xdr:nvSpPr>
      <xdr:spPr>
        <a:xfrm>
          <a:off x="14909800" y="698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161036</xdr:rowOff>
    </xdr:from>
    <xdr:to>
      <xdr:col>21</xdr:col>
      <xdr:colOff>0</xdr:colOff>
      <xdr:row>39</xdr:row>
      <xdr:rowOff>134366</xdr:rowOff>
    </xdr:to>
    <xdr:cxnSp macro="">
      <xdr:nvCxnSpPr>
        <xdr:cNvPr id="388" name="直線コネクタ 387"/>
        <xdr:cNvCxnSpPr/>
      </xdr:nvCxnSpPr>
      <xdr:spPr>
        <a:xfrm flipV="1">
          <a:off x="13512800" y="667613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114808</xdr:rowOff>
    </xdr:from>
    <xdr:to>
      <xdr:col>21</xdr:col>
      <xdr:colOff>50800</xdr:colOff>
      <xdr:row>41</xdr:row>
      <xdr:rowOff>44958</xdr:rowOff>
    </xdr:to>
    <xdr:sp macro="" textlink="">
      <xdr:nvSpPr>
        <xdr:cNvPr id="389" name="フローチャート : 判断 388"/>
        <xdr:cNvSpPr/>
      </xdr:nvSpPr>
      <xdr:spPr>
        <a:xfrm>
          <a:off x="14351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29735</xdr:rowOff>
    </xdr:from>
    <xdr:ext cx="762000" cy="259045"/>
    <xdr:sp macro="" textlink="">
      <xdr:nvSpPr>
        <xdr:cNvPr id="390" name="テキスト ボックス 389"/>
        <xdr:cNvSpPr txBox="1"/>
      </xdr:nvSpPr>
      <xdr:spPr>
        <a:xfrm>
          <a:off x="14020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1270</xdr:rowOff>
    </xdr:from>
    <xdr:to>
      <xdr:col>19</xdr:col>
      <xdr:colOff>533400</xdr:colOff>
      <xdr:row>41</xdr:row>
      <xdr:rowOff>102870</xdr:rowOff>
    </xdr:to>
    <xdr:sp macro="" textlink="">
      <xdr:nvSpPr>
        <xdr:cNvPr id="391" name="フローチャート : 判断 390"/>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87647</xdr:rowOff>
    </xdr:from>
    <xdr:ext cx="762000" cy="259045"/>
    <xdr:sp macro="" textlink="">
      <xdr:nvSpPr>
        <xdr:cNvPr id="392" name="テキスト ボックス 391"/>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134620</xdr:rowOff>
    </xdr:from>
    <xdr:to>
      <xdr:col>24</xdr:col>
      <xdr:colOff>609600</xdr:colOff>
      <xdr:row>37</xdr:row>
      <xdr:rowOff>64770</xdr:rowOff>
    </xdr:to>
    <xdr:sp macro="" textlink="">
      <xdr:nvSpPr>
        <xdr:cNvPr id="398" name="円/楕円 397"/>
        <xdr:cNvSpPr/>
      </xdr:nvSpPr>
      <xdr:spPr>
        <a:xfrm>
          <a:off x="169672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151147</xdr:rowOff>
    </xdr:from>
    <xdr:ext cx="762000" cy="259045"/>
    <xdr:sp macro="" textlink="">
      <xdr:nvSpPr>
        <xdr:cNvPr id="399" name="公債費負担の状況該当値テキスト"/>
        <xdr:cNvSpPr txBox="1"/>
      </xdr:nvSpPr>
      <xdr:spPr>
        <a:xfrm>
          <a:off x="171069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11430</xdr:rowOff>
    </xdr:from>
    <xdr:to>
      <xdr:col>23</xdr:col>
      <xdr:colOff>457200</xdr:colOff>
      <xdr:row>37</xdr:row>
      <xdr:rowOff>113030</xdr:rowOff>
    </xdr:to>
    <xdr:sp macro="" textlink="">
      <xdr:nvSpPr>
        <xdr:cNvPr id="400" name="円/楕円 399"/>
        <xdr:cNvSpPr/>
      </xdr:nvSpPr>
      <xdr:spPr>
        <a:xfrm>
          <a:off x="1612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123207</xdr:rowOff>
    </xdr:from>
    <xdr:ext cx="736600" cy="259045"/>
    <xdr:sp macro="" textlink="">
      <xdr:nvSpPr>
        <xdr:cNvPr id="401" name="テキスト ボックス 400"/>
        <xdr:cNvSpPr txBox="1"/>
      </xdr:nvSpPr>
      <xdr:spPr>
        <a:xfrm>
          <a:off x="15798800" y="612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156210</xdr:rowOff>
    </xdr:from>
    <xdr:to>
      <xdr:col>22</xdr:col>
      <xdr:colOff>254000</xdr:colOff>
      <xdr:row>38</xdr:row>
      <xdr:rowOff>86360</xdr:rowOff>
    </xdr:to>
    <xdr:sp macro="" textlink="">
      <xdr:nvSpPr>
        <xdr:cNvPr id="402" name="円/楕円 401"/>
        <xdr:cNvSpPr/>
      </xdr:nvSpPr>
      <xdr:spPr>
        <a:xfrm>
          <a:off x="1524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96537</xdr:rowOff>
    </xdr:from>
    <xdr:ext cx="762000" cy="259045"/>
    <xdr:sp macro="" textlink="">
      <xdr:nvSpPr>
        <xdr:cNvPr id="403" name="テキスト ボックス 402"/>
        <xdr:cNvSpPr txBox="1"/>
      </xdr:nvSpPr>
      <xdr:spPr>
        <a:xfrm>
          <a:off x="14909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110236</xdr:rowOff>
    </xdr:from>
    <xdr:to>
      <xdr:col>21</xdr:col>
      <xdr:colOff>50800</xdr:colOff>
      <xdr:row>39</xdr:row>
      <xdr:rowOff>40386</xdr:rowOff>
    </xdr:to>
    <xdr:sp macro="" textlink="">
      <xdr:nvSpPr>
        <xdr:cNvPr id="404" name="円/楕円 403"/>
        <xdr:cNvSpPr/>
      </xdr:nvSpPr>
      <xdr:spPr>
        <a:xfrm>
          <a:off x="14351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50563</xdr:rowOff>
    </xdr:from>
    <xdr:ext cx="762000" cy="259045"/>
    <xdr:sp macro="" textlink="">
      <xdr:nvSpPr>
        <xdr:cNvPr id="405" name="テキスト ボックス 404"/>
        <xdr:cNvSpPr txBox="1"/>
      </xdr:nvSpPr>
      <xdr:spPr>
        <a:xfrm>
          <a:off x="14020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83566</xdr:rowOff>
    </xdr:from>
    <xdr:to>
      <xdr:col>19</xdr:col>
      <xdr:colOff>533400</xdr:colOff>
      <xdr:row>40</xdr:row>
      <xdr:rowOff>13716</xdr:rowOff>
    </xdr:to>
    <xdr:sp macro="" textlink="">
      <xdr:nvSpPr>
        <xdr:cNvPr id="406" name="円/楕円 405"/>
        <xdr:cNvSpPr/>
      </xdr:nvSpPr>
      <xdr:spPr>
        <a:xfrm>
          <a:off x="13462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23893</xdr:rowOff>
    </xdr:from>
    <xdr:ext cx="762000" cy="259045"/>
    <xdr:sp macro="" textlink="">
      <xdr:nvSpPr>
        <xdr:cNvPr id="407" name="テキスト ボックス 406"/>
        <xdr:cNvSpPr txBox="1"/>
      </xdr:nvSpPr>
      <xdr:spPr>
        <a:xfrm>
          <a:off x="13131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将来負担比率は、</a:t>
          </a:r>
          <a:r>
            <a:rPr lang="ja-JP" altLang="ja-JP" sz="1300">
              <a:solidFill>
                <a:schemeClr val="dk1"/>
              </a:solidFill>
              <a:effectLst/>
              <a:latin typeface="+mn-lt"/>
              <a:ea typeface="+mn-ea"/>
              <a:cs typeface="+mn-cs"/>
            </a:rPr>
            <a:t>西知多医療厚生組合の地方債償還に係る市負担額が約６億８千万円の減などの将来負担額の減、及び標準財政規模が増となったこと</a:t>
          </a:r>
          <a:r>
            <a:rPr lang="ja-JP" altLang="en-US" sz="1300">
              <a:solidFill>
                <a:schemeClr val="dk1"/>
              </a:solidFill>
              <a:effectLst/>
              <a:latin typeface="+mn-lt"/>
              <a:ea typeface="+mn-ea"/>
              <a:cs typeface="+mn-cs"/>
            </a:rPr>
            <a:t>により</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改善したものの、依然として、数値は</a:t>
          </a:r>
          <a:r>
            <a:rPr kumimoji="1" lang="ja-JP" altLang="ja-JP" sz="1300">
              <a:solidFill>
                <a:schemeClr val="dk1"/>
              </a:solidFill>
              <a:effectLst/>
              <a:latin typeface="+mn-lt"/>
              <a:ea typeface="+mn-ea"/>
              <a:cs typeface="+mn-cs"/>
            </a:rPr>
            <a:t>類似団体平均を上回っている。今後も大型建設事業が予定されているため、後世への負担を少しでも軽減するよう、義務的経費の見直しを中心とする行財政改革を進め、さらなる財政の健全化に努める。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96562</xdr:rowOff>
    </xdr:to>
    <xdr:cxnSp macro="">
      <xdr:nvCxnSpPr>
        <xdr:cNvPr id="436" name="直線コネクタ 435"/>
        <xdr:cNvCxnSpPr/>
      </xdr:nvCxnSpPr>
      <xdr:spPr>
        <a:xfrm flipV="1">
          <a:off x="17018000" y="2370667"/>
          <a:ext cx="0" cy="1326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68639</xdr:rowOff>
    </xdr:from>
    <xdr:ext cx="762000" cy="259045"/>
    <xdr:sp macro="" textlink="">
      <xdr:nvSpPr>
        <xdr:cNvPr id="437" name="将来負担の状況最小値テキスト"/>
        <xdr:cNvSpPr txBox="1"/>
      </xdr:nvSpPr>
      <xdr:spPr>
        <a:xfrm>
          <a:off x="17106900" y="3669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164.9</a:t>
          </a:r>
          <a:endParaRPr kumimoji="1" lang="ja-JP" altLang="en-US" sz="1000" b="1">
            <a:latin typeface="ＭＳ Ｐゴシック"/>
          </a:endParaRPr>
        </a:p>
      </xdr:txBody>
    </xdr:sp>
    <xdr:clientData/>
  </xdr:oneCellAnchor>
  <xdr:twoCellAnchor>
    <xdr:from>
      <xdr:col>24</xdr:col>
      <xdr:colOff>469900</xdr:colOff>
      <xdr:row>21</xdr:row>
      <xdr:rowOff>96562</xdr:rowOff>
    </xdr:from>
    <xdr:to>
      <xdr:col>24</xdr:col>
      <xdr:colOff>647700</xdr:colOff>
      <xdr:row>21</xdr:row>
      <xdr:rowOff>96562</xdr:rowOff>
    </xdr:to>
    <xdr:cxnSp macro="">
      <xdr:nvCxnSpPr>
        <xdr:cNvPr id="438" name="直線コネクタ 437"/>
        <xdr:cNvCxnSpPr/>
      </xdr:nvCxnSpPr>
      <xdr:spPr>
        <a:xfrm>
          <a:off x="16929100" y="369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45847</xdr:rowOff>
    </xdr:from>
    <xdr:to>
      <xdr:col>24</xdr:col>
      <xdr:colOff>558800</xdr:colOff>
      <xdr:row>15</xdr:row>
      <xdr:rowOff>71586</xdr:rowOff>
    </xdr:to>
    <xdr:cxnSp macro="">
      <xdr:nvCxnSpPr>
        <xdr:cNvPr id="441" name="直線コネクタ 440"/>
        <xdr:cNvCxnSpPr/>
      </xdr:nvCxnSpPr>
      <xdr:spPr>
        <a:xfrm flipV="1">
          <a:off x="16179800" y="2617597"/>
          <a:ext cx="838200" cy="2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171043</xdr:rowOff>
    </xdr:from>
    <xdr:ext cx="762000" cy="259045"/>
    <xdr:sp macro="" textlink="">
      <xdr:nvSpPr>
        <xdr:cNvPr id="442" name="将来負担の状況平均値テキスト"/>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143298</xdr:rowOff>
    </xdr:from>
    <xdr:to>
      <xdr:col>24</xdr:col>
      <xdr:colOff>609600</xdr:colOff>
      <xdr:row>14</xdr:row>
      <xdr:rowOff>73448</xdr:rowOff>
    </xdr:to>
    <xdr:sp macro="" textlink="">
      <xdr:nvSpPr>
        <xdr:cNvPr id="443" name="フローチャート : 判断 442"/>
        <xdr:cNvSpPr/>
      </xdr:nvSpPr>
      <xdr:spPr>
        <a:xfrm>
          <a:off x="169672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71586</xdr:rowOff>
    </xdr:from>
    <xdr:to>
      <xdr:col>23</xdr:col>
      <xdr:colOff>406400</xdr:colOff>
      <xdr:row>15</xdr:row>
      <xdr:rowOff>122259</xdr:rowOff>
    </xdr:to>
    <xdr:cxnSp macro="">
      <xdr:nvCxnSpPr>
        <xdr:cNvPr id="444" name="直線コネクタ 443"/>
        <xdr:cNvCxnSpPr/>
      </xdr:nvCxnSpPr>
      <xdr:spPr>
        <a:xfrm flipV="1">
          <a:off x="15290800" y="2643336"/>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46651</xdr:rowOff>
    </xdr:from>
    <xdr:to>
      <xdr:col>23</xdr:col>
      <xdr:colOff>457200</xdr:colOff>
      <xdr:row>14</xdr:row>
      <xdr:rowOff>148251</xdr:rowOff>
    </xdr:to>
    <xdr:sp macro="" textlink="">
      <xdr:nvSpPr>
        <xdr:cNvPr id="445" name="フローチャート : 判断 444"/>
        <xdr:cNvSpPr/>
      </xdr:nvSpPr>
      <xdr:spPr>
        <a:xfrm>
          <a:off x="16129000" y="244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158428</xdr:rowOff>
    </xdr:from>
    <xdr:ext cx="736600" cy="259045"/>
    <xdr:sp macro="" textlink="">
      <xdr:nvSpPr>
        <xdr:cNvPr id="446" name="テキスト ボックス 445"/>
        <xdr:cNvSpPr txBox="1"/>
      </xdr:nvSpPr>
      <xdr:spPr>
        <a:xfrm>
          <a:off x="15798800" y="2215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19981</xdr:rowOff>
    </xdr:from>
    <xdr:to>
      <xdr:col>22</xdr:col>
      <xdr:colOff>254000</xdr:colOff>
      <xdr:row>15</xdr:row>
      <xdr:rowOff>121581</xdr:rowOff>
    </xdr:to>
    <xdr:sp macro="" textlink="">
      <xdr:nvSpPr>
        <xdr:cNvPr id="447" name="フローチャート : 判断 446"/>
        <xdr:cNvSpPr/>
      </xdr:nvSpPr>
      <xdr:spPr>
        <a:xfrm>
          <a:off x="15240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131758</xdr:rowOff>
    </xdr:from>
    <xdr:ext cx="762000" cy="259045"/>
    <xdr:sp macro="" textlink="">
      <xdr:nvSpPr>
        <xdr:cNvPr id="448" name="テキスト ボックス 447"/>
        <xdr:cNvSpPr txBox="1"/>
      </xdr:nvSpPr>
      <xdr:spPr>
        <a:xfrm>
          <a:off x="14909800" y="236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50546</xdr:rowOff>
    </xdr:from>
    <xdr:to>
      <xdr:col>21</xdr:col>
      <xdr:colOff>50800</xdr:colOff>
      <xdr:row>15</xdr:row>
      <xdr:rowOff>152146</xdr:rowOff>
    </xdr:to>
    <xdr:sp macro="" textlink="">
      <xdr:nvSpPr>
        <xdr:cNvPr id="449" name="フローチャート : 判断 448"/>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162323</xdr:rowOff>
    </xdr:from>
    <xdr:ext cx="762000" cy="259045"/>
    <xdr:sp macro="" textlink="">
      <xdr:nvSpPr>
        <xdr:cNvPr id="450" name="テキスト ボックス 449"/>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118914</xdr:rowOff>
    </xdr:from>
    <xdr:to>
      <xdr:col>19</xdr:col>
      <xdr:colOff>533400</xdr:colOff>
      <xdr:row>16</xdr:row>
      <xdr:rowOff>49064</xdr:rowOff>
    </xdr:to>
    <xdr:sp macro="" textlink="">
      <xdr:nvSpPr>
        <xdr:cNvPr id="451" name="フローチャート : 判断 450"/>
        <xdr:cNvSpPr/>
      </xdr:nvSpPr>
      <xdr:spPr>
        <a:xfrm>
          <a:off x="13462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33841</xdr:rowOff>
    </xdr:from>
    <xdr:ext cx="762000" cy="259045"/>
    <xdr:sp macro="" textlink="">
      <xdr:nvSpPr>
        <xdr:cNvPr id="452" name="テキスト ボックス 451"/>
        <xdr:cNvSpPr txBox="1"/>
      </xdr:nvSpPr>
      <xdr:spPr>
        <a:xfrm>
          <a:off x="13131800" y="277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166497</xdr:rowOff>
    </xdr:from>
    <xdr:to>
      <xdr:col>24</xdr:col>
      <xdr:colOff>609600</xdr:colOff>
      <xdr:row>15</xdr:row>
      <xdr:rowOff>96647</xdr:rowOff>
    </xdr:to>
    <xdr:sp macro="" textlink="">
      <xdr:nvSpPr>
        <xdr:cNvPr id="458" name="円/楕円 457"/>
        <xdr:cNvSpPr/>
      </xdr:nvSpPr>
      <xdr:spPr>
        <a:xfrm>
          <a:off x="16967200" y="256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138574</xdr:rowOff>
    </xdr:from>
    <xdr:ext cx="762000" cy="259045"/>
    <xdr:sp macro="" textlink="">
      <xdr:nvSpPr>
        <xdr:cNvPr id="459" name="将来負担の状況該当値テキスト"/>
        <xdr:cNvSpPr txBox="1"/>
      </xdr:nvSpPr>
      <xdr:spPr>
        <a:xfrm>
          <a:off x="17106900" y="2538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20786</xdr:rowOff>
    </xdr:from>
    <xdr:to>
      <xdr:col>23</xdr:col>
      <xdr:colOff>457200</xdr:colOff>
      <xdr:row>15</xdr:row>
      <xdr:rowOff>122386</xdr:rowOff>
    </xdr:to>
    <xdr:sp macro="" textlink="">
      <xdr:nvSpPr>
        <xdr:cNvPr id="460" name="円/楕円 459"/>
        <xdr:cNvSpPr/>
      </xdr:nvSpPr>
      <xdr:spPr>
        <a:xfrm>
          <a:off x="16129000" y="259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107163</xdr:rowOff>
    </xdr:from>
    <xdr:ext cx="736600" cy="259045"/>
    <xdr:sp macro="" textlink="">
      <xdr:nvSpPr>
        <xdr:cNvPr id="461" name="テキスト ボックス 460"/>
        <xdr:cNvSpPr txBox="1"/>
      </xdr:nvSpPr>
      <xdr:spPr>
        <a:xfrm>
          <a:off x="15798800" y="267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33.9</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71459</xdr:rowOff>
    </xdr:from>
    <xdr:to>
      <xdr:col>22</xdr:col>
      <xdr:colOff>254000</xdr:colOff>
      <xdr:row>16</xdr:row>
      <xdr:rowOff>1609</xdr:rowOff>
    </xdr:to>
    <xdr:sp macro="" textlink="">
      <xdr:nvSpPr>
        <xdr:cNvPr id="462" name="円/楕円 461"/>
        <xdr:cNvSpPr/>
      </xdr:nvSpPr>
      <xdr:spPr>
        <a:xfrm>
          <a:off x="15240000" y="264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157836</xdr:rowOff>
    </xdr:from>
    <xdr:ext cx="762000" cy="259045"/>
    <xdr:sp macro="" textlink="">
      <xdr:nvSpPr>
        <xdr:cNvPr id="463" name="テキスト ボックス 462"/>
        <xdr:cNvSpPr txBox="1"/>
      </xdr:nvSpPr>
      <xdr:spPr>
        <a:xfrm>
          <a:off x="14909800" y="272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19</xdr:col>
      <xdr:colOff>431800</xdr:colOff>
      <xdr:row>13</xdr:row>
      <xdr:rowOff>130429</xdr:rowOff>
    </xdr:from>
    <xdr:to>
      <xdr:col>19</xdr:col>
      <xdr:colOff>533400</xdr:colOff>
      <xdr:row>14</xdr:row>
      <xdr:rowOff>60579</xdr:rowOff>
    </xdr:to>
    <xdr:sp macro="" textlink="">
      <xdr:nvSpPr>
        <xdr:cNvPr id="464" name="円/楕円 463"/>
        <xdr:cNvSpPr/>
      </xdr:nvSpPr>
      <xdr:spPr>
        <a:xfrm>
          <a:off x="13462000" y="235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70756</xdr:rowOff>
    </xdr:from>
    <xdr:ext cx="762000" cy="259045"/>
    <xdr:sp macro="" textlink="">
      <xdr:nvSpPr>
        <xdr:cNvPr id="465" name="テキスト ボックス 464"/>
        <xdr:cNvSpPr txBox="1"/>
      </xdr:nvSpPr>
      <xdr:spPr>
        <a:xfrm>
          <a:off x="13131800" y="212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愛知県東海市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114,271
112,725
43.43
45,287,662
42,969,916
1,800,743
28,743,644
23,478,427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
30.7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ysClr val="windowText" lastClr="000000"/>
              </a:solidFill>
              <a:effectLst/>
              <a:latin typeface="+mn-lt"/>
              <a:ea typeface="+mn-ea"/>
              <a:cs typeface="+mn-cs"/>
            </a:rPr>
            <a:t>人件費における経常収支比率については、０．９ポイントの増であるが、類似団体平均を下回っている。要因としては、類似団体平均を上回る税収があるためである。今後も国・県等の動向を見据えて、各種手当の支給基準、支給方法及び支給額等について調査・検討するとともに、定員管理の適正化を推進し、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76200</xdr:rowOff>
    </xdr:from>
    <xdr:to>
      <xdr:col>7</xdr:col>
      <xdr:colOff>15875</xdr:colOff>
      <xdr:row>42</xdr:row>
      <xdr:rowOff>12700</xdr:rowOff>
    </xdr:to>
    <xdr:cxnSp macro="">
      <xdr:nvCxnSpPr>
        <xdr:cNvPr id="61" name="直線コネクタ 60"/>
        <xdr:cNvCxnSpPr/>
      </xdr:nvCxnSpPr>
      <xdr:spPr>
        <a:xfrm flipV="1">
          <a:off x="4826000" y="5562600"/>
          <a:ext cx="0" cy="1651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2"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3" name="直線コネクタ 62"/>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162577</xdr:rowOff>
    </xdr:from>
    <xdr:ext cx="762000" cy="259045"/>
    <xdr:sp macro="" textlink="">
      <xdr:nvSpPr>
        <xdr:cNvPr id="64" name="人件費最大値テキスト"/>
        <xdr:cNvSpPr txBox="1"/>
      </xdr:nvSpPr>
      <xdr:spPr>
        <a:xfrm>
          <a:off x="4914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32</xdr:row>
      <xdr:rowOff>76200</xdr:rowOff>
    </xdr:from>
    <xdr:to>
      <xdr:col>7</xdr:col>
      <xdr:colOff>104775</xdr:colOff>
      <xdr:row>32</xdr:row>
      <xdr:rowOff>76200</xdr:rowOff>
    </xdr:to>
    <xdr:cxnSp macro="">
      <xdr:nvCxnSpPr>
        <xdr:cNvPr id="65" name="直線コネクタ 64"/>
        <xdr:cNvCxnSpPr/>
      </xdr:nvCxnSpPr>
      <xdr:spPr>
        <a:xfrm>
          <a:off x="4737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127000</xdr:rowOff>
    </xdr:from>
    <xdr:to>
      <xdr:col>7</xdr:col>
      <xdr:colOff>15875</xdr:colOff>
      <xdr:row>35</xdr:row>
      <xdr:rowOff>69850</xdr:rowOff>
    </xdr:to>
    <xdr:cxnSp macro="">
      <xdr:nvCxnSpPr>
        <xdr:cNvPr id="66" name="直線コネクタ 65"/>
        <xdr:cNvCxnSpPr/>
      </xdr:nvCxnSpPr>
      <xdr:spPr>
        <a:xfrm>
          <a:off x="3987800" y="59563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118127</xdr:rowOff>
    </xdr:from>
    <xdr:ext cx="762000" cy="259045"/>
    <xdr:sp macro="" textlink="">
      <xdr:nvSpPr>
        <xdr:cNvPr id="67" name="人件費平均値テキスト"/>
        <xdr:cNvSpPr txBox="1"/>
      </xdr:nvSpPr>
      <xdr:spPr>
        <a:xfrm>
          <a:off x="4914900" y="611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146050</xdr:rowOff>
    </xdr:from>
    <xdr:to>
      <xdr:col>7</xdr:col>
      <xdr:colOff>66675</xdr:colOff>
      <xdr:row>36</xdr:row>
      <xdr:rowOff>76200</xdr:rowOff>
    </xdr:to>
    <xdr:sp macro="" textlink="">
      <xdr:nvSpPr>
        <xdr:cNvPr id="68" name="フローチャート : 判断 67"/>
        <xdr:cNvSpPr/>
      </xdr:nvSpPr>
      <xdr:spPr>
        <a:xfrm>
          <a:off x="47752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127000</xdr:rowOff>
    </xdr:from>
    <xdr:to>
      <xdr:col>5</xdr:col>
      <xdr:colOff>549275</xdr:colOff>
      <xdr:row>34</xdr:row>
      <xdr:rowOff>127000</xdr:rowOff>
    </xdr:to>
    <xdr:cxnSp macro="">
      <xdr:nvCxnSpPr>
        <xdr:cNvPr id="69" name="直線コネクタ 68"/>
        <xdr:cNvCxnSpPr/>
      </xdr:nvCxnSpPr>
      <xdr:spPr>
        <a:xfrm>
          <a:off x="3098800" y="595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146050</xdr:rowOff>
    </xdr:from>
    <xdr:to>
      <xdr:col>5</xdr:col>
      <xdr:colOff>600075</xdr:colOff>
      <xdr:row>36</xdr:row>
      <xdr:rowOff>76200</xdr:rowOff>
    </xdr:to>
    <xdr:sp macro="" textlink="">
      <xdr:nvSpPr>
        <xdr:cNvPr id="70" name="フローチャート : 判断 69"/>
        <xdr:cNvSpPr/>
      </xdr:nvSpPr>
      <xdr:spPr>
        <a:xfrm>
          <a:off x="3937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60977</xdr:rowOff>
    </xdr:from>
    <xdr:ext cx="736600" cy="259045"/>
    <xdr:sp macro="" textlink="">
      <xdr:nvSpPr>
        <xdr:cNvPr id="71" name="テキスト ボックス 70"/>
        <xdr:cNvSpPr txBox="1"/>
      </xdr:nvSpPr>
      <xdr:spPr>
        <a:xfrm>
          <a:off x="3606800" y="623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127000</xdr:rowOff>
    </xdr:from>
    <xdr:to>
      <xdr:col>4</xdr:col>
      <xdr:colOff>346075</xdr:colOff>
      <xdr:row>35</xdr:row>
      <xdr:rowOff>82550</xdr:rowOff>
    </xdr:to>
    <xdr:cxnSp macro="">
      <xdr:nvCxnSpPr>
        <xdr:cNvPr id="72" name="直線コネクタ 71"/>
        <xdr:cNvCxnSpPr/>
      </xdr:nvCxnSpPr>
      <xdr:spPr>
        <a:xfrm flipV="1">
          <a:off x="2209800" y="59563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6350</xdr:rowOff>
    </xdr:from>
    <xdr:to>
      <xdr:col>4</xdr:col>
      <xdr:colOff>396875</xdr:colOff>
      <xdr:row>37</xdr:row>
      <xdr:rowOff>107950</xdr:rowOff>
    </xdr:to>
    <xdr:sp macro="" textlink="">
      <xdr:nvSpPr>
        <xdr:cNvPr id="73" name="フローチャート : 判断 72"/>
        <xdr:cNvSpPr/>
      </xdr:nvSpPr>
      <xdr:spPr>
        <a:xfrm>
          <a:off x="3048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92727</xdr:rowOff>
    </xdr:from>
    <xdr:ext cx="762000" cy="259045"/>
    <xdr:sp macro="" textlink="">
      <xdr:nvSpPr>
        <xdr:cNvPr id="74" name="テキスト ボックス 73"/>
        <xdr:cNvSpPr txBox="1"/>
      </xdr:nvSpPr>
      <xdr:spPr>
        <a:xfrm>
          <a:off x="2717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82550</xdr:rowOff>
    </xdr:from>
    <xdr:to>
      <xdr:col>3</xdr:col>
      <xdr:colOff>142875</xdr:colOff>
      <xdr:row>35</xdr:row>
      <xdr:rowOff>133350</xdr:rowOff>
    </xdr:to>
    <xdr:cxnSp macro="">
      <xdr:nvCxnSpPr>
        <xdr:cNvPr id="75" name="直線コネクタ 74"/>
        <xdr:cNvCxnSpPr/>
      </xdr:nvCxnSpPr>
      <xdr:spPr>
        <a:xfrm flipV="1">
          <a:off x="1320800" y="6083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6350</xdr:rowOff>
    </xdr:from>
    <xdr:to>
      <xdr:col>3</xdr:col>
      <xdr:colOff>193675</xdr:colOff>
      <xdr:row>37</xdr:row>
      <xdr:rowOff>107950</xdr:rowOff>
    </xdr:to>
    <xdr:sp macro="" textlink="">
      <xdr:nvSpPr>
        <xdr:cNvPr id="76" name="フローチャート : 判断 75"/>
        <xdr:cNvSpPr/>
      </xdr:nvSpPr>
      <xdr:spPr>
        <a:xfrm>
          <a:off x="2159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92727</xdr:rowOff>
    </xdr:from>
    <xdr:ext cx="762000" cy="259045"/>
    <xdr:sp macro="" textlink="">
      <xdr:nvSpPr>
        <xdr:cNvPr id="77" name="テキスト ボックス 76"/>
        <xdr:cNvSpPr txBox="1"/>
      </xdr:nvSpPr>
      <xdr:spPr>
        <a:xfrm>
          <a:off x="1828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12700</xdr:rowOff>
    </xdr:from>
    <xdr:to>
      <xdr:col>1</xdr:col>
      <xdr:colOff>676275</xdr:colOff>
      <xdr:row>38</xdr:row>
      <xdr:rowOff>114300</xdr:rowOff>
    </xdr:to>
    <xdr:sp macro="" textlink="">
      <xdr:nvSpPr>
        <xdr:cNvPr id="78" name="フローチャート : 判断 77"/>
        <xdr:cNvSpPr/>
      </xdr:nvSpPr>
      <xdr:spPr>
        <a:xfrm>
          <a:off x="1270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99077</xdr:rowOff>
    </xdr:from>
    <xdr:ext cx="762000" cy="259045"/>
    <xdr:sp macro="" textlink="">
      <xdr:nvSpPr>
        <xdr:cNvPr id="79" name="テキスト ボックス 78"/>
        <xdr:cNvSpPr txBox="1"/>
      </xdr:nvSpPr>
      <xdr:spPr>
        <a:xfrm>
          <a:off x="939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19050</xdr:rowOff>
    </xdr:from>
    <xdr:to>
      <xdr:col>7</xdr:col>
      <xdr:colOff>66675</xdr:colOff>
      <xdr:row>35</xdr:row>
      <xdr:rowOff>120650</xdr:rowOff>
    </xdr:to>
    <xdr:sp macro="" textlink="">
      <xdr:nvSpPr>
        <xdr:cNvPr id="85" name="円/楕円 84"/>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35577</xdr:rowOff>
    </xdr:from>
    <xdr:ext cx="762000" cy="259045"/>
    <xdr:sp macro="" textlink="">
      <xdr:nvSpPr>
        <xdr:cNvPr id="86" name="人件費該当値テキスト"/>
        <xdr:cNvSpPr txBox="1"/>
      </xdr:nvSpPr>
      <xdr:spPr>
        <a:xfrm>
          <a:off x="4914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76200</xdr:rowOff>
    </xdr:from>
    <xdr:to>
      <xdr:col>5</xdr:col>
      <xdr:colOff>600075</xdr:colOff>
      <xdr:row>35</xdr:row>
      <xdr:rowOff>6350</xdr:rowOff>
    </xdr:to>
    <xdr:sp macro="" textlink="">
      <xdr:nvSpPr>
        <xdr:cNvPr id="87" name="円/楕円 86"/>
        <xdr:cNvSpPr/>
      </xdr:nvSpPr>
      <xdr:spPr>
        <a:xfrm>
          <a:off x="3937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16527</xdr:rowOff>
    </xdr:from>
    <xdr:ext cx="736600" cy="259045"/>
    <xdr:sp macro="" textlink="">
      <xdr:nvSpPr>
        <xdr:cNvPr id="88" name="テキスト ボックス 87"/>
        <xdr:cNvSpPr txBox="1"/>
      </xdr:nvSpPr>
      <xdr:spPr>
        <a:xfrm>
          <a:off x="3606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76200</xdr:rowOff>
    </xdr:from>
    <xdr:to>
      <xdr:col>4</xdr:col>
      <xdr:colOff>396875</xdr:colOff>
      <xdr:row>35</xdr:row>
      <xdr:rowOff>6350</xdr:rowOff>
    </xdr:to>
    <xdr:sp macro="" textlink="">
      <xdr:nvSpPr>
        <xdr:cNvPr id="89" name="円/楕円 88"/>
        <xdr:cNvSpPr/>
      </xdr:nvSpPr>
      <xdr:spPr>
        <a:xfrm>
          <a:off x="3048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16527</xdr:rowOff>
    </xdr:from>
    <xdr:ext cx="762000" cy="259045"/>
    <xdr:sp macro="" textlink="">
      <xdr:nvSpPr>
        <xdr:cNvPr id="90" name="テキスト ボックス 89"/>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31750</xdr:rowOff>
    </xdr:from>
    <xdr:to>
      <xdr:col>3</xdr:col>
      <xdr:colOff>193675</xdr:colOff>
      <xdr:row>35</xdr:row>
      <xdr:rowOff>133350</xdr:rowOff>
    </xdr:to>
    <xdr:sp macro="" textlink="">
      <xdr:nvSpPr>
        <xdr:cNvPr id="91" name="円/楕円 90"/>
        <xdr:cNvSpPr/>
      </xdr:nvSpPr>
      <xdr:spPr>
        <a:xfrm>
          <a:off x="21590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143527</xdr:rowOff>
    </xdr:from>
    <xdr:ext cx="762000" cy="259045"/>
    <xdr:sp macro="" textlink="">
      <xdr:nvSpPr>
        <xdr:cNvPr id="92" name="テキスト ボックス 91"/>
        <xdr:cNvSpPr txBox="1"/>
      </xdr:nvSpPr>
      <xdr:spPr>
        <a:xfrm>
          <a:off x="18288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82550</xdr:rowOff>
    </xdr:from>
    <xdr:to>
      <xdr:col>1</xdr:col>
      <xdr:colOff>676275</xdr:colOff>
      <xdr:row>36</xdr:row>
      <xdr:rowOff>12700</xdr:rowOff>
    </xdr:to>
    <xdr:sp macro="" textlink="">
      <xdr:nvSpPr>
        <xdr:cNvPr id="93" name="円/楕円 92"/>
        <xdr:cNvSpPr/>
      </xdr:nvSpPr>
      <xdr:spPr>
        <a:xfrm>
          <a:off x="12700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22877</xdr:rowOff>
    </xdr:from>
    <xdr:ext cx="762000" cy="259045"/>
    <xdr:sp macro="" textlink="">
      <xdr:nvSpPr>
        <xdr:cNvPr id="94" name="テキスト ボックス 93"/>
        <xdr:cNvSpPr txBox="1"/>
      </xdr:nvSpPr>
      <xdr:spPr>
        <a:xfrm>
          <a:off x="939800" y="585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50">
              <a:solidFill>
                <a:sysClr val="windowText" lastClr="000000"/>
              </a:solidFill>
              <a:effectLst/>
              <a:latin typeface="+mn-lt"/>
              <a:ea typeface="+mn-ea"/>
              <a:cs typeface="+mn-cs"/>
            </a:rPr>
            <a:t>物件費における経常収支比率については、前年度から０．</a:t>
          </a:r>
          <a:r>
            <a:rPr kumimoji="1" lang="ja-JP" altLang="en-US" sz="1250">
              <a:solidFill>
                <a:sysClr val="windowText" lastClr="000000"/>
              </a:solidFill>
              <a:effectLst/>
              <a:latin typeface="+mn-lt"/>
              <a:ea typeface="+mn-ea"/>
              <a:cs typeface="+mn-cs"/>
            </a:rPr>
            <a:t>３</a:t>
          </a:r>
          <a:r>
            <a:rPr kumimoji="1" lang="ja-JP" altLang="ja-JP" sz="1250">
              <a:solidFill>
                <a:sysClr val="windowText" lastClr="000000"/>
              </a:solidFill>
              <a:effectLst/>
              <a:latin typeface="+mn-lt"/>
              <a:ea typeface="+mn-ea"/>
              <a:cs typeface="+mn-cs"/>
            </a:rPr>
            <a:t>ポイントの増となっており、類似団体平均を大きく上回っている。主な要因としては、地方税の占める割合が類似団体より高いものの、</a:t>
          </a:r>
          <a:r>
            <a:rPr kumimoji="1" lang="ja-JP" altLang="en-US" sz="1250">
              <a:solidFill>
                <a:sysClr val="windowText" lastClr="000000"/>
              </a:solidFill>
              <a:effectLst/>
              <a:latin typeface="+mn-lt"/>
              <a:ea typeface="+mn-ea"/>
              <a:cs typeface="+mn-cs"/>
            </a:rPr>
            <a:t>新たな公共施設の設置や</a:t>
          </a:r>
          <a:r>
            <a:rPr kumimoji="1" lang="ja-JP" altLang="ja-JP" sz="1250">
              <a:solidFill>
                <a:sysClr val="windowText" lastClr="000000"/>
              </a:solidFill>
              <a:effectLst/>
              <a:latin typeface="+mn-lt"/>
              <a:ea typeface="+mn-ea"/>
              <a:cs typeface="+mn-cs"/>
            </a:rPr>
            <a:t>各種業務の外部委託化等により類似団体と比較して、物件費全体が大きくなっているためである。今後も</a:t>
          </a:r>
          <a:r>
            <a:rPr kumimoji="1" lang="ja-JP" altLang="en-US" sz="1250">
              <a:solidFill>
                <a:sysClr val="windowText" lastClr="000000"/>
              </a:solidFill>
              <a:effectLst/>
              <a:latin typeface="+mn-lt"/>
              <a:ea typeface="+mn-ea"/>
              <a:cs typeface="+mn-cs"/>
            </a:rPr>
            <a:t>、新たな公共施設の設置が予定さ</a:t>
          </a:r>
          <a:r>
            <a:rPr kumimoji="1" lang="ja-JP" altLang="ja-JP" sz="1250">
              <a:solidFill>
                <a:sysClr val="windowText" lastClr="000000"/>
              </a:solidFill>
              <a:effectLst/>
              <a:latin typeface="+mn-lt"/>
              <a:ea typeface="+mn-ea"/>
              <a:cs typeface="+mn-cs"/>
            </a:rPr>
            <a:t>れ</a:t>
          </a:r>
          <a:r>
            <a:rPr kumimoji="1" lang="ja-JP" altLang="en-US" sz="1250">
              <a:solidFill>
                <a:sysClr val="windowText" lastClr="000000"/>
              </a:solidFill>
              <a:effectLst/>
              <a:latin typeface="+mn-lt"/>
              <a:ea typeface="+mn-ea"/>
              <a:cs typeface="+mn-cs"/>
            </a:rPr>
            <a:t>ているため</a:t>
          </a:r>
          <a:r>
            <a:rPr kumimoji="1" lang="ja-JP" altLang="ja-JP" sz="1250">
              <a:solidFill>
                <a:sysClr val="windowText" lastClr="000000"/>
              </a:solidFill>
              <a:effectLst/>
              <a:latin typeface="+mn-lt"/>
              <a:ea typeface="+mn-ea"/>
              <a:cs typeface="+mn-cs"/>
            </a:rPr>
            <a:t>、物件費の経常収支比率は伸びるものと見込まれる。経常経費削減の努力を予算編成から徹底させるなど、上昇傾向に歯止めをかけるよう努める。</a:t>
          </a:r>
          <a:endParaRPr lang="ja-JP" altLang="ja-JP" sz="125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102507</xdr:rowOff>
    </xdr:from>
    <xdr:to>
      <xdr:col>24</xdr:col>
      <xdr:colOff>31750</xdr:colOff>
      <xdr:row>22</xdr:row>
      <xdr:rowOff>105228</xdr:rowOff>
    </xdr:to>
    <xdr:cxnSp macro="">
      <xdr:nvCxnSpPr>
        <xdr:cNvPr id="124" name="直線コネクタ 123"/>
        <xdr:cNvCxnSpPr/>
      </xdr:nvCxnSpPr>
      <xdr:spPr>
        <a:xfrm flipV="1">
          <a:off x="16510000" y="2331357"/>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77305</xdr:rowOff>
    </xdr:from>
    <xdr:ext cx="762000" cy="259045"/>
    <xdr:sp macro="" textlink="">
      <xdr:nvSpPr>
        <xdr:cNvPr id="125" name="物件費最小値テキスト"/>
        <xdr:cNvSpPr txBox="1"/>
      </xdr:nvSpPr>
      <xdr:spPr>
        <a:xfrm>
          <a:off x="16598900" y="384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22</xdr:row>
      <xdr:rowOff>105228</xdr:rowOff>
    </xdr:from>
    <xdr:to>
      <xdr:col>24</xdr:col>
      <xdr:colOff>120650</xdr:colOff>
      <xdr:row>22</xdr:row>
      <xdr:rowOff>105228</xdr:rowOff>
    </xdr:to>
    <xdr:cxnSp macro="">
      <xdr:nvCxnSpPr>
        <xdr:cNvPr id="126" name="直線コネクタ 125"/>
        <xdr:cNvCxnSpPr/>
      </xdr:nvCxnSpPr>
      <xdr:spPr>
        <a:xfrm>
          <a:off x="16421100" y="3877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23</xdr:col>
      <xdr:colOff>628650</xdr:colOff>
      <xdr:row>13</xdr:row>
      <xdr:rowOff>102507</xdr:rowOff>
    </xdr:from>
    <xdr:to>
      <xdr:col>24</xdr:col>
      <xdr:colOff>120650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129722</xdr:rowOff>
    </xdr:from>
    <xdr:to>
      <xdr:col>24</xdr:col>
      <xdr:colOff>31750</xdr:colOff>
      <xdr:row>19</xdr:row>
      <xdr:rowOff>162378</xdr:rowOff>
    </xdr:to>
    <xdr:cxnSp macro="">
      <xdr:nvCxnSpPr>
        <xdr:cNvPr id="129" name="直線コネクタ 128"/>
        <xdr:cNvCxnSpPr/>
      </xdr:nvCxnSpPr>
      <xdr:spPr>
        <a:xfrm>
          <a:off x="15671800" y="33872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46463</xdr:rowOff>
    </xdr:from>
    <xdr:ext cx="762000" cy="259045"/>
    <xdr:sp macro="" textlink="">
      <xdr:nvSpPr>
        <xdr:cNvPr id="130" name="物件費平均値テキスト"/>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29936</xdr:rowOff>
    </xdr:from>
    <xdr:to>
      <xdr:col>24</xdr:col>
      <xdr:colOff>82550</xdr:colOff>
      <xdr:row>17</xdr:row>
      <xdr:rowOff>131536</xdr:rowOff>
    </xdr:to>
    <xdr:sp macro="" textlink="">
      <xdr:nvSpPr>
        <xdr:cNvPr id="131" name="フローチャート : 判断 130"/>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107950</xdr:rowOff>
    </xdr:from>
    <xdr:to>
      <xdr:col>22</xdr:col>
      <xdr:colOff>565150</xdr:colOff>
      <xdr:row>19</xdr:row>
      <xdr:rowOff>129722</xdr:rowOff>
    </xdr:to>
    <xdr:cxnSp macro="">
      <xdr:nvCxnSpPr>
        <xdr:cNvPr id="132" name="直線コネクタ 131"/>
        <xdr:cNvCxnSpPr/>
      </xdr:nvCxnSpPr>
      <xdr:spPr>
        <a:xfrm>
          <a:off x="14782800" y="33655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125186</xdr:rowOff>
    </xdr:from>
    <xdr:to>
      <xdr:col>22</xdr:col>
      <xdr:colOff>615950</xdr:colOff>
      <xdr:row>17</xdr:row>
      <xdr:rowOff>55336</xdr:rowOff>
    </xdr:to>
    <xdr:sp macro="" textlink="">
      <xdr:nvSpPr>
        <xdr:cNvPr id="133" name="フローチャート : 判断 132"/>
        <xdr:cNvSpPr/>
      </xdr:nvSpPr>
      <xdr:spPr>
        <a:xfrm>
          <a:off x="15621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65513</xdr:rowOff>
    </xdr:from>
    <xdr:ext cx="736600" cy="259045"/>
    <xdr:sp macro="" textlink="">
      <xdr:nvSpPr>
        <xdr:cNvPr id="134" name="テキスト ボックス 133"/>
        <xdr:cNvSpPr txBox="1"/>
      </xdr:nvSpPr>
      <xdr:spPr>
        <a:xfrm>
          <a:off x="15290800" y="2637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9978</xdr:rowOff>
    </xdr:from>
    <xdr:to>
      <xdr:col>21</xdr:col>
      <xdr:colOff>361950</xdr:colOff>
      <xdr:row>19</xdr:row>
      <xdr:rowOff>107950</xdr:rowOff>
    </xdr:to>
    <xdr:cxnSp macro="">
      <xdr:nvCxnSpPr>
        <xdr:cNvPr id="135" name="直線コネクタ 134"/>
        <xdr:cNvCxnSpPr/>
      </xdr:nvCxnSpPr>
      <xdr:spPr>
        <a:xfrm>
          <a:off x="13893800" y="32675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43741</xdr:rowOff>
    </xdr:from>
    <xdr:ext cx="762000" cy="259045"/>
    <xdr:sp macro="" textlink="">
      <xdr:nvSpPr>
        <xdr:cNvPr id="137" name="テキスト ボックス 136"/>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105229</xdr:rowOff>
    </xdr:from>
    <xdr:to>
      <xdr:col>20</xdr:col>
      <xdr:colOff>158750</xdr:colOff>
      <xdr:row>19</xdr:row>
      <xdr:rowOff>9978</xdr:rowOff>
    </xdr:to>
    <xdr:cxnSp macro="">
      <xdr:nvCxnSpPr>
        <xdr:cNvPr id="138" name="直線コネクタ 137"/>
        <xdr:cNvCxnSpPr/>
      </xdr:nvCxnSpPr>
      <xdr:spPr>
        <a:xfrm>
          <a:off x="13004800" y="3191329"/>
          <a:ext cx="889000" cy="7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27214</xdr:rowOff>
    </xdr:from>
    <xdr:to>
      <xdr:col>20</xdr:col>
      <xdr:colOff>209550</xdr:colOff>
      <xdr:row>16</xdr:row>
      <xdr:rowOff>128814</xdr:rowOff>
    </xdr:to>
    <xdr:sp macro="" textlink="">
      <xdr:nvSpPr>
        <xdr:cNvPr id="139" name="フローチャート : 判断 138"/>
        <xdr:cNvSpPr/>
      </xdr:nvSpPr>
      <xdr:spPr>
        <a:xfrm>
          <a:off x="13843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138991</xdr:rowOff>
    </xdr:from>
    <xdr:ext cx="762000" cy="259045"/>
    <xdr:sp macro="" textlink="">
      <xdr:nvSpPr>
        <xdr:cNvPr id="140" name="テキスト ボックス 139"/>
        <xdr:cNvSpPr txBox="1"/>
      </xdr:nvSpPr>
      <xdr:spPr>
        <a:xfrm>
          <a:off x="13512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155121</xdr:rowOff>
    </xdr:from>
    <xdr:to>
      <xdr:col>19</xdr:col>
      <xdr:colOff>6350</xdr:colOff>
      <xdr:row>16</xdr:row>
      <xdr:rowOff>85271</xdr:rowOff>
    </xdr:to>
    <xdr:sp macro="" textlink="">
      <xdr:nvSpPr>
        <xdr:cNvPr id="141" name="フローチャート : 判断 140"/>
        <xdr:cNvSpPr/>
      </xdr:nvSpPr>
      <xdr:spPr>
        <a:xfrm>
          <a:off x="12954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95448</xdr:rowOff>
    </xdr:from>
    <xdr:ext cx="762000" cy="259045"/>
    <xdr:sp macro="" textlink="">
      <xdr:nvSpPr>
        <xdr:cNvPr id="142" name="テキスト ボックス 141"/>
        <xdr:cNvSpPr txBox="1"/>
      </xdr:nvSpPr>
      <xdr:spPr>
        <a:xfrm>
          <a:off x="12623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19</xdr:row>
      <xdr:rowOff>111578</xdr:rowOff>
    </xdr:from>
    <xdr:to>
      <xdr:col>24</xdr:col>
      <xdr:colOff>82550</xdr:colOff>
      <xdr:row>20</xdr:row>
      <xdr:rowOff>41728</xdr:rowOff>
    </xdr:to>
    <xdr:sp macro="" textlink="">
      <xdr:nvSpPr>
        <xdr:cNvPr id="148" name="円/楕円 147"/>
        <xdr:cNvSpPr/>
      </xdr:nvSpPr>
      <xdr:spPr>
        <a:xfrm>
          <a:off x="16459200" y="336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83655</xdr:rowOff>
    </xdr:from>
    <xdr:ext cx="762000" cy="259045"/>
    <xdr:sp macro="" textlink="">
      <xdr:nvSpPr>
        <xdr:cNvPr id="149" name="物件費該当値テキスト"/>
        <xdr:cNvSpPr txBox="1"/>
      </xdr:nvSpPr>
      <xdr:spPr>
        <a:xfrm>
          <a:off x="16598900" y="334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78922</xdr:rowOff>
    </xdr:from>
    <xdr:to>
      <xdr:col>22</xdr:col>
      <xdr:colOff>615950</xdr:colOff>
      <xdr:row>20</xdr:row>
      <xdr:rowOff>9072</xdr:rowOff>
    </xdr:to>
    <xdr:sp macro="" textlink="">
      <xdr:nvSpPr>
        <xdr:cNvPr id="150" name="円/楕円 149"/>
        <xdr:cNvSpPr/>
      </xdr:nvSpPr>
      <xdr:spPr>
        <a:xfrm>
          <a:off x="15621000" y="33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165299</xdr:rowOff>
    </xdr:from>
    <xdr:ext cx="736600" cy="259045"/>
    <xdr:sp macro="" textlink="">
      <xdr:nvSpPr>
        <xdr:cNvPr id="151" name="テキスト ボックス 150"/>
        <xdr:cNvSpPr txBox="1"/>
      </xdr:nvSpPr>
      <xdr:spPr>
        <a:xfrm>
          <a:off x="15290800" y="342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57150</xdr:rowOff>
    </xdr:from>
    <xdr:to>
      <xdr:col>21</xdr:col>
      <xdr:colOff>412750</xdr:colOff>
      <xdr:row>19</xdr:row>
      <xdr:rowOff>158750</xdr:rowOff>
    </xdr:to>
    <xdr:sp macro="" textlink="">
      <xdr:nvSpPr>
        <xdr:cNvPr id="152" name="円/楕円 151"/>
        <xdr:cNvSpPr/>
      </xdr:nvSpPr>
      <xdr:spPr>
        <a:xfrm>
          <a:off x="14732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143527</xdr:rowOff>
    </xdr:from>
    <xdr:ext cx="762000" cy="259045"/>
    <xdr:sp macro="" textlink="">
      <xdr:nvSpPr>
        <xdr:cNvPr id="153" name="テキスト ボックス 152"/>
        <xdr:cNvSpPr txBox="1"/>
      </xdr:nvSpPr>
      <xdr:spPr>
        <a:xfrm>
          <a:off x="14401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130629</xdr:rowOff>
    </xdr:from>
    <xdr:to>
      <xdr:col>20</xdr:col>
      <xdr:colOff>209550</xdr:colOff>
      <xdr:row>19</xdr:row>
      <xdr:rowOff>60778</xdr:rowOff>
    </xdr:to>
    <xdr:sp macro="" textlink="">
      <xdr:nvSpPr>
        <xdr:cNvPr id="154" name="円/楕円 153"/>
        <xdr:cNvSpPr/>
      </xdr:nvSpPr>
      <xdr:spPr>
        <a:xfrm>
          <a:off x="138430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45555</xdr:rowOff>
    </xdr:from>
    <xdr:ext cx="762000" cy="259045"/>
    <xdr:sp macro="" textlink="">
      <xdr:nvSpPr>
        <xdr:cNvPr id="155" name="テキスト ボックス 154"/>
        <xdr:cNvSpPr txBox="1"/>
      </xdr:nvSpPr>
      <xdr:spPr>
        <a:xfrm>
          <a:off x="13512800" y="330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54429</xdr:rowOff>
    </xdr:from>
    <xdr:to>
      <xdr:col>19</xdr:col>
      <xdr:colOff>6350</xdr:colOff>
      <xdr:row>18</xdr:row>
      <xdr:rowOff>156029</xdr:rowOff>
    </xdr:to>
    <xdr:sp macro="" textlink="">
      <xdr:nvSpPr>
        <xdr:cNvPr id="156" name="円/楕円 155"/>
        <xdr:cNvSpPr/>
      </xdr:nvSpPr>
      <xdr:spPr>
        <a:xfrm>
          <a:off x="129540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140805</xdr:rowOff>
    </xdr:from>
    <xdr:ext cx="762000" cy="259045"/>
    <xdr:sp macro="" textlink="">
      <xdr:nvSpPr>
        <xdr:cNvPr id="157" name="テキスト ボックス 156"/>
        <xdr:cNvSpPr txBox="1"/>
      </xdr:nvSpPr>
      <xdr:spPr>
        <a:xfrm>
          <a:off x="12623800" y="322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扶助費における経常収支比率については、類似団体の平均を上回っており、前年度から０．９ポイントの増である。要因としては、類似団体平均を上回る税収があるものの、扶助費全体では、１９６，４８２千円増加したためである。扶助費全体の上昇傾向に今後、歯止めがかかるよう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127000</xdr:rowOff>
    </xdr:from>
    <xdr:to>
      <xdr:col>7</xdr:col>
      <xdr:colOff>15875</xdr:colOff>
      <xdr:row>60</xdr:row>
      <xdr:rowOff>69850</xdr:rowOff>
    </xdr:to>
    <xdr:cxnSp macro="">
      <xdr:nvCxnSpPr>
        <xdr:cNvPr id="185" name="直線コネクタ 184"/>
        <xdr:cNvCxnSpPr/>
      </xdr:nvCxnSpPr>
      <xdr:spPr>
        <a:xfrm flipV="1">
          <a:off x="4826000" y="921385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41927</xdr:rowOff>
    </xdr:from>
    <xdr:ext cx="762000" cy="259045"/>
    <xdr:sp macro="" textlink="">
      <xdr:nvSpPr>
        <xdr:cNvPr id="186"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6</xdr:col>
      <xdr:colOff>612775</xdr:colOff>
      <xdr:row>60</xdr:row>
      <xdr:rowOff>69850</xdr:rowOff>
    </xdr:from>
    <xdr:to>
      <xdr:col>7</xdr:col>
      <xdr:colOff>104775</xdr:colOff>
      <xdr:row>60</xdr:row>
      <xdr:rowOff>69850</xdr:rowOff>
    </xdr:to>
    <xdr:cxnSp macro="">
      <xdr:nvCxnSpPr>
        <xdr:cNvPr id="187" name="直線コネクタ 186"/>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41927</xdr:rowOff>
    </xdr:from>
    <xdr:ext cx="762000" cy="259045"/>
    <xdr:sp macro="" textlink="">
      <xdr:nvSpPr>
        <xdr:cNvPr id="188" name="扶助費最大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53</xdr:row>
      <xdr:rowOff>127000</xdr:rowOff>
    </xdr:from>
    <xdr:to>
      <xdr:col>7</xdr:col>
      <xdr:colOff>104775</xdr:colOff>
      <xdr:row>53</xdr:row>
      <xdr:rowOff>127000</xdr:rowOff>
    </xdr:to>
    <xdr:cxnSp macro="">
      <xdr:nvCxnSpPr>
        <xdr:cNvPr id="189" name="直線コネクタ 188"/>
        <xdr:cNvCxnSpPr/>
      </xdr:nvCxnSpPr>
      <xdr:spPr>
        <a:xfrm>
          <a:off x="4737100" y="92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50800</xdr:rowOff>
    </xdr:from>
    <xdr:to>
      <xdr:col>7</xdr:col>
      <xdr:colOff>15875</xdr:colOff>
      <xdr:row>57</xdr:row>
      <xdr:rowOff>50800</xdr:rowOff>
    </xdr:to>
    <xdr:cxnSp macro="">
      <xdr:nvCxnSpPr>
        <xdr:cNvPr id="190" name="直線コネクタ 189"/>
        <xdr:cNvCxnSpPr/>
      </xdr:nvCxnSpPr>
      <xdr:spPr>
        <a:xfrm>
          <a:off x="3987800" y="96520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92727</xdr:rowOff>
    </xdr:from>
    <xdr:ext cx="762000" cy="259045"/>
    <xdr:sp macro="" textlink="">
      <xdr:nvSpPr>
        <xdr:cNvPr id="191"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2" name="フローチャート :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50800</xdr:rowOff>
    </xdr:from>
    <xdr:to>
      <xdr:col>5</xdr:col>
      <xdr:colOff>549275</xdr:colOff>
      <xdr:row>56</xdr:row>
      <xdr:rowOff>69850</xdr:rowOff>
    </xdr:to>
    <xdr:cxnSp macro="">
      <xdr:nvCxnSpPr>
        <xdr:cNvPr id="193" name="直線コネクタ 192"/>
        <xdr:cNvCxnSpPr/>
      </xdr:nvCxnSpPr>
      <xdr:spPr>
        <a:xfrm flipV="1">
          <a:off x="3098800" y="9652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94" name="フローチャート : 判断 193"/>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195" name="テキスト ボックス 194"/>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31750</xdr:rowOff>
    </xdr:from>
    <xdr:to>
      <xdr:col>4</xdr:col>
      <xdr:colOff>346075</xdr:colOff>
      <xdr:row>56</xdr:row>
      <xdr:rowOff>69850</xdr:rowOff>
    </xdr:to>
    <xdr:cxnSp macro="">
      <xdr:nvCxnSpPr>
        <xdr:cNvPr id="196" name="直線コネクタ 195"/>
        <xdr:cNvCxnSpPr/>
      </xdr:nvCxnSpPr>
      <xdr:spPr>
        <a:xfrm>
          <a:off x="2209800" y="9632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95250</xdr:rowOff>
    </xdr:from>
    <xdr:to>
      <xdr:col>4</xdr:col>
      <xdr:colOff>396875</xdr:colOff>
      <xdr:row>57</xdr:row>
      <xdr:rowOff>25400</xdr:rowOff>
    </xdr:to>
    <xdr:sp macro="" textlink="">
      <xdr:nvSpPr>
        <xdr:cNvPr id="197" name="フローチャート : 判断 196"/>
        <xdr:cNvSpPr/>
      </xdr:nvSpPr>
      <xdr:spPr>
        <a:xfrm>
          <a:off x="3048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10177</xdr:rowOff>
    </xdr:from>
    <xdr:ext cx="762000" cy="259045"/>
    <xdr:sp macro="" textlink="">
      <xdr:nvSpPr>
        <xdr:cNvPr id="198" name="テキスト ボックス 197"/>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165100</xdr:rowOff>
    </xdr:from>
    <xdr:to>
      <xdr:col>3</xdr:col>
      <xdr:colOff>142875</xdr:colOff>
      <xdr:row>56</xdr:row>
      <xdr:rowOff>31750</xdr:rowOff>
    </xdr:to>
    <xdr:cxnSp macro="">
      <xdr:nvCxnSpPr>
        <xdr:cNvPr id="199" name="直線コネクタ 198"/>
        <xdr:cNvCxnSpPr/>
      </xdr:nvCxnSpPr>
      <xdr:spPr>
        <a:xfrm>
          <a:off x="1320800" y="9594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200" name="フローチャート : 判断 199"/>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201" name="テキスト ボックス 200"/>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202" name="フローチャート : 判断 201"/>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86377</xdr:rowOff>
    </xdr:from>
    <xdr:ext cx="762000" cy="259045"/>
    <xdr:sp macro="" textlink="">
      <xdr:nvSpPr>
        <xdr:cNvPr id="203" name="テキスト ボックス 202"/>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0</xdr:rowOff>
    </xdr:from>
    <xdr:to>
      <xdr:col>7</xdr:col>
      <xdr:colOff>66675</xdr:colOff>
      <xdr:row>57</xdr:row>
      <xdr:rowOff>101600</xdr:rowOff>
    </xdr:to>
    <xdr:sp macro="" textlink="">
      <xdr:nvSpPr>
        <xdr:cNvPr id="209" name="円/楕円 208"/>
        <xdr:cNvSpPr/>
      </xdr:nvSpPr>
      <xdr:spPr>
        <a:xfrm>
          <a:off x="47752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143527</xdr:rowOff>
    </xdr:from>
    <xdr:ext cx="762000" cy="259045"/>
    <xdr:sp macro="" textlink="">
      <xdr:nvSpPr>
        <xdr:cNvPr id="210" name="扶助費該当値テキスト"/>
        <xdr:cNvSpPr txBox="1"/>
      </xdr:nvSpPr>
      <xdr:spPr>
        <a:xfrm>
          <a:off x="49149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0</xdr:rowOff>
    </xdr:from>
    <xdr:to>
      <xdr:col>5</xdr:col>
      <xdr:colOff>600075</xdr:colOff>
      <xdr:row>56</xdr:row>
      <xdr:rowOff>101600</xdr:rowOff>
    </xdr:to>
    <xdr:sp macro="" textlink="">
      <xdr:nvSpPr>
        <xdr:cNvPr id="211" name="円/楕円 210"/>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111777</xdr:rowOff>
    </xdr:from>
    <xdr:ext cx="736600" cy="259045"/>
    <xdr:sp macro="" textlink="">
      <xdr:nvSpPr>
        <xdr:cNvPr id="212" name="テキスト ボックス 211"/>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19050</xdr:rowOff>
    </xdr:from>
    <xdr:to>
      <xdr:col>4</xdr:col>
      <xdr:colOff>396875</xdr:colOff>
      <xdr:row>56</xdr:row>
      <xdr:rowOff>120650</xdr:rowOff>
    </xdr:to>
    <xdr:sp macro="" textlink="">
      <xdr:nvSpPr>
        <xdr:cNvPr id="213" name="円/楕円 212"/>
        <xdr:cNvSpPr/>
      </xdr:nvSpPr>
      <xdr:spPr>
        <a:xfrm>
          <a:off x="3048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130827</xdr:rowOff>
    </xdr:from>
    <xdr:ext cx="762000" cy="259045"/>
    <xdr:sp macro="" textlink="">
      <xdr:nvSpPr>
        <xdr:cNvPr id="214" name="テキスト ボックス 213"/>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152400</xdr:rowOff>
    </xdr:from>
    <xdr:to>
      <xdr:col>3</xdr:col>
      <xdr:colOff>193675</xdr:colOff>
      <xdr:row>56</xdr:row>
      <xdr:rowOff>82550</xdr:rowOff>
    </xdr:to>
    <xdr:sp macro="" textlink="">
      <xdr:nvSpPr>
        <xdr:cNvPr id="215" name="円/楕円 214"/>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92727</xdr:rowOff>
    </xdr:from>
    <xdr:ext cx="762000" cy="259045"/>
    <xdr:sp macro="" textlink="">
      <xdr:nvSpPr>
        <xdr:cNvPr id="216" name="テキスト ボックス 215"/>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217" name="円/楕円 216"/>
        <xdr:cNvSpPr/>
      </xdr:nvSpPr>
      <xdr:spPr>
        <a:xfrm>
          <a:off x="1270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54627</xdr:rowOff>
    </xdr:from>
    <xdr:ext cx="762000" cy="259045"/>
    <xdr:sp macro="" textlink="">
      <xdr:nvSpPr>
        <xdr:cNvPr id="218" name="テキスト ボックス 217"/>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その他は、維持補修費と繰出金等である。前年度から</a:t>
          </a:r>
          <a:r>
            <a:rPr kumimoji="1" lang="ja-JP" altLang="en-US" sz="1300">
              <a:solidFill>
                <a:schemeClr val="dk1"/>
              </a:solidFill>
              <a:effectLst/>
              <a:latin typeface="+mn-lt"/>
              <a:ea typeface="+mn-ea"/>
              <a:cs typeface="+mn-cs"/>
            </a:rPr>
            <a:t>０．１</a:t>
          </a:r>
          <a:r>
            <a:rPr kumimoji="1" lang="ja-JP" altLang="ja-JP" sz="1300">
              <a:solidFill>
                <a:schemeClr val="dk1"/>
              </a:solidFill>
              <a:effectLst/>
              <a:latin typeface="+mn-lt"/>
              <a:ea typeface="+mn-ea"/>
              <a:cs typeface="+mn-cs"/>
            </a:rPr>
            <a:t>ポイントの増となったものの、類似団体平均を下回っている。増加の主な要因は、繰出金で、</a:t>
          </a:r>
          <a:r>
            <a:rPr kumimoji="1" lang="ja-JP" altLang="en-US" sz="1300">
              <a:solidFill>
                <a:schemeClr val="dk1"/>
              </a:solidFill>
              <a:effectLst/>
              <a:latin typeface="+mn-lt"/>
              <a:ea typeface="+mn-ea"/>
              <a:cs typeface="+mn-cs"/>
            </a:rPr>
            <a:t>国民健康保険事業特別会計繰出金</a:t>
          </a:r>
          <a:r>
            <a:rPr kumimoji="1" lang="ja-JP" altLang="ja-JP" sz="1300">
              <a:solidFill>
                <a:schemeClr val="dk1"/>
              </a:solidFill>
              <a:effectLst/>
              <a:latin typeface="+mn-lt"/>
              <a:ea typeface="+mn-ea"/>
              <a:cs typeface="+mn-cs"/>
            </a:rPr>
            <a:t>が増加したことによる。今後は、公共施設の計画的な管理保全を行い、特別会計において更なる経費の削減と使用料の見直しを検討し、税収を主な財源とする普通会計の負担額を減らしていくよう努める。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62</xdr:row>
      <xdr:rowOff>50800</xdr:rowOff>
    </xdr:to>
    <xdr:cxnSp macro="">
      <xdr:nvCxnSpPr>
        <xdr:cNvPr id="246" name="直線コネクタ 245"/>
        <xdr:cNvCxnSpPr/>
      </xdr:nvCxnSpPr>
      <xdr:spPr>
        <a:xfrm flipV="1">
          <a:off x="16510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22877</xdr:rowOff>
    </xdr:from>
    <xdr:ext cx="762000" cy="259045"/>
    <xdr:sp macro="" textlink="">
      <xdr:nvSpPr>
        <xdr:cNvPr id="247"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62</xdr:row>
      <xdr:rowOff>50800</xdr:rowOff>
    </xdr:from>
    <xdr:to>
      <xdr:col>24</xdr:col>
      <xdr:colOff>120650</xdr:colOff>
      <xdr:row>62</xdr:row>
      <xdr:rowOff>50800</xdr:rowOff>
    </xdr:to>
    <xdr:cxnSp macro="">
      <xdr:nvCxnSpPr>
        <xdr:cNvPr id="248" name="直線コネクタ 247"/>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9"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50" name="直線コネクタ 249"/>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158750</xdr:rowOff>
    </xdr:from>
    <xdr:to>
      <xdr:col>24</xdr:col>
      <xdr:colOff>31750</xdr:colOff>
      <xdr:row>56</xdr:row>
      <xdr:rowOff>0</xdr:rowOff>
    </xdr:to>
    <xdr:cxnSp macro="">
      <xdr:nvCxnSpPr>
        <xdr:cNvPr id="251" name="直線コネクタ 250"/>
        <xdr:cNvCxnSpPr/>
      </xdr:nvCxnSpPr>
      <xdr:spPr>
        <a:xfrm>
          <a:off x="15671800" y="9588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52"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3" name="フローチャート : 判断 252"/>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31750</xdr:rowOff>
    </xdr:from>
    <xdr:to>
      <xdr:col>22</xdr:col>
      <xdr:colOff>565150</xdr:colOff>
      <xdr:row>55</xdr:row>
      <xdr:rowOff>158750</xdr:rowOff>
    </xdr:to>
    <xdr:cxnSp macro="">
      <xdr:nvCxnSpPr>
        <xdr:cNvPr id="254" name="直線コネクタ 253"/>
        <xdr:cNvCxnSpPr/>
      </xdr:nvCxnSpPr>
      <xdr:spPr>
        <a:xfrm>
          <a:off x="14782800" y="9461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63500</xdr:rowOff>
    </xdr:from>
    <xdr:to>
      <xdr:col>22</xdr:col>
      <xdr:colOff>615950</xdr:colOff>
      <xdr:row>56</xdr:row>
      <xdr:rowOff>165100</xdr:rowOff>
    </xdr:to>
    <xdr:sp macro="" textlink="">
      <xdr:nvSpPr>
        <xdr:cNvPr id="255" name="フローチャート : 判断 254"/>
        <xdr:cNvSpPr/>
      </xdr:nvSpPr>
      <xdr:spPr>
        <a:xfrm>
          <a:off x="15621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149877</xdr:rowOff>
    </xdr:from>
    <xdr:ext cx="736600" cy="259045"/>
    <xdr:sp macro="" textlink="">
      <xdr:nvSpPr>
        <xdr:cNvPr id="256" name="テキスト ボックス 255"/>
        <xdr:cNvSpPr txBox="1"/>
      </xdr:nvSpPr>
      <xdr:spPr>
        <a:xfrm>
          <a:off x="15290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31750</xdr:rowOff>
    </xdr:from>
    <xdr:to>
      <xdr:col>21</xdr:col>
      <xdr:colOff>361950</xdr:colOff>
      <xdr:row>57</xdr:row>
      <xdr:rowOff>6350</xdr:rowOff>
    </xdr:to>
    <xdr:cxnSp macro="">
      <xdr:nvCxnSpPr>
        <xdr:cNvPr id="257" name="直線コネクタ 256"/>
        <xdr:cNvCxnSpPr/>
      </xdr:nvCxnSpPr>
      <xdr:spPr>
        <a:xfrm flipV="1">
          <a:off x="13893800" y="9461500"/>
          <a:ext cx="8890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8" name="フローチャート : 判断 257"/>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9" name="テキスト ボックス 258"/>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57150</xdr:rowOff>
    </xdr:from>
    <xdr:to>
      <xdr:col>20</xdr:col>
      <xdr:colOff>158750</xdr:colOff>
      <xdr:row>57</xdr:row>
      <xdr:rowOff>6350</xdr:rowOff>
    </xdr:to>
    <xdr:cxnSp macro="">
      <xdr:nvCxnSpPr>
        <xdr:cNvPr id="260" name="直線コネクタ 259"/>
        <xdr:cNvCxnSpPr/>
      </xdr:nvCxnSpPr>
      <xdr:spPr>
        <a:xfrm>
          <a:off x="13004800" y="94869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25400</xdr:rowOff>
    </xdr:from>
    <xdr:to>
      <xdr:col>20</xdr:col>
      <xdr:colOff>209550</xdr:colOff>
      <xdr:row>56</xdr:row>
      <xdr:rowOff>127000</xdr:rowOff>
    </xdr:to>
    <xdr:sp macro="" textlink="">
      <xdr:nvSpPr>
        <xdr:cNvPr id="261" name="フローチャート : 判断 260"/>
        <xdr:cNvSpPr/>
      </xdr:nvSpPr>
      <xdr:spPr>
        <a:xfrm>
          <a:off x="13843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137177</xdr:rowOff>
    </xdr:from>
    <xdr:ext cx="762000" cy="259045"/>
    <xdr:sp macro="" textlink="">
      <xdr:nvSpPr>
        <xdr:cNvPr id="262" name="テキスト ボックス 261"/>
        <xdr:cNvSpPr txBox="1"/>
      </xdr:nvSpPr>
      <xdr:spPr>
        <a:xfrm>
          <a:off x="13512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63" name="フローチャート : 判断 262"/>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99077</xdr:rowOff>
    </xdr:from>
    <xdr:ext cx="762000" cy="259045"/>
    <xdr:sp macro="" textlink="">
      <xdr:nvSpPr>
        <xdr:cNvPr id="264" name="テキスト ボックス 263"/>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120650</xdr:rowOff>
    </xdr:from>
    <xdr:to>
      <xdr:col>24</xdr:col>
      <xdr:colOff>82550</xdr:colOff>
      <xdr:row>56</xdr:row>
      <xdr:rowOff>50800</xdr:rowOff>
    </xdr:to>
    <xdr:sp macro="" textlink="">
      <xdr:nvSpPr>
        <xdr:cNvPr id="270" name="円/楕円 269"/>
        <xdr:cNvSpPr/>
      </xdr:nvSpPr>
      <xdr:spPr>
        <a:xfrm>
          <a:off x="164592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137177</xdr:rowOff>
    </xdr:from>
    <xdr:ext cx="762000" cy="259045"/>
    <xdr:sp macro="" textlink="">
      <xdr:nvSpPr>
        <xdr:cNvPr id="271" name="その他該当値テキスト"/>
        <xdr:cNvSpPr txBox="1"/>
      </xdr:nvSpPr>
      <xdr:spPr>
        <a:xfrm>
          <a:off x="165989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107950</xdr:rowOff>
    </xdr:from>
    <xdr:to>
      <xdr:col>22</xdr:col>
      <xdr:colOff>615950</xdr:colOff>
      <xdr:row>56</xdr:row>
      <xdr:rowOff>38100</xdr:rowOff>
    </xdr:to>
    <xdr:sp macro="" textlink="">
      <xdr:nvSpPr>
        <xdr:cNvPr id="272" name="円/楕円 271"/>
        <xdr:cNvSpPr/>
      </xdr:nvSpPr>
      <xdr:spPr>
        <a:xfrm>
          <a:off x="15621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48277</xdr:rowOff>
    </xdr:from>
    <xdr:ext cx="736600" cy="259045"/>
    <xdr:sp macro="" textlink="">
      <xdr:nvSpPr>
        <xdr:cNvPr id="273" name="テキスト ボックス 272"/>
        <xdr:cNvSpPr txBox="1"/>
      </xdr:nvSpPr>
      <xdr:spPr>
        <a:xfrm>
          <a:off x="15290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152400</xdr:rowOff>
    </xdr:from>
    <xdr:to>
      <xdr:col>21</xdr:col>
      <xdr:colOff>412750</xdr:colOff>
      <xdr:row>55</xdr:row>
      <xdr:rowOff>82550</xdr:rowOff>
    </xdr:to>
    <xdr:sp macro="" textlink="">
      <xdr:nvSpPr>
        <xdr:cNvPr id="274" name="円/楕円 273"/>
        <xdr:cNvSpPr/>
      </xdr:nvSpPr>
      <xdr:spPr>
        <a:xfrm>
          <a:off x="14732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92727</xdr:rowOff>
    </xdr:from>
    <xdr:ext cx="762000" cy="259045"/>
    <xdr:sp macro="" textlink="">
      <xdr:nvSpPr>
        <xdr:cNvPr id="275" name="テキスト ボックス 274"/>
        <xdr:cNvSpPr txBox="1"/>
      </xdr:nvSpPr>
      <xdr:spPr>
        <a:xfrm>
          <a:off x="14401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127000</xdr:rowOff>
    </xdr:from>
    <xdr:to>
      <xdr:col>20</xdr:col>
      <xdr:colOff>209550</xdr:colOff>
      <xdr:row>57</xdr:row>
      <xdr:rowOff>57150</xdr:rowOff>
    </xdr:to>
    <xdr:sp macro="" textlink="">
      <xdr:nvSpPr>
        <xdr:cNvPr id="276" name="円/楕円 275"/>
        <xdr:cNvSpPr/>
      </xdr:nvSpPr>
      <xdr:spPr>
        <a:xfrm>
          <a:off x="13843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41927</xdr:rowOff>
    </xdr:from>
    <xdr:ext cx="762000" cy="259045"/>
    <xdr:sp macro="" textlink="">
      <xdr:nvSpPr>
        <xdr:cNvPr id="277" name="テキスト ボックス 276"/>
        <xdr:cNvSpPr txBox="1"/>
      </xdr:nvSpPr>
      <xdr:spPr>
        <a:xfrm>
          <a:off x="13512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6350</xdr:rowOff>
    </xdr:from>
    <xdr:to>
      <xdr:col>19</xdr:col>
      <xdr:colOff>6350</xdr:colOff>
      <xdr:row>55</xdr:row>
      <xdr:rowOff>107950</xdr:rowOff>
    </xdr:to>
    <xdr:sp macro="" textlink="">
      <xdr:nvSpPr>
        <xdr:cNvPr id="278" name="円/楕円 277"/>
        <xdr:cNvSpPr/>
      </xdr:nvSpPr>
      <xdr:spPr>
        <a:xfrm>
          <a:off x="12954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118127</xdr:rowOff>
    </xdr:from>
    <xdr:ext cx="762000" cy="259045"/>
    <xdr:sp macro="" textlink="">
      <xdr:nvSpPr>
        <xdr:cNvPr id="279" name="テキスト ボックス 278"/>
        <xdr:cNvSpPr txBox="1"/>
      </xdr:nvSpPr>
      <xdr:spPr>
        <a:xfrm>
          <a:off x="12623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補助費等における経常収支比率については、前年度から１．</a:t>
          </a:r>
          <a:r>
            <a:rPr kumimoji="1" lang="ja-JP" altLang="en-US" sz="1300">
              <a:solidFill>
                <a:sysClr val="windowText" lastClr="000000"/>
              </a:solidFill>
              <a:effectLst/>
              <a:latin typeface="+mn-lt"/>
              <a:ea typeface="+mn-ea"/>
              <a:cs typeface="+mn-cs"/>
            </a:rPr>
            <a:t>０</a:t>
          </a:r>
          <a:r>
            <a:rPr kumimoji="1" lang="ja-JP" altLang="ja-JP" sz="1300">
              <a:solidFill>
                <a:sysClr val="windowText" lastClr="000000"/>
              </a:solidFill>
              <a:effectLst/>
              <a:latin typeface="+mn-lt"/>
              <a:ea typeface="+mn-ea"/>
              <a:cs typeface="+mn-cs"/>
            </a:rPr>
            <a:t>ポイントの</a:t>
          </a:r>
          <a:r>
            <a:rPr kumimoji="1" lang="ja-JP" altLang="en-US" sz="1300">
              <a:solidFill>
                <a:sysClr val="windowText" lastClr="000000"/>
              </a:solidFill>
              <a:effectLst/>
              <a:latin typeface="+mn-lt"/>
              <a:ea typeface="+mn-ea"/>
              <a:cs typeface="+mn-cs"/>
            </a:rPr>
            <a:t>増</a:t>
          </a:r>
          <a:r>
            <a:rPr kumimoji="1" lang="ja-JP" altLang="ja-JP" sz="1300">
              <a:solidFill>
                <a:sysClr val="windowText" lastClr="000000"/>
              </a:solidFill>
              <a:effectLst/>
              <a:latin typeface="+mn-lt"/>
              <a:ea typeface="+mn-ea"/>
              <a:cs typeface="+mn-cs"/>
            </a:rPr>
            <a:t>と</a:t>
          </a:r>
          <a:r>
            <a:rPr kumimoji="1" lang="ja-JP" altLang="en-US" sz="1300">
              <a:solidFill>
                <a:sysClr val="windowText" lastClr="000000"/>
              </a:solidFill>
              <a:effectLst/>
              <a:latin typeface="+mn-lt"/>
              <a:ea typeface="+mn-ea"/>
              <a:cs typeface="+mn-cs"/>
            </a:rPr>
            <a:t>なっており</a:t>
          </a:r>
          <a:r>
            <a:rPr kumimoji="1" lang="ja-JP" altLang="ja-JP" sz="1300">
              <a:solidFill>
                <a:sysClr val="windowText" lastClr="000000"/>
              </a:solidFill>
              <a:effectLst/>
              <a:latin typeface="+mn-lt"/>
              <a:ea typeface="+mn-ea"/>
              <a:cs typeface="+mn-cs"/>
            </a:rPr>
            <a:t>、類似団体平均を上回っている。今後は、補助金を交付する団体が適切な事業を行い、事業効果を上げているか見直しや廃止の検討を行い、補助金の適正な執行を図る。</a:t>
          </a:r>
          <a:endParaRPr lang="ja-JP" altLang="ja-JP" sz="130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41</xdr:row>
      <xdr:rowOff>16510</xdr:rowOff>
    </xdr:to>
    <xdr:cxnSp macro="">
      <xdr:nvCxnSpPr>
        <xdr:cNvPr id="306" name="直線コネクタ 305"/>
        <xdr:cNvCxnSpPr/>
      </xdr:nvCxnSpPr>
      <xdr:spPr>
        <a:xfrm flipV="1">
          <a:off x="16510000" y="57429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160037</xdr:rowOff>
    </xdr:from>
    <xdr:ext cx="762000" cy="259045"/>
    <xdr:sp macro="" textlink="">
      <xdr:nvSpPr>
        <xdr:cNvPr id="307" name="補助費等最小値テキスト"/>
        <xdr:cNvSpPr txBox="1"/>
      </xdr:nvSpPr>
      <xdr:spPr>
        <a:xfrm>
          <a:off x="16598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23</xdr:col>
      <xdr:colOff>628650</xdr:colOff>
      <xdr:row>41</xdr:row>
      <xdr:rowOff>16510</xdr:rowOff>
    </xdr:from>
    <xdr:to>
      <xdr:col>24</xdr:col>
      <xdr:colOff>120650</xdr:colOff>
      <xdr:row>41</xdr:row>
      <xdr:rowOff>16510</xdr:rowOff>
    </xdr:to>
    <xdr:cxnSp macro="">
      <xdr:nvCxnSpPr>
        <xdr:cNvPr id="308" name="直線コネクタ 307"/>
        <xdr:cNvCxnSpPr/>
      </xdr:nvCxnSpPr>
      <xdr:spPr>
        <a:xfrm>
          <a:off x="16421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9"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0" name="直線コネクタ 309"/>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46990</xdr:rowOff>
    </xdr:from>
    <xdr:to>
      <xdr:col>24</xdr:col>
      <xdr:colOff>31750</xdr:colOff>
      <xdr:row>37</xdr:row>
      <xdr:rowOff>123190</xdr:rowOff>
    </xdr:to>
    <xdr:cxnSp macro="">
      <xdr:nvCxnSpPr>
        <xdr:cNvPr id="311" name="直線コネクタ 310"/>
        <xdr:cNvCxnSpPr/>
      </xdr:nvCxnSpPr>
      <xdr:spPr>
        <a:xfrm>
          <a:off x="15671800" y="63906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58437</xdr:rowOff>
    </xdr:from>
    <xdr:ext cx="762000" cy="259045"/>
    <xdr:sp macro="" textlink="">
      <xdr:nvSpPr>
        <xdr:cNvPr id="312" name="補助費等平均値テキスト"/>
        <xdr:cNvSpPr txBox="1"/>
      </xdr:nvSpPr>
      <xdr:spPr>
        <a:xfrm>
          <a:off x="16598900" y="6230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41910</xdr:rowOff>
    </xdr:from>
    <xdr:to>
      <xdr:col>24</xdr:col>
      <xdr:colOff>82550</xdr:colOff>
      <xdr:row>37</xdr:row>
      <xdr:rowOff>143510</xdr:rowOff>
    </xdr:to>
    <xdr:sp macro="" textlink="">
      <xdr:nvSpPr>
        <xdr:cNvPr id="313" name="フローチャート : 判断 312"/>
        <xdr:cNvSpPr/>
      </xdr:nvSpPr>
      <xdr:spPr>
        <a:xfrm>
          <a:off x="16459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46990</xdr:rowOff>
    </xdr:from>
    <xdr:to>
      <xdr:col>22</xdr:col>
      <xdr:colOff>565150</xdr:colOff>
      <xdr:row>37</xdr:row>
      <xdr:rowOff>146050</xdr:rowOff>
    </xdr:to>
    <xdr:cxnSp macro="">
      <xdr:nvCxnSpPr>
        <xdr:cNvPr id="314" name="直線コネクタ 313"/>
        <xdr:cNvCxnSpPr/>
      </xdr:nvCxnSpPr>
      <xdr:spPr>
        <a:xfrm flipV="1">
          <a:off x="14782800" y="63906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129540</xdr:rowOff>
    </xdr:from>
    <xdr:to>
      <xdr:col>22</xdr:col>
      <xdr:colOff>615950</xdr:colOff>
      <xdr:row>37</xdr:row>
      <xdr:rowOff>59690</xdr:rowOff>
    </xdr:to>
    <xdr:sp macro="" textlink="">
      <xdr:nvSpPr>
        <xdr:cNvPr id="315" name="フローチャート : 判断 314"/>
        <xdr:cNvSpPr/>
      </xdr:nvSpPr>
      <xdr:spPr>
        <a:xfrm>
          <a:off x="15621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69867</xdr:rowOff>
    </xdr:from>
    <xdr:ext cx="736600" cy="259045"/>
    <xdr:sp macro="" textlink="">
      <xdr:nvSpPr>
        <xdr:cNvPr id="316" name="テキスト ボックス 315"/>
        <xdr:cNvSpPr txBox="1"/>
      </xdr:nvSpPr>
      <xdr:spPr>
        <a:xfrm>
          <a:off x="15290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24130</xdr:rowOff>
    </xdr:from>
    <xdr:to>
      <xdr:col>21</xdr:col>
      <xdr:colOff>361950</xdr:colOff>
      <xdr:row>37</xdr:row>
      <xdr:rowOff>146050</xdr:rowOff>
    </xdr:to>
    <xdr:cxnSp macro="">
      <xdr:nvCxnSpPr>
        <xdr:cNvPr id="317" name="直線コネクタ 316"/>
        <xdr:cNvCxnSpPr/>
      </xdr:nvCxnSpPr>
      <xdr:spPr>
        <a:xfrm>
          <a:off x="13893800" y="63677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114300</xdr:rowOff>
    </xdr:from>
    <xdr:to>
      <xdr:col>21</xdr:col>
      <xdr:colOff>412750</xdr:colOff>
      <xdr:row>37</xdr:row>
      <xdr:rowOff>44450</xdr:rowOff>
    </xdr:to>
    <xdr:sp macro="" textlink="">
      <xdr:nvSpPr>
        <xdr:cNvPr id="318" name="フローチャート : 判断 317"/>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54627</xdr:rowOff>
    </xdr:from>
    <xdr:ext cx="762000" cy="259045"/>
    <xdr:sp macro="" textlink="">
      <xdr:nvSpPr>
        <xdr:cNvPr id="319" name="テキスト ボックス 318"/>
        <xdr:cNvSpPr txBox="1"/>
      </xdr:nvSpPr>
      <xdr:spPr>
        <a:xfrm>
          <a:off x="14401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1270</xdr:rowOff>
    </xdr:from>
    <xdr:to>
      <xdr:col>20</xdr:col>
      <xdr:colOff>158750</xdr:colOff>
      <xdr:row>37</xdr:row>
      <xdr:rowOff>24130</xdr:rowOff>
    </xdr:to>
    <xdr:cxnSp macro="">
      <xdr:nvCxnSpPr>
        <xdr:cNvPr id="320" name="直線コネクタ 319"/>
        <xdr:cNvCxnSpPr/>
      </xdr:nvCxnSpPr>
      <xdr:spPr>
        <a:xfrm>
          <a:off x="13004800" y="6344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106680</xdr:rowOff>
    </xdr:from>
    <xdr:to>
      <xdr:col>20</xdr:col>
      <xdr:colOff>209550</xdr:colOff>
      <xdr:row>37</xdr:row>
      <xdr:rowOff>36830</xdr:rowOff>
    </xdr:to>
    <xdr:sp macro="" textlink="">
      <xdr:nvSpPr>
        <xdr:cNvPr id="321" name="フローチャート : 判断 320"/>
        <xdr:cNvSpPr/>
      </xdr:nvSpPr>
      <xdr:spPr>
        <a:xfrm>
          <a:off x="13843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47007</xdr:rowOff>
    </xdr:from>
    <xdr:ext cx="762000" cy="259045"/>
    <xdr:sp macro="" textlink="">
      <xdr:nvSpPr>
        <xdr:cNvPr id="322" name="テキスト ボックス 321"/>
        <xdr:cNvSpPr txBox="1"/>
      </xdr:nvSpPr>
      <xdr:spPr>
        <a:xfrm>
          <a:off x="13512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3" name="フローチャート : 判断 322"/>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39387</xdr:rowOff>
    </xdr:from>
    <xdr:ext cx="762000" cy="259045"/>
    <xdr:sp macro="" textlink="">
      <xdr:nvSpPr>
        <xdr:cNvPr id="324" name="テキスト ボックス 323"/>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72390</xdr:rowOff>
    </xdr:from>
    <xdr:to>
      <xdr:col>24</xdr:col>
      <xdr:colOff>82550</xdr:colOff>
      <xdr:row>38</xdr:row>
      <xdr:rowOff>2540</xdr:rowOff>
    </xdr:to>
    <xdr:sp macro="" textlink="">
      <xdr:nvSpPr>
        <xdr:cNvPr id="330" name="円/楕円 329"/>
        <xdr:cNvSpPr/>
      </xdr:nvSpPr>
      <xdr:spPr>
        <a:xfrm>
          <a:off x="164592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44467</xdr:rowOff>
    </xdr:from>
    <xdr:ext cx="762000" cy="259045"/>
    <xdr:sp macro="" textlink="">
      <xdr:nvSpPr>
        <xdr:cNvPr id="331" name="補助費等該当値テキスト"/>
        <xdr:cNvSpPr txBox="1"/>
      </xdr:nvSpPr>
      <xdr:spPr>
        <a:xfrm>
          <a:off x="165989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167640</xdr:rowOff>
    </xdr:from>
    <xdr:to>
      <xdr:col>22</xdr:col>
      <xdr:colOff>615950</xdr:colOff>
      <xdr:row>37</xdr:row>
      <xdr:rowOff>97790</xdr:rowOff>
    </xdr:to>
    <xdr:sp macro="" textlink="">
      <xdr:nvSpPr>
        <xdr:cNvPr id="332" name="円/楕円 331"/>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82567</xdr:rowOff>
    </xdr:from>
    <xdr:ext cx="736600" cy="259045"/>
    <xdr:sp macro="" textlink="">
      <xdr:nvSpPr>
        <xdr:cNvPr id="333" name="テキスト ボックス 332"/>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95250</xdr:rowOff>
    </xdr:from>
    <xdr:to>
      <xdr:col>21</xdr:col>
      <xdr:colOff>412750</xdr:colOff>
      <xdr:row>38</xdr:row>
      <xdr:rowOff>25400</xdr:rowOff>
    </xdr:to>
    <xdr:sp macro="" textlink="">
      <xdr:nvSpPr>
        <xdr:cNvPr id="334" name="円/楕円 333"/>
        <xdr:cNvSpPr/>
      </xdr:nvSpPr>
      <xdr:spPr>
        <a:xfrm>
          <a:off x="14732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10177</xdr:rowOff>
    </xdr:from>
    <xdr:ext cx="762000" cy="259045"/>
    <xdr:sp macro="" textlink="">
      <xdr:nvSpPr>
        <xdr:cNvPr id="335" name="テキスト ボックス 334"/>
        <xdr:cNvSpPr txBox="1"/>
      </xdr:nvSpPr>
      <xdr:spPr>
        <a:xfrm>
          <a:off x="14401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144780</xdr:rowOff>
    </xdr:from>
    <xdr:to>
      <xdr:col>20</xdr:col>
      <xdr:colOff>209550</xdr:colOff>
      <xdr:row>37</xdr:row>
      <xdr:rowOff>74930</xdr:rowOff>
    </xdr:to>
    <xdr:sp macro="" textlink="">
      <xdr:nvSpPr>
        <xdr:cNvPr id="336" name="円/楕円 335"/>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37" name="テキスト ボックス 336"/>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121920</xdr:rowOff>
    </xdr:from>
    <xdr:to>
      <xdr:col>19</xdr:col>
      <xdr:colOff>6350</xdr:colOff>
      <xdr:row>37</xdr:row>
      <xdr:rowOff>52070</xdr:rowOff>
    </xdr:to>
    <xdr:sp macro="" textlink="">
      <xdr:nvSpPr>
        <xdr:cNvPr id="338" name="円/楕円 337"/>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36847</xdr:rowOff>
    </xdr:from>
    <xdr:ext cx="762000" cy="259045"/>
    <xdr:sp macro="" textlink="">
      <xdr:nvSpPr>
        <xdr:cNvPr id="339" name="テキスト ボックス 338"/>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公債費における経常収支比率については、前年度から０．２ポイントの減となり、類似団体平均を大きく下回っている。要因としては、類似団体平均を上回る税収があるためである。今後は、都市計画道路等の整備による起債の増加が見込まれるが、事業内容を精査するとともに、市債の借入れを抑制し、健全な財政運営に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85852</xdr:rowOff>
    </xdr:from>
    <xdr:to>
      <xdr:col>7</xdr:col>
      <xdr:colOff>15875</xdr:colOff>
      <xdr:row>80</xdr:row>
      <xdr:rowOff>26415</xdr:rowOff>
    </xdr:to>
    <xdr:cxnSp macro="">
      <xdr:nvCxnSpPr>
        <xdr:cNvPr id="364" name="直線コネクタ 363"/>
        <xdr:cNvCxnSpPr/>
      </xdr:nvCxnSpPr>
      <xdr:spPr>
        <a:xfrm flipV="1">
          <a:off x="4826000" y="12773152"/>
          <a:ext cx="0" cy="969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5"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6" name="直線コネクタ 365"/>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612775</xdr:colOff>
      <xdr:row>74</xdr:row>
      <xdr:rowOff>85852</xdr:rowOff>
    </xdr:from>
    <xdr:to>
      <xdr:col>7</xdr:col>
      <xdr:colOff>104775</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46990</xdr:rowOff>
    </xdr:from>
    <xdr:to>
      <xdr:col>7</xdr:col>
      <xdr:colOff>15875</xdr:colOff>
      <xdr:row>75</xdr:row>
      <xdr:rowOff>56134</xdr:rowOff>
    </xdr:to>
    <xdr:cxnSp macro="">
      <xdr:nvCxnSpPr>
        <xdr:cNvPr id="369" name="直線コネクタ 368"/>
        <xdr:cNvCxnSpPr/>
      </xdr:nvCxnSpPr>
      <xdr:spPr>
        <a:xfrm flipV="1">
          <a:off x="3987800" y="129057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70"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1" name="フローチャート : 判断 370"/>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56134</xdr:rowOff>
    </xdr:from>
    <xdr:to>
      <xdr:col>5</xdr:col>
      <xdr:colOff>549275</xdr:colOff>
      <xdr:row>75</xdr:row>
      <xdr:rowOff>106426</xdr:rowOff>
    </xdr:to>
    <xdr:cxnSp macro="">
      <xdr:nvCxnSpPr>
        <xdr:cNvPr id="372" name="直線コネクタ 371"/>
        <xdr:cNvCxnSpPr/>
      </xdr:nvCxnSpPr>
      <xdr:spPr>
        <a:xfrm flipV="1">
          <a:off x="3098800" y="1291488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37337</xdr:rowOff>
    </xdr:from>
    <xdr:to>
      <xdr:col>5</xdr:col>
      <xdr:colOff>600075</xdr:colOff>
      <xdr:row>77</xdr:row>
      <xdr:rowOff>138937</xdr:rowOff>
    </xdr:to>
    <xdr:sp macro="" textlink="">
      <xdr:nvSpPr>
        <xdr:cNvPr id="373" name="フローチャート : 判断 372"/>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123714</xdr:rowOff>
    </xdr:from>
    <xdr:ext cx="736600" cy="259045"/>
    <xdr:sp macro="" textlink="">
      <xdr:nvSpPr>
        <xdr:cNvPr id="374" name="テキスト ボックス 373"/>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106426</xdr:rowOff>
    </xdr:from>
    <xdr:to>
      <xdr:col>4</xdr:col>
      <xdr:colOff>346075</xdr:colOff>
      <xdr:row>75</xdr:row>
      <xdr:rowOff>129286</xdr:rowOff>
    </xdr:to>
    <xdr:cxnSp macro="">
      <xdr:nvCxnSpPr>
        <xdr:cNvPr id="375" name="直線コネクタ 374"/>
        <xdr:cNvCxnSpPr/>
      </xdr:nvCxnSpPr>
      <xdr:spPr>
        <a:xfrm flipV="1">
          <a:off x="2209800" y="129651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76" name="フローチャート : 判断 375"/>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7129</xdr:rowOff>
    </xdr:from>
    <xdr:ext cx="762000" cy="259045"/>
    <xdr:sp macro="" textlink="">
      <xdr:nvSpPr>
        <xdr:cNvPr id="377" name="テキスト ボックス 376"/>
        <xdr:cNvSpPr txBox="1"/>
      </xdr:nvSpPr>
      <xdr:spPr>
        <a:xfrm>
          <a:off x="2717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115570</xdr:rowOff>
    </xdr:from>
    <xdr:to>
      <xdr:col>3</xdr:col>
      <xdr:colOff>142875</xdr:colOff>
      <xdr:row>75</xdr:row>
      <xdr:rowOff>129286</xdr:rowOff>
    </xdr:to>
    <xdr:cxnSp macro="">
      <xdr:nvCxnSpPr>
        <xdr:cNvPr id="378" name="直線コネクタ 377"/>
        <xdr:cNvCxnSpPr/>
      </xdr:nvCxnSpPr>
      <xdr:spPr>
        <a:xfrm>
          <a:off x="1320800" y="129743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105918</xdr:rowOff>
    </xdr:from>
    <xdr:to>
      <xdr:col>3</xdr:col>
      <xdr:colOff>193675</xdr:colOff>
      <xdr:row>78</xdr:row>
      <xdr:rowOff>36068</xdr:rowOff>
    </xdr:to>
    <xdr:sp macro="" textlink="">
      <xdr:nvSpPr>
        <xdr:cNvPr id="379" name="フローチャート : 判断 378"/>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20845</xdr:rowOff>
    </xdr:from>
    <xdr:ext cx="762000" cy="259045"/>
    <xdr:sp macro="" textlink="">
      <xdr:nvSpPr>
        <xdr:cNvPr id="380" name="テキスト ボックス 379"/>
        <xdr:cNvSpPr txBox="1"/>
      </xdr:nvSpPr>
      <xdr:spPr>
        <a:xfrm>
          <a:off x="1828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81" name="フローチャート : 判断 380"/>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82" name="テキスト ボックス 381"/>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167640</xdr:rowOff>
    </xdr:from>
    <xdr:to>
      <xdr:col>7</xdr:col>
      <xdr:colOff>66675</xdr:colOff>
      <xdr:row>75</xdr:row>
      <xdr:rowOff>97790</xdr:rowOff>
    </xdr:to>
    <xdr:sp macro="" textlink="">
      <xdr:nvSpPr>
        <xdr:cNvPr id="388" name="円/楕円 387"/>
        <xdr:cNvSpPr/>
      </xdr:nvSpPr>
      <xdr:spPr>
        <a:xfrm>
          <a:off x="4775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12717</xdr:rowOff>
    </xdr:from>
    <xdr:ext cx="762000" cy="259045"/>
    <xdr:sp macro="" textlink="">
      <xdr:nvSpPr>
        <xdr:cNvPr id="389" name="公債費該当値テキスト"/>
        <xdr:cNvSpPr txBox="1"/>
      </xdr:nvSpPr>
      <xdr:spPr>
        <a:xfrm>
          <a:off x="49149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5334</xdr:rowOff>
    </xdr:from>
    <xdr:to>
      <xdr:col>5</xdr:col>
      <xdr:colOff>600075</xdr:colOff>
      <xdr:row>75</xdr:row>
      <xdr:rowOff>106934</xdr:rowOff>
    </xdr:to>
    <xdr:sp macro="" textlink="">
      <xdr:nvSpPr>
        <xdr:cNvPr id="390" name="円/楕円 389"/>
        <xdr:cNvSpPr/>
      </xdr:nvSpPr>
      <xdr:spPr>
        <a:xfrm>
          <a:off x="3937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117111</xdr:rowOff>
    </xdr:from>
    <xdr:ext cx="736600" cy="259045"/>
    <xdr:sp macro="" textlink="">
      <xdr:nvSpPr>
        <xdr:cNvPr id="391" name="テキスト ボックス 390"/>
        <xdr:cNvSpPr txBox="1"/>
      </xdr:nvSpPr>
      <xdr:spPr>
        <a:xfrm>
          <a:off x="3606800" y="1263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55626</xdr:rowOff>
    </xdr:from>
    <xdr:to>
      <xdr:col>4</xdr:col>
      <xdr:colOff>396875</xdr:colOff>
      <xdr:row>75</xdr:row>
      <xdr:rowOff>157226</xdr:rowOff>
    </xdr:to>
    <xdr:sp macro="" textlink="">
      <xdr:nvSpPr>
        <xdr:cNvPr id="392" name="円/楕円 391"/>
        <xdr:cNvSpPr/>
      </xdr:nvSpPr>
      <xdr:spPr>
        <a:xfrm>
          <a:off x="3048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167403</xdr:rowOff>
    </xdr:from>
    <xdr:ext cx="762000" cy="259045"/>
    <xdr:sp macro="" textlink="">
      <xdr:nvSpPr>
        <xdr:cNvPr id="393" name="テキスト ボックス 392"/>
        <xdr:cNvSpPr txBox="1"/>
      </xdr:nvSpPr>
      <xdr:spPr>
        <a:xfrm>
          <a:off x="2717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78486</xdr:rowOff>
    </xdr:from>
    <xdr:to>
      <xdr:col>3</xdr:col>
      <xdr:colOff>193675</xdr:colOff>
      <xdr:row>76</xdr:row>
      <xdr:rowOff>8635</xdr:rowOff>
    </xdr:to>
    <xdr:sp macro="" textlink="">
      <xdr:nvSpPr>
        <xdr:cNvPr id="394" name="円/楕円 393"/>
        <xdr:cNvSpPr/>
      </xdr:nvSpPr>
      <xdr:spPr>
        <a:xfrm>
          <a:off x="2159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18813</xdr:rowOff>
    </xdr:from>
    <xdr:ext cx="762000" cy="259045"/>
    <xdr:sp macro="" textlink="">
      <xdr:nvSpPr>
        <xdr:cNvPr id="395" name="テキスト ボックス 394"/>
        <xdr:cNvSpPr txBox="1"/>
      </xdr:nvSpPr>
      <xdr:spPr>
        <a:xfrm>
          <a:off x="1828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64770</xdr:rowOff>
    </xdr:from>
    <xdr:to>
      <xdr:col>1</xdr:col>
      <xdr:colOff>676275</xdr:colOff>
      <xdr:row>75</xdr:row>
      <xdr:rowOff>166370</xdr:rowOff>
    </xdr:to>
    <xdr:sp macro="" textlink="">
      <xdr:nvSpPr>
        <xdr:cNvPr id="396" name="円/楕円 395"/>
        <xdr:cNvSpPr/>
      </xdr:nvSpPr>
      <xdr:spPr>
        <a:xfrm>
          <a:off x="1270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5097</xdr:rowOff>
    </xdr:from>
    <xdr:ext cx="762000" cy="259045"/>
    <xdr:sp macro="" textlink="">
      <xdr:nvSpPr>
        <xdr:cNvPr id="397" name="テキスト ボックス 396"/>
        <xdr:cNvSpPr txBox="1"/>
      </xdr:nvSpPr>
      <xdr:spPr>
        <a:xfrm>
          <a:off x="939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公債費以外の経常収支比率については、前年度から３．２ポイントの増となり、類似団体平均を上回っている。増加した主な要因は、物件費、繰出金が増加し、経常一般財源</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減少したことによる。今後は、類似団体平均を大きく上回る物件費の抑制を図るなどして、経常経費が増えないように努める。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82</xdr:row>
      <xdr:rowOff>35561</xdr:rowOff>
    </xdr:to>
    <xdr:cxnSp macro="">
      <xdr:nvCxnSpPr>
        <xdr:cNvPr id="425" name="直線コネクタ 424"/>
        <xdr:cNvCxnSpPr/>
      </xdr:nvCxnSpPr>
      <xdr:spPr>
        <a:xfrm flipV="1">
          <a:off x="16510000" y="1260856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7638</xdr:rowOff>
    </xdr:from>
    <xdr:ext cx="762000" cy="259045"/>
    <xdr:sp macro="" textlink="">
      <xdr:nvSpPr>
        <xdr:cNvPr id="426" name="公債費以外最小値テキスト"/>
        <xdr:cNvSpPr txBox="1"/>
      </xdr:nvSpPr>
      <xdr:spPr>
        <a:xfrm>
          <a:off x="16598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82</xdr:row>
      <xdr:rowOff>35561</xdr:rowOff>
    </xdr:from>
    <xdr:to>
      <xdr:col>24</xdr:col>
      <xdr:colOff>120650</xdr:colOff>
      <xdr:row>82</xdr:row>
      <xdr:rowOff>35561</xdr:rowOff>
    </xdr:to>
    <xdr:cxnSp macro="">
      <xdr:nvCxnSpPr>
        <xdr:cNvPr id="427" name="直線コネクタ 426"/>
        <xdr:cNvCxnSpPr/>
      </xdr:nvCxnSpPr>
      <xdr:spPr>
        <a:xfrm>
          <a:off x="16421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8"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66.3</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29" name="直線コネクタ 428"/>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16511</xdr:rowOff>
    </xdr:from>
    <xdr:to>
      <xdr:col>24</xdr:col>
      <xdr:colOff>31750</xdr:colOff>
      <xdr:row>78</xdr:row>
      <xdr:rowOff>88900</xdr:rowOff>
    </xdr:to>
    <xdr:cxnSp macro="">
      <xdr:nvCxnSpPr>
        <xdr:cNvPr id="430" name="直線コネクタ 429"/>
        <xdr:cNvCxnSpPr/>
      </xdr:nvCxnSpPr>
      <xdr:spPr>
        <a:xfrm>
          <a:off x="15671800" y="13218161"/>
          <a:ext cx="838200" cy="24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35577</xdr:rowOff>
    </xdr:from>
    <xdr:ext cx="762000" cy="259045"/>
    <xdr:sp macro="" textlink="">
      <xdr:nvSpPr>
        <xdr:cNvPr id="431" name="公債費以外平均値テキスト"/>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19050</xdr:rowOff>
    </xdr:from>
    <xdr:to>
      <xdr:col>24</xdr:col>
      <xdr:colOff>82550</xdr:colOff>
      <xdr:row>77</xdr:row>
      <xdr:rowOff>120650</xdr:rowOff>
    </xdr:to>
    <xdr:sp macro="" textlink="">
      <xdr:nvSpPr>
        <xdr:cNvPr id="432" name="フローチャート : 判断 431"/>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16511</xdr:rowOff>
    </xdr:from>
    <xdr:to>
      <xdr:col>22</xdr:col>
      <xdr:colOff>565150</xdr:colOff>
      <xdr:row>77</xdr:row>
      <xdr:rowOff>31750</xdr:rowOff>
    </xdr:to>
    <xdr:cxnSp macro="">
      <xdr:nvCxnSpPr>
        <xdr:cNvPr id="433" name="直線コネクタ 432"/>
        <xdr:cNvCxnSpPr/>
      </xdr:nvCxnSpPr>
      <xdr:spPr>
        <a:xfrm flipV="1">
          <a:off x="14782800" y="132181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0</xdr:rowOff>
    </xdr:from>
    <xdr:to>
      <xdr:col>22</xdr:col>
      <xdr:colOff>615950</xdr:colOff>
      <xdr:row>76</xdr:row>
      <xdr:rowOff>101600</xdr:rowOff>
    </xdr:to>
    <xdr:sp macro="" textlink="">
      <xdr:nvSpPr>
        <xdr:cNvPr id="434" name="フローチャート : 判断 433"/>
        <xdr:cNvSpPr/>
      </xdr:nvSpPr>
      <xdr:spPr>
        <a:xfrm>
          <a:off x="15621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111777</xdr:rowOff>
    </xdr:from>
    <xdr:ext cx="736600" cy="259045"/>
    <xdr:sp macro="" textlink="">
      <xdr:nvSpPr>
        <xdr:cNvPr id="435" name="テキスト ボックス 434"/>
        <xdr:cNvSpPr txBox="1"/>
      </xdr:nvSpPr>
      <xdr:spPr>
        <a:xfrm>
          <a:off x="15290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31750</xdr:rowOff>
    </xdr:from>
    <xdr:to>
      <xdr:col>21</xdr:col>
      <xdr:colOff>361950</xdr:colOff>
      <xdr:row>77</xdr:row>
      <xdr:rowOff>92711</xdr:rowOff>
    </xdr:to>
    <xdr:cxnSp macro="">
      <xdr:nvCxnSpPr>
        <xdr:cNvPr id="436" name="直線コネクタ 435"/>
        <xdr:cNvCxnSpPr/>
      </xdr:nvCxnSpPr>
      <xdr:spPr>
        <a:xfrm flipV="1">
          <a:off x="13893800" y="132334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129539</xdr:rowOff>
    </xdr:from>
    <xdr:to>
      <xdr:col>21</xdr:col>
      <xdr:colOff>412750</xdr:colOff>
      <xdr:row>77</xdr:row>
      <xdr:rowOff>59689</xdr:rowOff>
    </xdr:to>
    <xdr:sp macro="" textlink="">
      <xdr:nvSpPr>
        <xdr:cNvPr id="437" name="フローチャート : 判断 436"/>
        <xdr:cNvSpPr/>
      </xdr:nvSpPr>
      <xdr:spPr>
        <a:xfrm>
          <a:off x="14732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69867</xdr:rowOff>
    </xdr:from>
    <xdr:ext cx="762000" cy="259045"/>
    <xdr:sp macro="" textlink="">
      <xdr:nvSpPr>
        <xdr:cNvPr id="438" name="テキスト ボックス 437"/>
        <xdr:cNvSpPr txBox="1"/>
      </xdr:nvSpPr>
      <xdr:spPr>
        <a:xfrm>
          <a:off x="14401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27939</xdr:rowOff>
    </xdr:from>
    <xdr:to>
      <xdr:col>20</xdr:col>
      <xdr:colOff>158750</xdr:colOff>
      <xdr:row>77</xdr:row>
      <xdr:rowOff>92711</xdr:rowOff>
    </xdr:to>
    <xdr:cxnSp macro="">
      <xdr:nvCxnSpPr>
        <xdr:cNvPr id="439" name="直線コネクタ 438"/>
        <xdr:cNvCxnSpPr/>
      </xdr:nvCxnSpPr>
      <xdr:spPr>
        <a:xfrm>
          <a:off x="13004800" y="13058139"/>
          <a:ext cx="889000" cy="23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7620</xdr:rowOff>
    </xdr:from>
    <xdr:to>
      <xdr:col>20</xdr:col>
      <xdr:colOff>209550</xdr:colOff>
      <xdr:row>76</xdr:row>
      <xdr:rowOff>109220</xdr:rowOff>
    </xdr:to>
    <xdr:sp macro="" textlink="">
      <xdr:nvSpPr>
        <xdr:cNvPr id="440" name="フローチャート : 判断 439"/>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119397</xdr:rowOff>
    </xdr:from>
    <xdr:ext cx="762000" cy="259045"/>
    <xdr:sp macro="" textlink="">
      <xdr:nvSpPr>
        <xdr:cNvPr id="441" name="テキスト ボックス 440"/>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60961</xdr:rowOff>
    </xdr:from>
    <xdr:to>
      <xdr:col>19</xdr:col>
      <xdr:colOff>6350</xdr:colOff>
      <xdr:row>76</xdr:row>
      <xdr:rowOff>162561</xdr:rowOff>
    </xdr:to>
    <xdr:sp macro="" textlink="">
      <xdr:nvSpPr>
        <xdr:cNvPr id="442" name="フローチャート : 判断 441"/>
        <xdr:cNvSpPr/>
      </xdr:nvSpPr>
      <xdr:spPr>
        <a:xfrm>
          <a:off x="12954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147338</xdr:rowOff>
    </xdr:from>
    <xdr:ext cx="762000" cy="259045"/>
    <xdr:sp macro="" textlink="">
      <xdr:nvSpPr>
        <xdr:cNvPr id="443" name="テキスト ボックス 442"/>
        <xdr:cNvSpPr txBox="1"/>
      </xdr:nvSpPr>
      <xdr:spPr>
        <a:xfrm>
          <a:off x="12623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38100</xdr:rowOff>
    </xdr:from>
    <xdr:to>
      <xdr:col>24</xdr:col>
      <xdr:colOff>82550</xdr:colOff>
      <xdr:row>78</xdr:row>
      <xdr:rowOff>139700</xdr:rowOff>
    </xdr:to>
    <xdr:sp macro="" textlink="">
      <xdr:nvSpPr>
        <xdr:cNvPr id="449" name="円/楕円 448"/>
        <xdr:cNvSpPr/>
      </xdr:nvSpPr>
      <xdr:spPr>
        <a:xfrm>
          <a:off x="164592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10177</xdr:rowOff>
    </xdr:from>
    <xdr:ext cx="762000" cy="259045"/>
    <xdr:sp macro="" textlink="">
      <xdr:nvSpPr>
        <xdr:cNvPr id="450" name="公債費以外該当値テキスト"/>
        <xdr:cNvSpPr txBox="1"/>
      </xdr:nvSpPr>
      <xdr:spPr>
        <a:xfrm>
          <a:off x="16598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137161</xdr:rowOff>
    </xdr:from>
    <xdr:to>
      <xdr:col>22</xdr:col>
      <xdr:colOff>615950</xdr:colOff>
      <xdr:row>77</xdr:row>
      <xdr:rowOff>67311</xdr:rowOff>
    </xdr:to>
    <xdr:sp macro="" textlink="">
      <xdr:nvSpPr>
        <xdr:cNvPr id="451" name="円/楕円 450"/>
        <xdr:cNvSpPr/>
      </xdr:nvSpPr>
      <xdr:spPr>
        <a:xfrm>
          <a:off x="15621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52088</xdr:rowOff>
    </xdr:from>
    <xdr:ext cx="736600" cy="259045"/>
    <xdr:sp macro="" textlink="">
      <xdr:nvSpPr>
        <xdr:cNvPr id="452" name="テキスト ボックス 451"/>
        <xdr:cNvSpPr txBox="1"/>
      </xdr:nvSpPr>
      <xdr:spPr>
        <a:xfrm>
          <a:off x="15290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152400</xdr:rowOff>
    </xdr:from>
    <xdr:to>
      <xdr:col>21</xdr:col>
      <xdr:colOff>412750</xdr:colOff>
      <xdr:row>77</xdr:row>
      <xdr:rowOff>82550</xdr:rowOff>
    </xdr:to>
    <xdr:sp macro="" textlink="">
      <xdr:nvSpPr>
        <xdr:cNvPr id="453" name="円/楕円 452"/>
        <xdr:cNvSpPr/>
      </xdr:nvSpPr>
      <xdr:spPr>
        <a:xfrm>
          <a:off x="14732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67327</xdr:rowOff>
    </xdr:from>
    <xdr:ext cx="762000" cy="259045"/>
    <xdr:sp macro="" textlink="">
      <xdr:nvSpPr>
        <xdr:cNvPr id="454" name="テキスト ボックス 453"/>
        <xdr:cNvSpPr txBox="1"/>
      </xdr:nvSpPr>
      <xdr:spPr>
        <a:xfrm>
          <a:off x="14401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41911</xdr:rowOff>
    </xdr:from>
    <xdr:to>
      <xdr:col>20</xdr:col>
      <xdr:colOff>209550</xdr:colOff>
      <xdr:row>77</xdr:row>
      <xdr:rowOff>143511</xdr:rowOff>
    </xdr:to>
    <xdr:sp macro="" textlink="">
      <xdr:nvSpPr>
        <xdr:cNvPr id="455" name="円/楕円 454"/>
        <xdr:cNvSpPr/>
      </xdr:nvSpPr>
      <xdr:spPr>
        <a:xfrm>
          <a:off x="13843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128288</xdr:rowOff>
    </xdr:from>
    <xdr:ext cx="762000" cy="259045"/>
    <xdr:sp macro="" textlink="">
      <xdr:nvSpPr>
        <xdr:cNvPr id="456" name="テキスト ボックス 455"/>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148589</xdr:rowOff>
    </xdr:from>
    <xdr:to>
      <xdr:col>19</xdr:col>
      <xdr:colOff>6350</xdr:colOff>
      <xdr:row>76</xdr:row>
      <xdr:rowOff>78739</xdr:rowOff>
    </xdr:to>
    <xdr:sp macro="" textlink="">
      <xdr:nvSpPr>
        <xdr:cNvPr id="457" name="円/楕円 456"/>
        <xdr:cNvSpPr/>
      </xdr:nvSpPr>
      <xdr:spPr>
        <a:xfrm>
          <a:off x="12954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88917</xdr:rowOff>
    </xdr:from>
    <xdr:ext cx="762000" cy="259045"/>
    <xdr:sp macro="" textlink="">
      <xdr:nvSpPr>
        <xdr:cNvPr id="458" name="テキスト ボックス 457"/>
        <xdr:cNvSpPr txBox="1"/>
      </xdr:nvSpPr>
      <xdr:spPr>
        <a:xfrm>
          <a:off x="12623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愛知県東海市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159709</xdr:rowOff>
    </xdr:from>
    <xdr:to>
      <xdr:col>4</xdr:col>
      <xdr:colOff>1117600</xdr:colOff>
      <xdr:row>19</xdr:row>
      <xdr:rowOff>119266</xdr:rowOff>
    </xdr:to>
    <xdr:cxnSp macro="">
      <xdr:nvCxnSpPr>
        <xdr:cNvPr id="45" name="直線コネクタ 44"/>
        <xdr:cNvCxnSpPr/>
      </xdr:nvCxnSpPr>
      <xdr:spPr bwMode="auto">
        <a:xfrm flipV="1">
          <a:off x="5651500" y="2264734"/>
          <a:ext cx="0" cy="1159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91343</xdr:rowOff>
    </xdr:from>
    <xdr:ext cx="762000" cy="259045"/>
    <xdr:sp macro="" textlink="">
      <xdr:nvSpPr>
        <xdr:cNvPr id="46" name="人口1人当たり決算額の推移最小値テキスト130"/>
        <xdr:cNvSpPr txBox="1"/>
      </xdr:nvSpPr>
      <xdr:spPr>
        <a:xfrm>
          <a:off x="5740400" y="3396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46,906</a:t>
          </a:r>
          <a:endParaRPr kumimoji="1" lang="ja-JP" altLang="en-US" sz="1000" b="1">
            <a:latin typeface="ＭＳ Ｐゴシック"/>
          </a:endParaRPr>
        </a:p>
      </xdr:txBody>
    </xdr:sp>
    <xdr:clientData/>
  </xdr:oneCellAnchor>
  <xdr:twoCellAnchor>
    <xdr:from>
      <xdr:col>4</xdr:col>
      <xdr:colOff>1028700</xdr:colOff>
      <xdr:row>19</xdr:row>
      <xdr:rowOff>119266</xdr:rowOff>
    </xdr:from>
    <xdr:to>
      <xdr:col>5</xdr:col>
      <xdr:colOff>73025</xdr:colOff>
      <xdr:row>19</xdr:row>
      <xdr:rowOff>119266</xdr:rowOff>
    </xdr:to>
    <xdr:cxnSp macro="">
      <xdr:nvCxnSpPr>
        <xdr:cNvPr id="47" name="直線コネクタ 46"/>
        <xdr:cNvCxnSpPr/>
      </xdr:nvCxnSpPr>
      <xdr:spPr bwMode="auto">
        <a:xfrm>
          <a:off x="5562600" y="3424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74636</xdr:rowOff>
    </xdr:from>
    <xdr:ext cx="762000" cy="259045"/>
    <xdr:sp macro="" textlink="">
      <xdr:nvSpPr>
        <xdr:cNvPr id="48" name="人口1人当たり決算額の推移最大値テキスト130"/>
        <xdr:cNvSpPr txBox="1"/>
      </xdr:nvSpPr>
      <xdr:spPr>
        <a:xfrm>
          <a:off x="5740400" y="200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107,783</a:t>
          </a:r>
          <a:endParaRPr kumimoji="1" lang="ja-JP" altLang="en-US" sz="1000" b="1">
            <a:latin typeface="ＭＳ Ｐゴシック"/>
          </a:endParaRPr>
        </a:p>
      </xdr:txBody>
    </xdr:sp>
    <xdr:clientData/>
  </xdr:oneCellAnchor>
  <xdr:twoCellAnchor>
    <xdr:from>
      <xdr:col>4</xdr:col>
      <xdr:colOff>1028700</xdr:colOff>
      <xdr:row>12</xdr:row>
      <xdr:rowOff>159709</xdr:rowOff>
    </xdr:from>
    <xdr:to>
      <xdr:col>5</xdr:col>
      <xdr:colOff>73025</xdr:colOff>
      <xdr:row>12</xdr:row>
      <xdr:rowOff>159709</xdr:rowOff>
    </xdr:to>
    <xdr:cxnSp macro="">
      <xdr:nvCxnSpPr>
        <xdr:cNvPr id="49" name="直線コネクタ 48"/>
        <xdr:cNvCxnSpPr/>
      </xdr:nvCxnSpPr>
      <xdr:spPr bwMode="auto">
        <a:xfrm>
          <a:off x="5562600" y="2264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87376</xdr:rowOff>
    </xdr:from>
    <xdr:to>
      <xdr:col>4</xdr:col>
      <xdr:colOff>1117600</xdr:colOff>
      <xdr:row>17</xdr:row>
      <xdr:rowOff>93815</xdr:rowOff>
    </xdr:to>
    <xdr:cxnSp macro="">
      <xdr:nvCxnSpPr>
        <xdr:cNvPr id="50" name="直線コネクタ 49"/>
        <xdr:cNvCxnSpPr/>
      </xdr:nvCxnSpPr>
      <xdr:spPr bwMode="auto">
        <a:xfrm flipV="1">
          <a:off x="5003800" y="3049651"/>
          <a:ext cx="647700" cy="6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72153</xdr:rowOff>
    </xdr:from>
    <xdr:ext cx="762000" cy="259045"/>
    <xdr:sp macro="" textlink="">
      <xdr:nvSpPr>
        <xdr:cNvPr id="51" name="人口1人当たり決算額の推移平均値テキスト130"/>
        <xdr:cNvSpPr txBox="1"/>
      </xdr:nvSpPr>
      <xdr:spPr>
        <a:xfrm>
          <a:off x="5740400" y="3034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42672</xdr:rowOff>
    </xdr:from>
    <xdr:to>
      <xdr:col>5</xdr:col>
      <xdr:colOff>34925</xdr:colOff>
      <xdr:row>17</xdr:row>
      <xdr:rowOff>144272</xdr:rowOff>
    </xdr:to>
    <xdr:sp macro="" textlink="">
      <xdr:nvSpPr>
        <xdr:cNvPr id="52" name="フローチャート : 判断 51"/>
        <xdr:cNvSpPr/>
      </xdr:nvSpPr>
      <xdr:spPr bwMode="auto">
        <a:xfrm>
          <a:off x="56007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93815</xdr:rowOff>
    </xdr:from>
    <xdr:to>
      <xdr:col>4</xdr:col>
      <xdr:colOff>469900</xdr:colOff>
      <xdr:row>17</xdr:row>
      <xdr:rowOff>121780</xdr:rowOff>
    </xdr:to>
    <xdr:cxnSp macro="">
      <xdr:nvCxnSpPr>
        <xdr:cNvPr id="53" name="直線コネクタ 52"/>
        <xdr:cNvCxnSpPr/>
      </xdr:nvCxnSpPr>
      <xdr:spPr bwMode="auto">
        <a:xfrm flipV="1">
          <a:off x="4305300" y="3056090"/>
          <a:ext cx="698500" cy="27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64503</xdr:rowOff>
    </xdr:from>
    <xdr:to>
      <xdr:col>4</xdr:col>
      <xdr:colOff>520700</xdr:colOff>
      <xdr:row>17</xdr:row>
      <xdr:rowOff>166103</xdr:rowOff>
    </xdr:to>
    <xdr:sp macro="" textlink="">
      <xdr:nvSpPr>
        <xdr:cNvPr id="54" name="フローチャート : 判断 53"/>
        <xdr:cNvSpPr/>
      </xdr:nvSpPr>
      <xdr:spPr bwMode="auto">
        <a:xfrm>
          <a:off x="49530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150880</xdr:rowOff>
    </xdr:from>
    <xdr:ext cx="736600" cy="259045"/>
    <xdr:sp macro="" textlink="">
      <xdr:nvSpPr>
        <xdr:cNvPr id="55" name="テキスト ボックス 54"/>
        <xdr:cNvSpPr txBox="1"/>
      </xdr:nvSpPr>
      <xdr:spPr>
        <a:xfrm>
          <a:off x="4622800" y="3113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121780</xdr:rowOff>
    </xdr:from>
    <xdr:to>
      <xdr:col>3</xdr:col>
      <xdr:colOff>904875</xdr:colOff>
      <xdr:row>17</xdr:row>
      <xdr:rowOff>127457</xdr:rowOff>
    </xdr:to>
    <xdr:cxnSp macro="">
      <xdr:nvCxnSpPr>
        <xdr:cNvPr id="56" name="直線コネクタ 55"/>
        <xdr:cNvCxnSpPr/>
      </xdr:nvCxnSpPr>
      <xdr:spPr bwMode="auto">
        <a:xfrm flipV="1">
          <a:off x="3606800" y="3084055"/>
          <a:ext cx="698500" cy="5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63684</xdr:rowOff>
    </xdr:from>
    <xdr:to>
      <xdr:col>3</xdr:col>
      <xdr:colOff>955675</xdr:colOff>
      <xdr:row>17</xdr:row>
      <xdr:rowOff>165284</xdr:rowOff>
    </xdr:to>
    <xdr:sp macro="" textlink="">
      <xdr:nvSpPr>
        <xdr:cNvPr id="57" name="フローチャート : 判断 56"/>
        <xdr:cNvSpPr/>
      </xdr:nvSpPr>
      <xdr:spPr bwMode="auto">
        <a:xfrm>
          <a:off x="42545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4011</xdr:rowOff>
    </xdr:from>
    <xdr:ext cx="762000" cy="259045"/>
    <xdr:sp macro="" textlink="">
      <xdr:nvSpPr>
        <xdr:cNvPr id="58" name="テキスト ボックス 57"/>
        <xdr:cNvSpPr txBox="1"/>
      </xdr:nvSpPr>
      <xdr:spPr>
        <a:xfrm>
          <a:off x="3924300" y="2794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126638</xdr:rowOff>
    </xdr:from>
    <xdr:to>
      <xdr:col>3</xdr:col>
      <xdr:colOff>206375</xdr:colOff>
      <xdr:row>17</xdr:row>
      <xdr:rowOff>127457</xdr:rowOff>
    </xdr:to>
    <xdr:cxnSp macro="">
      <xdr:nvCxnSpPr>
        <xdr:cNvPr id="59" name="直線コネクタ 58"/>
        <xdr:cNvCxnSpPr/>
      </xdr:nvCxnSpPr>
      <xdr:spPr bwMode="auto">
        <a:xfrm>
          <a:off x="2908300" y="3088913"/>
          <a:ext cx="698500" cy="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89268</xdr:rowOff>
    </xdr:from>
    <xdr:to>
      <xdr:col>3</xdr:col>
      <xdr:colOff>257175</xdr:colOff>
      <xdr:row>18</xdr:row>
      <xdr:rowOff>19418</xdr:rowOff>
    </xdr:to>
    <xdr:sp macro="" textlink="">
      <xdr:nvSpPr>
        <xdr:cNvPr id="60" name="フローチャート : 判断 59"/>
        <xdr:cNvSpPr/>
      </xdr:nvSpPr>
      <xdr:spPr bwMode="auto">
        <a:xfrm>
          <a:off x="3556000" y="3051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4195</xdr:rowOff>
    </xdr:from>
    <xdr:ext cx="762000" cy="259045"/>
    <xdr:sp macro="" textlink="">
      <xdr:nvSpPr>
        <xdr:cNvPr id="61" name="テキスト ボックス 60"/>
        <xdr:cNvSpPr txBox="1"/>
      </xdr:nvSpPr>
      <xdr:spPr>
        <a:xfrm>
          <a:off x="3225800" y="313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48901</xdr:rowOff>
    </xdr:from>
    <xdr:to>
      <xdr:col>2</xdr:col>
      <xdr:colOff>692150</xdr:colOff>
      <xdr:row>17</xdr:row>
      <xdr:rowOff>150501</xdr:rowOff>
    </xdr:to>
    <xdr:sp macro="" textlink="">
      <xdr:nvSpPr>
        <xdr:cNvPr id="62" name="フローチャート : 判断 61"/>
        <xdr:cNvSpPr/>
      </xdr:nvSpPr>
      <xdr:spPr bwMode="auto">
        <a:xfrm>
          <a:off x="2857500" y="3011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160678</xdr:rowOff>
    </xdr:from>
    <xdr:ext cx="762000" cy="259045"/>
    <xdr:sp macro="" textlink="">
      <xdr:nvSpPr>
        <xdr:cNvPr id="63" name="テキスト ボックス 62"/>
        <xdr:cNvSpPr txBox="1"/>
      </xdr:nvSpPr>
      <xdr:spPr>
        <a:xfrm>
          <a:off x="2527300" y="27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36576</xdr:rowOff>
    </xdr:from>
    <xdr:to>
      <xdr:col>5</xdr:col>
      <xdr:colOff>34925</xdr:colOff>
      <xdr:row>17</xdr:row>
      <xdr:rowOff>138176</xdr:rowOff>
    </xdr:to>
    <xdr:sp macro="" textlink="">
      <xdr:nvSpPr>
        <xdr:cNvPr id="69" name="円/楕円 68"/>
        <xdr:cNvSpPr/>
      </xdr:nvSpPr>
      <xdr:spPr bwMode="auto">
        <a:xfrm>
          <a:off x="5600700" y="2998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53103</xdr:rowOff>
    </xdr:from>
    <xdr:ext cx="762000" cy="259045"/>
    <xdr:sp macro="" textlink="">
      <xdr:nvSpPr>
        <xdr:cNvPr id="70" name="人口1人当たり決算額の推移該当値テキスト130"/>
        <xdr:cNvSpPr txBox="1"/>
      </xdr:nvSpPr>
      <xdr:spPr>
        <a:xfrm>
          <a:off x="5740400" y="284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66,580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43015</xdr:rowOff>
    </xdr:from>
    <xdr:to>
      <xdr:col>4</xdr:col>
      <xdr:colOff>520700</xdr:colOff>
      <xdr:row>17</xdr:row>
      <xdr:rowOff>144615</xdr:rowOff>
    </xdr:to>
    <xdr:sp macro="" textlink="">
      <xdr:nvSpPr>
        <xdr:cNvPr id="71" name="円/楕円 70"/>
        <xdr:cNvSpPr/>
      </xdr:nvSpPr>
      <xdr:spPr bwMode="auto">
        <a:xfrm>
          <a:off x="4953000" y="3005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154792</xdr:rowOff>
    </xdr:from>
    <xdr:ext cx="736600" cy="259045"/>
    <xdr:sp macro="" textlink="">
      <xdr:nvSpPr>
        <xdr:cNvPr id="72" name="テキスト ボックス 71"/>
        <xdr:cNvSpPr txBox="1"/>
      </xdr:nvSpPr>
      <xdr:spPr>
        <a:xfrm>
          <a:off x="4622800" y="277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66,242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70980</xdr:rowOff>
    </xdr:from>
    <xdr:to>
      <xdr:col>3</xdr:col>
      <xdr:colOff>955675</xdr:colOff>
      <xdr:row>18</xdr:row>
      <xdr:rowOff>1130</xdr:rowOff>
    </xdr:to>
    <xdr:sp macro="" textlink="">
      <xdr:nvSpPr>
        <xdr:cNvPr id="73" name="円/楕円 72"/>
        <xdr:cNvSpPr/>
      </xdr:nvSpPr>
      <xdr:spPr bwMode="auto">
        <a:xfrm>
          <a:off x="4254500" y="3033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157357</xdr:rowOff>
    </xdr:from>
    <xdr:ext cx="762000" cy="259045"/>
    <xdr:sp macro="" textlink="">
      <xdr:nvSpPr>
        <xdr:cNvPr id="74" name="テキスト ボックス 73"/>
        <xdr:cNvSpPr txBox="1"/>
      </xdr:nvSpPr>
      <xdr:spPr>
        <a:xfrm>
          <a:off x="3924300" y="3119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64,774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76657</xdr:rowOff>
    </xdr:from>
    <xdr:to>
      <xdr:col>3</xdr:col>
      <xdr:colOff>257175</xdr:colOff>
      <xdr:row>18</xdr:row>
      <xdr:rowOff>6807</xdr:rowOff>
    </xdr:to>
    <xdr:sp macro="" textlink="">
      <xdr:nvSpPr>
        <xdr:cNvPr id="75" name="円/楕円 74"/>
        <xdr:cNvSpPr/>
      </xdr:nvSpPr>
      <xdr:spPr bwMode="auto">
        <a:xfrm>
          <a:off x="3556000" y="3038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16984</xdr:rowOff>
    </xdr:from>
    <xdr:ext cx="762000" cy="259045"/>
    <xdr:sp macro="" textlink="">
      <xdr:nvSpPr>
        <xdr:cNvPr id="76" name="テキスト ボックス 75"/>
        <xdr:cNvSpPr txBox="1"/>
      </xdr:nvSpPr>
      <xdr:spPr>
        <a:xfrm>
          <a:off x="3225800" y="280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64,476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75838</xdr:rowOff>
    </xdr:from>
    <xdr:to>
      <xdr:col>2</xdr:col>
      <xdr:colOff>692150</xdr:colOff>
      <xdr:row>18</xdr:row>
      <xdr:rowOff>5988</xdr:rowOff>
    </xdr:to>
    <xdr:sp macro="" textlink="">
      <xdr:nvSpPr>
        <xdr:cNvPr id="77" name="円/楕円 76"/>
        <xdr:cNvSpPr/>
      </xdr:nvSpPr>
      <xdr:spPr bwMode="auto">
        <a:xfrm>
          <a:off x="2857500" y="3038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162215</xdr:rowOff>
    </xdr:from>
    <xdr:ext cx="762000" cy="259045"/>
    <xdr:sp macro="" textlink="">
      <xdr:nvSpPr>
        <xdr:cNvPr id="78" name="テキスト ボックス 77"/>
        <xdr:cNvSpPr txBox="1"/>
      </xdr:nvSpPr>
      <xdr:spPr>
        <a:xfrm>
          <a:off x="2527300" y="312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64,519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132334</xdr:rowOff>
    </xdr:from>
    <xdr:to>
      <xdr:col>4</xdr:col>
      <xdr:colOff>1117600</xdr:colOff>
      <xdr:row>37</xdr:row>
      <xdr:rowOff>307289</xdr:rowOff>
    </xdr:to>
    <xdr:cxnSp macro="">
      <xdr:nvCxnSpPr>
        <xdr:cNvPr id="106" name="直線コネクタ 105"/>
        <xdr:cNvCxnSpPr/>
      </xdr:nvCxnSpPr>
      <xdr:spPr bwMode="auto">
        <a:xfrm flipV="1">
          <a:off x="5651500" y="6056884"/>
          <a:ext cx="0" cy="1375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279366</xdr:rowOff>
    </xdr:from>
    <xdr:ext cx="762000" cy="259045"/>
    <xdr:sp macro="" textlink="">
      <xdr:nvSpPr>
        <xdr:cNvPr id="107" name="人口1人当たり決算額の推移最小値テキスト445"/>
        <xdr:cNvSpPr txBox="1"/>
      </xdr:nvSpPr>
      <xdr:spPr>
        <a:xfrm>
          <a:off x="5740400" y="7404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-6,732</a:t>
          </a:r>
          <a:endParaRPr kumimoji="1" lang="ja-JP" altLang="en-US" sz="1000" b="1">
            <a:latin typeface="ＭＳ Ｐゴシック"/>
          </a:endParaRPr>
        </a:p>
      </xdr:txBody>
    </xdr:sp>
    <xdr:clientData/>
  </xdr:oneCellAnchor>
  <xdr:twoCellAnchor>
    <xdr:from>
      <xdr:col>4</xdr:col>
      <xdr:colOff>1028700</xdr:colOff>
      <xdr:row>37</xdr:row>
      <xdr:rowOff>307289</xdr:rowOff>
    </xdr:from>
    <xdr:to>
      <xdr:col>5</xdr:col>
      <xdr:colOff>73025</xdr:colOff>
      <xdr:row>37</xdr:row>
      <xdr:rowOff>307289</xdr:rowOff>
    </xdr:to>
    <xdr:cxnSp macro="">
      <xdr:nvCxnSpPr>
        <xdr:cNvPr id="108" name="直線コネクタ 107"/>
        <xdr:cNvCxnSpPr/>
      </xdr:nvCxnSpPr>
      <xdr:spPr bwMode="auto">
        <a:xfrm>
          <a:off x="5562600" y="74319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47261</xdr:rowOff>
    </xdr:from>
    <xdr:ext cx="762000" cy="259045"/>
    <xdr:sp macro="" textlink="">
      <xdr:nvSpPr>
        <xdr:cNvPr id="109" name="人口1人当たり決算額の推移最大値テキスト445"/>
        <xdr:cNvSpPr txBox="1"/>
      </xdr:nvSpPr>
      <xdr:spPr>
        <a:xfrm>
          <a:off x="5740400" y="58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29,360</a:t>
          </a:r>
          <a:endParaRPr kumimoji="1" lang="ja-JP" altLang="en-US" sz="1000" b="1">
            <a:latin typeface="ＭＳ Ｐゴシック"/>
          </a:endParaRPr>
        </a:p>
      </xdr:txBody>
    </xdr:sp>
    <xdr:clientData/>
  </xdr:oneCellAnchor>
  <xdr:twoCellAnchor>
    <xdr:from>
      <xdr:col>4</xdr:col>
      <xdr:colOff>1028700</xdr:colOff>
      <xdr:row>33</xdr:row>
      <xdr:rowOff>132334</xdr:rowOff>
    </xdr:from>
    <xdr:to>
      <xdr:col>5</xdr:col>
      <xdr:colOff>73025</xdr:colOff>
      <xdr:row>33</xdr:row>
      <xdr:rowOff>132334</xdr:rowOff>
    </xdr:to>
    <xdr:cxnSp macro="">
      <xdr:nvCxnSpPr>
        <xdr:cNvPr id="110" name="直線コネクタ 109"/>
        <xdr:cNvCxnSpPr/>
      </xdr:nvCxnSpPr>
      <xdr:spPr bwMode="auto">
        <a:xfrm>
          <a:off x="5562600" y="60568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132182</xdr:rowOff>
    </xdr:from>
    <xdr:to>
      <xdr:col>4</xdr:col>
      <xdr:colOff>1117600</xdr:colOff>
      <xdr:row>37</xdr:row>
      <xdr:rowOff>3556</xdr:rowOff>
    </xdr:to>
    <xdr:cxnSp macro="">
      <xdr:nvCxnSpPr>
        <xdr:cNvPr id="111" name="直線コネクタ 110"/>
        <xdr:cNvCxnSpPr/>
      </xdr:nvCxnSpPr>
      <xdr:spPr bwMode="auto">
        <a:xfrm>
          <a:off x="5003800" y="7085432"/>
          <a:ext cx="647700" cy="42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306811</xdr:rowOff>
    </xdr:from>
    <xdr:ext cx="762000" cy="259045"/>
    <xdr:sp macro="" textlink="">
      <xdr:nvSpPr>
        <xdr:cNvPr id="112" name="人口1人当たり決算額の推移平均値テキスト445"/>
        <xdr:cNvSpPr txBox="1"/>
      </xdr:nvSpPr>
      <xdr:spPr>
        <a:xfrm>
          <a:off x="5740400" y="6574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118834</xdr:rowOff>
    </xdr:from>
    <xdr:to>
      <xdr:col>5</xdr:col>
      <xdr:colOff>34925</xdr:colOff>
      <xdr:row>35</xdr:row>
      <xdr:rowOff>220434</xdr:rowOff>
    </xdr:to>
    <xdr:sp macro="" textlink="">
      <xdr:nvSpPr>
        <xdr:cNvPr id="113" name="フローチャート : 判断 112"/>
        <xdr:cNvSpPr/>
      </xdr:nvSpPr>
      <xdr:spPr bwMode="auto">
        <a:xfrm>
          <a:off x="56007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88481</xdr:rowOff>
    </xdr:from>
    <xdr:to>
      <xdr:col>4</xdr:col>
      <xdr:colOff>469900</xdr:colOff>
      <xdr:row>36</xdr:row>
      <xdr:rowOff>132182</xdr:rowOff>
    </xdr:to>
    <xdr:cxnSp macro="">
      <xdr:nvCxnSpPr>
        <xdr:cNvPr id="114" name="直線コネクタ 113"/>
        <xdr:cNvCxnSpPr/>
      </xdr:nvCxnSpPr>
      <xdr:spPr bwMode="auto">
        <a:xfrm>
          <a:off x="4305300" y="7041731"/>
          <a:ext cx="698500" cy="43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88773</xdr:rowOff>
    </xdr:from>
    <xdr:to>
      <xdr:col>4</xdr:col>
      <xdr:colOff>520700</xdr:colOff>
      <xdr:row>35</xdr:row>
      <xdr:rowOff>190373</xdr:rowOff>
    </xdr:to>
    <xdr:sp macro="" textlink="">
      <xdr:nvSpPr>
        <xdr:cNvPr id="115" name="フローチャート : 判断 114"/>
        <xdr:cNvSpPr/>
      </xdr:nvSpPr>
      <xdr:spPr bwMode="auto">
        <a:xfrm>
          <a:off x="49530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200550</xdr:rowOff>
    </xdr:from>
    <xdr:ext cx="736600" cy="259045"/>
    <xdr:sp macro="" textlink="">
      <xdr:nvSpPr>
        <xdr:cNvPr id="116" name="テキスト ボックス 115"/>
        <xdr:cNvSpPr txBox="1"/>
      </xdr:nvSpPr>
      <xdr:spPr>
        <a:xfrm>
          <a:off x="4622800" y="6468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11,170</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45885</xdr:rowOff>
    </xdr:from>
    <xdr:to>
      <xdr:col>3</xdr:col>
      <xdr:colOff>904875</xdr:colOff>
      <xdr:row>36</xdr:row>
      <xdr:rowOff>88481</xdr:rowOff>
    </xdr:to>
    <xdr:cxnSp macro="">
      <xdr:nvCxnSpPr>
        <xdr:cNvPr id="117" name="直線コネクタ 116"/>
        <xdr:cNvCxnSpPr/>
      </xdr:nvCxnSpPr>
      <xdr:spPr bwMode="auto">
        <a:xfrm>
          <a:off x="3606800" y="6999135"/>
          <a:ext cx="698500" cy="42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69114</xdr:rowOff>
    </xdr:from>
    <xdr:to>
      <xdr:col>3</xdr:col>
      <xdr:colOff>955675</xdr:colOff>
      <xdr:row>35</xdr:row>
      <xdr:rowOff>170714</xdr:rowOff>
    </xdr:to>
    <xdr:sp macro="" textlink="">
      <xdr:nvSpPr>
        <xdr:cNvPr id="118" name="フローチャート : 判断 117"/>
        <xdr:cNvSpPr/>
      </xdr:nvSpPr>
      <xdr:spPr bwMode="auto">
        <a:xfrm>
          <a:off x="4254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180891</xdr:rowOff>
    </xdr:from>
    <xdr:ext cx="762000" cy="259045"/>
    <xdr:sp macro="" textlink="">
      <xdr:nvSpPr>
        <xdr:cNvPr id="119" name="テキスト ボックス 118"/>
        <xdr:cNvSpPr txBox="1"/>
      </xdr:nvSpPr>
      <xdr:spPr>
        <a:xfrm>
          <a:off x="39243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103378</xdr:rowOff>
    </xdr:from>
    <xdr:to>
      <xdr:col>3</xdr:col>
      <xdr:colOff>206375</xdr:colOff>
      <xdr:row>36</xdr:row>
      <xdr:rowOff>45885</xdr:rowOff>
    </xdr:to>
    <xdr:cxnSp macro="">
      <xdr:nvCxnSpPr>
        <xdr:cNvPr id="120" name="直線コネクタ 119"/>
        <xdr:cNvCxnSpPr/>
      </xdr:nvCxnSpPr>
      <xdr:spPr bwMode="auto">
        <a:xfrm>
          <a:off x="2908300" y="6713728"/>
          <a:ext cx="698500" cy="285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338404</xdr:rowOff>
    </xdr:from>
    <xdr:to>
      <xdr:col>3</xdr:col>
      <xdr:colOff>257175</xdr:colOff>
      <xdr:row>35</xdr:row>
      <xdr:rowOff>97104</xdr:rowOff>
    </xdr:to>
    <xdr:sp macro="" textlink="">
      <xdr:nvSpPr>
        <xdr:cNvPr id="121" name="フローチャート : 判断 120"/>
        <xdr:cNvSpPr/>
      </xdr:nvSpPr>
      <xdr:spPr bwMode="auto">
        <a:xfrm>
          <a:off x="35560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107281</xdr:rowOff>
    </xdr:from>
    <xdr:ext cx="762000" cy="259045"/>
    <xdr:sp macro="" textlink="">
      <xdr:nvSpPr>
        <xdr:cNvPr id="122" name="テキスト ボックス 121"/>
        <xdr:cNvSpPr txBox="1"/>
      </xdr:nvSpPr>
      <xdr:spPr>
        <a:xfrm>
          <a:off x="3225800" y="6374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303543</xdr:rowOff>
    </xdr:from>
    <xdr:to>
      <xdr:col>2</xdr:col>
      <xdr:colOff>692150</xdr:colOff>
      <xdr:row>35</xdr:row>
      <xdr:rowOff>62243</xdr:rowOff>
    </xdr:to>
    <xdr:sp macro="" textlink="">
      <xdr:nvSpPr>
        <xdr:cNvPr id="123" name="フローチャート : 判断 122"/>
        <xdr:cNvSpPr/>
      </xdr:nvSpPr>
      <xdr:spPr bwMode="auto">
        <a:xfrm>
          <a:off x="2857500" y="657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72420</xdr:rowOff>
    </xdr:from>
    <xdr:ext cx="762000" cy="259045"/>
    <xdr:sp macro="" textlink="">
      <xdr:nvSpPr>
        <xdr:cNvPr id="124" name="テキスト ボックス 123"/>
        <xdr:cNvSpPr txBox="1"/>
      </xdr:nvSpPr>
      <xdr:spPr>
        <a:xfrm>
          <a:off x="2527300" y="6339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124206</xdr:rowOff>
    </xdr:from>
    <xdr:to>
      <xdr:col>5</xdr:col>
      <xdr:colOff>34925</xdr:colOff>
      <xdr:row>37</xdr:row>
      <xdr:rowOff>54356</xdr:rowOff>
    </xdr:to>
    <xdr:sp macro="" textlink="">
      <xdr:nvSpPr>
        <xdr:cNvPr id="130" name="円/楕円 129"/>
        <xdr:cNvSpPr/>
      </xdr:nvSpPr>
      <xdr:spPr bwMode="auto">
        <a:xfrm>
          <a:off x="5600700" y="7077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96283</xdr:rowOff>
    </xdr:from>
    <xdr:ext cx="762000" cy="259045"/>
    <xdr:sp macro="" textlink="">
      <xdr:nvSpPr>
        <xdr:cNvPr id="131" name="人口1人当たり決算額の推移該当値テキスト445"/>
        <xdr:cNvSpPr txBox="1"/>
      </xdr:nvSpPr>
      <xdr:spPr>
        <a:xfrm>
          <a:off x="5740400" y="704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81382</xdr:rowOff>
    </xdr:from>
    <xdr:to>
      <xdr:col>4</xdr:col>
      <xdr:colOff>520700</xdr:colOff>
      <xdr:row>37</xdr:row>
      <xdr:rowOff>11532</xdr:rowOff>
    </xdr:to>
    <xdr:sp macro="" textlink="">
      <xdr:nvSpPr>
        <xdr:cNvPr id="132" name="円/楕円 131"/>
        <xdr:cNvSpPr/>
      </xdr:nvSpPr>
      <xdr:spPr bwMode="auto">
        <a:xfrm>
          <a:off x="4953000" y="7034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167759</xdr:rowOff>
    </xdr:from>
    <xdr:ext cx="736600" cy="259045"/>
    <xdr:sp macro="" textlink="">
      <xdr:nvSpPr>
        <xdr:cNvPr id="133" name="テキスト ボックス 132"/>
        <xdr:cNvSpPr txBox="1"/>
      </xdr:nvSpPr>
      <xdr:spPr>
        <a:xfrm>
          <a:off x="4622800" y="712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2,364</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37681</xdr:rowOff>
    </xdr:from>
    <xdr:to>
      <xdr:col>3</xdr:col>
      <xdr:colOff>955675</xdr:colOff>
      <xdr:row>36</xdr:row>
      <xdr:rowOff>139281</xdr:rowOff>
    </xdr:to>
    <xdr:sp macro="" textlink="">
      <xdr:nvSpPr>
        <xdr:cNvPr id="134" name="円/楕円 133"/>
        <xdr:cNvSpPr/>
      </xdr:nvSpPr>
      <xdr:spPr bwMode="auto">
        <a:xfrm>
          <a:off x="4254500" y="6990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124058</xdr:rowOff>
    </xdr:from>
    <xdr:ext cx="762000" cy="259045"/>
    <xdr:sp macro="" textlink="">
      <xdr:nvSpPr>
        <xdr:cNvPr id="135" name="テキスト ボックス 134"/>
        <xdr:cNvSpPr txBox="1"/>
      </xdr:nvSpPr>
      <xdr:spPr>
        <a:xfrm>
          <a:off x="3924300" y="707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337985</xdr:rowOff>
    </xdr:from>
    <xdr:to>
      <xdr:col>3</xdr:col>
      <xdr:colOff>257175</xdr:colOff>
      <xdr:row>36</xdr:row>
      <xdr:rowOff>96685</xdr:rowOff>
    </xdr:to>
    <xdr:sp macro="" textlink="">
      <xdr:nvSpPr>
        <xdr:cNvPr id="136" name="円/楕円 135"/>
        <xdr:cNvSpPr/>
      </xdr:nvSpPr>
      <xdr:spPr bwMode="auto">
        <a:xfrm>
          <a:off x="3556000" y="6948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81462</xdr:rowOff>
    </xdr:from>
    <xdr:ext cx="762000" cy="259045"/>
    <xdr:sp macro="" textlink="">
      <xdr:nvSpPr>
        <xdr:cNvPr id="137" name="テキスト ボックス 136"/>
        <xdr:cNvSpPr txBox="1"/>
      </xdr:nvSpPr>
      <xdr:spPr>
        <a:xfrm>
          <a:off x="3225800" y="703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4,629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52578</xdr:rowOff>
    </xdr:from>
    <xdr:to>
      <xdr:col>2</xdr:col>
      <xdr:colOff>692150</xdr:colOff>
      <xdr:row>35</xdr:row>
      <xdr:rowOff>154178</xdr:rowOff>
    </xdr:to>
    <xdr:sp macro="" textlink="">
      <xdr:nvSpPr>
        <xdr:cNvPr id="138" name="円/楕円 137"/>
        <xdr:cNvSpPr/>
      </xdr:nvSpPr>
      <xdr:spPr bwMode="auto">
        <a:xfrm>
          <a:off x="2857500" y="6662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138955</xdr:rowOff>
    </xdr:from>
    <xdr:ext cx="762000" cy="259045"/>
    <xdr:sp macro="" textlink="">
      <xdr:nvSpPr>
        <xdr:cNvPr id="139" name="テキスト ボックス 138"/>
        <xdr:cNvSpPr txBox="1"/>
      </xdr:nvSpPr>
      <xdr:spPr>
        <a:xfrm>
          <a:off x="2527300" y="674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12,120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愛知県東海市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114,271
112,725
43.43
45,287,662
42,969,916
1,800,743
28,743,644
23,478,427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
30.7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169837</xdr:rowOff>
    </xdr:from>
    <xdr:to>
      <xdr:col>6</xdr:col>
      <xdr:colOff>510540</xdr:colOff>
      <xdr:row>39</xdr:row>
      <xdr:rowOff>98704</xdr:rowOff>
    </xdr:to>
    <xdr:cxnSp macro="">
      <xdr:nvCxnSpPr>
        <xdr:cNvPr id="56" name="直線コネクタ 55"/>
        <xdr:cNvCxnSpPr/>
      </xdr:nvCxnSpPr>
      <xdr:spPr>
        <a:xfrm flipV="1">
          <a:off x="4633595" y="5141887"/>
          <a:ext cx="1270" cy="1643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102531</xdr:rowOff>
    </xdr:from>
    <xdr:ext cx="534377" cy="259045"/>
    <xdr:sp macro="" textlink="">
      <xdr:nvSpPr>
        <xdr:cNvPr id="57" name="人件費最小値テキスト"/>
        <xdr:cNvSpPr txBox="1"/>
      </xdr:nvSpPr>
      <xdr:spPr>
        <a:xfrm>
          <a:off x="4686300" y="678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38,576</a:t>
          </a:r>
          <a:endParaRPr kumimoji="1" lang="ja-JP" altLang="en-US" sz="1000" b="1">
            <a:latin typeface="ＭＳ Ｐゴシック"/>
          </a:endParaRPr>
        </a:p>
      </xdr:txBody>
    </xdr:sp>
    <xdr:clientData/>
  </xdr:oneCellAnchor>
  <xdr:twoCellAnchor>
    <xdr:from>
      <xdr:col>6</xdr:col>
      <xdr:colOff>422275</xdr:colOff>
      <xdr:row>39</xdr:row>
      <xdr:rowOff>98704</xdr:rowOff>
    </xdr:from>
    <xdr:to>
      <xdr:col>6</xdr:col>
      <xdr:colOff>600075</xdr:colOff>
      <xdr:row>39</xdr:row>
      <xdr:rowOff>98704</xdr:rowOff>
    </xdr:to>
    <xdr:cxnSp macro="">
      <xdr:nvCxnSpPr>
        <xdr:cNvPr id="58" name="直線コネクタ 57"/>
        <xdr:cNvCxnSpPr/>
      </xdr:nvCxnSpPr>
      <xdr:spPr>
        <a:xfrm>
          <a:off x="4546600" y="678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116514</xdr:rowOff>
    </xdr:from>
    <xdr:ext cx="534377" cy="259045"/>
    <xdr:sp macro="" textlink="">
      <xdr:nvSpPr>
        <xdr:cNvPr id="59" name="人件費最大値テキスト"/>
        <xdr:cNvSpPr txBox="1"/>
      </xdr:nvSpPr>
      <xdr:spPr>
        <a:xfrm>
          <a:off x="4686300" y="491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81,709</a:t>
          </a:r>
          <a:endParaRPr kumimoji="1" lang="ja-JP" altLang="en-US" sz="1000" b="1">
            <a:latin typeface="ＭＳ Ｐゴシック"/>
          </a:endParaRPr>
        </a:p>
      </xdr:txBody>
    </xdr:sp>
    <xdr:clientData/>
  </xdr:oneCellAnchor>
  <xdr:twoCellAnchor>
    <xdr:from>
      <xdr:col>6</xdr:col>
      <xdr:colOff>422275</xdr:colOff>
      <xdr:row>29</xdr:row>
      <xdr:rowOff>169837</xdr:rowOff>
    </xdr:from>
    <xdr:to>
      <xdr:col>6</xdr:col>
      <xdr:colOff>600075</xdr:colOff>
      <xdr:row>29</xdr:row>
      <xdr:rowOff>169837</xdr:rowOff>
    </xdr:to>
    <xdr:cxnSp macro="">
      <xdr:nvCxnSpPr>
        <xdr:cNvPr id="60" name="直線コネクタ 59"/>
        <xdr:cNvCxnSpPr/>
      </xdr:nvCxnSpPr>
      <xdr:spPr>
        <a:xfrm>
          <a:off x="4546600" y="514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8179</xdr:rowOff>
    </xdr:from>
    <xdr:to>
      <xdr:col>6</xdr:col>
      <xdr:colOff>511175</xdr:colOff>
      <xdr:row>35</xdr:row>
      <xdr:rowOff>16675</xdr:rowOff>
    </xdr:to>
    <xdr:cxnSp macro="">
      <xdr:nvCxnSpPr>
        <xdr:cNvPr id="61" name="直線コネクタ 60"/>
        <xdr:cNvCxnSpPr/>
      </xdr:nvCxnSpPr>
      <xdr:spPr>
        <a:xfrm flipV="1">
          <a:off x="3797300" y="6008929"/>
          <a:ext cx="838200" cy="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58907</xdr:rowOff>
    </xdr:from>
    <xdr:ext cx="534377" cy="259045"/>
    <xdr:sp macro="" textlink="">
      <xdr:nvSpPr>
        <xdr:cNvPr id="62" name="人件費平均値テキスト"/>
        <xdr:cNvSpPr txBox="1"/>
      </xdr:nvSpPr>
      <xdr:spPr>
        <a:xfrm>
          <a:off x="4686300" y="605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80480</xdr:rowOff>
    </xdr:from>
    <xdr:to>
      <xdr:col>6</xdr:col>
      <xdr:colOff>561975</xdr:colOff>
      <xdr:row>36</xdr:row>
      <xdr:rowOff>10630</xdr:rowOff>
    </xdr:to>
    <xdr:sp macro="" textlink="">
      <xdr:nvSpPr>
        <xdr:cNvPr id="63" name="フローチャート : 判断 62"/>
        <xdr:cNvSpPr/>
      </xdr:nvSpPr>
      <xdr:spPr>
        <a:xfrm>
          <a:off x="45847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16675</xdr:rowOff>
    </xdr:from>
    <xdr:to>
      <xdr:col>5</xdr:col>
      <xdr:colOff>358775</xdr:colOff>
      <xdr:row>35</xdr:row>
      <xdr:rowOff>21590</xdr:rowOff>
    </xdr:to>
    <xdr:cxnSp macro="">
      <xdr:nvCxnSpPr>
        <xdr:cNvPr id="64" name="直線コネクタ 63"/>
        <xdr:cNvCxnSpPr/>
      </xdr:nvCxnSpPr>
      <xdr:spPr>
        <a:xfrm flipV="1">
          <a:off x="2908300" y="6017425"/>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50000</xdr:rowOff>
    </xdr:from>
    <xdr:to>
      <xdr:col>5</xdr:col>
      <xdr:colOff>409575</xdr:colOff>
      <xdr:row>35</xdr:row>
      <xdr:rowOff>151600</xdr:rowOff>
    </xdr:to>
    <xdr:sp macro="" textlink="">
      <xdr:nvSpPr>
        <xdr:cNvPr id="65" name="フローチャート : 判断 64"/>
        <xdr:cNvSpPr/>
      </xdr:nvSpPr>
      <xdr:spPr>
        <a:xfrm>
          <a:off x="3746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142727</xdr:rowOff>
    </xdr:from>
    <xdr:ext cx="534377" cy="259045"/>
    <xdr:sp macro="" textlink="">
      <xdr:nvSpPr>
        <xdr:cNvPr id="66" name="テキスト ボックス 65"/>
        <xdr:cNvSpPr txBox="1"/>
      </xdr:nvSpPr>
      <xdr:spPr>
        <a:xfrm>
          <a:off x="3530111" y="614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56,521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165151</xdr:rowOff>
    </xdr:from>
    <xdr:to>
      <xdr:col>4</xdr:col>
      <xdr:colOff>155575</xdr:colOff>
      <xdr:row>35</xdr:row>
      <xdr:rowOff>21590</xdr:rowOff>
    </xdr:to>
    <xdr:cxnSp macro="">
      <xdr:nvCxnSpPr>
        <xdr:cNvPr id="67" name="直線コネクタ 66"/>
        <xdr:cNvCxnSpPr/>
      </xdr:nvCxnSpPr>
      <xdr:spPr>
        <a:xfrm>
          <a:off x="2019300" y="5994451"/>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128486</xdr:rowOff>
    </xdr:from>
    <xdr:to>
      <xdr:col>4</xdr:col>
      <xdr:colOff>206375</xdr:colOff>
      <xdr:row>35</xdr:row>
      <xdr:rowOff>58636</xdr:rowOff>
    </xdr:to>
    <xdr:sp macro="" textlink="">
      <xdr:nvSpPr>
        <xdr:cNvPr id="68" name="フローチャート : 判断 67"/>
        <xdr:cNvSpPr/>
      </xdr:nvSpPr>
      <xdr:spPr>
        <a:xfrm>
          <a:off x="2857500" y="595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75163</xdr:rowOff>
    </xdr:from>
    <xdr:ext cx="534377" cy="259045"/>
    <xdr:sp macro="" textlink="">
      <xdr:nvSpPr>
        <xdr:cNvPr id="69" name="テキスト ボックス 68"/>
        <xdr:cNvSpPr txBox="1"/>
      </xdr:nvSpPr>
      <xdr:spPr>
        <a:xfrm>
          <a:off x="2641111" y="573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116154</xdr:rowOff>
    </xdr:from>
    <xdr:to>
      <xdr:col>2</xdr:col>
      <xdr:colOff>638175</xdr:colOff>
      <xdr:row>34</xdr:row>
      <xdr:rowOff>165151</xdr:rowOff>
    </xdr:to>
    <xdr:cxnSp macro="">
      <xdr:nvCxnSpPr>
        <xdr:cNvPr id="70" name="直線コネクタ 69"/>
        <xdr:cNvCxnSpPr/>
      </xdr:nvCxnSpPr>
      <xdr:spPr>
        <a:xfrm>
          <a:off x="1130300" y="5945454"/>
          <a:ext cx="889000" cy="4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149784</xdr:rowOff>
    </xdr:from>
    <xdr:to>
      <xdr:col>3</xdr:col>
      <xdr:colOff>3175</xdr:colOff>
      <xdr:row>35</xdr:row>
      <xdr:rowOff>79934</xdr:rowOff>
    </xdr:to>
    <xdr:sp macro="" textlink="">
      <xdr:nvSpPr>
        <xdr:cNvPr id="71" name="フローチャート : 判断 70"/>
        <xdr:cNvSpPr/>
      </xdr:nvSpPr>
      <xdr:spPr>
        <a:xfrm>
          <a:off x="1968500" y="59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71061</xdr:rowOff>
    </xdr:from>
    <xdr:ext cx="534377" cy="259045"/>
    <xdr:sp macro="" textlink="">
      <xdr:nvSpPr>
        <xdr:cNvPr id="72" name="テキスト ボックス 71"/>
        <xdr:cNvSpPr txBox="1"/>
      </xdr:nvSpPr>
      <xdr:spPr>
        <a:xfrm>
          <a:off x="1752111" y="607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38113</xdr:rowOff>
    </xdr:from>
    <xdr:to>
      <xdr:col>1</xdr:col>
      <xdr:colOff>485775</xdr:colOff>
      <xdr:row>34</xdr:row>
      <xdr:rowOff>139713</xdr:rowOff>
    </xdr:to>
    <xdr:sp macro="" textlink="">
      <xdr:nvSpPr>
        <xdr:cNvPr id="73" name="フローチャート : 判断 72"/>
        <xdr:cNvSpPr/>
      </xdr:nvSpPr>
      <xdr:spPr>
        <a:xfrm>
          <a:off x="1079500" y="586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156240</xdr:rowOff>
    </xdr:from>
    <xdr:ext cx="534377" cy="259045"/>
    <xdr:sp macro="" textlink="">
      <xdr:nvSpPr>
        <xdr:cNvPr id="74" name="テキスト ボックス 73"/>
        <xdr:cNvSpPr txBox="1"/>
      </xdr:nvSpPr>
      <xdr:spPr>
        <a:xfrm>
          <a:off x="863111" y="564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128829</xdr:rowOff>
    </xdr:from>
    <xdr:to>
      <xdr:col>6</xdr:col>
      <xdr:colOff>561975</xdr:colOff>
      <xdr:row>35</xdr:row>
      <xdr:rowOff>58979</xdr:rowOff>
    </xdr:to>
    <xdr:sp macro="" textlink="">
      <xdr:nvSpPr>
        <xdr:cNvPr id="80" name="円/楕円 79"/>
        <xdr:cNvSpPr/>
      </xdr:nvSpPr>
      <xdr:spPr>
        <a:xfrm>
          <a:off x="4584700" y="595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151706</xdr:rowOff>
    </xdr:from>
    <xdr:ext cx="534377" cy="259045"/>
    <xdr:sp macro="" textlink="">
      <xdr:nvSpPr>
        <xdr:cNvPr id="81" name="人件費該当値テキスト"/>
        <xdr:cNvSpPr txBox="1"/>
      </xdr:nvSpPr>
      <xdr:spPr>
        <a:xfrm>
          <a:off x="4686300" y="580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58,952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137325</xdr:rowOff>
    </xdr:from>
    <xdr:to>
      <xdr:col>5</xdr:col>
      <xdr:colOff>409575</xdr:colOff>
      <xdr:row>35</xdr:row>
      <xdr:rowOff>67475</xdr:rowOff>
    </xdr:to>
    <xdr:sp macro="" textlink="">
      <xdr:nvSpPr>
        <xdr:cNvPr id="82" name="円/楕円 81"/>
        <xdr:cNvSpPr/>
      </xdr:nvSpPr>
      <xdr:spPr>
        <a:xfrm>
          <a:off x="3746500" y="596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84002</xdr:rowOff>
    </xdr:from>
    <xdr:ext cx="534377" cy="259045"/>
    <xdr:sp macro="" textlink="">
      <xdr:nvSpPr>
        <xdr:cNvPr id="83" name="テキスト ボックス 82"/>
        <xdr:cNvSpPr txBox="1"/>
      </xdr:nvSpPr>
      <xdr:spPr>
        <a:xfrm>
          <a:off x="3530111" y="574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58,729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142240</xdr:rowOff>
    </xdr:from>
    <xdr:to>
      <xdr:col>4</xdr:col>
      <xdr:colOff>206375</xdr:colOff>
      <xdr:row>35</xdr:row>
      <xdr:rowOff>72390</xdr:rowOff>
    </xdr:to>
    <xdr:sp macro="" textlink="">
      <xdr:nvSpPr>
        <xdr:cNvPr id="84" name="円/楕円 83"/>
        <xdr:cNvSpPr/>
      </xdr:nvSpPr>
      <xdr:spPr>
        <a:xfrm>
          <a:off x="2857500" y="597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63517</xdr:rowOff>
    </xdr:from>
    <xdr:ext cx="534377" cy="259045"/>
    <xdr:sp macro="" textlink="">
      <xdr:nvSpPr>
        <xdr:cNvPr id="85" name="テキスト ボックス 84"/>
        <xdr:cNvSpPr txBox="1"/>
      </xdr:nvSpPr>
      <xdr:spPr>
        <a:xfrm>
          <a:off x="2641111" y="606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58,600</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114351</xdr:rowOff>
    </xdr:from>
    <xdr:to>
      <xdr:col>3</xdr:col>
      <xdr:colOff>3175</xdr:colOff>
      <xdr:row>35</xdr:row>
      <xdr:rowOff>44501</xdr:rowOff>
    </xdr:to>
    <xdr:sp macro="" textlink="">
      <xdr:nvSpPr>
        <xdr:cNvPr id="86" name="円/楕円 85"/>
        <xdr:cNvSpPr/>
      </xdr:nvSpPr>
      <xdr:spPr>
        <a:xfrm>
          <a:off x="1968500" y="594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61028</xdr:rowOff>
    </xdr:from>
    <xdr:ext cx="534377" cy="259045"/>
    <xdr:sp macro="" textlink="">
      <xdr:nvSpPr>
        <xdr:cNvPr id="87" name="テキスト ボックス 86"/>
        <xdr:cNvSpPr txBox="1"/>
      </xdr:nvSpPr>
      <xdr:spPr>
        <a:xfrm>
          <a:off x="1752111" y="571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59,332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65354</xdr:rowOff>
    </xdr:from>
    <xdr:to>
      <xdr:col>1</xdr:col>
      <xdr:colOff>485775</xdr:colOff>
      <xdr:row>34</xdr:row>
      <xdr:rowOff>166954</xdr:rowOff>
    </xdr:to>
    <xdr:sp macro="" textlink="">
      <xdr:nvSpPr>
        <xdr:cNvPr id="88" name="円/楕円 87"/>
        <xdr:cNvSpPr/>
      </xdr:nvSpPr>
      <xdr:spPr>
        <a:xfrm>
          <a:off x="1079500" y="589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158081</xdr:rowOff>
    </xdr:from>
    <xdr:ext cx="534377" cy="259045"/>
    <xdr:sp macro="" textlink="">
      <xdr:nvSpPr>
        <xdr:cNvPr id="89" name="テキスト ボックス 88"/>
        <xdr:cNvSpPr txBox="1"/>
      </xdr:nvSpPr>
      <xdr:spPr>
        <a:xfrm>
          <a:off x="863111" y="598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60,618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27229</xdr:rowOff>
    </xdr:from>
    <xdr:to>
      <xdr:col>6</xdr:col>
      <xdr:colOff>510540</xdr:colOff>
      <xdr:row>59</xdr:row>
      <xdr:rowOff>133794</xdr:rowOff>
    </xdr:to>
    <xdr:cxnSp macro="">
      <xdr:nvCxnSpPr>
        <xdr:cNvPr id="114" name="直線コネクタ 113"/>
        <xdr:cNvCxnSpPr/>
      </xdr:nvCxnSpPr>
      <xdr:spPr>
        <a:xfrm flipV="1">
          <a:off x="4633595" y="8599729"/>
          <a:ext cx="1270" cy="164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137621</xdr:rowOff>
    </xdr:from>
    <xdr:ext cx="534377" cy="259045"/>
    <xdr:sp macro="" textlink="">
      <xdr:nvSpPr>
        <xdr:cNvPr id="115" name="物件費最小値テキスト"/>
        <xdr:cNvSpPr txBox="1"/>
      </xdr:nvSpPr>
      <xdr:spPr>
        <a:xfrm>
          <a:off x="4686300" y="1025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37,655</a:t>
          </a:r>
          <a:endParaRPr kumimoji="1" lang="ja-JP" altLang="en-US" sz="1000" b="1">
            <a:latin typeface="ＭＳ Ｐゴシック"/>
          </a:endParaRPr>
        </a:p>
      </xdr:txBody>
    </xdr:sp>
    <xdr:clientData/>
  </xdr:oneCellAnchor>
  <xdr:twoCellAnchor>
    <xdr:from>
      <xdr:col>6</xdr:col>
      <xdr:colOff>422275</xdr:colOff>
      <xdr:row>59</xdr:row>
      <xdr:rowOff>133794</xdr:rowOff>
    </xdr:from>
    <xdr:to>
      <xdr:col>6</xdr:col>
      <xdr:colOff>600075</xdr:colOff>
      <xdr:row>59</xdr:row>
      <xdr:rowOff>133794</xdr:rowOff>
    </xdr:to>
    <xdr:cxnSp macro="">
      <xdr:nvCxnSpPr>
        <xdr:cNvPr id="116" name="直線コネクタ 115"/>
        <xdr:cNvCxnSpPr/>
      </xdr:nvCxnSpPr>
      <xdr:spPr>
        <a:xfrm>
          <a:off x="4546600" y="10249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145356</xdr:rowOff>
    </xdr:from>
    <xdr:ext cx="534377" cy="259045"/>
    <xdr:sp macro="" textlink="">
      <xdr:nvSpPr>
        <xdr:cNvPr id="117" name="物件費最大値テキスト"/>
        <xdr:cNvSpPr txBox="1"/>
      </xdr:nvSpPr>
      <xdr:spPr>
        <a:xfrm>
          <a:off x="4686300" y="83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80,952</a:t>
          </a:r>
          <a:endParaRPr kumimoji="1" lang="ja-JP" altLang="en-US" sz="1000" b="1">
            <a:latin typeface="ＭＳ Ｐゴシック"/>
          </a:endParaRPr>
        </a:p>
      </xdr:txBody>
    </xdr:sp>
    <xdr:clientData/>
  </xdr:oneCellAnchor>
  <xdr:twoCellAnchor>
    <xdr:from>
      <xdr:col>6</xdr:col>
      <xdr:colOff>422275</xdr:colOff>
      <xdr:row>50</xdr:row>
      <xdr:rowOff>27229</xdr:rowOff>
    </xdr:from>
    <xdr:to>
      <xdr:col>6</xdr:col>
      <xdr:colOff>600075</xdr:colOff>
      <xdr:row>50</xdr:row>
      <xdr:rowOff>27229</xdr:rowOff>
    </xdr:to>
    <xdr:cxnSp macro="">
      <xdr:nvCxnSpPr>
        <xdr:cNvPr id="118" name="直線コネクタ 117"/>
        <xdr:cNvCxnSpPr/>
      </xdr:nvCxnSpPr>
      <xdr:spPr>
        <a:xfrm>
          <a:off x="4546600" y="8599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52</xdr:row>
      <xdr:rowOff>8369</xdr:rowOff>
    </xdr:from>
    <xdr:to>
      <xdr:col>6</xdr:col>
      <xdr:colOff>511175</xdr:colOff>
      <xdr:row>52</xdr:row>
      <xdr:rowOff>57862</xdr:rowOff>
    </xdr:to>
    <xdr:cxnSp macro="">
      <xdr:nvCxnSpPr>
        <xdr:cNvPr id="119" name="直線コネクタ 118"/>
        <xdr:cNvCxnSpPr/>
      </xdr:nvCxnSpPr>
      <xdr:spPr>
        <a:xfrm>
          <a:off x="3797300" y="8923769"/>
          <a:ext cx="838200" cy="4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63479</xdr:rowOff>
    </xdr:from>
    <xdr:ext cx="534377" cy="259045"/>
    <xdr:sp macro="" textlink="">
      <xdr:nvSpPr>
        <xdr:cNvPr id="120" name="物件費平均値テキスト"/>
        <xdr:cNvSpPr txBox="1"/>
      </xdr:nvSpPr>
      <xdr:spPr>
        <a:xfrm>
          <a:off x="4686300" y="9493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55,601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85052</xdr:rowOff>
    </xdr:from>
    <xdr:to>
      <xdr:col>6</xdr:col>
      <xdr:colOff>561975</xdr:colOff>
      <xdr:row>56</xdr:row>
      <xdr:rowOff>15202</xdr:rowOff>
    </xdr:to>
    <xdr:sp macro="" textlink="">
      <xdr:nvSpPr>
        <xdr:cNvPr id="121" name="フローチャート : 判断 120"/>
        <xdr:cNvSpPr/>
      </xdr:nvSpPr>
      <xdr:spPr>
        <a:xfrm>
          <a:off x="4584700" y="951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8369</xdr:rowOff>
    </xdr:from>
    <xdr:to>
      <xdr:col>5</xdr:col>
      <xdr:colOff>358775</xdr:colOff>
      <xdr:row>52</xdr:row>
      <xdr:rowOff>99733</xdr:rowOff>
    </xdr:to>
    <xdr:cxnSp macro="">
      <xdr:nvCxnSpPr>
        <xdr:cNvPr id="122" name="直線コネクタ 121"/>
        <xdr:cNvCxnSpPr/>
      </xdr:nvCxnSpPr>
      <xdr:spPr>
        <a:xfrm flipV="1">
          <a:off x="2908300" y="8923769"/>
          <a:ext cx="889000" cy="9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29731</xdr:rowOff>
    </xdr:from>
    <xdr:to>
      <xdr:col>5</xdr:col>
      <xdr:colOff>409575</xdr:colOff>
      <xdr:row>56</xdr:row>
      <xdr:rowOff>131331</xdr:rowOff>
    </xdr:to>
    <xdr:sp macro="" textlink="">
      <xdr:nvSpPr>
        <xdr:cNvPr id="123" name="フローチャート : 判断 122"/>
        <xdr:cNvSpPr/>
      </xdr:nvSpPr>
      <xdr:spPr>
        <a:xfrm>
          <a:off x="3746500" y="963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122458</xdr:rowOff>
    </xdr:from>
    <xdr:ext cx="534377" cy="259045"/>
    <xdr:sp macro="" textlink="">
      <xdr:nvSpPr>
        <xdr:cNvPr id="124" name="テキスト ボックス 123"/>
        <xdr:cNvSpPr txBox="1"/>
      </xdr:nvSpPr>
      <xdr:spPr>
        <a:xfrm>
          <a:off x="3530111" y="97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52,553</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99733</xdr:rowOff>
    </xdr:from>
    <xdr:to>
      <xdr:col>4</xdr:col>
      <xdr:colOff>155575</xdr:colOff>
      <xdr:row>53</xdr:row>
      <xdr:rowOff>57252</xdr:rowOff>
    </xdr:to>
    <xdr:cxnSp macro="">
      <xdr:nvCxnSpPr>
        <xdr:cNvPr id="125" name="直線コネクタ 124"/>
        <xdr:cNvCxnSpPr/>
      </xdr:nvCxnSpPr>
      <xdr:spPr>
        <a:xfrm flipV="1">
          <a:off x="2019300" y="9015133"/>
          <a:ext cx="889000" cy="12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117932</xdr:rowOff>
    </xdr:from>
    <xdr:to>
      <xdr:col>4</xdr:col>
      <xdr:colOff>206375</xdr:colOff>
      <xdr:row>57</xdr:row>
      <xdr:rowOff>48082</xdr:rowOff>
    </xdr:to>
    <xdr:sp macro="" textlink="">
      <xdr:nvSpPr>
        <xdr:cNvPr id="126" name="フローチャート : 判断 125"/>
        <xdr:cNvSpPr/>
      </xdr:nvSpPr>
      <xdr:spPr>
        <a:xfrm>
          <a:off x="2857500" y="971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39209</xdr:rowOff>
    </xdr:from>
    <xdr:ext cx="534377" cy="259045"/>
    <xdr:sp macro="" textlink="">
      <xdr:nvSpPr>
        <xdr:cNvPr id="127" name="テキスト ボックス 126"/>
        <xdr:cNvSpPr txBox="1"/>
      </xdr:nvSpPr>
      <xdr:spPr>
        <a:xfrm>
          <a:off x="2641111" y="98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57252</xdr:rowOff>
    </xdr:from>
    <xdr:to>
      <xdr:col>2</xdr:col>
      <xdr:colOff>638175</xdr:colOff>
      <xdr:row>53</xdr:row>
      <xdr:rowOff>115316</xdr:rowOff>
    </xdr:to>
    <xdr:cxnSp macro="">
      <xdr:nvCxnSpPr>
        <xdr:cNvPr id="128" name="直線コネクタ 127"/>
        <xdr:cNvCxnSpPr/>
      </xdr:nvCxnSpPr>
      <xdr:spPr>
        <a:xfrm flipV="1">
          <a:off x="1130300" y="9144102"/>
          <a:ext cx="8890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45542</xdr:rowOff>
    </xdr:from>
    <xdr:to>
      <xdr:col>3</xdr:col>
      <xdr:colOff>3175</xdr:colOff>
      <xdr:row>57</xdr:row>
      <xdr:rowOff>147142</xdr:rowOff>
    </xdr:to>
    <xdr:sp macro="" textlink="">
      <xdr:nvSpPr>
        <xdr:cNvPr id="129" name="フローチャート : 判断 128"/>
        <xdr:cNvSpPr/>
      </xdr:nvSpPr>
      <xdr:spPr>
        <a:xfrm>
          <a:off x="1968500" y="981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138269</xdr:rowOff>
    </xdr:from>
    <xdr:ext cx="534377" cy="259045"/>
    <xdr:sp macro="" textlink="">
      <xdr:nvSpPr>
        <xdr:cNvPr id="130" name="テキスト ボックス 129"/>
        <xdr:cNvSpPr txBox="1"/>
      </xdr:nvSpPr>
      <xdr:spPr>
        <a:xfrm>
          <a:off x="1752111" y="991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71603</xdr:rowOff>
    </xdr:from>
    <xdr:to>
      <xdr:col>1</xdr:col>
      <xdr:colOff>485775</xdr:colOff>
      <xdr:row>58</xdr:row>
      <xdr:rowOff>1753</xdr:rowOff>
    </xdr:to>
    <xdr:sp macro="" textlink="">
      <xdr:nvSpPr>
        <xdr:cNvPr id="131" name="フローチャート : 判断 130"/>
        <xdr:cNvSpPr/>
      </xdr:nvSpPr>
      <xdr:spPr>
        <a:xfrm>
          <a:off x="1079500" y="984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164330</xdr:rowOff>
    </xdr:from>
    <xdr:ext cx="534377" cy="259045"/>
    <xdr:sp macro="" textlink="">
      <xdr:nvSpPr>
        <xdr:cNvPr id="132" name="テキスト ボックス 131"/>
        <xdr:cNvSpPr txBox="1"/>
      </xdr:nvSpPr>
      <xdr:spPr>
        <a:xfrm>
          <a:off x="863111" y="993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52</xdr:row>
      <xdr:rowOff>7062</xdr:rowOff>
    </xdr:from>
    <xdr:to>
      <xdr:col>6</xdr:col>
      <xdr:colOff>561975</xdr:colOff>
      <xdr:row>52</xdr:row>
      <xdr:rowOff>108662</xdr:rowOff>
    </xdr:to>
    <xdr:sp macro="" textlink="">
      <xdr:nvSpPr>
        <xdr:cNvPr id="138" name="円/楕円 137"/>
        <xdr:cNvSpPr/>
      </xdr:nvSpPr>
      <xdr:spPr>
        <a:xfrm>
          <a:off x="4584700" y="892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29939</xdr:rowOff>
    </xdr:from>
    <xdr:ext cx="534377" cy="259045"/>
    <xdr:sp macro="" textlink="">
      <xdr:nvSpPr>
        <xdr:cNvPr id="139" name="物件費該当値テキスト"/>
        <xdr:cNvSpPr txBox="1"/>
      </xdr:nvSpPr>
      <xdr:spPr>
        <a:xfrm>
          <a:off x="4686300" y="877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71,148</a:t>
          </a:r>
          <a:endParaRPr kumimoji="1" lang="ja-JP" altLang="en-US" sz="1000" b="1">
            <a:solidFill>
              <a:srgbClr val="FF0000"/>
            </a:solidFill>
            <a:latin typeface="ＭＳ Ｐゴシック"/>
          </a:endParaRPr>
        </a:p>
      </xdr:txBody>
    </xdr:sp>
    <xdr:clientData/>
  </xdr:oneCellAnchor>
  <xdr:twoCellAnchor>
    <xdr:from>
      <xdr:col>5</xdr:col>
      <xdr:colOff>307975</xdr:colOff>
      <xdr:row>51</xdr:row>
      <xdr:rowOff>129019</xdr:rowOff>
    </xdr:from>
    <xdr:to>
      <xdr:col>5</xdr:col>
      <xdr:colOff>409575</xdr:colOff>
      <xdr:row>52</xdr:row>
      <xdr:rowOff>59169</xdr:rowOff>
    </xdr:to>
    <xdr:sp macro="" textlink="">
      <xdr:nvSpPr>
        <xdr:cNvPr id="140" name="円/楕円 139"/>
        <xdr:cNvSpPr/>
      </xdr:nvSpPr>
      <xdr:spPr>
        <a:xfrm>
          <a:off x="3746500" y="887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50</xdr:row>
      <xdr:rowOff>75696</xdr:rowOff>
    </xdr:from>
    <xdr:ext cx="534377" cy="259045"/>
    <xdr:sp macro="" textlink="">
      <xdr:nvSpPr>
        <xdr:cNvPr id="141" name="テキスト ボックス 140"/>
        <xdr:cNvSpPr txBox="1"/>
      </xdr:nvSpPr>
      <xdr:spPr>
        <a:xfrm>
          <a:off x="3530111" y="864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72,447</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48933</xdr:rowOff>
    </xdr:from>
    <xdr:to>
      <xdr:col>4</xdr:col>
      <xdr:colOff>206375</xdr:colOff>
      <xdr:row>52</xdr:row>
      <xdr:rowOff>150533</xdr:rowOff>
    </xdr:to>
    <xdr:sp macro="" textlink="">
      <xdr:nvSpPr>
        <xdr:cNvPr id="142" name="円/楕円 141"/>
        <xdr:cNvSpPr/>
      </xdr:nvSpPr>
      <xdr:spPr>
        <a:xfrm>
          <a:off x="2857500" y="896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50</xdr:row>
      <xdr:rowOff>167060</xdr:rowOff>
    </xdr:from>
    <xdr:ext cx="534377" cy="259045"/>
    <xdr:sp macro="" textlink="">
      <xdr:nvSpPr>
        <xdr:cNvPr id="143" name="テキスト ボックス 142"/>
        <xdr:cNvSpPr txBox="1"/>
      </xdr:nvSpPr>
      <xdr:spPr>
        <a:xfrm>
          <a:off x="2641111" y="873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70,049</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6452</xdr:rowOff>
    </xdr:from>
    <xdr:to>
      <xdr:col>3</xdr:col>
      <xdr:colOff>3175</xdr:colOff>
      <xdr:row>53</xdr:row>
      <xdr:rowOff>108052</xdr:rowOff>
    </xdr:to>
    <xdr:sp macro="" textlink="">
      <xdr:nvSpPr>
        <xdr:cNvPr id="144" name="円/楕円 143"/>
        <xdr:cNvSpPr/>
      </xdr:nvSpPr>
      <xdr:spPr>
        <a:xfrm>
          <a:off x="1968500" y="909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51</xdr:row>
      <xdr:rowOff>124579</xdr:rowOff>
    </xdr:from>
    <xdr:ext cx="534377" cy="259045"/>
    <xdr:sp macro="" textlink="">
      <xdr:nvSpPr>
        <xdr:cNvPr id="145" name="テキスト ボックス 144"/>
        <xdr:cNvSpPr txBox="1"/>
      </xdr:nvSpPr>
      <xdr:spPr>
        <a:xfrm>
          <a:off x="1752111" y="886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66,664</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64516</xdr:rowOff>
    </xdr:from>
    <xdr:to>
      <xdr:col>1</xdr:col>
      <xdr:colOff>485775</xdr:colOff>
      <xdr:row>53</xdr:row>
      <xdr:rowOff>166116</xdr:rowOff>
    </xdr:to>
    <xdr:sp macro="" textlink="">
      <xdr:nvSpPr>
        <xdr:cNvPr id="146" name="円/楕円 145"/>
        <xdr:cNvSpPr/>
      </xdr:nvSpPr>
      <xdr:spPr>
        <a:xfrm>
          <a:off x="1079500" y="915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11193</xdr:rowOff>
    </xdr:from>
    <xdr:ext cx="534377" cy="259045"/>
    <xdr:sp macro="" textlink="">
      <xdr:nvSpPr>
        <xdr:cNvPr id="147" name="テキスト ボックス 146"/>
        <xdr:cNvSpPr txBox="1"/>
      </xdr:nvSpPr>
      <xdr:spPr>
        <a:xfrm>
          <a:off x="863111" y="892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65,140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7" name="テキスト ボックス 166"/>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128597</xdr:rowOff>
    </xdr:from>
    <xdr:to>
      <xdr:col>6</xdr:col>
      <xdr:colOff>510540</xdr:colOff>
      <xdr:row>78</xdr:row>
      <xdr:rowOff>150476</xdr:rowOff>
    </xdr:to>
    <xdr:cxnSp macro="">
      <xdr:nvCxnSpPr>
        <xdr:cNvPr id="173" name="直線コネクタ 172"/>
        <xdr:cNvCxnSpPr/>
      </xdr:nvCxnSpPr>
      <xdr:spPr>
        <a:xfrm flipV="1">
          <a:off x="4633595" y="12130097"/>
          <a:ext cx="1270" cy="139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154303</xdr:rowOff>
    </xdr:from>
    <xdr:ext cx="378565" cy="259045"/>
    <xdr:sp macro="" textlink="">
      <xdr:nvSpPr>
        <xdr:cNvPr id="174" name="維持補修費最小値テキスト"/>
        <xdr:cNvSpPr txBox="1"/>
      </xdr:nvSpPr>
      <xdr:spPr>
        <a:xfrm>
          <a:off x="4686300" y="13527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6</xdr:col>
      <xdr:colOff>422275</xdr:colOff>
      <xdr:row>78</xdr:row>
      <xdr:rowOff>150476</xdr:rowOff>
    </xdr:from>
    <xdr:to>
      <xdr:col>6</xdr:col>
      <xdr:colOff>600075</xdr:colOff>
      <xdr:row>78</xdr:row>
      <xdr:rowOff>150476</xdr:rowOff>
    </xdr:to>
    <xdr:cxnSp macro="">
      <xdr:nvCxnSpPr>
        <xdr:cNvPr id="175" name="直線コネクタ 174"/>
        <xdr:cNvCxnSpPr/>
      </xdr:nvCxnSpPr>
      <xdr:spPr>
        <a:xfrm>
          <a:off x="4546600" y="1352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75274</xdr:rowOff>
    </xdr:from>
    <xdr:ext cx="469744" cy="259045"/>
    <xdr:sp macro="" textlink="">
      <xdr:nvSpPr>
        <xdr:cNvPr id="176" name="維持補修費最大値テキスト"/>
        <xdr:cNvSpPr txBox="1"/>
      </xdr:nvSpPr>
      <xdr:spPr>
        <a:xfrm>
          <a:off x="4686300" y="1190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9,268</a:t>
          </a:r>
          <a:endParaRPr kumimoji="1" lang="ja-JP" altLang="en-US" sz="1000" b="1">
            <a:latin typeface="ＭＳ Ｐゴシック"/>
          </a:endParaRPr>
        </a:p>
      </xdr:txBody>
    </xdr:sp>
    <xdr:clientData/>
  </xdr:oneCellAnchor>
  <xdr:twoCellAnchor>
    <xdr:from>
      <xdr:col>6</xdr:col>
      <xdr:colOff>422275</xdr:colOff>
      <xdr:row>70</xdr:row>
      <xdr:rowOff>128597</xdr:rowOff>
    </xdr:from>
    <xdr:to>
      <xdr:col>6</xdr:col>
      <xdr:colOff>600075</xdr:colOff>
      <xdr:row>70</xdr:row>
      <xdr:rowOff>128597</xdr:rowOff>
    </xdr:to>
    <xdr:cxnSp macro="">
      <xdr:nvCxnSpPr>
        <xdr:cNvPr id="177" name="直線コネクタ 176"/>
        <xdr:cNvCxnSpPr/>
      </xdr:nvCxnSpPr>
      <xdr:spPr>
        <a:xfrm>
          <a:off x="4546600" y="1213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70</xdr:row>
      <xdr:rowOff>22951</xdr:rowOff>
    </xdr:from>
    <xdr:to>
      <xdr:col>6</xdr:col>
      <xdr:colOff>511175</xdr:colOff>
      <xdr:row>70</xdr:row>
      <xdr:rowOff>128597</xdr:rowOff>
    </xdr:to>
    <xdr:cxnSp macro="">
      <xdr:nvCxnSpPr>
        <xdr:cNvPr id="178" name="直線コネクタ 177"/>
        <xdr:cNvCxnSpPr/>
      </xdr:nvCxnSpPr>
      <xdr:spPr>
        <a:xfrm>
          <a:off x="3797300" y="12024451"/>
          <a:ext cx="838200" cy="10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20138</xdr:rowOff>
    </xdr:from>
    <xdr:ext cx="469744" cy="259045"/>
    <xdr:sp macro="" textlink="">
      <xdr:nvSpPr>
        <xdr:cNvPr id="179" name="維持補修費平均値テキスト"/>
        <xdr:cNvSpPr txBox="1"/>
      </xdr:nvSpPr>
      <xdr:spPr>
        <a:xfrm>
          <a:off x="4686300" y="12878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41711</xdr:rowOff>
    </xdr:from>
    <xdr:to>
      <xdr:col>6</xdr:col>
      <xdr:colOff>561975</xdr:colOff>
      <xdr:row>75</xdr:row>
      <xdr:rowOff>143311</xdr:rowOff>
    </xdr:to>
    <xdr:sp macro="" textlink="">
      <xdr:nvSpPr>
        <xdr:cNvPr id="180" name="フローチャート : 判断 179"/>
        <xdr:cNvSpPr/>
      </xdr:nvSpPr>
      <xdr:spPr>
        <a:xfrm>
          <a:off x="45847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70</xdr:row>
      <xdr:rowOff>22951</xdr:rowOff>
    </xdr:from>
    <xdr:to>
      <xdr:col>5</xdr:col>
      <xdr:colOff>358775</xdr:colOff>
      <xdr:row>71</xdr:row>
      <xdr:rowOff>63446</xdr:rowOff>
    </xdr:to>
    <xdr:cxnSp macro="">
      <xdr:nvCxnSpPr>
        <xdr:cNvPr id="181" name="直線コネクタ 180"/>
        <xdr:cNvCxnSpPr/>
      </xdr:nvCxnSpPr>
      <xdr:spPr>
        <a:xfrm flipV="1">
          <a:off x="2908300" y="12024451"/>
          <a:ext cx="889000" cy="21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95595</xdr:rowOff>
    </xdr:from>
    <xdr:to>
      <xdr:col>5</xdr:col>
      <xdr:colOff>409575</xdr:colOff>
      <xdr:row>76</xdr:row>
      <xdr:rowOff>25744</xdr:rowOff>
    </xdr:to>
    <xdr:sp macro="" textlink="">
      <xdr:nvSpPr>
        <xdr:cNvPr id="182" name="フローチャート : 判断 181"/>
        <xdr:cNvSpPr/>
      </xdr:nvSpPr>
      <xdr:spPr>
        <a:xfrm>
          <a:off x="3746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16871</xdr:rowOff>
    </xdr:from>
    <xdr:ext cx="469744" cy="259045"/>
    <xdr:sp macro="" textlink="">
      <xdr:nvSpPr>
        <xdr:cNvPr id="183" name="テキスト ボックス 182"/>
        <xdr:cNvSpPr txBox="1"/>
      </xdr:nvSpPr>
      <xdr:spPr>
        <a:xfrm>
          <a:off x="3562427" y="1304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63446</xdr:rowOff>
    </xdr:from>
    <xdr:to>
      <xdr:col>4</xdr:col>
      <xdr:colOff>155575</xdr:colOff>
      <xdr:row>71</xdr:row>
      <xdr:rowOff>67038</xdr:rowOff>
    </xdr:to>
    <xdr:cxnSp macro="">
      <xdr:nvCxnSpPr>
        <xdr:cNvPr id="184" name="直線コネクタ 183"/>
        <xdr:cNvCxnSpPr/>
      </xdr:nvCxnSpPr>
      <xdr:spPr>
        <a:xfrm flipV="1">
          <a:off x="2019300" y="12236396"/>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85634</xdr:rowOff>
    </xdr:from>
    <xdr:to>
      <xdr:col>4</xdr:col>
      <xdr:colOff>206375</xdr:colOff>
      <xdr:row>76</xdr:row>
      <xdr:rowOff>15785</xdr:rowOff>
    </xdr:to>
    <xdr:sp macro="" textlink="">
      <xdr:nvSpPr>
        <xdr:cNvPr id="185" name="フローチャート : 判断 184"/>
        <xdr:cNvSpPr/>
      </xdr:nvSpPr>
      <xdr:spPr>
        <a:xfrm>
          <a:off x="2857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6911</xdr:rowOff>
    </xdr:from>
    <xdr:ext cx="469744" cy="259045"/>
    <xdr:sp macro="" textlink="">
      <xdr:nvSpPr>
        <xdr:cNvPr id="186" name="テキスト ボックス 185"/>
        <xdr:cNvSpPr txBox="1"/>
      </xdr:nvSpPr>
      <xdr:spPr>
        <a:xfrm>
          <a:off x="2673427" y="1303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434975</xdr:colOff>
      <xdr:row>71</xdr:row>
      <xdr:rowOff>67038</xdr:rowOff>
    </xdr:from>
    <xdr:to>
      <xdr:col>2</xdr:col>
      <xdr:colOff>638175</xdr:colOff>
      <xdr:row>72</xdr:row>
      <xdr:rowOff>17073</xdr:rowOff>
    </xdr:to>
    <xdr:cxnSp macro="">
      <xdr:nvCxnSpPr>
        <xdr:cNvPr id="187" name="直線コネクタ 186"/>
        <xdr:cNvCxnSpPr/>
      </xdr:nvCxnSpPr>
      <xdr:spPr>
        <a:xfrm flipV="1">
          <a:off x="1130300" y="12239988"/>
          <a:ext cx="889000" cy="12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122210</xdr:rowOff>
    </xdr:from>
    <xdr:to>
      <xdr:col>3</xdr:col>
      <xdr:colOff>3175</xdr:colOff>
      <xdr:row>76</xdr:row>
      <xdr:rowOff>52360</xdr:rowOff>
    </xdr:to>
    <xdr:sp macro="" textlink="">
      <xdr:nvSpPr>
        <xdr:cNvPr id="188" name="フローチャート : 判断 187"/>
        <xdr:cNvSpPr/>
      </xdr:nvSpPr>
      <xdr:spPr>
        <a:xfrm>
          <a:off x="1968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43487</xdr:rowOff>
    </xdr:from>
    <xdr:ext cx="469744" cy="259045"/>
    <xdr:sp macro="" textlink="">
      <xdr:nvSpPr>
        <xdr:cNvPr id="189" name="テキスト ボックス 188"/>
        <xdr:cNvSpPr txBox="1"/>
      </xdr:nvSpPr>
      <xdr:spPr>
        <a:xfrm>
          <a:off x="1784427" y="1307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114373</xdr:rowOff>
    </xdr:from>
    <xdr:to>
      <xdr:col>1</xdr:col>
      <xdr:colOff>485775</xdr:colOff>
      <xdr:row>76</xdr:row>
      <xdr:rowOff>44523</xdr:rowOff>
    </xdr:to>
    <xdr:sp macro="" textlink="">
      <xdr:nvSpPr>
        <xdr:cNvPr id="190" name="フローチャート : 判断 189"/>
        <xdr:cNvSpPr/>
      </xdr:nvSpPr>
      <xdr:spPr>
        <a:xfrm>
          <a:off x="1079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35650</xdr:rowOff>
    </xdr:from>
    <xdr:ext cx="469744" cy="259045"/>
    <xdr:sp macro="" textlink="">
      <xdr:nvSpPr>
        <xdr:cNvPr id="191" name="テキスト ボックス 190"/>
        <xdr:cNvSpPr txBox="1"/>
      </xdr:nvSpPr>
      <xdr:spPr>
        <a:xfrm>
          <a:off x="895427" y="1306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70</xdr:row>
      <xdr:rowOff>77797</xdr:rowOff>
    </xdr:from>
    <xdr:to>
      <xdr:col>6</xdr:col>
      <xdr:colOff>561975</xdr:colOff>
      <xdr:row>71</xdr:row>
      <xdr:rowOff>7947</xdr:rowOff>
    </xdr:to>
    <xdr:sp macro="" textlink="">
      <xdr:nvSpPr>
        <xdr:cNvPr id="197" name="円/楕円 196"/>
        <xdr:cNvSpPr/>
      </xdr:nvSpPr>
      <xdr:spPr>
        <a:xfrm>
          <a:off x="4584700" y="1207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30824</xdr:rowOff>
    </xdr:from>
    <xdr:ext cx="469744" cy="259045"/>
    <xdr:sp macro="" textlink="">
      <xdr:nvSpPr>
        <xdr:cNvPr id="198" name="維持補修費該当値テキスト"/>
        <xdr:cNvSpPr txBox="1"/>
      </xdr:nvSpPr>
      <xdr:spPr>
        <a:xfrm>
          <a:off x="4686300" y="1203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9,268</a:t>
          </a:r>
          <a:endParaRPr kumimoji="1" lang="ja-JP" altLang="en-US" sz="1000" b="1">
            <a:solidFill>
              <a:srgbClr val="FF0000"/>
            </a:solidFill>
            <a:latin typeface="ＭＳ Ｐゴシック"/>
          </a:endParaRPr>
        </a:p>
      </xdr:txBody>
    </xdr:sp>
    <xdr:clientData/>
  </xdr:oneCellAnchor>
  <xdr:twoCellAnchor>
    <xdr:from>
      <xdr:col>5</xdr:col>
      <xdr:colOff>307975</xdr:colOff>
      <xdr:row>69</xdr:row>
      <xdr:rowOff>143601</xdr:rowOff>
    </xdr:from>
    <xdr:to>
      <xdr:col>5</xdr:col>
      <xdr:colOff>409575</xdr:colOff>
      <xdr:row>70</xdr:row>
      <xdr:rowOff>73751</xdr:rowOff>
    </xdr:to>
    <xdr:sp macro="" textlink="">
      <xdr:nvSpPr>
        <xdr:cNvPr id="199" name="円/楕円 198"/>
        <xdr:cNvSpPr/>
      </xdr:nvSpPr>
      <xdr:spPr>
        <a:xfrm>
          <a:off x="3746500" y="1197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68</xdr:row>
      <xdr:rowOff>90278</xdr:rowOff>
    </xdr:from>
    <xdr:ext cx="469744" cy="259045"/>
    <xdr:sp macro="" textlink="">
      <xdr:nvSpPr>
        <xdr:cNvPr id="200" name="テキスト ボックス 199"/>
        <xdr:cNvSpPr txBox="1"/>
      </xdr:nvSpPr>
      <xdr:spPr>
        <a:xfrm>
          <a:off x="3562427" y="1174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9,915</a:t>
          </a:r>
          <a:endParaRPr kumimoji="1" lang="ja-JP" altLang="en-US" sz="1000" b="1">
            <a:solidFill>
              <a:srgbClr val="FF0000"/>
            </a:solidFill>
            <a:latin typeface="ＭＳ Ｐゴシック"/>
          </a:endParaRPr>
        </a:p>
      </xdr:txBody>
    </xdr:sp>
    <xdr:clientData/>
  </xdr:oneCellAnchor>
  <xdr:twoCellAnchor>
    <xdr:from>
      <xdr:col>4</xdr:col>
      <xdr:colOff>104775</xdr:colOff>
      <xdr:row>71</xdr:row>
      <xdr:rowOff>12646</xdr:rowOff>
    </xdr:from>
    <xdr:to>
      <xdr:col>4</xdr:col>
      <xdr:colOff>206375</xdr:colOff>
      <xdr:row>71</xdr:row>
      <xdr:rowOff>114246</xdr:rowOff>
    </xdr:to>
    <xdr:sp macro="" textlink="">
      <xdr:nvSpPr>
        <xdr:cNvPr id="201" name="円/楕円 200"/>
        <xdr:cNvSpPr/>
      </xdr:nvSpPr>
      <xdr:spPr>
        <a:xfrm>
          <a:off x="2857500" y="1218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69</xdr:row>
      <xdr:rowOff>130773</xdr:rowOff>
    </xdr:from>
    <xdr:ext cx="469744" cy="259045"/>
    <xdr:sp macro="" textlink="">
      <xdr:nvSpPr>
        <xdr:cNvPr id="202" name="テキスト ボックス 201"/>
        <xdr:cNvSpPr txBox="1"/>
      </xdr:nvSpPr>
      <xdr:spPr>
        <a:xfrm>
          <a:off x="2673427" y="1196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8,617</a:t>
          </a:r>
          <a:endParaRPr kumimoji="1" lang="ja-JP" altLang="en-US" sz="1000" b="1">
            <a:solidFill>
              <a:srgbClr val="FF0000"/>
            </a:solidFill>
            <a:latin typeface="ＭＳ Ｐゴシック"/>
          </a:endParaRPr>
        </a:p>
      </xdr:txBody>
    </xdr:sp>
    <xdr:clientData/>
  </xdr:oneCellAnchor>
  <xdr:twoCellAnchor>
    <xdr:from>
      <xdr:col>2</xdr:col>
      <xdr:colOff>587375</xdr:colOff>
      <xdr:row>71</xdr:row>
      <xdr:rowOff>16238</xdr:rowOff>
    </xdr:from>
    <xdr:to>
      <xdr:col>3</xdr:col>
      <xdr:colOff>3175</xdr:colOff>
      <xdr:row>71</xdr:row>
      <xdr:rowOff>117838</xdr:rowOff>
    </xdr:to>
    <xdr:sp macro="" textlink="">
      <xdr:nvSpPr>
        <xdr:cNvPr id="203" name="円/楕円 202"/>
        <xdr:cNvSpPr/>
      </xdr:nvSpPr>
      <xdr:spPr>
        <a:xfrm>
          <a:off x="1968500" y="1218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69</xdr:row>
      <xdr:rowOff>134365</xdr:rowOff>
    </xdr:from>
    <xdr:ext cx="469744" cy="259045"/>
    <xdr:sp macro="" textlink="">
      <xdr:nvSpPr>
        <xdr:cNvPr id="204" name="テキスト ボックス 203"/>
        <xdr:cNvSpPr txBox="1"/>
      </xdr:nvSpPr>
      <xdr:spPr>
        <a:xfrm>
          <a:off x="1784427" y="1196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8,595</a:t>
          </a:r>
          <a:endParaRPr kumimoji="1" lang="ja-JP" altLang="en-US" sz="1000" b="1">
            <a:solidFill>
              <a:srgbClr val="FF0000"/>
            </a:solidFill>
            <a:latin typeface="ＭＳ Ｐゴシック"/>
          </a:endParaRPr>
        </a:p>
      </xdr:txBody>
    </xdr:sp>
    <xdr:clientData/>
  </xdr:oneCellAnchor>
  <xdr:twoCellAnchor>
    <xdr:from>
      <xdr:col>1</xdr:col>
      <xdr:colOff>384175</xdr:colOff>
      <xdr:row>71</xdr:row>
      <xdr:rowOff>137723</xdr:rowOff>
    </xdr:from>
    <xdr:to>
      <xdr:col>1</xdr:col>
      <xdr:colOff>485775</xdr:colOff>
      <xdr:row>72</xdr:row>
      <xdr:rowOff>67873</xdr:rowOff>
    </xdr:to>
    <xdr:sp macro="" textlink="">
      <xdr:nvSpPr>
        <xdr:cNvPr id="205" name="円/楕円 204"/>
        <xdr:cNvSpPr/>
      </xdr:nvSpPr>
      <xdr:spPr>
        <a:xfrm>
          <a:off x="1079500" y="1231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70</xdr:row>
      <xdr:rowOff>84400</xdr:rowOff>
    </xdr:from>
    <xdr:ext cx="469744" cy="259045"/>
    <xdr:sp macro="" textlink="">
      <xdr:nvSpPr>
        <xdr:cNvPr id="206" name="テキスト ボックス 205"/>
        <xdr:cNvSpPr txBox="1"/>
      </xdr:nvSpPr>
      <xdr:spPr>
        <a:xfrm>
          <a:off x="895427" y="12085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87,807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26276</xdr:rowOff>
    </xdr:from>
    <xdr:to>
      <xdr:col>6</xdr:col>
      <xdr:colOff>510540</xdr:colOff>
      <xdr:row>99</xdr:row>
      <xdr:rowOff>8674</xdr:rowOff>
    </xdr:to>
    <xdr:cxnSp macro="">
      <xdr:nvCxnSpPr>
        <xdr:cNvPr id="231" name="直線コネクタ 230"/>
        <xdr:cNvCxnSpPr/>
      </xdr:nvCxnSpPr>
      <xdr:spPr>
        <a:xfrm flipV="1">
          <a:off x="4633595" y="15628226"/>
          <a:ext cx="1270" cy="135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12501</xdr:rowOff>
    </xdr:from>
    <xdr:ext cx="534377" cy="259045"/>
    <xdr:sp macro="" textlink="">
      <xdr:nvSpPr>
        <xdr:cNvPr id="232" name="扶助費最小値テキスト"/>
        <xdr:cNvSpPr txBox="1"/>
      </xdr:nvSpPr>
      <xdr:spPr>
        <a:xfrm>
          <a:off x="4686300" y="1698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60,939</a:t>
          </a:r>
          <a:endParaRPr kumimoji="1" lang="ja-JP" altLang="en-US" sz="1000" b="1">
            <a:latin typeface="ＭＳ Ｐゴシック"/>
          </a:endParaRPr>
        </a:p>
      </xdr:txBody>
    </xdr:sp>
    <xdr:clientData/>
  </xdr:oneCellAnchor>
  <xdr:twoCellAnchor>
    <xdr:from>
      <xdr:col>6</xdr:col>
      <xdr:colOff>422275</xdr:colOff>
      <xdr:row>99</xdr:row>
      <xdr:rowOff>8674</xdr:rowOff>
    </xdr:from>
    <xdr:to>
      <xdr:col>6</xdr:col>
      <xdr:colOff>600075</xdr:colOff>
      <xdr:row>99</xdr:row>
      <xdr:rowOff>8674</xdr:rowOff>
    </xdr:to>
    <xdr:cxnSp macro="">
      <xdr:nvCxnSpPr>
        <xdr:cNvPr id="233" name="直線コネクタ 232"/>
        <xdr:cNvCxnSpPr/>
      </xdr:nvCxnSpPr>
      <xdr:spPr>
        <a:xfrm>
          <a:off x="4546600" y="1698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144403</xdr:rowOff>
    </xdr:from>
    <xdr:ext cx="534377" cy="259045"/>
    <xdr:sp macro="" textlink="">
      <xdr:nvSpPr>
        <xdr:cNvPr id="234" name="扶助費最大値テキスト"/>
        <xdr:cNvSpPr txBox="1"/>
      </xdr:nvSpPr>
      <xdr:spPr>
        <a:xfrm>
          <a:off x="4686300" y="154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96,477</a:t>
          </a:r>
          <a:endParaRPr kumimoji="1" lang="ja-JP" altLang="en-US" sz="1000" b="1">
            <a:latin typeface="ＭＳ Ｐゴシック"/>
          </a:endParaRPr>
        </a:p>
      </xdr:txBody>
    </xdr:sp>
    <xdr:clientData/>
  </xdr:oneCellAnchor>
  <xdr:twoCellAnchor>
    <xdr:from>
      <xdr:col>6</xdr:col>
      <xdr:colOff>422275</xdr:colOff>
      <xdr:row>91</xdr:row>
      <xdr:rowOff>26276</xdr:rowOff>
    </xdr:from>
    <xdr:to>
      <xdr:col>6</xdr:col>
      <xdr:colOff>600075</xdr:colOff>
      <xdr:row>91</xdr:row>
      <xdr:rowOff>26276</xdr:rowOff>
    </xdr:to>
    <xdr:cxnSp macro="">
      <xdr:nvCxnSpPr>
        <xdr:cNvPr id="235" name="直線コネクタ 234"/>
        <xdr:cNvCxnSpPr/>
      </xdr:nvCxnSpPr>
      <xdr:spPr>
        <a:xfrm>
          <a:off x="4546600" y="1562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12255</xdr:rowOff>
    </xdr:from>
    <xdr:to>
      <xdr:col>6</xdr:col>
      <xdr:colOff>511175</xdr:colOff>
      <xdr:row>96</xdr:row>
      <xdr:rowOff>120498</xdr:rowOff>
    </xdr:to>
    <xdr:cxnSp macro="">
      <xdr:nvCxnSpPr>
        <xdr:cNvPr id="236" name="直線コネクタ 235"/>
        <xdr:cNvCxnSpPr/>
      </xdr:nvCxnSpPr>
      <xdr:spPr>
        <a:xfrm flipV="1">
          <a:off x="3797300" y="16471455"/>
          <a:ext cx="838200" cy="10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136465</xdr:rowOff>
    </xdr:from>
    <xdr:ext cx="534377" cy="259045"/>
    <xdr:sp macro="" textlink="">
      <xdr:nvSpPr>
        <xdr:cNvPr id="237" name="扶助費平均値テキスト"/>
        <xdr:cNvSpPr txBox="1"/>
      </xdr:nvSpPr>
      <xdr:spPr>
        <a:xfrm>
          <a:off x="4686300" y="16081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79,352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113588</xdr:rowOff>
    </xdr:from>
    <xdr:to>
      <xdr:col>6</xdr:col>
      <xdr:colOff>561975</xdr:colOff>
      <xdr:row>95</xdr:row>
      <xdr:rowOff>43738</xdr:rowOff>
    </xdr:to>
    <xdr:sp macro="" textlink="">
      <xdr:nvSpPr>
        <xdr:cNvPr id="238" name="フローチャート : 判断 237"/>
        <xdr:cNvSpPr/>
      </xdr:nvSpPr>
      <xdr:spPr>
        <a:xfrm>
          <a:off x="45847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37212</xdr:rowOff>
    </xdr:from>
    <xdr:to>
      <xdr:col>5</xdr:col>
      <xdr:colOff>358775</xdr:colOff>
      <xdr:row>96</xdr:row>
      <xdr:rowOff>120498</xdr:rowOff>
    </xdr:to>
    <xdr:cxnSp macro="">
      <xdr:nvCxnSpPr>
        <xdr:cNvPr id="239" name="直線コネクタ 238"/>
        <xdr:cNvCxnSpPr/>
      </xdr:nvCxnSpPr>
      <xdr:spPr>
        <a:xfrm>
          <a:off x="2908300" y="16496412"/>
          <a:ext cx="889000" cy="8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19062</xdr:rowOff>
    </xdr:from>
    <xdr:to>
      <xdr:col>5</xdr:col>
      <xdr:colOff>409575</xdr:colOff>
      <xdr:row>95</xdr:row>
      <xdr:rowOff>120662</xdr:rowOff>
    </xdr:to>
    <xdr:sp macro="" textlink="">
      <xdr:nvSpPr>
        <xdr:cNvPr id="240" name="フローチャート : 判断 239"/>
        <xdr:cNvSpPr/>
      </xdr:nvSpPr>
      <xdr:spPr>
        <a:xfrm>
          <a:off x="3746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137189</xdr:rowOff>
    </xdr:from>
    <xdr:ext cx="534377" cy="259045"/>
    <xdr:sp macro="" textlink="">
      <xdr:nvSpPr>
        <xdr:cNvPr id="241" name="テキスト ボックス 240"/>
        <xdr:cNvSpPr txBox="1"/>
      </xdr:nvSpPr>
      <xdr:spPr>
        <a:xfrm>
          <a:off x="3530111" y="1608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77,333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37212</xdr:rowOff>
    </xdr:from>
    <xdr:to>
      <xdr:col>4</xdr:col>
      <xdr:colOff>155575</xdr:colOff>
      <xdr:row>97</xdr:row>
      <xdr:rowOff>111620</xdr:rowOff>
    </xdr:to>
    <xdr:cxnSp macro="">
      <xdr:nvCxnSpPr>
        <xdr:cNvPr id="242" name="直線コネクタ 241"/>
        <xdr:cNvCxnSpPr/>
      </xdr:nvCxnSpPr>
      <xdr:spPr>
        <a:xfrm flipV="1">
          <a:off x="2019300" y="16496412"/>
          <a:ext cx="889000" cy="24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29883</xdr:rowOff>
    </xdr:from>
    <xdr:to>
      <xdr:col>4</xdr:col>
      <xdr:colOff>206375</xdr:colOff>
      <xdr:row>93</xdr:row>
      <xdr:rowOff>131483</xdr:rowOff>
    </xdr:to>
    <xdr:sp macro="" textlink="">
      <xdr:nvSpPr>
        <xdr:cNvPr id="243" name="フローチャート : 判断 242"/>
        <xdr:cNvSpPr/>
      </xdr:nvSpPr>
      <xdr:spPr>
        <a:xfrm>
          <a:off x="2857500" y="1597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148010</xdr:rowOff>
    </xdr:from>
    <xdr:ext cx="534377" cy="259045"/>
    <xdr:sp macro="" textlink="">
      <xdr:nvSpPr>
        <xdr:cNvPr id="244" name="テキスト ボックス 243"/>
        <xdr:cNvSpPr txBox="1"/>
      </xdr:nvSpPr>
      <xdr:spPr>
        <a:xfrm>
          <a:off x="2641111" y="1574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111620</xdr:rowOff>
    </xdr:from>
    <xdr:to>
      <xdr:col>2</xdr:col>
      <xdr:colOff>638175</xdr:colOff>
      <xdr:row>97</xdr:row>
      <xdr:rowOff>153036</xdr:rowOff>
    </xdr:to>
    <xdr:cxnSp macro="">
      <xdr:nvCxnSpPr>
        <xdr:cNvPr id="245" name="直線コネクタ 244"/>
        <xdr:cNvCxnSpPr/>
      </xdr:nvCxnSpPr>
      <xdr:spPr>
        <a:xfrm flipV="1">
          <a:off x="1130300" y="16742270"/>
          <a:ext cx="889000" cy="4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86233</xdr:rowOff>
    </xdr:from>
    <xdr:to>
      <xdr:col>3</xdr:col>
      <xdr:colOff>3175</xdr:colOff>
      <xdr:row>95</xdr:row>
      <xdr:rowOff>16383</xdr:rowOff>
    </xdr:to>
    <xdr:sp macro="" textlink="">
      <xdr:nvSpPr>
        <xdr:cNvPr id="246" name="フローチャート : 判断 245"/>
        <xdr:cNvSpPr/>
      </xdr:nvSpPr>
      <xdr:spPr>
        <a:xfrm>
          <a:off x="1968500" y="1620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32910</xdr:rowOff>
    </xdr:from>
    <xdr:ext cx="534377" cy="259045"/>
    <xdr:sp macro="" textlink="">
      <xdr:nvSpPr>
        <xdr:cNvPr id="247" name="テキスト ボックス 246"/>
        <xdr:cNvSpPr txBox="1"/>
      </xdr:nvSpPr>
      <xdr:spPr>
        <a:xfrm>
          <a:off x="1752111" y="1597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114846</xdr:rowOff>
    </xdr:from>
    <xdr:to>
      <xdr:col>1</xdr:col>
      <xdr:colOff>485775</xdr:colOff>
      <xdr:row>95</xdr:row>
      <xdr:rowOff>44996</xdr:rowOff>
    </xdr:to>
    <xdr:sp macro="" textlink="">
      <xdr:nvSpPr>
        <xdr:cNvPr id="248" name="フローチャート : 判断 247"/>
        <xdr:cNvSpPr/>
      </xdr:nvSpPr>
      <xdr:spPr>
        <a:xfrm>
          <a:off x="1079500" y="16231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61523</xdr:rowOff>
    </xdr:from>
    <xdr:ext cx="534377" cy="259045"/>
    <xdr:sp macro="" textlink="">
      <xdr:nvSpPr>
        <xdr:cNvPr id="249" name="テキスト ボックス 248"/>
        <xdr:cNvSpPr txBox="1"/>
      </xdr:nvSpPr>
      <xdr:spPr>
        <a:xfrm>
          <a:off x="863111" y="1600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132905</xdr:rowOff>
    </xdr:from>
    <xdr:to>
      <xdr:col>6</xdr:col>
      <xdr:colOff>561975</xdr:colOff>
      <xdr:row>96</xdr:row>
      <xdr:rowOff>63055</xdr:rowOff>
    </xdr:to>
    <xdr:sp macro="" textlink="">
      <xdr:nvSpPr>
        <xdr:cNvPr id="255" name="円/楕円 254"/>
        <xdr:cNvSpPr/>
      </xdr:nvSpPr>
      <xdr:spPr>
        <a:xfrm>
          <a:off x="4584700" y="1642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111332</xdr:rowOff>
    </xdr:from>
    <xdr:ext cx="534377" cy="259045"/>
    <xdr:sp macro="" textlink="">
      <xdr:nvSpPr>
        <xdr:cNvPr id="256" name="扶助費該当値テキスト"/>
        <xdr:cNvSpPr txBox="1"/>
      </xdr:nvSpPr>
      <xdr:spPr>
        <a:xfrm>
          <a:off x="4686300" y="1639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74,345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69698</xdr:rowOff>
    </xdr:from>
    <xdr:to>
      <xdr:col>5</xdr:col>
      <xdr:colOff>409575</xdr:colOff>
      <xdr:row>96</xdr:row>
      <xdr:rowOff>171298</xdr:rowOff>
    </xdr:to>
    <xdr:sp macro="" textlink="">
      <xdr:nvSpPr>
        <xdr:cNvPr id="257" name="円/楕円 256"/>
        <xdr:cNvSpPr/>
      </xdr:nvSpPr>
      <xdr:spPr>
        <a:xfrm>
          <a:off x="3746500" y="1652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162425</xdr:rowOff>
    </xdr:from>
    <xdr:ext cx="534377" cy="259045"/>
    <xdr:sp macro="" textlink="">
      <xdr:nvSpPr>
        <xdr:cNvPr id="258" name="テキスト ボックス 257"/>
        <xdr:cNvSpPr txBox="1"/>
      </xdr:nvSpPr>
      <xdr:spPr>
        <a:xfrm>
          <a:off x="3530111" y="1662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71,504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157862</xdr:rowOff>
    </xdr:from>
    <xdr:to>
      <xdr:col>4</xdr:col>
      <xdr:colOff>206375</xdr:colOff>
      <xdr:row>96</xdr:row>
      <xdr:rowOff>88012</xdr:rowOff>
    </xdr:to>
    <xdr:sp macro="" textlink="">
      <xdr:nvSpPr>
        <xdr:cNvPr id="259" name="円/楕円 258"/>
        <xdr:cNvSpPr/>
      </xdr:nvSpPr>
      <xdr:spPr>
        <a:xfrm>
          <a:off x="2857500" y="164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79139</xdr:rowOff>
    </xdr:from>
    <xdr:ext cx="534377" cy="259045"/>
    <xdr:sp macro="" textlink="">
      <xdr:nvSpPr>
        <xdr:cNvPr id="260" name="テキスト ボックス 259"/>
        <xdr:cNvSpPr txBox="1"/>
      </xdr:nvSpPr>
      <xdr:spPr>
        <a:xfrm>
          <a:off x="2641111" y="1653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73,690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60820</xdr:rowOff>
    </xdr:from>
    <xdr:to>
      <xdr:col>3</xdr:col>
      <xdr:colOff>3175</xdr:colOff>
      <xdr:row>97</xdr:row>
      <xdr:rowOff>162420</xdr:rowOff>
    </xdr:to>
    <xdr:sp macro="" textlink="">
      <xdr:nvSpPr>
        <xdr:cNvPr id="261" name="円/楕円 260"/>
        <xdr:cNvSpPr/>
      </xdr:nvSpPr>
      <xdr:spPr>
        <a:xfrm>
          <a:off x="1968500" y="166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153547</xdr:rowOff>
    </xdr:from>
    <xdr:ext cx="534377" cy="259045"/>
    <xdr:sp macro="" textlink="">
      <xdr:nvSpPr>
        <xdr:cNvPr id="262" name="テキスト ボックス 261"/>
        <xdr:cNvSpPr txBox="1"/>
      </xdr:nvSpPr>
      <xdr:spPr>
        <a:xfrm>
          <a:off x="1752111" y="1678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67,237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102236</xdr:rowOff>
    </xdr:from>
    <xdr:to>
      <xdr:col>1</xdr:col>
      <xdr:colOff>485775</xdr:colOff>
      <xdr:row>98</xdr:row>
      <xdr:rowOff>32386</xdr:rowOff>
    </xdr:to>
    <xdr:sp macro="" textlink="">
      <xdr:nvSpPr>
        <xdr:cNvPr id="263" name="円/楕円 262"/>
        <xdr:cNvSpPr/>
      </xdr:nvSpPr>
      <xdr:spPr>
        <a:xfrm>
          <a:off x="1079500" y="1673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23513</xdr:rowOff>
    </xdr:from>
    <xdr:ext cx="534377" cy="259045"/>
    <xdr:sp macro="" textlink="">
      <xdr:nvSpPr>
        <xdr:cNvPr id="264" name="テキスト ボックス 263"/>
        <xdr:cNvSpPr txBox="1"/>
      </xdr:nvSpPr>
      <xdr:spPr>
        <a:xfrm>
          <a:off x="863111" y="1682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66,150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18294</xdr:rowOff>
    </xdr:from>
    <xdr:to>
      <xdr:col>15</xdr:col>
      <xdr:colOff>180340</xdr:colOff>
      <xdr:row>38</xdr:row>
      <xdr:rowOff>17666</xdr:rowOff>
    </xdr:to>
    <xdr:cxnSp macro="">
      <xdr:nvCxnSpPr>
        <xdr:cNvPr id="288" name="直線コネクタ 287"/>
        <xdr:cNvCxnSpPr/>
      </xdr:nvCxnSpPr>
      <xdr:spPr>
        <a:xfrm flipV="1">
          <a:off x="10475595" y="5161794"/>
          <a:ext cx="1270" cy="137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21493</xdr:rowOff>
    </xdr:from>
    <xdr:ext cx="534377" cy="259045"/>
    <xdr:sp macro="" textlink="">
      <xdr:nvSpPr>
        <xdr:cNvPr id="289" name="補助費等最小値テキスト"/>
        <xdr:cNvSpPr txBox="1"/>
      </xdr:nvSpPr>
      <xdr:spPr>
        <a:xfrm>
          <a:off x="10528300" y="653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10,406</a:t>
          </a:r>
          <a:endParaRPr kumimoji="1" lang="ja-JP" altLang="en-US" sz="1000" b="1">
            <a:latin typeface="ＭＳ Ｐゴシック"/>
          </a:endParaRPr>
        </a:p>
      </xdr:txBody>
    </xdr:sp>
    <xdr:clientData/>
  </xdr:oneCellAnchor>
  <xdr:twoCellAnchor>
    <xdr:from>
      <xdr:col>15</xdr:col>
      <xdr:colOff>92075</xdr:colOff>
      <xdr:row>38</xdr:row>
      <xdr:rowOff>17666</xdr:rowOff>
    </xdr:from>
    <xdr:to>
      <xdr:col>15</xdr:col>
      <xdr:colOff>269875</xdr:colOff>
      <xdr:row>38</xdr:row>
      <xdr:rowOff>17666</xdr:rowOff>
    </xdr:to>
    <xdr:cxnSp macro="">
      <xdr:nvCxnSpPr>
        <xdr:cNvPr id="290" name="直線コネクタ 289"/>
        <xdr:cNvCxnSpPr/>
      </xdr:nvCxnSpPr>
      <xdr:spPr>
        <a:xfrm>
          <a:off x="10388600" y="653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136421</xdr:rowOff>
    </xdr:from>
    <xdr:ext cx="534377" cy="259045"/>
    <xdr:sp macro="" textlink="">
      <xdr:nvSpPr>
        <xdr:cNvPr id="291" name="補助費等最大値テキスト"/>
        <xdr:cNvSpPr txBox="1"/>
      </xdr:nvSpPr>
      <xdr:spPr>
        <a:xfrm>
          <a:off x="10528300" y="493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82,373</a:t>
          </a:r>
          <a:endParaRPr kumimoji="1" lang="ja-JP" altLang="en-US" sz="1000" b="1">
            <a:latin typeface="ＭＳ Ｐゴシック"/>
          </a:endParaRPr>
        </a:p>
      </xdr:txBody>
    </xdr:sp>
    <xdr:clientData/>
  </xdr:oneCellAnchor>
  <xdr:twoCellAnchor>
    <xdr:from>
      <xdr:col>15</xdr:col>
      <xdr:colOff>92075</xdr:colOff>
      <xdr:row>30</xdr:row>
      <xdr:rowOff>18294</xdr:rowOff>
    </xdr:from>
    <xdr:to>
      <xdr:col>15</xdr:col>
      <xdr:colOff>269875</xdr:colOff>
      <xdr:row>30</xdr:row>
      <xdr:rowOff>18294</xdr:rowOff>
    </xdr:to>
    <xdr:cxnSp macro="">
      <xdr:nvCxnSpPr>
        <xdr:cNvPr id="292" name="直線コネクタ 291"/>
        <xdr:cNvCxnSpPr/>
      </xdr:nvCxnSpPr>
      <xdr:spPr>
        <a:xfrm>
          <a:off x="10388600" y="516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143339</xdr:rowOff>
    </xdr:from>
    <xdr:to>
      <xdr:col>15</xdr:col>
      <xdr:colOff>180975</xdr:colOff>
      <xdr:row>34</xdr:row>
      <xdr:rowOff>148311</xdr:rowOff>
    </xdr:to>
    <xdr:cxnSp macro="">
      <xdr:nvCxnSpPr>
        <xdr:cNvPr id="293" name="直線コネクタ 292"/>
        <xdr:cNvCxnSpPr/>
      </xdr:nvCxnSpPr>
      <xdr:spPr>
        <a:xfrm>
          <a:off x="9639300" y="5972639"/>
          <a:ext cx="8382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144289</xdr:rowOff>
    </xdr:from>
    <xdr:ext cx="534377" cy="259045"/>
    <xdr:sp macro="" textlink="">
      <xdr:nvSpPr>
        <xdr:cNvPr id="294" name="補助費等平均値テキスト"/>
        <xdr:cNvSpPr txBox="1"/>
      </xdr:nvSpPr>
      <xdr:spPr>
        <a:xfrm>
          <a:off x="10528300" y="5973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165862</xdr:rowOff>
    </xdr:from>
    <xdr:to>
      <xdr:col>15</xdr:col>
      <xdr:colOff>231775</xdr:colOff>
      <xdr:row>35</xdr:row>
      <xdr:rowOff>96012</xdr:rowOff>
    </xdr:to>
    <xdr:sp macro="" textlink="">
      <xdr:nvSpPr>
        <xdr:cNvPr id="295" name="フローチャート : 判断 294"/>
        <xdr:cNvSpPr/>
      </xdr:nvSpPr>
      <xdr:spPr>
        <a:xfrm>
          <a:off x="10426700" y="59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16046</xdr:rowOff>
    </xdr:from>
    <xdr:to>
      <xdr:col>14</xdr:col>
      <xdr:colOff>28575</xdr:colOff>
      <xdr:row>34</xdr:row>
      <xdr:rowOff>143339</xdr:rowOff>
    </xdr:to>
    <xdr:cxnSp macro="">
      <xdr:nvCxnSpPr>
        <xdr:cNvPr id="296" name="直線コネクタ 295"/>
        <xdr:cNvCxnSpPr/>
      </xdr:nvCxnSpPr>
      <xdr:spPr>
        <a:xfrm>
          <a:off x="8750300" y="5673896"/>
          <a:ext cx="889000" cy="29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64973</xdr:rowOff>
    </xdr:from>
    <xdr:to>
      <xdr:col>14</xdr:col>
      <xdr:colOff>79375</xdr:colOff>
      <xdr:row>35</xdr:row>
      <xdr:rowOff>166573</xdr:rowOff>
    </xdr:to>
    <xdr:sp macro="" textlink="">
      <xdr:nvSpPr>
        <xdr:cNvPr id="297" name="フローチャート : 判断 296"/>
        <xdr:cNvSpPr/>
      </xdr:nvSpPr>
      <xdr:spPr>
        <a:xfrm>
          <a:off x="95885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157700</xdr:rowOff>
    </xdr:from>
    <xdr:ext cx="534377" cy="259045"/>
    <xdr:sp macro="" textlink="">
      <xdr:nvSpPr>
        <xdr:cNvPr id="298" name="テキスト ボックス 297"/>
        <xdr:cNvSpPr txBox="1"/>
      </xdr:nvSpPr>
      <xdr:spPr>
        <a:xfrm>
          <a:off x="9372111" y="615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32,256</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16046</xdr:rowOff>
    </xdr:from>
    <xdr:to>
      <xdr:col>12</xdr:col>
      <xdr:colOff>511175</xdr:colOff>
      <xdr:row>35</xdr:row>
      <xdr:rowOff>65767</xdr:rowOff>
    </xdr:to>
    <xdr:cxnSp macro="">
      <xdr:nvCxnSpPr>
        <xdr:cNvPr id="299" name="直線コネクタ 298"/>
        <xdr:cNvCxnSpPr/>
      </xdr:nvCxnSpPr>
      <xdr:spPr>
        <a:xfrm flipV="1">
          <a:off x="7861300" y="5673896"/>
          <a:ext cx="889000" cy="39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68135</xdr:rowOff>
    </xdr:from>
    <xdr:to>
      <xdr:col>12</xdr:col>
      <xdr:colOff>561975</xdr:colOff>
      <xdr:row>35</xdr:row>
      <xdr:rowOff>169735</xdr:rowOff>
    </xdr:to>
    <xdr:sp macro="" textlink="">
      <xdr:nvSpPr>
        <xdr:cNvPr id="300" name="フローチャート : 判断 299"/>
        <xdr:cNvSpPr/>
      </xdr:nvSpPr>
      <xdr:spPr>
        <a:xfrm>
          <a:off x="8699500" y="606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160862</xdr:rowOff>
    </xdr:from>
    <xdr:ext cx="534377" cy="259045"/>
    <xdr:sp macro="" textlink="">
      <xdr:nvSpPr>
        <xdr:cNvPr id="301" name="テキスト ボックス 300"/>
        <xdr:cNvSpPr txBox="1"/>
      </xdr:nvSpPr>
      <xdr:spPr>
        <a:xfrm>
          <a:off x="8483111" y="61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79464</xdr:rowOff>
    </xdr:from>
    <xdr:to>
      <xdr:col>11</xdr:col>
      <xdr:colOff>307975</xdr:colOff>
      <xdr:row>35</xdr:row>
      <xdr:rowOff>65767</xdr:rowOff>
    </xdr:to>
    <xdr:cxnSp macro="">
      <xdr:nvCxnSpPr>
        <xdr:cNvPr id="302" name="直線コネクタ 301"/>
        <xdr:cNvCxnSpPr/>
      </xdr:nvCxnSpPr>
      <xdr:spPr>
        <a:xfrm>
          <a:off x="6972300" y="5908764"/>
          <a:ext cx="889000" cy="15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66116</xdr:rowOff>
    </xdr:from>
    <xdr:to>
      <xdr:col>11</xdr:col>
      <xdr:colOff>358775</xdr:colOff>
      <xdr:row>35</xdr:row>
      <xdr:rowOff>167716</xdr:rowOff>
    </xdr:to>
    <xdr:sp macro="" textlink="">
      <xdr:nvSpPr>
        <xdr:cNvPr id="303" name="フローチャート : 判断 302"/>
        <xdr:cNvSpPr/>
      </xdr:nvSpPr>
      <xdr:spPr>
        <a:xfrm>
          <a:off x="7810500" y="606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158843</xdr:rowOff>
    </xdr:from>
    <xdr:ext cx="534377" cy="259045"/>
    <xdr:sp macro="" textlink="">
      <xdr:nvSpPr>
        <xdr:cNvPr id="304" name="テキスト ボックス 303"/>
        <xdr:cNvSpPr txBox="1"/>
      </xdr:nvSpPr>
      <xdr:spPr>
        <a:xfrm>
          <a:off x="7594111" y="615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114274</xdr:rowOff>
    </xdr:from>
    <xdr:to>
      <xdr:col>10</xdr:col>
      <xdr:colOff>155575</xdr:colOff>
      <xdr:row>36</xdr:row>
      <xdr:rowOff>44424</xdr:rowOff>
    </xdr:to>
    <xdr:sp macro="" textlink="">
      <xdr:nvSpPr>
        <xdr:cNvPr id="305" name="フローチャート : 判断 304"/>
        <xdr:cNvSpPr/>
      </xdr:nvSpPr>
      <xdr:spPr>
        <a:xfrm>
          <a:off x="6921500" y="611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35551</xdr:rowOff>
    </xdr:from>
    <xdr:ext cx="534377" cy="259045"/>
    <xdr:sp macro="" textlink="">
      <xdr:nvSpPr>
        <xdr:cNvPr id="306" name="テキスト ボックス 305"/>
        <xdr:cNvSpPr txBox="1"/>
      </xdr:nvSpPr>
      <xdr:spPr>
        <a:xfrm>
          <a:off x="6705111" y="620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97511</xdr:rowOff>
    </xdr:from>
    <xdr:to>
      <xdr:col>15</xdr:col>
      <xdr:colOff>231775</xdr:colOff>
      <xdr:row>35</xdr:row>
      <xdr:rowOff>27661</xdr:rowOff>
    </xdr:to>
    <xdr:sp macro="" textlink="">
      <xdr:nvSpPr>
        <xdr:cNvPr id="312" name="円/楕円 311"/>
        <xdr:cNvSpPr/>
      </xdr:nvSpPr>
      <xdr:spPr>
        <a:xfrm>
          <a:off x="10426700" y="592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120388</xdr:rowOff>
    </xdr:from>
    <xdr:ext cx="534377" cy="259045"/>
    <xdr:sp macro="" textlink="">
      <xdr:nvSpPr>
        <xdr:cNvPr id="313" name="補助費等該当値テキスト"/>
        <xdr:cNvSpPr txBox="1"/>
      </xdr:nvSpPr>
      <xdr:spPr>
        <a:xfrm>
          <a:off x="10528300" y="577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39,548</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92539</xdr:rowOff>
    </xdr:from>
    <xdr:to>
      <xdr:col>14</xdr:col>
      <xdr:colOff>79375</xdr:colOff>
      <xdr:row>35</xdr:row>
      <xdr:rowOff>22689</xdr:rowOff>
    </xdr:to>
    <xdr:sp macro="" textlink="">
      <xdr:nvSpPr>
        <xdr:cNvPr id="314" name="円/楕円 313"/>
        <xdr:cNvSpPr/>
      </xdr:nvSpPr>
      <xdr:spPr>
        <a:xfrm>
          <a:off x="9588500" y="592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39216</xdr:rowOff>
    </xdr:from>
    <xdr:ext cx="534377" cy="259045"/>
    <xdr:sp macro="" textlink="">
      <xdr:nvSpPr>
        <xdr:cNvPr id="315" name="テキスト ボックス 314"/>
        <xdr:cNvSpPr txBox="1"/>
      </xdr:nvSpPr>
      <xdr:spPr>
        <a:xfrm>
          <a:off x="9372111" y="569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39,809</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136696</xdr:rowOff>
    </xdr:from>
    <xdr:to>
      <xdr:col>12</xdr:col>
      <xdr:colOff>561975</xdr:colOff>
      <xdr:row>33</xdr:row>
      <xdr:rowOff>66846</xdr:rowOff>
    </xdr:to>
    <xdr:sp macro="" textlink="">
      <xdr:nvSpPr>
        <xdr:cNvPr id="316" name="円/楕円 315"/>
        <xdr:cNvSpPr/>
      </xdr:nvSpPr>
      <xdr:spPr>
        <a:xfrm>
          <a:off x="8699500" y="562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31</xdr:row>
      <xdr:rowOff>83373</xdr:rowOff>
    </xdr:from>
    <xdr:ext cx="534377" cy="259045"/>
    <xdr:sp macro="" textlink="">
      <xdr:nvSpPr>
        <xdr:cNvPr id="317" name="テキスト ボックス 316"/>
        <xdr:cNvSpPr txBox="1"/>
      </xdr:nvSpPr>
      <xdr:spPr>
        <a:xfrm>
          <a:off x="8483111" y="539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55,491</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14967</xdr:rowOff>
    </xdr:from>
    <xdr:to>
      <xdr:col>11</xdr:col>
      <xdr:colOff>358775</xdr:colOff>
      <xdr:row>35</xdr:row>
      <xdr:rowOff>116567</xdr:rowOff>
    </xdr:to>
    <xdr:sp macro="" textlink="">
      <xdr:nvSpPr>
        <xdr:cNvPr id="318" name="円/楕円 317"/>
        <xdr:cNvSpPr/>
      </xdr:nvSpPr>
      <xdr:spPr>
        <a:xfrm>
          <a:off x="7810500" y="60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133094</xdr:rowOff>
    </xdr:from>
    <xdr:ext cx="534377" cy="259045"/>
    <xdr:sp macro="" textlink="">
      <xdr:nvSpPr>
        <xdr:cNvPr id="319" name="テキスト ボックス 318"/>
        <xdr:cNvSpPr txBox="1"/>
      </xdr:nvSpPr>
      <xdr:spPr>
        <a:xfrm>
          <a:off x="7594111" y="579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34,881</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28664</xdr:rowOff>
    </xdr:from>
    <xdr:to>
      <xdr:col>10</xdr:col>
      <xdr:colOff>155575</xdr:colOff>
      <xdr:row>34</xdr:row>
      <xdr:rowOff>130264</xdr:rowOff>
    </xdr:to>
    <xdr:sp macro="" textlink="">
      <xdr:nvSpPr>
        <xdr:cNvPr id="320" name="円/楕円 319"/>
        <xdr:cNvSpPr/>
      </xdr:nvSpPr>
      <xdr:spPr>
        <a:xfrm>
          <a:off x="6921500" y="585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146791</xdr:rowOff>
    </xdr:from>
    <xdr:ext cx="534377" cy="259045"/>
    <xdr:sp macro="" textlink="">
      <xdr:nvSpPr>
        <xdr:cNvPr id="321" name="テキスト ボックス 320"/>
        <xdr:cNvSpPr txBox="1"/>
      </xdr:nvSpPr>
      <xdr:spPr>
        <a:xfrm>
          <a:off x="6705111" y="563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43,162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45,299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144176</xdr:rowOff>
    </xdr:from>
    <xdr:to>
      <xdr:col>15</xdr:col>
      <xdr:colOff>180340</xdr:colOff>
      <xdr:row>58</xdr:row>
      <xdr:rowOff>101430</xdr:rowOff>
    </xdr:to>
    <xdr:cxnSp macro="">
      <xdr:nvCxnSpPr>
        <xdr:cNvPr id="343" name="直線コネクタ 342"/>
        <xdr:cNvCxnSpPr/>
      </xdr:nvCxnSpPr>
      <xdr:spPr>
        <a:xfrm flipV="1">
          <a:off x="10475595" y="8888126"/>
          <a:ext cx="1270" cy="1157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105257</xdr:rowOff>
    </xdr:from>
    <xdr:ext cx="534377" cy="259045"/>
    <xdr:sp macro="" textlink="">
      <xdr:nvSpPr>
        <xdr:cNvPr id="344" name="普通建設事業費最小値テキスト"/>
        <xdr:cNvSpPr txBox="1"/>
      </xdr:nvSpPr>
      <xdr:spPr>
        <a:xfrm>
          <a:off x="10528300" y="1004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16,741</a:t>
          </a:r>
          <a:endParaRPr kumimoji="1" lang="ja-JP" altLang="en-US" sz="1000" b="1">
            <a:latin typeface="ＭＳ Ｐゴシック"/>
          </a:endParaRPr>
        </a:p>
      </xdr:txBody>
    </xdr:sp>
    <xdr:clientData/>
  </xdr:oneCellAnchor>
  <xdr:twoCellAnchor>
    <xdr:from>
      <xdr:col>15</xdr:col>
      <xdr:colOff>92075</xdr:colOff>
      <xdr:row>58</xdr:row>
      <xdr:rowOff>101430</xdr:rowOff>
    </xdr:from>
    <xdr:to>
      <xdr:col>15</xdr:col>
      <xdr:colOff>269875</xdr:colOff>
      <xdr:row>58</xdr:row>
      <xdr:rowOff>101430</xdr:rowOff>
    </xdr:to>
    <xdr:cxnSp macro="">
      <xdr:nvCxnSpPr>
        <xdr:cNvPr id="345" name="直線コネクタ 344"/>
        <xdr:cNvCxnSpPr/>
      </xdr:nvCxnSpPr>
      <xdr:spPr>
        <a:xfrm>
          <a:off x="10388600" y="10045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90853</xdr:rowOff>
    </xdr:from>
    <xdr:ext cx="599010" cy="259045"/>
    <xdr:sp macro="" textlink="">
      <xdr:nvSpPr>
        <xdr:cNvPr id="346" name="普通建設事業費最大値テキスト"/>
        <xdr:cNvSpPr txBox="1"/>
      </xdr:nvSpPr>
      <xdr:spPr>
        <a:xfrm>
          <a:off x="10528300" y="866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523,042</a:t>
          </a:r>
          <a:endParaRPr kumimoji="1" lang="ja-JP" altLang="en-US" sz="1000" b="1">
            <a:latin typeface="ＭＳ Ｐゴシック"/>
          </a:endParaRPr>
        </a:p>
      </xdr:txBody>
    </xdr:sp>
    <xdr:clientData/>
  </xdr:oneCellAnchor>
  <xdr:twoCellAnchor>
    <xdr:from>
      <xdr:col>15</xdr:col>
      <xdr:colOff>92075</xdr:colOff>
      <xdr:row>51</xdr:row>
      <xdr:rowOff>144176</xdr:rowOff>
    </xdr:from>
    <xdr:to>
      <xdr:col>15</xdr:col>
      <xdr:colOff>269875</xdr:colOff>
      <xdr:row>51</xdr:row>
      <xdr:rowOff>144176</xdr:rowOff>
    </xdr:to>
    <xdr:cxnSp macro="">
      <xdr:nvCxnSpPr>
        <xdr:cNvPr id="347" name="直線コネクタ 346"/>
        <xdr:cNvCxnSpPr/>
      </xdr:nvCxnSpPr>
      <xdr:spPr>
        <a:xfrm>
          <a:off x="10388600" y="888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148037</xdr:rowOff>
    </xdr:from>
    <xdr:to>
      <xdr:col>15</xdr:col>
      <xdr:colOff>180975</xdr:colOff>
      <xdr:row>58</xdr:row>
      <xdr:rowOff>26477</xdr:rowOff>
    </xdr:to>
    <xdr:cxnSp macro="">
      <xdr:nvCxnSpPr>
        <xdr:cNvPr id="348" name="直線コネクタ 347"/>
        <xdr:cNvCxnSpPr/>
      </xdr:nvCxnSpPr>
      <xdr:spPr>
        <a:xfrm>
          <a:off x="9639300" y="9920687"/>
          <a:ext cx="838200" cy="4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138622</xdr:rowOff>
    </xdr:from>
    <xdr:ext cx="534377" cy="259045"/>
    <xdr:sp macro="" textlink="">
      <xdr:nvSpPr>
        <xdr:cNvPr id="349" name="普通建設事業費平均値テキスト"/>
        <xdr:cNvSpPr txBox="1"/>
      </xdr:nvSpPr>
      <xdr:spPr>
        <a:xfrm>
          <a:off x="10528300" y="973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63,257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115745</xdr:rowOff>
    </xdr:from>
    <xdr:to>
      <xdr:col>15</xdr:col>
      <xdr:colOff>231775</xdr:colOff>
      <xdr:row>58</xdr:row>
      <xdr:rowOff>45895</xdr:rowOff>
    </xdr:to>
    <xdr:sp macro="" textlink="">
      <xdr:nvSpPr>
        <xdr:cNvPr id="350" name="フローチャート : 判断 349"/>
        <xdr:cNvSpPr/>
      </xdr:nvSpPr>
      <xdr:spPr>
        <a:xfrm>
          <a:off x="10426700" y="988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24760</xdr:rowOff>
    </xdr:from>
    <xdr:to>
      <xdr:col>14</xdr:col>
      <xdr:colOff>28575</xdr:colOff>
      <xdr:row>57</xdr:row>
      <xdr:rowOff>148037</xdr:rowOff>
    </xdr:to>
    <xdr:cxnSp macro="">
      <xdr:nvCxnSpPr>
        <xdr:cNvPr id="351" name="直線コネクタ 350"/>
        <xdr:cNvCxnSpPr/>
      </xdr:nvCxnSpPr>
      <xdr:spPr>
        <a:xfrm>
          <a:off x="8750300" y="9797410"/>
          <a:ext cx="889000" cy="12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154188</xdr:rowOff>
    </xdr:from>
    <xdr:to>
      <xdr:col>14</xdr:col>
      <xdr:colOff>79375</xdr:colOff>
      <xdr:row>58</xdr:row>
      <xdr:rowOff>84338</xdr:rowOff>
    </xdr:to>
    <xdr:sp macro="" textlink="">
      <xdr:nvSpPr>
        <xdr:cNvPr id="352" name="フローチャート : 判断 351"/>
        <xdr:cNvSpPr/>
      </xdr:nvSpPr>
      <xdr:spPr>
        <a:xfrm>
          <a:off x="9588500" y="992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75465</xdr:rowOff>
    </xdr:from>
    <xdr:ext cx="534377" cy="259045"/>
    <xdr:sp macro="" textlink="">
      <xdr:nvSpPr>
        <xdr:cNvPr id="353" name="テキスト ボックス 352"/>
        <xdr:cNvSpPr txBox="1"/>
      </xdr:nvSpPr>
      <xdr:spPr>
        <a:xfrm>
          <a:off x="9372111" y="1001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46,440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24760</xdr:rowOff>
    </xdr:from>
    <xdr:to>
      <xdr:col>12</xdr:col>
      <xdr:colOff>511175</xdr:colOff>
      <xdr:row>57</xdr:row>
      <xdr:rowOff>86809</xdr:rowOff>
    </xdr:to>
    <xdr:cxnSp macro="">
      <xdr:nvCxnSpPr>
        <xdr:cNvPr id="354" name="直線コネクタ 353"/>
        <xdr:cNvCxnSpPr/>
      </xdr:nvCxnSpPr>
      <xdr:spPr>
        <a:xfrm flipV="1">
          <a:off x="7861300" y="979741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137809</xdr:rowOff>
    </xdr:from>
    <xdr:to>
      <xdr:col>12</xdr:col>
      <xdr:colOff>561975</xdr:colOff>
      <xdr:row>58</xdr:row>
      <xdr:rowOff>67959</xdr:rowOff>
    </xdr:to>
    <xdr:sp macro="" textlink="">
      <xdr:nvSpPr>
        <xdr:cNvPr id="355" name="フローチャート : 判断 354"/>
        <xdr:cNvSpPr/>
      </xdr:nvSpPr>
      <xdr:spPr>
        <a:xfrm>
          <a:off x="8699500" y="991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59086</xdr:rowOff>
    </xdr:from>
    <xdr:ext cx="534377" cy="259045"/>
    <xdr:sp macro="" textlink="">
      <xdr:nvSpPr>
        <xdr:cNvPr id="356" name="テキスト ボックス 355"/>
        <xdr:cNvSpPr txBox="1"/>
      </xdr:nvSpPr>
      <xdr:spPr>
        <a:xfrm>
          <a:off x="8483111" y="1000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86809</xdr:rowOff>
    </xdr:from>
    <xdr:to>
      <xdr:col>11</xdr:col>
      <xdr:colOff>307975</xdr:colOff>
      <xdr:row>57</xdr:row>
      <xdr:rowOff>170678</xdr:rowOff>
    </xdr:to>
    <xdr:cxnSp macro="">
      <xdr:nvCxnSpPr>
        <xdr:cNvPr id="357" name="直線コネクタ 356"/>
        <xdr:cNvCxnSpPr/>
      </xdr:nvCxnSpPr>
      <xdr:spPr>
        <a:xfrm flipV="1">
          <a:off x="6972300" y="9859459"/>
          <a:ext cx="889000" cy="8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144130</xdr:rowOff>
    </xdr:from>
    <xdr:to>
      <xdr:col>11</xdr:col>
      <xdr:colOff>358775</xdr:colOff>
      <xdr:row>58</xdr:row>
      <xdr:rowOff>74280</xdr:rowOff>
    </xdr:to>
    <xdr:sp macro="" textlink="">
      <xdr:nvSpPr>
        <xdr:cNvPr id="358" name="フローチャート : 判断 357"/>
        <xdr:cNvSpPr/>
      </xdr:nvSpPr>
      <xdr:spPr>
        <a:xfrm>
          <a:off x="7810500" y="991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65407</xdr:rowOff>
    </xdr:from>
    <xdr:ext cx="534377" cy="259045"/>
    <xdr:sp macro="" textlink="">
      <xdr:nvSpPr>
        <xdr:cNvPr id="359" name="テキスト ボックス 358"/>
        <xdr:cNvSpPr txBox="1"/>
      </xdr:nvSpPr>
      <xdr:spPr>
        <a:xfrm>
          <a:off x="7594111" y="1000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160925</xdr:rowOff>
    </xdr:from>
    <xdr:to>
      <xdr:col>10</xdr:col>
      <xdr:colOff>155575</xdr:colOff>
      <xdr:row>58</xdr:row>
      <xdr:rowOff>91075</xdr:rowOff>
    </xdr:to>
    <xdr:sp macro="" textlink="">
      <xdr:nvSpPr>
        <xdr:cNvPr id="360" name="フローチャート : 判断 359"/>
        <xdr:cNvSpPr/>
      </xdr:nvSpPr>
      <xdr:spPr>
        <a:xfrm>
          <a:off x="6921500" y="993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82202</xdr:rowOff>
    </xdr:from>
    <xdr:ext cx="534377" cy="259045"/>
    <xdr:sp macro="" textlink="">
      <xdr:nvSpPr>
        <xdr:cNvPr id="361" name="テキスト ボックス 360"/>
        <xdr:cNvSpPr txBox="1"/>
      </xdr:nvSpPr>
      <xdr:spPr>
        <a:xfrm>
          <a:off x="6705111" y="1002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147127</xdr:rowOff>
    </xdr:from>
    <xdr:to>
      <xdr:col>15</xdr:col>
      <xdr:colOff>231775</xdr:colOff>
      <xdr:row>58</xdr:row>
      <xdr:rowOff>77277</xdr:rowOff>
    </xdr:to>
    <xdr:sp macro="" textlink="">
      <xdr:nvSpPr>
        <xdr:cNvPr id="367" name="円/楕円 366"/>
        <xdr:cNvSpPr/>
      </xdr:nvSpPr>
      <xdr:spPr>
        <a:xfrm>
          <a:off x="10426700" y="991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94172</xdr:rowOff>
    </xdr:from>
    <xdr:ext cx="534377" cy="259045"/>
    <xdr:sp macro="" textlink="">
      <xdr:nvSpPr>
        <xdr:cNvPr id="368" name="普通建設事業費該当値テキスト"/>
        <xdr:cNvSpPr txBox="1"/>
      </xdr:nvSpPr>
      <xdr:spPr>
        <a:xfrm>
          <a:off x="10528300" y="986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49,529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97237</xdr:rowOff>
    </xdr:from>
    <xdr:to>
      <xdr:col>14</xdr:col>
      <xdr:colOff>79375</xdr:colOff>
      <xdr:row>58</xdr:row>
      <xdr:rowOff>27387</xdr:rowOff>
    </xdr:to>
    <xdr:sp macro="" textlink="">
      <xdr:nvSpPr>
        <xdr:cNvPr id="369" name="円/楕円 368"/>
        <xdr:cNvSpPr/>
      </xdr:nvSpPr>
      <xdr:spPr>
        <a:xfrm>
          <a:off x="9588500" y="986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43914</xdr:rowOff>
    </xdr:from>
    <xdr:ext cx="534377" cy="259045"/>
    <xdr:sp macro="" textlink="">
      <xdr:nvSpPr>
        <xdr:cNvPr id="370" name="テキスト ボックス 369"/>
        <xdr:cNvSpPr txBox="1"/>
      </xdr:nvSpPr>
      <xdr:spPr>
        <a:xfrm>
          <a:off x="9372111" y="964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71,353</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145410</xdr:rowOff>
    </xdr:from>
    <xdr:to>
      <xdr:col>12</xdr:col>
      <xdr:colOff>561975</xdr:colOff>
      <xdr:row>57</xdr:row>
      <xdr:rowOff>75560</xdr:rowOff>
    </xdr:to>
    <xdr:sp macro="" textlink="">
      <xdr:nvSpPr>
        <xdr:cNvPr id="371" name="円/楕円 370"/>
        <xdr:cNvSpPr/>
      </xdr:nvSpPr>
      <xdr:spPr>
        <a:xfrm>
          <a:off x="8699500" y="974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92087</xdr:rowOff>
    </xdr:from>
    <xdr:ext cx="599010" cy="259045"/>
    <xdr:sp macro="" textlink="">
      <xdr:nvSpPr>
        <xdr:cNvPr id="372" name="テキスト ボックス 371"/>
        <xdr:cNvSpPr txBox="1"/>
      </xdr:nvSpPr>
      <xdr:spPr>
        <a:xfrm>
          <a:off x="8450794" y="9521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125,280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36009</xdr:rowOff>
    </xdr:from>
    <xdr:to>
      <xdr:col>11</xdr:col>
      <xdr:colOff>358775</xdr:colOff>
      <xdr:row>57</xdr:row>
      <xdr:rowOff>137609</xdr:rowOff>
    </xdr:to>
    <xdr:sp macro="" textlink="">
      <xdr:nvSpPr>
        <xdr:cNvPr id="373" name="円/楕円 372"/>
        <xdr:cNvSpPr/>
      </xdr:nvSpPr>
      <xdr:spPr>
        <a:xfrm>
          <a:off x="7810500" y="980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154136</xdr:rowOff>
    </xdr:from>
    <xdr:ext cx="534377" cy="259045"/>
    <xdr:sp macro="" textlink="">
      <xdr:nvSpPr>
        <xdr:cNvPr id="374" name="テキスト ボックス 373"/>
        <xdr:cNvSpPr txBox="1"/>
      </xdr:nvSpPr>
      <xdr:spPr>
        <a:xfrm>
          <a:off x="7594111" y="958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98,137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119878</xdr:rowOff>
    </xdr:from>
    <xdr:to>
      <xdr:col>10</xdr:col>
      <xdr:colOff>155575</xdr:colOff>
      <xdr:row>58</xdr:row>
      <xdr:rowOff>50028</xdr:rowOff>
    </xdr:to>
    <xdr:sp macro="" textlink="">
      <xdr:nvSpPr>
        <xdr:cNvPr id="375" name="円/楕円 374"/>
        <xdr:cNvSpPr/>
      </xdr:nvSpPr>
      <xdr:spPr>
        <a:xfrm>
          <a:off x="6921500" y="989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66555</xdr:rowOff>
    </xdr:from>
    <xdr:ext cx="534377" cy="259045"/>
    <xdr:sp macro="" textlink="">
      <xdr:nvSpPr>
        <xdr:cNvPr id="376" name="テキスト ボックス 375"/>
        <xdr:cNvSpPr txBox="1"/>
      </xdr:nvSpPr>
      <xdr:spPr>
        <a:xfrm>
          <a:off x="6705111" y="966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61,449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166542</xdr:rowOff>
    </xdr:from>
    <xdr:to>
      <xdr:col>15</xdr:col>
      <xdr:colOff>180340</xdr:colOff>
      <xdr:row>79</xdr:row>
      <xdr:rowOff>40594</xdr:rowOff>
    </xdr:to>
    <xdr:cxnSp macro="">
      <xdr:nvCxnSpPr>
        <xdr:cNvPr id="400" name="直線コネクタ 399"/>
        <xdr:cNvCxnSpPr/>
      </xdr:nvCxnSpPr>
      <xdr:spPr>
        <a:xfrm flipV="1">
          <a:off x="10475595" y="12168042"/>
          <a:ext cx="1270" cy="141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44421</xdr:rowOff>
    </xdr:from>
    <xdr:ext cx="469744" cy="259045"/>
    <xdr:sp macro="" textlink="">
      <xdr:nvSpPr>
        <xdr:cNvPr id="401" name="普通建設事業費 （ うち新規整備　）最小値テキスト"/>
        <xdr:cNvSpPr txBox="1"/>
      </xdr:nvSpPr>
      <xdr:spPr>
        <a:xfrm>
          <a:off x="10528300" y="1358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15</xdr:col>
      <xdr:colOff>92075</xdr:colOff>
      <xdr:row>79</xdr:row>
      <xdr:rowOff>40594</xdr:rowOff>
    </xdr:from>
    <xdr:to>
      <xdr:col>15</xdr:col>
      <xdr:colOff>269875</xdr:colOff>
      <xdr:row>79</xdr:row>
      <xdr:rowOff>40594</xdr:rowOff>
    </xdr:to>
    <xdr:cxnSp macro="">
      <xdr:nvCxnSpPr>
        <xdr:cNvPr id="402" name="直線コネクタ 401"/>
        <xdr:cNvCxnSpPr/>
      </xdr:nvCxnSpPr>
      <xdr:spPr>
        <a:xfrm>
          <a:off x="10388600" y="1358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113219</xdr:rowOff>
    </xdr:from>
    <xdr:ext cx="599010" cy="259045"/>
    <xdr:sp macro="" textlink="">
      <xdr:nvSpPr>
        <xdr:cNvPr id="403" name="普通建設事業費 （ うち新規整備　）最大値テキスト"/>
        <xdr:cNvSpPr txBox="1"/>
      </xdr:nvSpPr>
      <xdr:spPr>
        <a:xfrm>
          <a:off x="10528300" y="1194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372,955</a:t>
          </a:r>
          <a:endParaRPr kumimoji="1" lang="ja-JP" altLang="en-US" sz="1000" b="1">
            <a:latin typeface="ＭＳ Ｐゴシック"/>
          </a:endParaRPr>
        </a:p>
      </xdr:txBody>
    </xdr:sp>
    <xdr:clientData/>
  </xdr:oneCellAnchor>
  <xdr:twoCellAnchor>
    <xdr:from>
      <xdr:col>15</xdr:col>
      <xdr:colOff>92075</xdr:colOff>
      <xdr:row>70</xdr:row>
      <xdr:rowOff>166542</xdr:rowOff>
    </xdr:from>
    <xdr:to>
      <xdr:col>15</xdr:col>
      <xdr:colOff>269875</xdr:colOff>
      <xdr:row>70</xdr:row>
      <xdr:rowOff>166542</xdr:rowOff>
    </xdr:to>
    <xdr:cxnSp macro="">
      <xdr:nvCxnSpPr>
        <xdr:cNvPr id="404" name="直線コネクタ 403"/>
        <xdr:cNvCxnSpPr/>
      </xdr:nvCxnSpPr>
      <xdr:spPr>
        <a:xfrm>
          <a:off x="10388600" y="1216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92114</xdr:rowOff>
    </xdr:from>
    <xdr:to>
      <xdr:col>15</xdr:col>
      <xdr:colOff>180975</xdr:colOff>
      <xdr:row>79</xdr:row>
      <xdr:rowOff>25285</xdr:rowOff>
    </xdr:to>
    <xdr:cxnSp macro="">
      <xdr:nvCxnSpPr>
        <xdr:cNvPr id="405" name="直線コネクタ 404"/>
        <xdr:cNvCxnSpPr/>
      </xdr:nvCxnSpPr>
      <xdr:spPr>
        <a:xfrm>
          <a:off x="9639300" y="13465214"/>
          <a:ext cx="838200" cy="10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100370</xdr:rowOff>
    </xdr:from>
    <xdr:ext cx="534377" cy="259045"/>
    <xdr:sp macro="" textlink="">
      <xdr:nvSpPr>
        <xdr:cNvPr id="406" name="普通建設事業費 （ うち新規整備　）平均値テキスト"/>
        <xdr:cNvSpPr txBox="1"/>
      </xdr:nvSpPr>
      <xdr:spPr>
        <a:xfrm>
          <a:off x="10528300" y="13302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22,994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77493</xdr:rowOff>
    </xdr:from>
    <xdr:to>
      <xdr:col>15</xdr:col>
      <xdr:colOff>231775</xdr:colOff>
      <xdr:row>79</xdr:row>
      <xdr:rowOff>7643</xdr:rowOff>
    </xdr:to>
    <xdr:sp macro="" textlink="">
      <xdr:nvSpPr>
        <xdr:cNvPr id="407" name="フローチャート : 判断 406"/>
        <xdr:cNvSpPr/>
      </xdr:nvSpPr>
      <xdr:spPr>
        <a:xfrm>
          <a:off x="10426700" y="1345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86908</xdr:rowOff>
    </xdr:from>
    <xdr:to>
      <xdr:col>14</xdr:col>
      <xdr:colOff>28575</xdr:colOff>
      <xdr:row>78</xdr:row>
      <xdr:rowOff>92114</xdr:rowOff>
    </xdr:to>
    <xdr:cxnSp macro="">
      <xdr:nvCxnSpPr>
        <xdr:cNvPr id="408" name="直線コネクタ 407"/>
        <xdr:cNvCxnSpPr/>
      </xdr:nvCxnSpPr>
      <xdr:spPr>
        <a:xfrm>
          <a:off x="8750300" y="13288558"/>
          <a:ext cx="889000" cy="17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103752</xdr:rowOff>
    </xdr:from>
    <xdr:to>
      <xdr:col>14</xdr:col>
      <xdr:colOff>79375</xdr:colOff>
      <xdr:row>79</xdr:row>
      <xdr:rowOff>33902</xdr:rowOff>
    </xdr:to>
    <xdr:sp macro="" textlink="">
      <xdr:nvSpPr>
        <xdr:cNvPr id="409" name="フローチャート : 判断 408"/>
        <xdr:cNvSpPr/>
      </xdr:nvSpPr>
      <xdr:spPr>
        <a:xfrm>
          <a:off x="9588500" y="13476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25029</xdr:rowOff>
    </xdr:from>
    <xdr:ext cx="534377" cy="259045"/>
    <xdr:sp macro="" textlink="">
      <xdr:nvSpPr>
        <xdr:cNvPr id="410" name="テキスト ボックス 409"/>
        <xdr:cNvSpPr txBox="1"/>
      </xdr:nvSpPr>
      <xdr:spPr>
        <a:xfrm>
          <a:off x="9372111" y="1356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16,102</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84099</xdr:rowOff>
    </xdr:from>
    <xdr:to>
      <xdr:col>12</xdr:col>
      <xdr:colOff>561975</xdr:colOff>
      <xdr:row>79</xdr:row>
      <xdr:rowOff>14249</xdr:rowOff>
    </xdr:to>
    <xdr:sp macro="" textlink="">
      <xdr:nvSpPr>
        <xdr:cNvPr id="411" name="フローチャート : 判断 410"/>
        <xdr:cNvSpPr/>
      </xdr:nvSpPr>
      <xdr:spPr>
        <a:xfrm>
          <a:off x="8699500" y="1345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5376</xdr:rowOff>
    </xdr:from>
    <xdr:ext cx="534377" cy="259045"/>
    <xdr:sp macro="" textlink="">
      <xdr:nvSpPr>
        <xdr:cNvPr id="412" name="テキスト ボックス 411"/>
        <xdr:cNvSpPr txBox="1"/>
      </xdr:nvSpPr>
      <xdr:spPr>
        <a:xfrm>
          <a:off x="8483111" y="1354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145935</xdr:rowOff>
    </xdr:from>
    <xdr:to>
      <xdr:col>15</xdr:col>
      <xdr:colOff>231775</xdr:colOff>
      <xdr:row>79</xdr:row>
      <xdr:rowOff>76085</xdr:rowOff>
    </xdr:to>
    <xdr:sp macro="" textlink="">
      <xdr:nvSpPr>
        <xdr:cNvPr id="418" name="円/楕円 417"/>
        <xdr:cNvSpPr/>
      </xdr:nvSpPr>
      <xdr:spPr>
        <a:xfrm>
          <a:off x="10426700" y="1351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60862</xdr:rowOff>
    </xdr:from>
    <xdr:ext cx="469744" cy="259045"/>
    <xdr:sp macro="" textlink="">
      <xdr:nvSpPr>
        <xdr:cNvPr id="419" name="普通建設事業費 （ うち新規整備　）該当値テキスト"/>
        <xdr:cNvSpPr txBox="1"/>
      </xdr:nvSpPr>
      <xdr:spPr>
        <a:xfrm>
          <a:off x="10528300" y="1343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41314</xdr:rowOff>
    </xdr:from>
    <xdr:to>
      <xdr:col>14</xdr:col>
      <xdr:colOff>79375</xdr:colOff>
      <xdr:row>78</xdr:row>
      <xdr:rowOff>142914</xdr:rowOff>
    </xdr:to>
    <xdr:sp macro="" textlink="">
      <xdr:nvSpPr>
        <xdr:cNvPr id="420" name="円/楕円 419"/>
        <xdr:cNvSpPr/>
      </xdr:nvSpPr>
      <xdr:spPr>
        <a:xfrm>
          <a:off x="9588500" y="1341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159441</xdr:rowOff>
    </xdr:from>
    <xdr:ext cx="534377" cy="259045"/>
    <xdr:sp macro="" textlink="">
      <xdr:nvSpPr>
        <xdr:cNvPr id="421" name="テキスト ボックス 420"/>
        <xdr:cNvSpPr txBox="1"/>
      </xdr:nvSpPr>
      <xdr:spPr>
        <a:xfrm>
          <a:off x="9372111" y="1318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32,490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36108</xdr:rowOff>
    </xdr:from>
    <xdr:to>
      <xdr:col>12</xdr:col>
      <xdr:colOff>561975</xdr:colOff>
      <xdr:row>77</xdr:row>
      <xdr:rowOff>137708</xdr:rowOff>
    </xdr:to>
    <xdr:sp macro="" textlink="">
      <xdr:nvSpPr>
        <xdr:cNvPr id="422" name="円/楕円 421"/>
        <xdr:cNvSpPr/>
      </xdr:nvSpPr>
      <xdr:spPr>
        <a:xfrm>
          <a:off x="8699500" y="1323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154235</xdr:rowOff>
    </xdr:from>
    <xdr:ext cx="534377" cy="259045"/>
    <xdr:sp macro="" textlink="">
      <xdr:nvSpPr>
        <xdr:cNvPr id="423" name="テキスト ボックス 422"/>
        <xdr:cNvSpPr txBox="1"/>
      </xdr:nvSpPr>
      <xdr:spPr>
        <a:xfrm>
          <a:off x="8483111" y="1301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78,856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4" name="直線コネクタ 43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5" name="テキスト ボックス 43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6" name="直線コネクタ 43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7" name="テキスト ボックス 43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8" name="直線コネクタ 43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9" name="テキスト ボックス 43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0" name="直線コネクタ 43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1" name="テキスト ボックス 44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2" name="直線コネクタ 44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3" name="テキスト ボックス 44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4" name="直線コネクタ 44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5" name="テキスト ボックス 444"/>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7" name="テキスト ボックス 44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79023</xdr:rowOff>
    </xdr:from>
    <xdr:to>
      <xdr:col>15</xdr:col>
      <xdr:colOff>180340</xdr:colOff>
      <xdr:row>98</xdr:row>
      <xdr:rowOff>128857</xdr:rowOff>
    </xdr:to>
    <xdr:cxnSp macro="">
      <xdr:nvCxnSpPr>
        <xdr:cNvPr id="449" name="直線コネクタ 448"/>
        <xdr:cNvCxnSpPr/>
      </xdr:nvCxnSpPr>
      <xdr:spPr>
        <a:xfrm flipV="1">
          <a:off x="10475595" y="15509523"/>
          <a:ext cx="1270" cy="1421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132684</xdr:rowOff>
    </xdr:from>
    <xdr:ext cx="469744" cy="259045"/>
    <xdr:sp macro="" textlink="">
      <xdr:nvSpPr>
        <xdr:cNvPr id="450" name="普通建設事業費 （ うち更新整備　）最小値テキスト"/>
        <xdr:cNvSpPr txBox="1"/>
      </xdr:nvSpPr>
      <xdr:spPr>
        <a:xfrm>
          <a:off x="10528300" y="1693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4,332</a:t>
          </a:r>
          <a:endParaRPr kumimoji="1" lang="ja-JP" altLang="en-US" sz="1000" b="1">
            <a:latin typeface="ＭＳ Ｐゴシック"/>
          </a:endParaRPr>
        </a:p>
      </xdr:txBody>
    </xdr:sp>
    <xdr:clientData/>
  </xdr:oneCellAnchor>
  <xdr:twoCellAnchor>
    <xdr:from>
      <xdr:col>15</xdr:col>
      <xdr:colOff>92075</xdr:colOff>
      <xdr:row>98</xdr:row>
      <xdr:rowOff>128857</xdr:rowOff>
    </xdr:from>
    <xdr:to>
      <xdr:col>15</xdr:col>
      <xdr:colOff>269875</xdr:colOff>
      <xdr:row>98</xdr:row>
      <xdr:rowOff>128857</xdr:rowOff>
    </xdr:to>
    <xdr:cxnSp macro="">
      <xdr:nvCxnSpPr>
        <xdr:cNvPr id="451" name="直線コネクタ 450"/>
        <xdr:cNvCxnSpPr/>
      </xdr:nvCxnSpPr>
      <xdr:spPr>
        <a:xfrm>
          <a:off x="10388600" y="1693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25700</xdr:rowOff>
    </xdr:from>
    <xdr:ext cx="534377" cy="259045"/>
    <xdr:sp macro="" textlink="">
      <xdr:nvSpPr>
        <xdr:cNvPr id="452" name="普通建設事業費 （ うち更新整備　）最大値テキスト"/>
        <xdr:cNvSpPr txBox="1"/>
      </xdr:nvSpPr>
      <xdr:spPr>
        <a:xfrm>
          <a:off x="10528300" y="1528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47,858</a:t>
          </a:r>
          <a:endParaRPr kumimoji="1" lang="ja-JP" altLang="en-US" sz="1000" b="1">
            <a:latin typeface="ＭＳ Ｐゴシック"/>
          </a:endParaRPr>
        </a:p>
      </xdr:txBody>
    </xdr:sp>
    <xdr:clientData/>
  </xdr:oneCellAnchor>
  <xdr:twoCellAnchor>
    <xdr:from>
      <xdr:col>15</xdr:col>
      <xdr:colOff>92075</xdr:colOff>
      <xdr:row>90</xdr:row>
      <xdr:rowOff>79023</xdr:rowOff>
    </xdr:from>
    <xdr:to>
      <xdr:col>15</xdr:col>
      <xdr:colOff>269875</xdr:colOff>
      <xdr:row>90</xdr:row>
      <xdr:rowOff>79023</xdr:rowOff>
    </xdr:to>
    <xdr:cxnSp macro="">
      <xdr:nvCxnSpPr>
        <xdr:cNvPr id="453" name="直線コネクタ 452"/>
        <xdr:cNvCxnSpPr/>
      </xdr:nvCxnSpPr>
      <xdr:spPr>
        <a:xfrm>
          <a:off x="10388600" y="1550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8843</xdr:rowOff>
    </xdr:from>
    <xdr:to>
      <xdr:col>15</xdr:col>
      <xdr:colOff>180975</xdr:colOff>
      <xdr:row>96</xdr:row>
      <xdr:rowOff>168570</xdr:rowOff>
    </xdr:to>
    <xdr:cxnSp macro="">
      <xdr:nvCxnSpPr>
        <xdr:cNvPr id="454" name="直線コネクタ 453"/>
        <xdr:cNvCxnSpPr/>
      </xdr:nvCxnSpPr>
      <xdr:spPr>
        <a:xfrm flipV="1">
          <a:off x="9639300" y="16468043"/>
          <a:ext cx="838200" cy="15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74678</xdr:rowOff>
    </xdr:from>
    <xdr:ext cx="534377" cy="259045"/>
    <xdr:sp macro="" textlink="">
      <xdr:nvSpPr>
        <xdr:cNvPr id="455" name="普通建設事業費 （ うち更新整備　）平均値テキスト"/>
        <xdr:cNvSpPr txBox="1"/>
      </xdr:nvSpPr>
      <xdr:spPr>
        <a:xfrm>
          <a:off x="10528300" y="16019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26,136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51801</xdr:rowOff>
    </xdr:from>
    <xdr:to>
      <xdr:col>15</xdr:col>
      <xdr:colOff>231775</xdr:colOff>
      <xdr:row>94</xdr:row>
      <xdr:rowOff>153401</xdr:rowOff>
    </xdr:to>
    <xdr:sp macro="" textlink="">
      <xdr:nvSpPr>
        <xdr:cNvPr id="456" name="フローチャート : 判断 455"/>
        <xdr:cNvSpPr/>
      </xdr:nvSpPr>
      <xdr:spPr>
        <a:xfrm>
          <a:off x="10426700" y="1616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168570</xdr:rowOff>
    </xdr:from>
    <xdr:to>
      <xdr:col>14</xdr:col>
      <xdr:colOff>28575</xdr:colOff>
      <xdr:row>98</xdr:row>
      <xdr:rowOff>37516</xdr:rowOff>
    </xdr:to>
    <xdr:cxnSp macro="">
      <xdr:nvCxnSpPr>
        <xdr:cNvPr id="457" name="直線コネクタ 456"/>
        <xdr:cNvCxnSpPr/>
      </xdr:nvCxnSpPr>
      <xdr:spPr>
        <a:xfrm flipV="1">
          <a:off x="8750300" y="16627770"/>
          <a:ext cx="889000" cy="21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57778</xdr:rowOff>
    </xdr:from>
    <xdr:to>
      <xdr:col>14</xdr:col>
      <xdr:colOff>79375</xdr:colOff>
      <xdr:row>95</xdr:row>
      <xdr:rowOff>159378</xdr:rowOff>
    </xdr:to>
    <xdr:sp macro="" textlink="">
      <xdr:nvSpPr>
        <xdr:cNvPr id="458" name="フローチャート : 判断 457"/>
        <xdr:cNvSpPr/>
      </xdr:nvSpPr>
      <xdr:spPr>
        <a:xfrm>
          <a:off x="9588500" y="1634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4455</xdr:rowOff>
    </xdr:from>
    <xdr:ext cx="534377" cy="259045"/>
    <xdr:sp macro="" textlink="">
      <xdr:nvSpPr>
        <xdr:cNvPr id="459" name="テキスト ボックス 458"/>
        <xdr:cNvSpPr txBox="1"/>
      </xdr:nvSpPr>
      <xdr:spPr>
        <a:xfrm>
          <a:off x="9372111" y="1612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20,703</a:t>
          </a:r>
          <a:endParaRPr kumimoji="1" lang="ja-JP" altLang="en-US" sz="1000" b="1">
            <a:solidFill>
              <a:srgbClr val="000080"/>
            </a:solidFill>
            <a:latin typeface="ＭＳ Ｐゴシック"/>
          </a:endParaRPr>
        </a:p>
      </xdr:txBody>
    </xdr:sp>
    <xdr:clientData/>
  </xdr:oneCellAnchor>
  <xdr:twoCellAnchor>
    <xdr:from>
      <xdr:col>12</xdr:col>
      <xdr:colOff>460375</xdr:colOff>
      <xdr:row>95</xdr:row>
      <xdr:rowOff>36061</xdr:rowOff>
    </xdr:from>
    <xdr:to>
      <xdr:col>12</xdr:col>
      <xdr:colOff>561975</xdr:colOff>
      <xdr:row>95</xdr:row>
      <xdr:rowOff>137661</xdr:rowOff>
    </xdr:to>
    <xdr:sp macro="" textlink="">
      <xdr:nvSpPr>
        <xdr:cNvPr id="460" name="フローチャート : 判断 459"/>
        <xdr:cNvSpPr/>
      </xdr:nvSpPr>
      <xdr:spPr>
        <a:xfrm>
          <a:off x="8699500" y="163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154188</xdr:rowOff>
    </xdr:from>
    <xdr:ext cx="534377" cy="259045"/>
    <xdr:sp macro="" textlink="">
      <xdr:nvSpPr>
        <xdr:cNvPr id="461" name="テキスト ボックス 460"/>
        <xdr:cNvSpPr txBox="1"/>
      </xdr:nvSpPr>
      <xdr:spPr>
        <a:xfrm>
          <a:off x="8483111" y="1609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129493</xdr:rowOff>
    </xdr:from>
    <xdr:to>
      <xdr:col>15</xdr:col>
      <xdr:colOff>231775</xdr:colOff>
      <xdr:row>96</xdr:row>
      <xdr:rowOff>59643</xdr:rowOff>
    </xdr:to>
    <xdr:sp macro="" textlink="">
      <xdr:nvSpPr>
        <xdr:cNvPr id="467" name="円/楕円 466"/>
        <xdr:cNvSpPr/>
      </xdr:nvSpPr>
      <xdr:spPr>
        <a:xfrm>
          <a:off x="10426700" y="1641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107920</xdr:rowOff>
    </xdr:from>
    <xdr:ext cx="534377" cy="259045"/>
    <xdr:sp macro="" textlink="">
      <xdr:nvSpPr>
        <xdr:cNvPr id="468" name="普通建設事業費 （ うち更新整備　）該当値テキスト"/>
        <xdr:cNvSpPr txBox="1"/>
      </xdr:nvSpPr>
      <xdr:spPr>
        <a:xfrm>
          <a:off x="10528300" y="1639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18,507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117770</xdr:rowOff>
    </xdr:from>
    <xdr:to>
      <xdr:col>14</xdr:col>
      <xdr:colOff>79375</xdr:colOff>
      <xdr:row>97</xdr:row>
      <xdr:rowOff>47920</xdr:rowOff>
    </xdr:to>
    <xdr:sp macro="" textlink="">
      <xdr:nvSpPr>
        <xdr:cNvPr id="469" name="円/楕円 468"/>
        <xdr:cNvSpPr/>
      </xdr:nvSpPr>
      <xdr:spPr>
        <a:xfrm>
          <a:off x="9588500" y="1657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39047</xdr:rowOff>
    </xdr:from>
    <xdr:ext cx="534377" cy="259045"/>
    <xdr:sp macro="" textlink="">
      <xdr:nvSpPr>
        <xdr:cNvPr id="470" name="テキスト ボックス 469"/>
        <xdr:cNvSpPr txBox="1"/>
      </xdr:nvSpPr>
      <xdr:spPr>
        <a:xfrm>
          <a:off x="9372111" y="1666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158166</xdr:rowOff>
    </xdr:from>
    <xdr:to>
      <xdr:col>12</xdr:col>
      <xdr:colOff>561975</xdr:colOff>
      <xdr:row>98</xdr:row>
      <xdr:rowOff>88316</xdr:rowOff>
    </xdr:to>
    <xdr:sp macro="" textlink="">
      <xdr:nvSpPr>
        <xdr:cNvPr id="471" name="円/楕円 470"/>
        <xdr:cNvSpPr/>
      </xdr:nvSpPr>
      <xdr:spPr>
        <a:xfrm>
          <a:off x="8699500" y="1678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79443</xdr:rowOff>
    </xdr:from>
    <xdr:ext cx="469744" cy="259045"/>
    <xdr:sp macro="" textlink="">
      <xdr:nvSpPr>
        <xdr:cNvPr id="472" name="テキスト ボックス 471"/>
        <xdr:cNvSpPr txBox="1"/>
      </xdr:nvSpPr>
      <xdr:spPr>
        <a:xfrm>
          <a:off x="8515427" y="168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3" name="直線コネクタ 48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4" name="テキスト ボックス 48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5" name="直線コネクタ 48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6" name="テキスト ボックス 48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7" name="直線コネクタ 48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8" name="テキスト ボックス 48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9" name="直線コネクタ 48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0" name="テキスト ボックス 48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1" name="直線コネクタ 49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2" name="テキスト ボックス 49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4" name="テキスト ボックス 49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34684</xdr:rowOff>
    </xdr:from>
    <xdr:to>
      <xdr:col>23</xdr:col>
      <xdr:colOff>516889</xdr:colOff>
      <xdr:row>39</xdr:row>
      <xdr:rowOff>44450</xdr:rowOff>
    </xdr:to>
    <xdr:cxnSp macro="">
      <xdr:nvCxnSpPr>
        <xdr:cNvPr id="496" name="直線コネクタ 495"/>
        <xdr:cNvCxnSpPr/>
      </xdr:nvCxnSpPr>
      <xdr:spPr>
        <a:xfrm flipV="1">
          <a:off x="16317595" y="5349634"/>
          <a:ext cx="1269" cy="1381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8" name="直線コネクタ 49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152811</xdr:rowOff>
    </xdr:from>
    <xdr:ext cx="599010" cy="259045"/>
    <xdr:sp macro="" textlink="">
      <xdr:nvSpPr>
        <xdr:cNvPr id="499" name="災害復旧事業費最大値テキスト"/>
        <xdr:cNvSpPr txBox="1"/>
      </xdr:nvSpPr>
      <xdr:spPr>
        <a:xfrm>
          <a:off x="16370300" y="5124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108,769</a:t>
          </a:r>
          <a:endParaRPr kumimoji="1" lang="ja-JP" altLang="en-US" sz="1000" b="1">
            <a:latin typeface="ＭＳ Ｐゴシック"/>
          </a:endParaRPr>
        </a:p>
      </xdr:txBody>
    </xdr:sp>
    <xdr:clientData/>
  </xdr:oneCellAnchor>
  <xdr:twoCellAnchor>
    <xdr:from>
      <xdr:col>23</xdr:col>
      <xdr:colOff>428625</xdr:colOff>
      <xdr:row>31</xdr:row>
      <xdr:rowOff>34684</xdr:rowOff>
    </xdr:from>
    <xdr:to>
      <xdr:col>23</xdr:col>
      <xdr:colOff>606425</xdr:colOff>
      <xdr:row>31</xdr:row>
      <xdr:rowOff>34684</xdr:rowOff>
    </xdr:to>
    <xdr:cxnSp macro="">
      <xdr:nvCxnSpPr>
        <xdr:cNvPr id="500" name="直線コネクタ 499"/>
        <xdr:cNvCxnSpPr/>
      </xdr:nvCxnSpPr>
      <xdr:spPr>
        <a:xfrm>
          <a:off x="16230600" y="5349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42355</xdr:rowOff>
    </xdr:from>
    <xdr:to>
      <xdr:col>23</xdr:col>
      <xdr:colOff>517525</xdr:colOff>
      <xdr:row>39</xdr:row>
      <xdr:rowOff>44450</xdr:rowOff>
    </xdr:to>
    <xdr:cxnSp macro="">
      <xdr:nvCxnSpPr>
        <xdr:cNvPr id="501" name="直線コネクタ 500"/>
        <xdr:cNvCxnSpPr/>
      </xdr:nvCxnSpPr>
      <xdr:spPr>
        <a:xfrm>
          <a:off x="15481300" y="6728905"/>
          <a:ext cx="8382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130027</xdr:rowOff>
    </xdr:from>
    <xdr:ext cx="469744" cy="259045"/>
    <xdr:sp macro="" textlink="">
      <xdr:nvSpPr>
        <xdr:cNvPr id="502" name="災害復旧事業費平均値テキスト"/>
        <xdr:cNvSpPr txBox="1"/>
      </xdr:nvSpPr>
      <xdr:spPr>
        <a:xfrm>
          <a:off x="16370300" y="6473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107150</xdr:rowOff>
    </xdr:from>
    <xdr:to>
      <xdr:col>23</xdr:col>
      <xdr:colOff>568325</xdr:colOff>
      <xdr:row>39</xdr:row>
      <xdr:rowOff>37300</xdr:rowOff>
    </xdr:to>
    <xdr:sp macro="" textlink="">
      <xdr:nvSpPr>
        <xdr:cNvPr id="503" name="フローチャート : 判断 502"/>
        <xdr:cNvSpPr/>
      </xdr:nvSpPr>
      <xdr:spPr>
        <a:xfrm>
          <a:off x="16268700" y="66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42355</xdr:rowOff>
    </xdr:from>
    <xdr:to>
      <xdr:col>22</xdr:col>
      <xdr:colOff>365125</xdr:colOff>
      <xdr:row>39</xdr:row>
      <xdr:rowOff>44310</xdr:rowOff>
    </xdr:to>
    <xdr:cxnSp macro="">
      <xdr:nvCxnSpPr>
        <xdr:cNvPr id="504" name="直線コネクタ 503"/>
        <xdr:cNvCxnSpPr/>
      </xdr:nvCxnSpPr>
      <xdr:spPr>
        <a:xfrm flipV="1">
          <a:off x="14592300" y="6728905"/>
          <a:ext cx="889000" cy="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158724</xdr:rowOff>
    </xdr:from>
    <xdr:to>
      <xdr:col>22</xdr:col>
      <xdr:colOff>415925</xdr:colOff>
      <xdr:row>39</xdr:row>
      <xdr:rowOff>88874</xdr:rowOff>
    </xdr:to>
    <xdr:sp macro="" textlink="">
      <xdr:nvSpPr>
        <xdr:cNvPr id="505" name="フローチャート : 判断 504"/>
        <xdr:cNvSpPr/>
      </xdr:nvSpPr>
      <xdr:spPr>
        <a:xfrm>
          <a:off x="15430500" y="667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105401</xdr:rowOff>
    </xdr:from>
    <xdr:ext cx="378565" cy="259045"/>
    <xdr:sp macro="" textlink="">
      <xdr:nvSpPr>
        <xdr:cNvPr id="506" name="テキスト ボックス 505"/>
        <xdr:cNvSpPr txBox="1"/>
      </xdr:nvSpPr>
      <xdr:spPr>
        <a:xfrm>
          <a:off x="15292017" y="6449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41580</xdr:rowOff>
    </xdr:from>
    <xdr:to>
      <xdr:col>21</xdr:col>
      <xdr:colOff>161925</xdr:colOff>
      <xdr:row>39</xdr:row>
      <xdr:rowOff>44310</xdr:rowOff>
    </xdr:to>
    <xdr:cxnSp macro="">
      <xdr:nvCxnSpPr>
        <xdr:cNvPr id="507" name="直線コネクタ 506"/>
        <xdr:cNvCxnSpPr/>
      </xdr:nvCxnSpPr>
      <xdr:spPr>
        <a:xfrm>
          <a:off x="13703300" y="6728130"/>
          <a:ext cx="889000" cy="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156375</xdr:rowOff>
    </xdr:from>
    <xdr:to>
      <xdr:col>21</xdr:col>
      <xdr:colOff>212725</xdr:colOff>
      <xdr:row>39</xdr:row>
      <xdr:rowOff>86525</xdr:rowOff>
    </xdr:to>
    <xdr:sp macro="" textlink="">
      <xdr:nvSpPr>
        <xdr:cNvPr id="508" name="フローチャート : 判断 507"/>
        <xdr:cNvSpPr/>
      </xdr:nvSpPr>
      <xdr:spPr>
        <a:xfrm>
          <a:off x="14541500" y="66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103052</xdr:rowOff>
    </xdr:from>
    <xdr:ext cx="378565" cy="259045"/>
    <xdr:sp macro="" textlink="">
      <xdr:nvSpPr>
        <xdr:cNvPr id="509" name="テキスト ボックス 508"/>
        <xdr:cNvSpPr txBox="1"/>
      </xdr:nvSpPr>
      <xdr:spPr>
        <a:xfrm>
          <a:off x="14403017" y="6446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41580</xdr:rowOff>
    </xdr:from>
    <xdr:to>
      <xdr:col>19</xdr:col>
      <xdr:colOff>644525</xdr:colOff>
      <xdr:row>39</xdr:row>
      <xdr:rowOff>44450</xdr:rowOff>
    </xdr:to>
    <xdr:cxnSp macro="">
      <xdr:nvCxnSpPr>
        <xdr:cNvPr id="510" name="直線コネクタ 509"/>
        <xdr:cNvCxnSpPr/>
      </xdr:nvCxnSpPr>
      <xdr:spPr>
        <a:xfrm flipV="1">
          <a:off x="12814300" y="6728130"/>
          <a:ext cx="889000" cy="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156134</xdr:rowOff>
    </xdr:from>
    <xdr:to>
      <xdr:col>20</xdr:col>
      <xdr:colOff>9525</xdr:colOff>
      <xdr:row>39</xdr:row>
      <xdr:rowOff>86284</xdr:rowOff>
    </xdr:to>
    <xdr:sp macro="" textlink="">
      <xdr:nvSpPr>
        <xdr:cNvPr id="511" name="フローチャート : 判断 510"/>
        <xdr:cNvSpPr/>
      </xdr:nvSpPr>
      <xdr:spPr>
        <a:xfrm>
          <a:off x="13652500" y="667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102811</xdr:rowOff>
    </xdr:from>
    <xdr:ext cx="378565" cy="259045"/>
    <xdr:sp macro="" textlink="">
      <xdr:nvSpPr>
        <xdr:cNvPr id="512" name="テキスト ボックス 511"/>
        <xdr:cNvSpPr txBox="1"/>
      </xdr:nvSpPr>
      <xdr:spPr>
        <a:xfrm>
          <a:off x="13514017" y="6446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149784</xdr:rowOff>
    </xdr:from>
    <xdr:to>
      <xdr:col>18</xdr:col>
      <xdr:colOff>492125</xdr:colOff>
      <xdr:row>39</xdr:row>
      <xdr:rowOff>79934</xdr:rowOff>
    </xdr:to>
    <xdr:sp macro="" textlink="">
      <xdr:nvSpPr>
        <xdr:cNvPr id="513" name="フローチャート : 判断 512"/>
        <xdr:cNvSpPr/>
      </xdr:nvSpPr>
      <xdr:spPr>
        <a:xfrm>
          <a:off x="12763500" y="66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96461</xdr:rowOff>
    </xdr:from>
    <xdr:ext cx="469744" cy="259045"/>
    <xdr:sp macro="" textlink="">
      <xdr:nvSpPr>
        <xdr:cNvPr id="514" name="テキスト ボックス 513"/>
        <xdr:cNvSpPr txBox="1"/>
      </xdr:nvSpPr>
      <xdr:spPr>
        <a:xfrm>
          <a:off x="12579427" y="644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0" name="円/楕円 51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85577</xdr:rowOff>
    </xdr:from>
    <xdr:ext cx="249299" cy="259045"/>
    <xdr:sp macro="" textlink="">
      <xdr:nvSpPr>
        <xdr:cNvPr id="521" name="災害復旧事業費該当値テキスト"/>
        <xdr:cNvSpPr txBox="1"/>
      </xdr:nvSpPr>
      <xdr:spPr>
        <a:xfrm>
          <a:off x="16370300" y="6600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163005</xdr:rowOff>
    </xdr:from>
    <xdr:to>
      <xdr:col>22</xdr:col>
      <xdr:colOff>415925</xdr:colOff>
      <xdr:row>39</xdr:row>
      <xdr:rowOff>93155</xdr:rowOff>
    </xdr:to>
    <xdr:sp macro="" textlink="">
      <xdr:nvSpPr>
        <xdr:cNvPr id="522" name="円/楕円 521"/>
        <xdr:cNvSpPr/>
      </xdr:nvSpPr>
      <xdr:spPr>
        <a:xfrm>
          <a:off x="15430500" y="667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84282</xdr:rowOff>
    </xdr:from>
    <xdr:ext cx="378565" cy="259045"/>
    <xdr:sp macro="" textlink="">
      <xdr:nvSpPr>
        <xdr:cNvPr id="523" name="テキスト ボックス 522"/>
        <xdr:cNvSpPr txBox="1"/>
      </xdr:nvSpPr>
      <xdr:spPr>
        <a:xfrm>
          <a:off x="15292017" y="6770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164960</xdr:rowOff>
    </xdr:from>
    <xdr:to>
      <xdr:col>21</xdr:col>
      <xdr:colOff>212725</xdr:colOff>
      <xdr:row>39</xdr:row>
      <xdr:rowOff>95110</xdr:rowOff>
    </xdr:to>
    <xdr:sp macro="" textlink="">
      <xdr:nvSpPr>
        <xdr:cNvPr id="524" name="円/楕円 523"/>
        <xdr:cNvSpPr/>
      </xdr:nvSpPr>
      <xdr:spPr>
        <a:xfrm>
          <a:off x="14541500" y="668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86237</xdr:rowOff>
    </xdr:from>
    <xdr:ext cx="313932" cy="259045"/>
    <xdr:sp macro="" textlink="">
      <xdr:nvSpPr>
        <xdr:cNvPr id="525" name="テキスト ボックス 524"/>
        <xdr:cNvSpPr txBox="1"/>
      </xdr:nvSpPr>
      <xdr:spPr>
        <a:xfrm>
          <a:off x="14435333" y="67727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162230</xdr:rowOff>
    </xdr:from>
    <xdr:to>
      <xdr:col>20</xdr:col>
      <xdr:colOff>9525</xdr:colOff>
      <xdr:row>39</xdr:row>
      <xdr:rowOff>92380</xdr:rowOff>
    </xdr:to>
    <xdr:sp macro="" textlink="">
      <xdr:nvSpPr>
        <xdr:cNvPr id="526" name="円/楕円 525"/>
        <xdr:cNvSpPr/>
      </xdr:nvSpPr>
      <xdr:spPr>
        <a:xfrm>
          <a:off x="13652500" y="667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83507</xdr:rowOff>
    </xdr:from>
    <xdr:ext cx="378565" cy="259045"/>
    <xdr:sp macro="" textlink="">
      <xdr:nvSpPr>
        <xdr:cNvPr id="527" name="テキスト ボックス 526"/>
        <xdr:cNvSpPr txBox="1"/>
      </xdr:nvSpPr>
      <xdr:spPr>
        <a:xfrm>
          <a:off x="13514017" y="6770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8" name="円/楕円 52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9" name="テキスト ボックス 528"/>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0" name="テキスト ボックス 58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2" name="テキスト ボックス 59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4" name="テキスト ボックス 59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6" name="テキスト ボックス 59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98" name="テキスト ボックス 59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143796</xdr:rowOff>
    </xdr:from>
    <xdr:to>
      <xdr:col>23</xdr:col>
      <xdr:colOff>516889</xdr:colOff>
      <xdr:row>78</xdr:row>
      <xdr:rowOff>10407</xdr:rowOff>
    </xdr:to>
    <xdr:cxnSp macro="">
      <xdr:nvCxnSpPr>
        <xdr:cNvPr id="602" name="直線コネクタ 601"/>
        <xdr:cNvCxnSpPr/>
      </xdr:nvCxnSpPr>
      <xdr:spPr>
        <a:xfrm flipV="1">
          <a:off x="16317595" y="12316746"/>
          <a:ext cx="1269" cy="1066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14234</xdr:rowOff>
    </xdr:from>
    <xdr:ext cx="534377" cy="259045"/>
    <xdr:sp macro="" textlink="">
      <xdr:nvSpPr>
        <xdr:cNvPr id="603" name="公債費最小値テキスト"/>
        <xdr:cNvSpPr txBox="1"/>
      </xdr:nvSpPr>
      <xdr:spPr>
        <a:xfrm>
          <a:off x="16370300" y="133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10,787</a:t>
          </a:r>
          <a:endParaRPr kumimoji="1" lang="ja-JP" altLang="en-US" sz="1000" b="1">
            <a:latin typeface="ＭＳ Ｐゴシック"/>
          </a:endParaRPr>
        </a:p>
      </xdr:txBody>
    </xdr:sp>
    <xdr:clientData/>
  </xdr:oneCellAnchor>
  <xdr:twoCellAnchor>
    <xdr:from>
      <xdr:col>23</xdr:col>
      <xdr:colOff>428625</xdr:colOff>
      <xdr:row>78</xdr:row>
      <xdr:rowOff>10407</xdr:rowOff>
    </xdr:from>
    <xdr:to>
      <xdr:col>23</xdr:col>
      <xdr:colOff>606425</xdr:colOff>
      <xdr:row>78</xdr:row>
      <xdr:rowOff>10407</xdr:rowOff>
    </xdr:to>
    <xdr:cxnSp macro="">
      <xdr:nvCxnSpPr>
        <xdr:cNvPr id="604" name="直線コネクタ 603"/>
        <xdr:cNvCxnSpPr/>
      </xdr:nvCxnSpPr>
      <xdr:spPr>
        <a:xfrm>
          <a:off x="16230600" y="1338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90473</xdr:rowOff>
    </xdr:from>
    <xdr:ext cx="534377" cy="259045"/>
    <xdr:sp macro="" textlink="">
      <xdr:nvSpPr>
        <xdr:cNvPr id="605" name="公債費最大値テキスト"/>
        <xdr:cNvSpPr txBox="1"/>
      </xdr:nvSpPr>
      <xdr:spPr>
        <a:xfrm>
          <a:off x="16370300" y="120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66,785</a:t>
          </a:r>
          <a:endParaRPr kumimoji="1" lang="ja-JP" altLang="en-US" sz="1000" b="1">
            <a:latin typeface="ＭＳ Ｐゴシック"/>
          </a:endParaRPr>
        </a:p>
      </xdr:txBody>
    </xdr:sp>
    <xdr:clientData/>
  </xdr:oneCellAnchor>
  <xdr:twoCellAnchor>
    <xdr:from>
      <xdr:col>23</xdr:col>
      <xdr:colOff>428625</xdr:colOff>
      <xdr:row>71</xdr:row>
      <xdr:rowOff>143796</xdr:rowOff>
    </xdr:from>
    <xdr:to>
      <xdr:col>23</xdr:col>
      <xdr:colOff>606425</xdr:colOff>
      <xdr:row>71</xdr:row>
      <xdr:rowOff>143796</xdr:rowOff>
    </xdr:to>
    <xdr:cxnSp macro="">
      <xdr:nvCxnSpPr>
        <xdr:cNvPr id="606" name="直線コネクタ 605"/>
        <xdr:cNvCxnSpPr/>
      </xdr:nvCxnSpPr>
      <xdr:spPr>
        <a:xfrm>
          <a:off x="16230600" y="123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34906</xdr:rowOff>
    </xdr:from>
    <xdr:to>
      <xdr:col>23</xdr:col>
      <xdr:colOff>517525</xdr:colOff>
      <xdr:row>77</xdr:row>
      <xdr:rowOff>54738</xdr:rowOff>
    </xdr:to>
    <xdr:cxnSp macro="">
      <xdr:nvCxnSpPr>
        <xdr:cNvPr id="607" name="直線コネクタ 606"/>
        <xdr:cNvCxnSpPr/>
      </xdr:nvCxnSpPr>
      <xdr:spPr>
        <a:xfrm>
          <a:off x="15481300" y="13236556"/>
          <a:ext cx="838200" cy="1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7555</xdr:rowOff>
    </xdr:from>
    <xdr:ext cx="534377" cy="259045"/>
    <xdr:sp macro="" textlink="">
      <xdr:nvSpPr>
        <xdr:cNvPr id="608" name="公債費平均値テキスト"/>
        <xdr:cNvSpPr txBox="1"/>
      </xdr:nvSpPr>
      <xdr:spPr>
        <a:xfrm>
          <a:off x="16370300" y="12694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36,471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156128</xdr:rowOff>
    </xdr:from>
    <xdr:to>
      <xdr:col>23</xdr:col>
      <xdr:colOff>568325</xdr:colOff>
      <xdr:row>75</xdr:row>
      <xdr:rowOff>86278</xdr:rowOff>
    </xdr:to>
    <xdr:sp macro="" textlink="">
      <xdr:nvSpPr>
        <xdr:cNvPr id="609" name="フローチャート : 判断 608"/>
        <xdr:cNvSpPr/>
      </xdr:nvSpPr>
      <xdr:spPr>
        <a:xfrm>
          <a:off x="16268700" y="1284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153454</xdr:rowOff>
    </xdr:from>
    <xdr:to>
      <xdr:col>22</xdr:col>
      <xdr:colOff>365125</xdr:colOff>
      <xdr:row>77</xdr:row>
      <xdr:rowOff>34906</xdr:rowOff>
    </xdr:to>
    <xdr:cxnSp macro="">
      <xdr:nvCxnSpPr>
        <xdr:cNvPr id="610" name="直線コネクタ 609"/>
        <xdr:cNvCxnSpPr/>
      </xdr:nvCxnSpPr>
      <xdr:spPr>
        <a:xfrm>
          <a:off x="14592300" y="13183654"/>
          <a:ext cx="889000" cy="5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165786</xdr:rowOff>
    </xdr:from>
    <xdr:to>
      <xdr:col>22</xdr:col>
      <xdr:colOff>415925</xdr:colOff>
      <xdr:row>75</xdr:row>
      <xdr:rowOff>95936</xdr:rowOff>
    </xdr:to>
    <xdr:sp macro="" textlink="">
      <xdr:nvSpPr>
        <xdr:cNvPr id="611" name="フローチャート : 判断 610"/>
        <xdr:cNvSpPr/>
      </xdr:nvSpPr>
      <xdr:spPr>
        <a:xfrm>
          <a:off x="15430500" y="1285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112463</xdr:rowOff>
    </xdr:from>
    <xdr:ext cx="534377" cy="259045"/>
    <xdr:sp macro="" textlink="">
      <xdr:nvSpPr>
        <xdr:cNvPr id="612" name="テキスト ボックス 611"/>
        <xdr:cNvSpPr txBox="1"/>
      </xdr:nvSpPr>
      <xdr:spPr>
        <a:xfrm>
          <a:off x="15214111" y="1262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35,964</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147453</xdr:rowOff>
    </xdr:from>
    <xdr:to>
      <xdr:col>21</xdr:col>
      <xdr:colOff>161925</xdr:colOff>
      <xdr:row>76</xdr:row>
      <xdr:rowOff>153454</xdr:rowOff>
    </xdr:to>
    <xdr:cxnSp macro="">
      <xdr:nvCxnSpPr>
        <xdr:cNvPr id="613" name="直線コネクタ 612"/>
        <xdr:cNvCxnSpPr/>
      </xdr:nvCxnSpPr>
      <xdr:spPr>
        <a:xfrm>
          <a:off x="13703300" y="13177653"/>
          <a:ext cx="889000" cy="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116770</xdr:rowOff>
    </xdr:from>
    <xdr:to>
      <xdr:col>21</xdr:col>
      <xdr:colOff>212725</xdr:colOff>
      <xdr:row>75</xdr:row>
      <xdr:rowOff>46920</xdr:rowOff>
    </xdr:to>
    <xdr:sp macro="" textlink="">
      <xdr:nvSpPr>
        <xdr:cNvPr id="614" name="フローチャート : 判断 613"/>
        <xdr:cNvSpPr/>
      </xdr:nvSpPr>
      <xdr:spPr>
        <a:xfrm>
          <a:off x="14541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63447</xdr:rowOff>
    </xdr:from>
    <xdr:ext cx="534377" cy="259045"/>
    <xdr:sp macro="" textlink="">
      <xdr:nvSpPr>
        <xdr:cNvPr id="615" name="テキスト ボックス 614"/>
        <xdr:cNvSpPr txBox="1"/>
      </xdr:nvSpPr>
      <xdr:spPr>
        <a:xfrm>
          <a:off x="14325111" y="1257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147453</xdr:rowOff>
    </xdr:from>
    <xdr:to>
      <xdr:col>19</xdr:col>
      <xdr:colOff>644525</xdr:colOff>
      <xdr:row>76</xdr:row>
      <xdr:rowOff>156102</xdr:rowOff>
    </xdr:to>
    <xdr:cxnSp macro="">
      <xdr:nvCxnSpPr>
        <xdr:cNvPr id="616" name="直線コネクタ 615"/>
        <xdr:cNvCxnSpPr/>
      </xdr:nvCxnSpPr>
      <xdr:spPr>
        <a:xfrm flipV="1">
          <a:off x="12814300" y="13177653"/>
          <a:ext cx="889000" cy="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106255</xdr:rowOff>
    </xdr:from>
    <xdr:to>
      <xdr:col>20</xdr:col>
      <xdr:colOff>9525</xdr:colOff>
      <xdr:row>75</xdr:row>
      <xdr:rowOff>36405</xdr:rowOff>
    </xdr:to>
    <xdr:sp macro="" textlink="">
      <xdr:nvSpPr>
        <xdr:cNvPr id="617" name="フローチャート : 判断 616"/>
        <xdr:cNvSpPr/>
      </xdr:nvSpPr>
      <xdr:spPr>
        <a:xfrm>
          <a:off x="13652500" y="127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52932</xdr:rowOff>
    </xdr:from>
    <xdr:ext cx="534377" cy="259045"/>
    <xdr:sp macro="" textlink="">
      <xdr:nvSpPr>
        <xdr:cNvPr id="618" name="テキスト ボックス 617"/>
        <xdr:cNvSpPr txBox="1"/>
      </xdr:nvSpPr>
      <xdr:spPr>
        <a:xfrm>
          <a:off x="13436111" y="1256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110351</xdr:rowOff>
    </xdr:from>
    <xdr:to>
      <xdr:col>18</xdr:col>
      <xdr:colOff>492125</xdr:colOff>
      <xdr:row>75</xdr:row>
      <xdr:rowOff>40501</xdr:rowOff>
    </xdr:to>
    <xdr:sp macro="" textlink="">
      <xdr:nvSpPr>
        <xdr:cNvPr id="619" name="フローチャート : 判断 618"/>
        <xdr:cNvSpPr/>
      </xdr:nvSpPr>
      <xdr:spPr>
        <a:xfrm>
          <a:off x="12763500" y="1279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57028</xdr:rowOff>
    </xdr:from>
    <xdr:ext cx="534377" cy="259045"/>
    <xdr:sp macro="" textlink="">
      <xdr:nvSpPr>
        <xdr:cNvPr id="620" name="テキスト ボックス 619"/>
        <xdr:cNvSpPr txBox="1"/>
      </xdr:nvSpPr>
      <xdr:spPr>
        <a:xfrm>
          <a:off x="12547111" y="1257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3938</xdr:rowOff>
    </xdr:from>
    <xdr:to>
      <xdr:col>23</xdr:col>
      <xdr:colOff>568325</xdr:colOff>
      <xdr:row>77</xdr:row>
      <xdr:rowOff>105538</xdr:rowOff>
    </xdr:to>
    <xdr:sp macro="" textlink="">
      <xdr:nvSpPr>
        <xdr:cNvPr id="626" name="円/楕円 625"/>
        <xdr:cNvSpPr/>
      </xdr:nvSpPr>
      <xdr:spPr>
        <a:xfrm>
          <a:off x="16268700" y="1320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153815</xdr:rowOff>
    </xdr:from>
    <xdr:ext cx="534377" cy="259045"/>
    <xdr:sp macro="" textlink="">
      <xdr:nvSpPr>
        <xdr:cNvPr id="627" name="公債費該当値テキスト"/>
        <xdr:cNvSpPr txBox="1"/>
      </xdr:nvSpPr>
      <xdr:spPr>
        <a:xfrm>
          <a:off x="16370300" y="1318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17,460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155556</xdr:rowOff>
    </xdr:from>
    <xdr:to>
      <xdr:col>22</xdr:col>
      <xdr:colOff>415925</xdr:colOff>
      <xdr:row>77</xdr:row>
      <xdr:rowOff>85706</xdr:rowOff>
    </xdr:to>
    <xdr:sp macro="" textlink="">
      <xdr:nvSpPr>
        <xdr:cNvPr id="628" name="円/楕円 627"/>
        <xdr:cNvSpPr/>
      </xdr:nvSpPr>
      <xdr:spPr>
        <a:xfrm>
          <a:off x="15430500" y="1318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76833</xdr:rowOff>
    </xdr:from>
    <xdr:ext cx="534377" cy="259045"/>
    <xdr:sp macro="" textlink="">
      <xdr:nvSpPr>
        <xdr:cNvPr id="629" name="テキスト ボックス 628"/>
        <xdr:cNvSpPr txBox="1"/>
      </xdr:nvSpPr>
      <xdr:spPr>
        <a:xfrm>
          <a:off x="15214111" y="1327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18,501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102654</xdr:rowOff>
    </xdr:from>
    <xdr:to>
      <xdr:col>21</xdr:col>
      <xdr:colOff>212725</xdr:colOff>
      <xdr:row>77</xdr:row>
      <xdr:rowOff>32804</xdr:rowOff>
    </xdr:to>
    <xdr:sp macro="" textlink="">
      <xdr:nvSpPr>
        <xdr:cNvPr id="630" name="円/楕円 629"/>
        <xdr:cNvSpPr/>
      </xdr:nvSpPr>
      <xdr:spPr>
        <a:xfrm>
          <a:off x="14541500" y="1313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23931</xdr:rowOff>
    </xdr:from>
    <xdr:ext cx="534377" cy="259045"/>
    <xdr:sp macro="" textlink="">
      <xdr:nvSpPr>
        <xdr:cNvPr id="631" name="テキスト ボックス 630"/>
        <xdr:cNvSpPr txBox="1"/>
      </xdr:nvSpPr>
      <xdr:spPr>
        <a:xfrm>
          <a:off x="14325111" y="1322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21,278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96653</xdr:rowOff>
    </xdr:from>
    <xdr:to>
      <xdr:col>20</xdr:col>
      <xdr:colOff>9525</xdr:colOff>
      <xdr:row>77</xdr:row>
      <xdr:rowOff>26803</xdr:rowOff>
    </xdr:to>
    <xdr:sp macro="" textlink="">
      <xdr:nvSpPr>
        <xdr:cNvPr id="632" name="円/楕円 631"/>
        <xdr:cNvSpPr/>
      </xdr:nvSpPr>
      <xdr:spPr>
        <a:xfrm>
          <a:off x="13652500" y="1312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17930</xdr:rowOff>
    </xdr:from>
    <xdr:ext cx="534377" cy="259045"/>
    <xdr:sp macro="" textlink="">
      <xdr:nvSpPr>
        <xdr:cNvPr id="633" name="テキスト ボックス 632"/>
        <xdr:cNvSpPr txBox="1"/>
      </xdr:nvSpPr>
      <xdr:spPr>
        <a:xfrm>
          <a:off x="13436111" y="1321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21,593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105302</xdr:rowOff>
    </xdr:from>
    <xdr:to>
      <xdr:col>18</xdr:col>
      <xdr:colOff>492125</xdr:colOff>
      <xdr:row>77</xdr:row>
      <xdr:rowOff>35452</xdr:rowOff>
    </xdr:to>
    <xdr:sp macro="" textlink="">
      <xdr:nvSpPr>
        <xdr:cNvPr id="634" name="円/楕円 633"/>
        <xdr:cNvSpPr/>
      </xdr:nvSpPr>
      <xdr:spPr>
        <a:xfrm>
          <a:off x="12763500" y="1313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26579</xdr:rowOff>
    </xdr:from>
    <xdr:ext cx="534377" cy="259045"/>
    <xdr:sp macro="" textlink="">
      <xdr:nvSpPr>
        <xdr:cNvPr id="635" name="テキスト ボックス 634"/>
        <xdr:cNvSpPr txBox="1"/>
      </xdr:nvSpPr>
      <xdr:spPr>
        <a:xfrm>
          <a:off x="12547111" y="1322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21,139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6" name="直線コネクタ 64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7" name="テキスト ボックス 64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8" name="直線コネクタ 64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9" name="テキスト ボックス 64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0" name="直線コネクタ 64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51" name="テキスト ボックス 65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2" name="直線コネクタ 65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3" name="テキスト ボックス 65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4" name="直線コネクタ 65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5" name="テキスト ボックス 65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64751</xdr:rowOff>
    </xdr:from>
    <xdr:to>
      <xdr:col>23</xdr:col>
      <xdr:colOff>516889</xdr:colOff>
      <xdr:row>98</xdr:row>
      <xdr:rowOff>133596</xdr:rowOff>
    </xdr:to>
    <xdr:cxnSp macro="">
      <xdr:nvCxnSpPr>
        <xdr:cNvPr id="657" name="直線コネクタ 656"/>
        <xdr:cNvCxnSpPr/>
      </xdr:nvCxnSpPr>
      <xdr:spPr>
        <a:xfrm flipV="1">
          <a:off x="16317595" y="15838151"/>
          <a:ext cx="1269" cy="1097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137423</xdr:rowOff>
    </xdr:from>
    <xdr:ext cx="469744" cy="259045"/>
    <xdr:sp macro="" textlink="">
      <xdr:nvSpPr>
        <xdr:cNvPr id="658" name="積立金最小値テキスト"/>
        <xdr:cNvSpPr txBox="1"/>
      </xdr:nvSpPr>
      <xdr:spPr>
        <a:xfrm>
          <a:off x="16370300" y="1693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a:t>
          </a:r>
          <a:endParaRPr kumimoji="1" lang="ja-JP" altLang="en-US" sz="1000" b="1">
            <a:latin typeface="ＭＳ Ｐゴシック"/>
          </a:endParaRPr>
        </a:p>
      </xdr:txBody>
    </xdr:sp>
    <xdr:clientData/>
  </xdr:oneCellAnchor>
  <xdr:twoCellAnchor>
    <xdr:from>
      <xdr:col>23</xdr:col>
      <xdr:colOff>428625</xdr:colOff>
      <xdr:row>98</xdr:row>
      <xdr:rowOff>133596</xdr:rowOff>
    </xdr:from>
    <xdr:to>
      <xdr:col>23</xdr:col>
      <xdr:colOff>606425</xdr:colOff>
      <xdr:row>98</xdr:row>
      <xdr:rowOff>133596</xdr:rowOff>
    </xdr:to>
    <xdr:cxnSp macro="">
      <xdr:nvCxnSpPr>
        <xdr:cNvPr id="659" name="直線コネクタ 658"/>
        <xdr:cNvCxnSpPr/>
      </xdr:nvCxnSpPr>
      <xdr:spPr>
        <a:xfrm>
          <a:off x="16230600" y="1693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11428</xdr:rowOff>
    </xdr:from>
    <xdr:ext cx="599010" cy="259045"/>
    <xdr:sp macro="" textlink="">
      <xdr:nvSpPr>
        <xdr:cNvPr id="660" name="積立金最大値テキスト"/>
        <xdr:cNvSpPr txBox="1"/>
      </xdr:nvSpPr>
      <xdr:spPr>
        <a:xfrm>
          <a:off x="16370300" y="15613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241,393</a:t>
          </a:r>
          <a:endParaRPr kumimoji="1" lang="ja-JP" altLang="en-US" sz="1000" b="1">
            <a:latin typeface="ＭＳ Ｐゴシック"/>
          </a:endParaRPr>
        </a:p>
      </xdr:txBody>
    </xdr:sp>
    <xdr:clientData/>
  </xdr:oneCellAnchor>
  <xdr:twoCellAnchor>
    <xdr:from>
      <xdr:col>23</xdr:col>
      <xdr:colOff>428625</xdr:colOff>
      <xdr:row>92</xdr:row>
      <xdr:rowOff>64751</xdr:rowOff>
    </xdr:from>
    <xdr:to>
      <xdr:col>23</xdr:col>
      <xdr:colOff>606425</xdr:colOff>
      <xdr:row>92</xdr:row>
      <xdr:rowOff>64751</xdr:rowOff>
    </xdr:to>
    <xdr:cxnSp macro="">
      <xdr:nvCxnSpPr>
        <xdr:cNvPr id="661" name="直線コネクタ 660"/>
        <xdr:cNvCxnSpPr/>
      </xdr:nvCxnSpPr>
      <xdr:spPr>
        <a:xfrm>
          <a:off x="16230600" y="1583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77535</xdr:rowOff>
    </xdr:from>
    <xdr:to>
      <xdr:col>23</xdr:col>
      <xdr:colOff>517525</xdr:colOff>
      <xdr:row>98</xdr:row>
      <xdr:rowOff>91236</xdr:rowOff>
    </xdr:to>
    <xdr:cxnSp macro="">
      <xdr:nvCxnSpPr>
        <xdr:cNvPr id="662" name="直線コネクタ 661"/>
        <xdr:cNvCxnSpPr/>
      </xdr:nvCxnSpPr>
      <xdr:spPr>
        <a:xfrm>
          <a:off x="15481300" y="16879635"/>
          <a:ext cx="838200" cy="1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20277</xdr:rowOff>
    </xdr:from>
    <xdr:ext cx="534377" cy="259045"/>
    <xdr:sp macro="" textlink="">
      <xdr:nvSpPr>
        <xdr:cNvPr id="663" name="積立金平均値テキスト"/>
        <xdr:cNvSpPr txBox="1"/>
      </xdr:nvSpPr>
      <xdr:spPr>
        <a:xfrm>
          <a:off x="16370300" y="16650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20,013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168850</xdr:rowOff>
    </xdr:from>
    <xdr:to>
      <xdr:col>23</xdr:col>
      <xdr:colOff>568325</xdr:colOff>
      <xdr:row>98</xdr:row>
      <xdr:rowOff>99000</xdr:rowOff>
    </xdr:to>
    <xdr:sp macro="" textlink="">
      <xdr:nvSpPr>
        <xdr:cNvPr id="664" name="フローチャート : 判断 663"/>
        <xdr:cNvSpPr/>
      </xdr:nvSpPr>
      <xdr:spPr>
        <a:xfrm>
          <a:off x="16268700" y="167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77535</xdr:rowOff>
    </xdr:from>
    <xdr:to>
      <xdr:col>22</xdr:col>
      <xdr:colOff>365125</xdr:colOff>
      <xdr:row>98</xdr:row>
      <xdr:rowOff>138964</xdr:rowOff>
    </xdr:to>
    <xdr:cxnSp macro="">
      <xdr:nvCxnSpPr>
        <xdr:cNvPr id="665" name="直線コネクタ 664"/>
        <xdr:cNvCxnSpPr/>
      </xdr:nvCxnSpPr>
      <xdr:spPr>
        <a:xfrm flipV="1">
          <a:off x="14592300" y="16879635"/>
          <a:ext cx="889000" cy="6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35951</xdr:rowOff>
    </xdr:from>
    <xdr:to>
      <xdr:col>22</xdr:col>
      <xdr:colOff>415925</xdr:colOff>
      <xdr:row>98</xdr:row>
      <xdr:rowOff>137551</xdr:rowOff>
    </xdr:to>
    <xdr:sp macro="" textlink="">
      <xdr:nvSpPr>
        <xdr:cNvPr id="666" name="フローチャート : 判断 665"/>
        <xdr:cNvSpPr/>
      </xdr:nvSpPr>
      <xdr:spPr>
        <a:xfrm>
          <a:off x="15430500" y="1683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128678</xdr:rowOff>
    </xdr:from>
    <xdr:ext cx="534377" cy="259045"/>
    <xdr:sp macro="" textlink="">
      <xdr:nvSpPr>
        <xdr:cNvPr id="667" name="テキスト ボックス 666"/>
        <xdr:cNvSpPr txBox="1"/>
      </xdr:nvSpPr>
      <xdr:spPr>
        <a:xfrm>
          <a:off x="15214111" y="1693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138964</xdr:rowOff>
    </xdr:from>
    <xdr:to>
      <xdr:col>21</xdr:col>
      <xdr:colOff>161925</xdr:colOff>
      <xdr:row>98</xdr:row>
      <xdr:rowOff>139050</xdr:rowOff>
    </xdr:to>
    <xdr:cxnSp macro="">
      <xdr:nvCxnSpPr>
        <xdr:cNvPr id="668" name="直線コネクタ 667"/>
        <xdr:cNvCxnSpPr/>
      </xdr:nvCxnSpPr>
      <xdr:spPr>
        <a:xfrm flipV="1">
          <a:off x="13703300" y="16941064"/>
          <a:ext cx="889000" cy="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42476</xdr:rowOff>
    </xdr:from>
    <xdr:to>
      <xdr:col>21</xdr:col>
      <xdr:colOff>212725</xdr:colOff>
      <xdr:row>98</xdr:row>
      <xdr:rowOff>144076</xdr:rowOff>
    </xdr:to>
    <xdr:sp macro="" textlink="">
      <xdr:nvSpPr>
        <xdr:cNvPr id="669" name="フローチャート : 判断 668"/>
        <xdr:cNvSpPr/>
      </xdr:nvSpPr>
      <xdr:spPr>
        <a:xfrm>
          <a:off x="14541500" y="1684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160603</xdr:rowOff>
    </xdr:from>
    <xdr:ext cx="534377" cy="259045"/>
    <xdr:sp macro="" textlink="">
      <xdr:nvSpPr>
        <xdr:cNvPr id="670" name="テキスト ボックス 669"/>
        <xdr:cNvSpPr txBox="1"/>
      </xdr:nvSpPr>
      <xdr:spPr>
        <a:xfrm>
          <a:off x="14325111" y="1661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86953</xdr:rowOff>
    </xdr:from>
    <xdr:to>
      <xdr:col>19</xdr:col>
      <xdr:colOff>644525</xdr:colOff>
      <xdr:row>98</xdr:row>
      <xdr:rowOff>139050</xdr:rowOff>
    </xdr:to>
    <xdr:cxnSp macro="">
      <xdr:nvCxnSpPr>
        <xdr:cNvPr id="671" name="直線コネクタ 670"/>
        <xdr:cNvCxnSpPr/>
      </xdr:nvCxnSpPr>
      <xdr:spPr>
        <a:xfrm>
          <a:off x="12814300" y="16889053"/>
          <a:ext cx="889000" cy="5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32074</xdr:rowOff>
    </xdr:from>
    <xdr:to>
      <xdr:col>20</xdr:col>
      <xdr:colOff>9525</xdr:colOff>
      <xdr:row>98</xdr:row>
      <xdr:rowOff>133674</xdr:rowOff>
    </xdr:to>
    <xdr:sp macro="" textlink="">
      <xdr:nvSpPr>
        <xdr:cNvPr id="672" name="フローチャート : 判断 671"/>
        <xdr:cNvSpPr/>
      </xdr:nvSpPr>
      <xdr:spPr>
        <a:xfrm>
          <a:off x="13652500" y="1683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150201</xdr:rowOff>
    </xdr:from>
    <xdr:ext cx="534377" cy="259045"/>
    <xdr:sp macro="" textlink="">
      <xdr:nvSpPr>
        <xdr:cNvPr id="673" name="テキスト ボックス 672"/>
        <xdr:cNvSpPr txBox="1"/>
      </xdr:nvSpPr>
      <xdr:spPr>
        <a:xfrm>
          <a:off x="13436111" y="1660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46326</xdr:rowOff>
    </xdr:from>
    <xdr:to>
      <xdr:col>18</xdr:col>
      <xdr:colOff>492125</xdr:colOff>
      <xdr:row>98</xdr:row>
      <xdr:rowOff>147926</xdr:rowOff>
    </xdr:to>
    <xdr:sp macro="" textlink="">
      <xdr:nvSpPr>
        <xdr:cNvPr id="674" name="フローチャート : 判断 673"/>
        <xdr:cNvSpPr/>
      </xdr:nvSpPr>
      <xdr:spPr>
        <a:xfrm>
          <a:off x="12763500" y="1684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139053</xdr:rowOff>
    </xdr:from>
    <xdr:ext cx="469744" cy="259045"/>
    <xdr:sp macro="" textlink="">
      <xdr:nvSpPr>
        <xdr:cNvPr id="675" name="テキスト ボックス 674"/>
        <xdr:cNvSpPr txBox="1"/>
      </xdr:nvSpPr>
      <xdr:spPr>
        <a:xfrm>
          <a:off x="12579427" y="1694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6" name="テキスト ボックス 67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7" name="テキスト ボックス 67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8" name="テキスト ボックス 67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9" name="テキスト ボックス 67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0" name="テキスト ボックス 67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40436</xdr:rowOff>
    </xdr:from>
    <xdr:to>
      <xdr:col>23</xdr:col>
      <xdr:colOff>568325</xdr:colOff>
      <xdr:row>98</xdr:row>
      <xdr:rowOff>142036</xdr:rowOff>
    </xdr:to>
    <xdr:sp macro="" textlink="">
      <xdr:nvSpPr>
        <xdr:cNvPr id="681" name="円/楕円 680"/>
        <xdr:cNvSpPr/>
      </xdr:nvSpPr>
      <xdr:spPr>
        <a:xfrm>
          <a:off x="16268700" y="1684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147277</xdr:rowOff>
    </xdr:from>
    <xdr:ext cx="534377" cy="259045"/>
    <xdr:sp macro="" textlink="">
      <xdr:nvSpPr>
        <xdr:cNvPr id="682" name="積立金該当値テキスト"/>
        <xdr:cNvSpPr txBox="1"/>
      </xdr:nvSpPr>
      <xdr:spPr>
        <a:xfrm>
          <a:off x="16370300" y="1677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10,600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26735</xdr:rowOff>
    </xdr:from>
    <xdr:to>
      <xdr:col>22</xdr:col>
      <xdr:colOff>415925</xdr:colOff>
      <xdr:row>98</xdr:row>
      <xdr:rowOff>128335</xdr:rowOff>
    </xdr:to>
    <xdr:sp macro="" textlink="">
      <xdr:nvSpPr>
        <xdr:cNvPr id="683" name="円/楕円 682"/>
        <xdr:cNvSpPr/>
      </xdr:nvSpPr>
      <xdr:spPr>
        <a:xfrm>
          <a:off x="15430500" y="1682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144862</xdr:rowOff>
    </xdr:from>
    <xdr:ext cx="534377" cy="259045"/>
    <xdr:sp macro="" textlink="">
      <xdr:nvSpPr>
        <xdr:cNvPr id="684" name="テキスト ボックス 683"/>
        <xdr:cNvSpPr txBox="1"/>
      </xdr:nvSpPr>
      <xdr:spPr>
        <a:xfrm>
          <a:off x="15214111" y="1660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13,597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88164</xdr:rowOff>
    </xdr:from>
    <xdr:to>
      <xdr:col>21</xdr:col>
      <xdr:colOff>212725</xdr:colOff>
      <xdr:row>99</xdr:row>
      <xdr:rowOff>18314</xdr:rowOff>
    </xdr:to>
    <xdr:sp macro="" textlink="">
      <xdr:nvSpPr>
        <xdr:cNvPr id="685" name="円/楕円 684"/>
        <xdr:cNvSpPr/>
      </xdr:nvSpPr>
      <xdr:spPr>
        <a:xfrm>
          <a:off x="14541500" y="1689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9441</xdr:rowOff>
    </xdr:from>
    <xdr:ext cx="378565" cy="259045"/>
    <xdr:sp macro="" textlink="">
      <xdr:nvSpPr>
        <xdr:cNvPr id="686" name="テキスト ボックス 685"/>
        <xdr:cNvSpPr txBox="1"/>
      </xdr:nvSpPr>
      <xdr:spPr>
        <a:xfrm>
          <a:off x="14403017" y="16982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88250</xdr:rowOff>
    </xdr:from>
    <xdr:to>
      <xdr:col>20</xdr:col>
      <xdr:colOff>9525</xdr:colOff>
      <xdr:row>99</xdr:row>
      <xdr:rowOff>18400</xdr:rowOff>
    </xdr:to>
    <xdr:sp macro="" textlink="">
      <xdr:nvSpPr>
        <xdr:cNvPr id="687" name="円/楕円 686"/>
        <xdr:cNvSpPr/>
      </xdr:nvSpPr>
      <xdr:spPr>
        <a:xfrm>
          <a:off x="13652500" y="1689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9527</xdr:rowOff>
    </xdr:from>
    <xdr:ext cx="378565" cy="259045"/>
    <xdr:sp macro="" textlink="">
      <xdr:nvSpPr>
        <xdr:cNvPr id="688" name="テキスト ボックス 687"/>
        <xdr:cNvSpPr txBox="1"/>
      </xdr:nvSpPr>
      <xdr:spPr>
        <a:xfrm>
          <a:off x="13514017" y="16983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36153</xdr:rowOff>
    </xdr:from>
    <xdr:to>
      <xdr:col>18</xdr:col>
      <xdr:colOff>492125</xdr:colOff>
      <xdr:row>98</xdr:row>
      <xdr:rowOff>137753</xdr:rowOff>
    </xdr:to>
    <xdr:sp macro="" textlink="">
      <xdr:nvSpPr>
        <xdr:cNvPr id="689" name="円/楕円 688"/>
        <xdr:cNvSpPr/>
      </xdr:nvSpPr>
      <xdr:spPr>
        <a:xfrm>
          <a:off x="12763500" y="1683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154280</xdr:rowOff>
    </xdr:from>
    <xdr:ext cx="534377" cy="259045"/>
    <xdr:sp macro="" textlink="">
      <xdr:nvSpPr>
        <xdr:cNvPr id="690" name="テキスト ボックス 689"/>
        <xdr:cNvSpPr txBox="1"/>
      </xdr:nvSpPr>
      <xdr:spPr>
        <a:xfrm>
          <a:off x="12547111" y="1661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11,537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1" name="正方形/長方形 69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2" name="正方形/長方形 69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3" name="正方形/長方形 69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4" name="正方形/長方形 69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5" name="正方形/長方形 69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6" name="正方形/長方形 69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7" name="正方形/長方形 69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8" name="正方形/長方形 69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9" name="テキスト ボックス 69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0" name="直線コネクタ 69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1" name="直線コネクタ 70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2" name="テキスト ボックス 70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3" name="直線コネクタ 70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4" name="テキスト ボックス 70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5" name="直線コネクタ 70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6" name="テキスト ボックス 70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7" name="直線コネクタ 70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8" name="テキスト ボックス 70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9" name="直線コネクタ 70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0" name="テキスト ボックス 70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131572</xdr:rowOff>
    </xdr:from>
    <xdr:to>
      <xdr:col>32</xdr:col>
      <xdr:colOff>186689</xdr:colOff>
      <xdr:row>39</xdr:row>
      <xdr:rowOff>44450</xdr:rowOff>
    </xdr:to>
    <xdr:cxnSp macro="">
      <xdr:nvCxnSpPr>
        <xdr:cNvPr id="714" name="直線コネクタ 713"/>
        <xdr:cNvCxnSpPr/>
      </xdr:nvCxnSpPr>
      <xdr:spPr>
        <a:xfrm flipV="1">
          <a:off x="22159595" y="5446522"/>
          <a:ext cx="1269" cy="12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6" name="直線コネクタ 71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78249</xdr:rowOff>
    </xdr:from>
    <xdr:ext cx="534377" cy="259045"/>
    <xdr:sp macro="" textlink="">
      <xdr:nvSpPr>
        <xdr:cNvPr id="717" name="投資及び出資金最大値テキスト"/>
        <xdr:cNvSpPr txBox="1"/>
      </xdr:nvSpPr>
      <xdr:spPr>
        <a:xfrm>
          <a:off x="22212300" y="522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10,114</a:t>
          </a:r>
          <a:endParaRPr kumimoji="1" lang="ja-JP" altLang="en-US" sz="1000" b="1">
            <a:latin typeface="ＭＳ Ｐゴシック"/>
          </a:endParaRPr>
        </a:p>
      </xdr:txBody>
    </xdr:sp>
    <xdr:clientData/>
  </xdr:oneCellAnchor>
  <xdr:twoCellAnchor>
    <xdr:from>
      <xdr:col>32</xdr:col>
      <xdr:colOff>98425</xdr:colOff>
      <xdr:row>31</xdr:row>
      <xdr:rowOff>131572</xdr:rowOff>
    </xdr:from>
    <xdr:to>
      <xdr:col>32</xdr:col>
      <xdr:colOff>276225</xdr:colOff>
      <xdr:row>31</xdr:row>
      <xdr:rowOff>131572</xdr:rowOff>
    </xdr:to>
    <xdr:cxnSp macro="">
      <xdr:nvCxnSpPr>
        <xdr:cNvPr id="718" name="直線コネクタ 717"/>
        <xdr:cNvCxnSpPr/>
      </xdr:nvCxnSpPr>
      <xdr:spPr>
        <a:xfrm>
          <a:off x="22072600" y="5446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9" name="直線コネクタ 71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122445</xdr:rowOff>
    </xdr:from>
    <xdr:ext cx="469744" cy="259045"/>
    <xdr:sp macro="" textlink="">
      <xdr:nvSpPr>
        <xdr:cNvPr id="720" name="投資及び出資金平均値テキスト"/>
        <xdr:cNvSpPr txBox="1"/>
      </xdr:nvSpPr>
      <xdr:spPr>
        <a:xfrm>
          <a:off x="22212300" y="6294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99568</xdr:rowOff>
    </xdr:from>
    <xdr:to>
      <xdr:col>32</xdr:col>
      <xdr:colOff>238125</xdr:colOff>
      <xdr:row>38</xdr:row>
      <xdr:rowOff>29718</xdr:rowOff>
    </xdr:to>
    <xdr:sp macro="" textlink="">
      <xdr:nvSpPr>
        <xdr:cNvPr id="721" name="フローチャート : 判断 720"/>
        <xdr:cNvSpPr/>
      </xdr:nvSpPr>
      <xdr:spPr>
        <a:xfrm>
          <a:off x="22110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22" name="直線コネクタ 72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143383</xdr:rowOff>
    </xdr:from>
    <xdr:to>
      <xdr:col>31</xdr:col>
      <xdr:colOff>85725</xdr:colOff>
      <xdr:row>38</xdr:row>
      <xdr:rowOff>73533</xdr:rowOff>
    </xdr:to>
    <xdr:sp macro="" textlink="">
      <xdr:nvSpPr>
        <xdr:cNvPr id="723" name="フローチャート : 判断 722"/>
        <xdr:cNvSpPr/>
      </xdr:nvSpPr>
      <xdr:spPr>
        <a:xfrm>
          <a:off x="21272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90060</xdr:rowOff>
    </xdr:from>
    <xdr:ext cx="469744" cy="259045"/>
    <xdr:sp macro="" textlink="">
      <xdr:nvSpPr>
        <xdr:cNvPr id="724" name="テキスト ボックス 723"/>
        <xdr:cNvSpPr txBox="1"/>
      </xdr:nvSpPr>
      <xdr:spPr>
        <a:xfrm>
          <a:off x="21088427" y="626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25273</xdr:rowOff>
    </xdr:from>
    <xdr:to>
      <xdr:col>29</xdr:col>
      <xdr:colOff>517525</xdr:colOff>
      <xdr:row>39</xdr:row>
      <xdr:rowOff>44450</xdr:rowOff>
    </xdr:to>
    <xdr:cxnSp macro="">
      <xdr:nvCxnSpPr>
        <xdr:cNvPr id="725" name="直線コネクタ 724"/>
        <xdr:cNvCxnSpPr/>
      </xdr:nvCxnSpPr>
      <xdr:spPr>
        <a:xfrm>
          <a:off x="19545300" y="6711823"/>
          <a:ext cx="889000" cy="1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33274</xdr:rowOff>
    </xdr:from>
    <xdr:to>
      <xdr:col>29</xdr:col>
      <xdr:colOff>568325</xdr:colOff>
      <xdr:row>38</xdr:row>
      <xdr:rowOff>134874</xdr:rowOff>
    </xdr:to>
    <xdr:sp macro="" textlink="">
      <xdr:nvSpPr>
        <xdr:cNvPr id="726" name="フローチャート : 判断 725"/>
        <xdr:cNvSpPr/>
      </xdr:nvSpPr>
      <xdr:spPr>
        <a:xfrm>
          <a:off x="20383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151401</xdr:rowOff>
    </xdr:from>
    <xdr:ext cx="469744" cy="259045"/>
    <xdr:sp macro="" textlink="">
      <xdr:nvSpPr>
        <xdr:cNvPr id="727" name="テキスト ボックス 726"/>
        <xdr:cNvSpPr txBox="1"/>
      </xdr:nvSpPr>
      <xdr:spPr>
        <a:xfrm>
          <a:off x="20199427"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25273</xdr:rowOff>
    </xdr:from>
    <xdr:to>
      <xdr:col>28</xdr:col>
      <xdr:colOff>314325</xdr:colOff>
      <xdr:row>39</xdr:row>
      <xdr:rowOff>44450</xdr:rowOff>
    </xdr:to>
    <xdr:cxnSp macro="">
      <xdr:nvCxnSpPr>
        <xdr:cNvPr id="728" name="直線コネクタ 727"/>
        <xdr:cNvCxnSpPr/>
      </xdr:nvCxnSpPr>
      <xdr:spPr>
        <a:xfrm flipV="1">
          <a:off x="18656300" y="6711823"/>
          <a:ext cx="889000" cy="1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146558</xdr:rowOff>
    </xdr:from>
    <xdr:to>
      <xdr:col>28</xdr:col>
      <xdr:colOff>365125</xdr:colOff>
      <xdr:row>38</xdr:row>
      <xdr:rowOff>76708</xdr:rowOff>
    </xdr:to>
    <xdr:sp macro="" textlink="">
      <xdr:nvSpPr>
        <xdr:cNvPr id="729" name="フローチャート : 判断 728"/>
        <xdr:cNvSpPr/>
      </xdr:nvSpPr>
      <xdr:spPr>
        <a:xfrm>
          <a:off x="19494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93235</xdr:rowOff>
    </xdr:from>
    <xdr:ext cx="469744" cy="259045"/>
    <xdr:sp macro="" textlink="">
      <xdr:nvSpPr>
        <xdr:cNvPr id="730" name="テキスト ボックス 729"/>
        <xdr:cNvSpPr txBox="1"/>
      </xdr:nvSpPr>
      <xdr:spPr>
        <a:xfrm>
          <a:off x="19310427"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7366</xdr:rowOff>
    </xdr:from>
    <xdr:to>
      <xdr:col>27</xdr:col>
      <xdr:colOff>161925</xdr:colOff>
      <xdr:row>38</xdr:row>
      <xdr:rowOff>108966</xdr:rowOff>
    </xdr:to>
    <xdr:sp macro="" textlink="">
      <xdr:nvSpPr>
        <xdr:cNvPr id="731" name="フローチャート : 判断 730"/>
        <xdr:cNvSpPr/>
      </xdr:nvSpPr>
      <xdr:spPr>
        <a:xfrm>
          <a:off x="18605500" y="652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125493</xdr:rowOff>
    </xdr:from>
    <xdr:ext cx="469744" cy="259045"/>
    <xdr:sp macro="" textlink="">
      <xdr:nvSpPr>
        <xdr:cNvPr id="732" name="テキスト ボックス 731"/>
        <xdr:cNvSpPr txBox="1"/>
      </xdr:nvSpPr>
      <xdr:spPr>
        <a:xfrm>
          <a:off x="18421427" y="629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8" name="円/楕円 73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9"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0" name="円/楕円 73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41" name="テキスト ボックス 74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2" name="円/楕円 74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3" name="テキスト ボックス 74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145923</xdr:rowOff>
    </xdr:from>
    <xdr:to>
      <xdr:col>28</xdr:col>
      <xdr:colOff>365125</xdr:colOff>
      <xdr:row>39</xdr:row>
      <xdr:rowOff>76073</xdr:rowOff>
    </xdr:to>
    <xdr:sp macro="" textlink="">
      <xdr:nvSpPr>
        <xdr:cNvPr id="744" name="円/楕円 743"/>
        <xdr:cNvSpPr/>
      </xdr:nvSpPr>
      <xdr:spPr>
        <a:xfrm>
          <a:off x="19494500" y="666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67200</xdr:rowOff>
    </xdr:from>
    <xdr:ext cx="378565" cy="259045"/>
    <xdr:sp macro="" textlink="">
      <xdr:nvSpPr>
        <xdr:cNvPr id="745" name="テキスト ボックス 744"/>
        <xdr:cNvSpPr txBox="1"/>
      </xdr:nvSpPr>
      <xdr:spPr>
        <a:xfrm>
          <a:off x="19356017" y="6753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6" name="円/楕円 74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7" name="テキスト ボックス 74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25400</xdr:rowOff>
    </xdr:from>
    <xdr:to>
      <xdr:col>33</xdr:col>
      <xdr:colOff>314325</xdr:colOff>
      <xdr:row>58</xdr:row>
      <xdr:rowOff>25400</xdr:rowOff>
    </xdr:to>
    <xdr:cxnSp macro="">
      <xdr:nvCxnSpPr>
        <xdr:cNvPr id="758" name="直線コネクタ 757"/>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54627</xdr:rowOff>
    </xdr:from>
    <xdr:ext cx="248786" cy="259045"/>
    <xdr:sp macro="" textlink="">
      <xdr:nvSpPr>
        <xdr:cNvPr id="759" name="テキスト ボックス 758"/>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0" name="直線コネクタ 75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1" name="テキスト ボックス 76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51</xdr:row>
      <xdr:rowOff>82550</xdr:rowOff>
    </xdr:from>
    <xdr:to>
      <xdr:col>33</xdr:col>
      <xdr:colOff>314325</xdr:colOff>
      <xdr:row>51</xdr:row>
      <xdr:rowOff>82550</xdr:rowOff>
    </xdr:to>
    <xdr:cxnSp macro="">
      <xdr:nvCxnSpPr>
        <xdr:cNvPr id="762" name="直線コネクタ 761"/>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50</xdr:row>
      <xdr:rowOff>111777</xdr:rowOff>
    </xdr:from>
    <xdr:ext cx="531299" cy="259045"/>
    <xdr:sp macro="" textlink="">
      <xdr:nvSpPr>
        <xdr:cNvPr id="763" name="テキスト ボックス 762"/>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112382</xdr:rowOff>
    </xdr:from>
    <xdr:to>
      <xdr:col>32</xdr:col>
      <xdr:colOff>186689</xdr:colOff>
      <xdr:row>58</xdr:row>
      <xdr:rowOff>25400</xdr:rowOff>
    </xdr:to>
    <xdr:cxnSp macro="">
      <xdr:nvCxnSpPr>
        <xdr:cNvPr id="767" name="直線コネクタ 766"/>
        <xdr:cNvCxnSpPr/>
      </xdr:nvCxnSpPr>
      <xdr:spPr>
        <a:xfrm flipV="1">
          <a:off x="22159595" y="8684882"/>
          <a:ext cx="1269" cy="128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29227</xdr:rowOff>
    </xdr:from>
    <xdr:ext cx="249299" cy="259045"/>
    <xdr:sp macro="" textlink="">
      <xdr:nvSpPr>
        <xdr:cNvPr id="768"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25400</xdr:rowOff>
    </xdr:from>
    <xdr:to>
      <xdr:col>32</xdr:col>
      <xdr:colOff>276225</xdr:colOff>
      <xdr:row>58</xdr:row>
      <xdr:rowOff>25400</xdr:rowOff>
    </xdr:to>
    <xdr:cxnSp macro="">
      <xdr:nvCxnSpPr>
        <xdr:cNvPr id="769" name="直線コネクタ 768"/>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59059</xdr:rowOff>
    </xdr:from>
    <xdr:ext cx="534377" cy="259045"/>
    <xdr:sp macro="" textlink="">
      <xdr:nvSpPr>
        <xdr:cNvPr id="770" name="貸付金最大値テキスト"/>
        <xdr:cNvSpPr txBox="1"/>
      </xdr:nvSpPr>
      <xdr:spPr>
        <a:xfrm>
          <a:off x="22212300" y="846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22,478</a:t>
          </a:r>
          <a:endParaRPr kumimoji="1" lang="ja-JP" altLang="en-US" sz="1000" b="1">
            <a:latin typeface="ＭＳ Ｐゴシック"/>
          </a:endParaRPr>
        </a:p>
      </xdr:txBody>
    </xdr:sp>
    <xdr:clientData/>
  </xdr:oneCellAnchor>
  <xdr:twoCellAnchor>
    <xdr:from>
      <xdr:col>32</xdr:col>
      <xdr:colOff>98425</xdr:colOff>
      <xdr:row>50</xdr:row>
      <xdr:rowOff>112382</xdr:rowOff>
    </xdr:from>
    <xdr:to>
      <xdr:col>32</xdr:col>
      <xdr:colOff>276225</xdr:colOff>
      <xdr:row>50</xdr:row>
      <xdr:rowOff>112382</xdr:rowOff>
    </xdr:to>
    <xdr:cxnSp macro="">
      <xdr:nvCxnSpPr>
        <xdr:cNvPr id="771" name="直線コネクタ 770"/>
        <xdr:cNvCxnSpPr/>
      </xdr:nvCxnSpPr>
      <xdr:spPr>
        <a:xfrm>
          <a:off x="22072600" y="868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125870</xdr:rowOff>
    </xdr:from>
    <xdr:to>
      <xdr:col>32</xdr:col>
      <xdr:colOff>187325</xdr:colOff>
      <xdr:row>55</xdr:row>
      <xdr:rowOff>135985</xdr:rowOff>
    </xdr:to>
    <xdr:cxnSp macro="">
      <xdr:nvCxnSpPr>
        <xdr:cNvPr id="772" name="直線コネクタ 771"/>
        <xdr:cNvCxnSpPr/>
      </xdr:nvCxnSpPr>
      <xdr:spPr>
        <a:xfrm flipV="1">
          <a:off x="21323300" y="9555620"/>
          <a:ext cx="838200" cy="1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136650</xdr:rowOff>
    </xdr:from>
    <xdr:ext cx="469744" cy="259045"/>
    <xdr:sp macro="" textlink="">
      <xdr:nvSpPr>
        <xdr:cNvPr id="773" name="貸付金平均値テキスト"/>
        <xdr:cNvSpPr txBox="1"/>
      </xdr:nvSpPr>
      <xdr:spPr>
        <a:xfrm>
          <a:off x="22212300" y="9566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5,787</a:t>
          </a:r>
          <a:endParaRPr kumimoji="1" lang="ja-JP" altLang="en-US" sz="1000" b="1">
            <a:solidFill>
              <a:srgbClr val="000080"/>
            </a:solidFill>
            <a:latin typeface="ＭＳ Ｐゴシック"/>
          </a:endParaRPr>
        </a:p>
      </xdr:txBody>
    </xdr:sp>
    <xdr:clientData/>
  </xdr:oneCellAnchor>
  <xdr:twoCellAnchor>
    <xdr:from>
      <xdr:col>32</xdr:col>
      <xdr:colOff>136525</xdr:colOff>
      <xdr:row>55</xdr:row>
      <xdr:rowOff>158223</xdr:rowOff>
    </xdr:from>
    <xdr:to>
      <xdr:col>32</xdr:col>
      <xdr:colOff>238125</xdr:colOff>
      <xdr:row>56</xdr:row>
      <xdr:rowOff>88373</xdr:rowOff>
    </xdr:to>
    <xdr:sp macro="" textlink="">
      <xdr:nvSpPr>
        <xdr:cNvPr id="774" name="フローチャート : 判断 773"/>
        <xdr:cNvSpPr/>
      </xdr:nvSpPr>
      <xdr:spPr>
        <a:xfrm>
          <a:off x="221107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135985</xdr:rowOff>
    </xdr:from>
    <xdr:to>
      <xdr:col>31</xdr:col>
      <xdr:colOff>34925</xdr:colOff>
      <xdr:row>55</xdr:row>
      <xdr:rowOff>137128</xdr:rowOff>
    </xdr:to>
    <xdr:cxnSp macro="">
      <xdr:nvCxnSpPr>
        <xdr:cNvPr id="775" name="直線コネクタ 774"/>
        <xdr:cNvCxnSpPr/>
      </xdr:nvCxnSpPr>
      <xdr:spPr>
        <a:xfrm flipV="1">
          <a:off x="20434300" y="956573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28607</xdr:rowOff>
    </xdr:from>
    <xdr:to>
      <xdr:col>31</xdr:col>
      <xdr:colOff>85725</xdr:colOff>
      <xdr:row>56</xdr:row>
      <xdr:rowOff>130207</xdr:rowOff>
    </xdr:to>
    <xdr:sp macro="" textlink="">
      <xdr:nvSpPr>
        <xdr:cNvPr id="776" name="フローチャート : 判断 775"/>
        <xdr:cNvSpPr/>
      </xdr:nvSpPr>
      <xdr:spPr>
        <a:xfrm>
          <a:off x="21272500" y="962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121334</xdr:rowOff>
    </xdr:from>
    <xdr:ext cx="469744" cy="259045"/>
    <xdr:sp macro="" textlink="">
      <xdr:nvSpPr>
        <xdr:cNvPr id="777" name="テキスト ボックス 776"/>
        <xdr:cNvSpPr txBox="1"/>
      </xdr:nvSpPr>
      <xdr:spPr>
        <a:xfrm>
          <a:off x="21088427" y="972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5,055</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95352</xdr:rowOff>
    </xdr:from>
    <xdr:to>
      <xdr:col>29</xdr:col>
      <xdr:colOff>517525</xdr:colOff>
      <xdr:row>55</xdr:row>
      <xdr:rowOff>137128</xdr:rowOff>
    </xdr:to>
    <xdr:cxnSp macro="">
      <xdr:nvCxnSpPr>
        <xdr:cNvPr id="778" name="直線コネクタ 777"/>
        <xdr:cNvCxnSpPr/>
      </xdr:nvCxnSpPr>
      <xdr:spPr>
        <a:xfrm>
          <a:off x="19545300" y="9525102"/>
          <a:ext cx="889000" cy="4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55</xdr:row>
      <xdr:rowOff>149193</xdr:rowOff>
    </xdr:from>
    <xdr:to>
      <xdr:col>29</xdr:col>
      <xdr:colOff>568325</xdr:colOff>
      <xdr:row>56</xdr:row>
      <xdr:rowOff>79343</xdr:rowOff>
    </xdr:to>
    <xdr:sp macro="" textlink="">
      <xdr:nvSpPr>
        <xdr:cNvPr id="779" name="フローチャート : 判断 778"/>
        <xdr:cNvSpPr/>
      </xdr:nvSpPr>
      <xdr:spPr>
        <a:xfrm>
          <a:off x="20383500" y="957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70470</xdr:rowOff>
    </xdr:from>
    <xdr:ext cx="469744" cy="259045"/>
    <xdr:sp macro="" textlink="">
      <xdr:nvSpPr>
        <xdr:cNvPr id="780" name="テキスト ボックス 779"/>
        <xdr:cNvSpPr txBox="1"/>
      </xdr:nvSpPr>
      <xdr:spPr>
        <a:xfrm>
          <a:off x="20199427" y="967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90380</xdr:rowOff>
    </xdr:from>
    <xdr:to>
      <xdr:col>28</xdr:col>
      <xdr:colOff>314325</xdr:colOff>
      <xdr:row>55</xdr:row>
      <xdr:rowOff>95352</xdr:rowOff>
    </xdr:to>
    <xdr:cxnSp macro="">
      <xdr:nvCxnSpPr>
        <xdr:cNvPr id="781" name="直線コネクタ 780"/>
        <xdr:cNvCxnSpPr/>
      </xdr:nvCxnSpPr>
      <xdr:spPr>
        <a:xfrm>
          <a:off x="18656300" y="9520130"/>
          <a:ext cx="8890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126162</xdr:rowOff>
    </xdr:from>
    <xdr:to>
      <xdr:col>28</xdr:col>
      <xdr:colOff>365125</xdr:colOff>
      <xdr:row>56</xdr:row>
      <xdr:rowOff>56312</xdr:rowOff>
    </xdr:to>
    <xdr:sp macro="" textlink="">
      <xdr:nvSpPr>
        <xdr:cNvPr id="782" name="フローチャート : 判断 781"/>
        <xdr:cNvSpPr/>
      </xdr:nvSpPr>
      <xdr:spPr>
        <a:xfrm>
          <a:off x="19494500" y="955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47439</xdr:rowOff>
    </xdr:from>
    <xdr:ext cx="469744" cy="259045"/>
    <xdr:sp macro="" textlink="">
      <xdr:nvSpPr>
        <xdr:cNvPr id="783" name="テキスト ボックス 782"/>
        <xdr:cNvSpPr txBox="1"/>
      </xdr:nvSpPr>
      <xdr:spPr>
        <a:xfrm>
          <a:off x="19310427" y="9648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90215</xdr:rowOff>
    </xdr:from>
    <xdr:to>
      <xdr:col>27</xdr:col>
      <xdr:colOff>161925</xdr:colOff>
      <xdr:row>56</xdr:row>
      <xdr:rowOff>20365</xdr:rowOff>
    </xdr:to>
    <xdr:sp macro="" textlink="">
      <xdr:nvSpPr>
        <xdr:cNvPr id="784" name="フローチャート : 判断 783"/>
        <xdr:cNvSpPr/>
      </xdr:nvSpPr>
      <xdr:spPr>
        <a:xfrm>
          <a:off x="18605500" y="951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11492</xdr:rowOff>
    </xdr:from>
    <xdr:ext cx="469744" cy="259045"/>
    <xdr:sp macro="" textlink="">
      <xdr:nvSpPr>
        <xdr:cNvPr id="785" name="テキスト ボックス 784"/>
        <xdr:cNvSpPr txBox="1"/>
      </xdr:nvSpPr>
      <xdr:spPr>
        <a:xfrm>
          <a:off x="18421427" y="961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75070</xdr:rowOff>
    </xdr:from>
    <xdr:to>
      <xdr:col>32</xdr:col>
      <xdr:colOff>238125</xdr:colOff>
      <xdr:row>56</xdr:row>
      <xdr:rowOff>5220</xdr:rowOff>
    </xdr:to>
    <xdr:sp macro="" textlink="">
      <xdr:nvSpPr>
        <xdr:cNvPr id="791" name="円/楕円 790"/>
        <xdr:cNvSpPr/>
      </xdr:nvSpPr>
      <xdr:spPr>
        <a:xfrm>
          <a:off x="22110700" y="950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97947</xdr:rowOff>
    </xdr:from>
    <xdr:ext cx="469744" cy="259045"/>
    <xdr:sp macro="" textlink="">
      <xdr:nvSpPr>
        <xdr:cNvPr id="792" name="貸付金該当値テキスト"/>
        <xdr:cNvSpPr txBox="1"/>
      </xdr:nvSpPr>
      <xdr:spPr>
        <a:xfrm>
          <a:off x="22212300" y="935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7,242</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85185</xdr:rowOff>
    </xdr:from>
    <xdr:to>
      <xdr:col>31</xdr:col>
      <xdr:colOff>85725</xdr:colOff>
      <xdr:row>56</xdr:row>
      <xdr:rowOff>15335</xdr:rowOff>
    </xdr:to>
    <xdr:sp macro="" textlink="">
      <xdr:nvSpPr>
        <xdr:cNvPr id="793" name="円/楕円 792"/>
        <xdr:cNvSpPr/>
      </xdr:nvSpPr>
      <xdr:spPr>
        <a:xfrm>
          <a:off x="21272500" y="95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54</xdr:row>
      <xdr:rowOff>31862</xdr:rowOff>
    </xdr:from>
    <xdr:ext cx="469744" cy="259045"/>
    <xdr:sp macro="" textlink="">
      <xdr:nvSpPr>
        <xdr:cNvPr id="794" name="テキスト ボックス 793"/>
        <xdr:cNvSpPr txBox="1"/>
      </xdr:nvSpPr>
      <xdr:spPr>
        <a:xfrm>
          <a:off x="21088427" y="929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7,065</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86328</xdr:rowOff>
    </xdr:from>
    <xdr:to>
      <xdr:col>29</xdr:col>
      <xdr:colOff>568325</xdr:colOff>
      <xdr:row>56</xdr:row>
      <xdr:rowOff>16478</xdr:rowOff>
    </xdr:to>
    <xdr:sp macro="" textlink="">
      <xdr:nvSpPr>
        <xdr:cNvPr id="795" name="円/楕円 794"/>
        <xdr:cNvSpPr/>
      </xdr:nvSpPr>
      <xdr:spPr>
        <a:xfrm>
          <a:off x="20383500" y="951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33005</xdr:rowOff>
    </xdr:from>
    <xdr:ext cx="469744" cy="259045"/>
    <xdr:sp macro="" textlink="">
      <xdr:nvSpPr>
        <xdr:cNvPr id="796" name="テキスト ボックス 795"/>
        <xdr:cNvSpPr txBox="1"/>
      </xdr:nvSpPr>
      <xdr:spPr>
        <a:xfrm>
          <a:off x="20199427" y="9291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7,045</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44552</xdr:rowOff>
    </xdr:from>
    <xdr:to>
      <xdr:col>28</xdr:col>
      <xdr:colOff>365125</xdr:colOff>
      <xdr:row>55</xdr:row>
      <xdr:rowOff>146152</xdr:rowOff>
    </xdr:to>
    <xdr:sp macro="" textlink="">
      <xdr:nvSpPr>
        <xdr:cNvPr id="797" name="円/楕円 796"/>
        <xdr:cNvSpPr/>
      </xdr:nvSpPr>
      <xdr:spPr>
        <a:xfrm>
          <a:off x="19494500" y="947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53</xdr:row>
      <xdr:rowOff>162679</xdr:rowOff>
    </xdr:from>
    <xdr:ext cx="469744" cy="259045"/>
    <xdr:sp macro="" textlink="">
      <xdr:nvSpPr>
        <xdr:cNvPr id="798" name="テキスト ボックス 797"/>
        <xdr:cNvSpPr txBox="1"/>
      </xdr:nvSpPr>
      <xdr:spPr>
        <a:xfrm>
          <a:off x="19310427" y="924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7,776</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39580</xdr:rowOff>
    </xdr:from>
    <xdr:to>
      <xdr:col>27</xdr:col>
      <xdr:colOff>161925</xdr:colOff>
      <xdr:row>55</xdr:row>
      <xdr:rowOff>141180</xdr:rowOff>
    </xdr:to>
    <xdr:sp macro="" textlink="">
      <xdr:nvSpPr>
        <xdr:cNvPr id="799" name="円/楕円 798"/>
        <xdr:cNvSpPr/>
      </xdr:nvSpPr>
      <xdr:spPr>
        <a:xfrm>
          <a:off x="18605500" y="94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53</xdr:row>
      <xdr:rowOff>157707</xdr:rowOff>
    </xdr:from>
    <xdr:ext cx="469744" cy="259045"/>
    <xdr:sp macro="" textlink="">
      <xdr:nvSpPr>
        <xdr:cNvPr id="800" name="テキスト ボックス 799"/>
        <xdr:cNvSpPr txBox="1"/>
      </xdr:nvSpPr>
      <xdr:spPr>
        <a:xfrm>
          <a:off x="18421427" y="924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154749</xdr:rowOff>
    </xdr:from>
    <xdr:to>
      <xdr:col>32</xdr:col>
      <xdr:colOff>186689</xdr:colOff>
      <xdr:row>78</xdr:row>
      <xdr:rowOff>142557</xdr:rowOff>
    </xdr:to>
    <xdr:cxnSp macro="">
      <xdr:nvCxnSpPr>
        <xdr:cNvPr id="825" name="直線コネクタ 824"/>
        <xdr:cNvCxnSpPr/>
      </xdr:nvCxnSpPr>
      <xdr:spPr>
        <a:xfrm flipV="1">
          <a:off x="22159595" y="12327699"/>
          <a:ext cx="1269" cy="118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146384</xdr:rowOff>
    </xdr:from>
    <xdr:ext cx="534377" cy="259045"/>
    <xdr:sp macro="" textlink="">
      <xdr:nvSpPr>
        <xdr:cNvPr id="826" name="繰出金最小値テキスト"/>
        <xdr:cNvSpPr txBox="1"/>
      </xdr:nvSpPr>
      <xdr:spPr>
        <a:xfrm>
          <a:off x="22212300" y="1351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23,850</a:t>
          </a:r>
          <a:endParaRPr kumimoji="1" lang="ja-JP" altLang="en-US" sz="1000" b="1">
            <a:latin typeface="ＭＳ Ｐゴシック"/>
          </a:endParaRPr>
        </a:p>
      </xdr:txBody>
    </xdr:sp>
    <xdr:clientData/>
  </xdr:oneCellAnchor>
  <xdr:twoCellAnchor>
    <xdr:from>
      <xdr:col>32</xdr:col>
      <xdr:colOff>98425</xdr:colOff>
      <xdr:row>78</xdr:row>
      <xdr:rowOff>142557</xdr:rowOff>
    </xdr:from>
    <xdr:to>
      <xdr:col>32</xdr:col>
      <xdr:colOff>276225</xdr:colOff>
      <xdr:row>78</xdr:row>
      <xdr:rowOff>142557</xdr:rowOff>
    </xdr:to>
    <xdr:cxnSp macro="">
      <xdr:nvCxnSpPr>
        <xdr:cNvPr id="827" name="直線コネクタ 826"/>
        <xdr:cNvCxnSpPr/>
      </xdr:nvCxnSpPr>
      <xdr:spPr>
        <a:xfrm>
          <a:off x="22072600" y="1351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101426</xdr:rowOff>
    </xdr:from>
    <xdr:ext cx="534377" cy="259045"/>
    <xdr:sp macro="" textlink="">
      <xdr:nvSpPr>
        <xdr:cNvPr id="828" name="繰出金最大値テキスト"/>
        <xdr:cNvSpPr txBox="1"/>
      </xdr:nvSpPr>
      <xdr:spPr>
        <a:xfrm>
          <a:off x="22212300" y="1210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86,210</a:t>
          </a:r>
          <a:endParaRPr kumimoji="1" lang="ja-JP" altLang="en-US" sz="1000" b="1">
            <a:latin typeface="ＭＳ Ｐゴシック"/>
          </a:endParaRPr>
        </a:p>
      </xdr:txBody>
    </xdr:sp>
    <xdr:clientData/>
  </xdr:oneCellAnchor>
  <xdr:twoCellAnchor>
    <xdr:from>
      <xdr:col>32</xdr:col>
      <xdr:colOff>98425</xdr:colOff>
      <xdr:row>71</xdr:row>
      <xdr:rowOff>154749</xdr:rowOff>
    </xdr:from>
    <xdr:to>
      <xdr:col>32</xdr:col>
      <xdr:colOff>276225</xdr:colOff>
      <xdr:row>71</xdr:row>
      <xdr:rowOff>154749</xdr:rowOff>
    </xdr:to>
    <xdr:cxnSp macro="">
      <xdr:nvCxnSpPr>
        <xdr:cNvPr id="829" name="直線コネクタ 828"/>
        <xdr:cNvCxnSpPr/>
      </xdr:nvCxnSpPr>
      <xdr:spPr>
        <a:xfrm>
          <a:off x="22072600" y="1232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45517</xdr:rowOff>
    </xdr:from>
    <xdr:to>
      <xdr:col>32</xdr:col>
      <xdr:colOff>187325</xdr:colOff>
      <xdr:row>77</xdr:row>
      <xdr:rowOff>66587</xdr:rowOff>
    </xdr:to>
    <xdr:cxnSp macro="">
      <xdr:nvCxnSpPr>
        <xdr:cNvPr id="830" name="直線コネクタ 829"/>
        <xdr:cNvCxnSpPr/>
      </xdr:nvCxnSpPr>
      <xdr:spPr>
        <a:xfrm flipV="1">
          <a:off x="21323300" y="13247167"/>
          <a:ext cx="838200" cy="2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130160</xdr:rowOff>
    </xdr:from>
    <xdr:ext cx="534377" cy="259045"/>
    <xdr:sp macro="" textlink="">
      <xdr:nvSpPr>
        <xdr:cNvPr id="831" name="繰出金平均値テキスト"/>
        <xdr:cNvSpPr txBox="1"/>
      </xdr:nvSpPr>
      <xdr:spPr>
        <a:xfrm>
          <a:off x="22212300" y="129889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107283</xdr:rowOff>
    </xdr:from>
    <xdr:to>
      <xdr:col>32</xdr:col>
      <xdr:colOff>238125</xdr:colOff>
      <xdr:row>77</xdr:row>
      <xdr:rowOff>37433</xdr:rowOff>
    </xdr:to>
    <xdr:sp macro="" textlink="">
      <xdr:nvSpPr>
        <xdr:cNvPr id="832" name="フローチャート : 判断 831"/>
        <xdr:cNvSpPr/>
      </xdr:nvSpPr>
      <xdr:spPr>
        <a:xfrm>
          <a:off x="22110700" y="1313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66587</xdr:rowOff>
    </xdr:from>
    <xdr:to>
      <xdr:col>31</xdr:col>
      <xdr:colOff>34925</xdr:colOff>
      <xdr:row>77</xdr:row>
      <xdr:rowOff>109182</xdr:rowOff>
    </xdr:to>
    <xdr:cxnSp macro="">
      <xdr:nvCxnSpPr>
        <xdr:cNvPr id="833" name="直線コネクタ 832"/>
        <xdr:cNvCxnSpPr/>
      </xdr:nvCxnSpPr>
      <xdr:spPr>
        <a:xfrm flipV="1">
          <a:off x="20434300" y="13268237"/>
          <a:ext cx="889000" cy="4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100730</xdr:rowOff>
    </xdr:from>
    <xdr:to>
      <xdr:col>31</xdr:col>
      <xdr:colOff>85725</xdr:colOff>
      <xdr:row>77</xdr:row>
      <xdr:rowOff>30880</xdr:rowOff>
    </xdr:to>
    <xdr:sp macro="" textlink="">
      <xdr:nvSpPr>
        <xdr:cNvPr id="834" name="フローチャート : 判断 833"/>
        <xdr:cNvSpPr/>
      </xdr:nvSpPr>
      <xdr:spPr>
        <a:xfrm>
          <a:off x="21272500" y="1313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47407</xdr:rowOff>
    </xdr:from>
    <xdr:ext cx="534377" cy="259045"/>
    <xdr:sp macro="" textlink="">
      <xdr:nvSpPr>
        <xdr:cNvPr id="835" name="テキスト ボックス 834"/>
        <xdr:cNvSpPr txBox="1"/>
      </xdr:nvSpPr>
      <xdr:spPr>
        <a:xfrm>
          <a:off x="21056111" y="1290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41,379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63157</xdr:rowOff>
    </xdr:from>
    <xdr:to>
      <xdr:col>29</xdr:col>
      <xdr:colOff>517525</xdr:colOff>
      <xdr:row>77</xdr:row>
      <xdr:rowOff>109182</xdr:rowOff>
    </xdr:to>
    <xdr:cxnSp macro="">
      <xdr:nvCxnSpPr>
        <xdr:cNvPr id="836" name="直線コネクタ 835"/>
        <xdr:cNvCxnSpPr/>
      </xdr:nvCxnSpPr>
      <xdr:spPr>
        <a:xfrm>
          <a:off x="19545300" y="13264807"/>
          <a:ext cx="889000" cy="4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132886</xdr:rowOff>
    </xdr:from>
    <xdr:to>
      <xdr:col>29</xdr:col>
      <xdr:colOff>568325</xdr:colOff>
      <xdr:row>77</xdr:row>
      <xdr:rowOff>63036</xdr:rowOff>
    </xdr:to>
    <xdr:sp macro="" textlink="">
      <xdr:nvSpPr>
        <xdr:cNvPr id="837" name="フローチャート : 判断 836"/>
        <xdr:cNvSpPr/>
      </xdr:nvSpPr>
      <xdr:spPr>
        <a:xfrm>
          <a:off x="20383500" y="1316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79563</xdr:rowOff>
    </xdr:from>
    <xdr:ext cx="534377" cy="259045"/>
    <xdr:sp macro="" textlink="">
      <xdr:nvSpPr>
        <xdr:cNvPr id="838" name="テキスト ボックス 837"/>
        <xdr:cNvSpPr txBox="1"/>
      </xdr:nvSpPr>
      <xdr:spPr>
        <a:xfrm>
          <a:off x="20167111" y="1293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54604</xdr:rowOff>
    </xdr:from>
    <xdr:to>
      <xdr:col>28</xdr:col>
      <xdr:colOff>314325</xdr:colOff>
      <xdr:row>77</xdr:row>
      <xdr:rowOff>63157</xdr:rowOff>
    </xdr:to>
    <xdr:cxnSp macro="">
      <xdr:nvCxnSpPr>
        <xdr:cNvPr id="839" name="直線コネクタ 838"/>
        <xdr:cNvCxnSpPr/>
      </xdr:nvCxnSpPr>
      <xdr:spPr>
        <a:xfrm>
          <a:off x="18656300" y="13256254"/>
          <a:ext cx="889000" cy="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149937</xdr:rowOff>
    </xdr:from>
    <xdr:to>
      <xdr:col>28</xdr:col>
      <xdr:colOff>365125</xdr:colOff>
      <xdr:row>77</xdr:row>
      <xdr:rowOff>80087</xdr:rowOff>
    </xdr:to>
    <xdr:sp macro="" textlink="">
      <xdr:nvSpPr>
        <xdr:cNvPr id="840" name="フローチャート : 判断 839"/>
        <xdr:cNvSpPr/>
      </xdr:nvSpPr>
      <xdr:spPr>
        <a:xfrm>
          <a:off x="194945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96614</xdr:rowOff>
    </xdr:from>
    <xdr:ext cx="534377" cy="259045"/>
    <xdr:sp macro="" textlink="">
      <xdr:nvSpPr>
        <xdr:cNvPr id="841" name="テキスト ボックス 840"/>
        <xdr:cNvSpPr txBox="1"/>
      </xdr:nvSpPr>
      <xdr:spPr>
        <a:xfrm>
          <a:off x="19278111" y="1295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166529</xdr:rowOff>
    </xdr:from>
    <xdr:to>
      <xdr:col>27</xdr:col>
      <xdr:colOff>161925</xdr:colOff>
      <xdr:row>77</xdr:row>
      <xdr:rowOff>96679</xdr:rowOff>
    </xdr:to>
    <xdr:sp macro="" textlink="">
      <xdr:nvSpPr>
        <xdr:cNvPr id="842" name="フローチャート : 判断 841"/>
        <xdr:cNvSpPr/>
      </xdr:nvSpPr>
      <xdr:spPr>
        <a:xfrm>
          <a:off x="18605500" y="13196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113206</xdr:rowOff>
    </xdr:from>
    <xdr:ext cx="534377" cy="259045"/>
    <xdr:sp macro="" textlink="">
      <xdr:nvSpPr>
        <xdr:cNvPr id="843" name="テキスト ボックス 842"/>
        <xdr:cNvSpPr txBox="1"/>
      </xdr:nvSpPr>
      <xdr:spPr>
        <a:xfrm>
          <a:off x="18389111" y="1297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166167</xdr:rowOff>
    </xdr:from>
    <xdr:to>
      <xdr:col>32</xdr:col>
      <xdr:colOff>238125</xdr:colOff>
      <xdr:row>77</xdr:row>
      <xdr:rowOff>96317</xdr:rowOff>
    </xdr:to>
    <xdr:sp macro="" textlink="">
      <xdr:nvSpPr>
        <xdr:cNvPr id="849" name="円/楕円 848"/>
        <xdr:cNvSpPr/>
      </xdr:nvSpPr>
      <xdr:spPr>
        <a:xfrm>
          <a:off x="22110700" y="1319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144594</xdr:rowOff>
    </xdr:from>
    <xdr:ext cx="534377" cy="259045"/>
    <xdr:sp macro="" textlink="">
      <xdr:nvSpPr>
        <xdr:cNvPr id="850" name="繰出金該当値テキスト"/>
        <xdr:cNvSpPr txBox="1"/>
      </xdr:nvSpPr>
      <xdr:spPr>
        <a:xfrm>
          <a:off x="22212300" y="1317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37,944</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15787</xdr:rowOff>
    </xdr:from>
    <xdr:to>
      <xdr:col>31</xdr:col>
      <xdr:colOff>85725</xdr:colOff>
      <xdr:row>77</xdr:row>
      <xdr:rowOff>117387</xdr:rowOff>
    </xdr:to>
    <xdr:sp macro="" textlink="">
      <xdr:nvSpPr>
        <xdr:cNvPr id="851" name="円/楕円 850"/>
        <xdr:cNvSpPr/>
      </xdr:nvSpPr>
      <xdr:spPr>
        <a:xfrm>
          <a:off x="21272500" y="1321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108514</xdr:rowOff>
    </xdr:from>
    <xdr:ext cx="534377" cy="259045"/>
    <xdr:sp macro="" textlink="">
      <xdr:nvSpPr>
        <xdr:cNvPr id="852" name="テキスト ボックス 851"/>
        <xdr:cNvSpPr txBox="1"/>
      </xdr:nvSpPr>
      <xdr:spPr>
        <a:xfrm>
          <a:off x="21056111" y="1331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36,838</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58382</xdr:rowOff>
    </xdr:from>
    <xdr:to>
      <xdr:col>29</xdr:col>
      <xdr:colOff>568325</xdr:colOff>
      <xdr:row>77</xdr:row>
      <xdr:rowOff>159982</xdr:rowOff>
    </xdr:to>
    <xdr:sp macro="" textlink="">
      <xdr:nvSpPr>
        <xdr:cNvPr id="853" name="円/楕円 852"/>
        <xdr:cNvSpPr/>
      </xdr:nvSpPr>
      <xdr:spPr>
        <a:xfrm>
          <a:off x="20383500" y="1326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151109</xdr:rowOff>
    </xdr:from>
    <xdr:ext cx="534377" cy="259045"/>
    <xdr:sp macro="" textlink="">
      <xdr:nvSpPr>
        <xdr:cNvPr id="854" name="テキスト ボックス 853"/>
        <xdr:cNvSpPr txBox="1"/>
      </xdr:nvSpPr>
      <xdr:spPr>
        <a:xfrm>
          <a:off x="20167111" y="1335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34,602</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12357</xdr:rowOff>
    </xdr:from>
    <xdr:to>
      <xdr:col>28</xdr:col>
      <xdr:colOff>365125</xdr:colOff>
      <xdr:row>77</xdr:row>
      <xdr:rowOff>113957</xdr:rowOff>
    </xdr:to>
    <xdr:sp macro="" textlink="">
      <xdr:nvSpPr>
        <xdr:cNvPr id="855" name="円/楕円 854"/>
        <xdr:cNvSpPr/>
      </xdr:nvSpPr>
      <xdr:spPr>
        <a:xfrm>
          <a:off x="19494500" y="1321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105084</xdr:rowOff>
    </xdr:from>
    <xdr:ext cx="534377" cy="259045"/>
    <xdr:sp macro="" textlink="">
      <xdr:nvSpPr>
        <xdr:cNvPr id="856" name="テキスト ボックス 855"/>
        <xdr:cNvSpPr txBox="1"/>
      </xdr:nvSpPr>
      <xdr:spPr>
        <a:xfrm>
          <a:off x="19278111" y="1330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37,018</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3804</xdr:rowOff>
    </xdr:from>
    <xdr:to>
      <xdr:col>27</xdr:col>
      <xdr:colOff>161925</xdr:colOff>
      <xdr:row>77</xdr:row>
      <xdr:rowOff>105404</xdr:rowOff>
    </xdr:to>
    <xdr:sp macro="" textlink="">
      <xdr:nvSpPr>
        <xdr:cNvPr id="857" name="円/楕円 856"/>
        <xdr:cNvSpPr/>
      </xdr:nvSpPr>
      <xdr:spPr>
        <a:xfrm>
          <a:off x="18605500" y="1320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96531</xdr:rowOff>
    </xdr:from>
    <xdr:ext cx="534377" cy="259045"/>
    <xdr:sp macro="" textlink="">
      <xdr:nvSpPr>
        <xdr:cNvPr id="858" name="テキスト ボックス 857"/>
        <xdr:cNvSpPr txBox="1"/>
      </xdr:nvSpPr>
      <xdr:spPr>
        <a:xfrm>
          <a:off x="18389111" y="1329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37,467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9" name="直線コネクタ 868"/>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0" name="テキスト ボックス 869"/>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1" name="直線コネクタ 870"/>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2" name="テキスト ボックス 871"/>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4" name="テキスト ボックス 873"/>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5" name="直線コネクタ 874"/>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6" name="テキスト ボックス 875"/>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7" name="直線コネクタ 876"/>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8" name="テキスト ボックス 877"/>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0" name="テキスト ボックス 87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2" name="直線コネクタ 881"/>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3"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4" name="直線コネクタ 88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5"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6" name="直線コネクタ 88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7" name="直線コネクタ 886"/>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8"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9" name="フローチャート : 判断 888"/>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0" name="直線コネクタ 889"/>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1" name="フローチャート : 判断 890"/>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2" name="テキスト ボックス 891"/>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3" name="直線コネクタ 892"/>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4" name="フローチャート : 判断 893"/>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5" name="テキスト ボックス 89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6" name="直線コネクタ 895"/>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7" name="フローチャート : 判断 896"/>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8" name="テキスト ボックス 897"/>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88900</xdr:rowOff>
    </xdr:from>
    <xdr:to>
      <xdr:col>27</xdr:col>
      <xdr:colOff>161925</xdr:colOff>
      <xdr:row>91</xdr:row>
      <xdr:rowOff>19050</xdr:rowOff>
    </xdr:to>
    <xdr:sp macro="" textlink="">
      <xdr:nvSpPr>
        <xdr:cNvPr id="899" name="フローチャート : 判断 898"/>
        <xdr:cNvSpPr/>
      </xdr:nvSpPr>
      <xdr:spPr>
        <a:xfrm>
          <a:off x="18605500" y="15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35577</xdr:rowOff>
    </xdr:from>
    <xdr:ext cx="313932" cy="259045"/>
    <xdr:sp macro="" textlink="">
      <xdr:nvSpPr>
        <xdr:cNvPr id="900" name="テキスト ボックス 899"/>
        <xdr:cNvSpPr txBox="1"/>
      </xdr:nvSpPr>
      <xdr:spPr>
        <a:xfrm>
          <a:off x="18499333" y="15294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6" name="円/楕円 905"/>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7"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8" name="円/楕円 907"/>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9" name="テキスト ボックス 908"/>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0" name="円/楕円 909"/>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1" name="テキスト ボックス 910"/>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2" name="円/楕円 911"/>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3" name="テキスト ボックス 912"/>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4" name="円/楕円 913"/>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5" name="テキスト ボックス 914"/>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ysClr val="windowText" lastClr="000000"/>
              </a:solidFill>
              <a:effectLst/>
              <a:latin typeface="+mn-lt"/>
              <a:ea typeface="+mn-ea"/>
              <a:cs typeface="+mn-cs"/>
            </a:rPr>
            <a:t>歳出決算総額は、住民一人当たり３７６，０３５円となっている。物件費は、住民一人当たり７１，１４８円となっており、類似団体を大きく上回る水準となっている。主な要因としては、事業の増加や各種業務の外部委託化等に伴い類似団体と比較して、物件費全体が大きくなっていることである。</a:t>
          </a:r>
        </a:p>
        <a:p>
          <a:r>
            <a:rPr lang="ja-JP" altLang="ja-JP" sz="1100">
              <a:solidFill>
                <a:schemeClr val="dk1"/>
              </a:solidFill>
              <a:effectLst/>
              <a:latin typeface="+mn-lt"/>
              <a:ea typeface="+mn-ea"/>
              <a:cs typeface="+mn-cs"/>
            </a:rPr>
            <a:t>また、普通建設事業費は住民一人当たり４９，５２９円となっており前年度比で３０．６％減少した。これは、太田川駅周辺地区の大規模整備事業が終了したことにより、普通建設事業のうち新規整備が、大きく減少したことによるものである。</a:t>
          </a:r>
          <a:endParaRPr lang="en-US" altLang="ja-JP" sz="1100">
            <a:solidFill>
              <a:schemeClr val="dk1"/>
            </a:solidFill>
            <a:effectLst/>
            <a:latin typeface="+mn-lt"/>
            <a:ea typeface="+mn-ea"/>
            <a:cs typeface="+mn-cs"/>
          </a:endParaRPr>
        </a:p>
        <a:p>
          <a:r>
            <a:rPr lang="ja-JP" altLang="ja-JP" sz="1100">
              <a:solidFill>
                <a:sysClr val="windowText" lastClr="000000"/>
              </a:solidFill>
              <a:effectLst/>
              <a:latin typeface="+mn-lt"/>
              <a:ea typeface="+mn-ea"/>
              <a:cs typeface="+mn-cs"/>
            </a:rPr>
            <a:t>今後も各種業務の外部委託化が見込まれることから、物件費は伸びるものと見込まれるとともに、普通建設事業費は都市計画道路等の整備や公共施設等の大規模修繕により高い水準で推移する傾向であると見込まれるが、事業の取捨選択を徹底していくことで、事業費の減少を図るとともに、経常経費削減の努力を予算編成から徹底させるなど上昇傾向に歯止めをかけるよう努める。</a:t>
          </a:r>
          <a:endParaRPr kumimoji="1" lang="ja-JP" altLang="en-US" sz="1300">
            <a:solidFill>
              <a:sysClr val="windowText" lastClr="000000"/>
            </a:solidFill>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愛知県東海市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114,271
112,725
43.43
45,287,662
42,969,916
1,800,743
28,743,644
23,478,427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
30.7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50437</xdr:rowOff>
    </xdr:from>
    <xdr:to>
      <xdr:col>6</xdr:col>
      <xdr:colOff>510540</xdr:colOff>
      <xdr:row>38</xdr:row>
      <xdr:rowOff>138612</xdr:rowOff>
    </xdr:to>
    <xdr:cxnSp macro="">
      <xdr:nvCxnSpPr>
        <xdr:cNvPr id="58" name="直線コネクタ 57"/>
        <xdr:cNvCxnSpPr/>
      </xdr:nvCxnSpPr>
      <xdr:spPr>
        <a:xfrm flipV="1">
          <a:off x="4633595" y="5193937"/>
          <a:ext cx="1270" cy="1459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142439</xdr:rowOff>
    </xdr:from>
    <xdr:ext cx="469744" cy="259045"/>
    <xdr:sp macro="" textlink="">
      <xdr:nvSpPr>
        <xdr:cNvPr id="59" name="議会費最小値テキスト"/>
        <xdr:cNvSpPr txBox="1"/>
      </xdr:nvSpPr>
      <xdr:spPr>
        <a:xfrm>
          <a:off x="4686300" y="665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1,921</a:t>
          </a:r>
          <a:endParaRPr kumimoji="1" lang="ja-JP" altLang="en-US" sz="1000" b="1">
            <a:latin typeface="ＭＳ Ｐゴシック"/>
          </a:endParaRPr>
        </a:p>
      </xdr:txBody>
    </xdr:sp>
    <xdr:clientData/>
  </xdr:oneCellAnchor>
  <xdr:twoCellAnchor>
    <xdr:from>
      <xdr:col>6</xdr:col>
      <xdr:colOff>422275</xdr:colOff>
      <xdr:row>38</xdr:row>
      <xdr:rowOff>138612</xdr:rowOff>
    </xdr:from>
    <xdr:to>
      <xdr:col>6</xdr:col>
      <xdr:colOff>600075</xdr:colOff>
      <xdr:row>38</xdr:row>
      <xdr:rowOff>138612</xdr:rowOff>
    </xdr:to>
    <xdr:cxnSp macro="">
      <xdr:nvCxnSpPr>
        <xdr:cNvPr id="60" name="直線コネクタ 59"/>
        <xdr:cNvCxnSpPr/>
      </xdr:nvCxnSpPr>
      <xdr:spPr>
        <a:xfrm>
          <a:off x="4546600" y="665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168564</xdr:rowOff>
    </xdr:from>
    <xdr:ext cx="469744" cy="259045"/>
    <xdr:sp macro="" textlink="">
      <xdr:nvSpPr>
        <xdr:cNvPr id="61" name="議会費最大値テキスト"/>
        <xdr:cNvSpPr txBox="1"/>
      </xdr:nvSpPr>
      <xdr:spPr>
        <a:xfrm>
          <a:off x="4686300" y="496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a:t>
          </a:r>
          <a:endParaRPr kumimoji="1" lang="ja-JP" altLang="en-US" sz="1000" b="1">
            <a:latin typeface="ＭＳ Ｐゴシック"/>
          </a:endParaRPr>
        </a:p>
      </xdr:txBody>
    </xdr:sp>
    <xdr:clientData/>
  </xdr:oneCellAnchor>
  <xdr:twoCellAnchor>
    <xdr:from>
      <xdr:col>6</xdr:col>
      <xdr:colOff>422275</xdr:colOff>
      <xdr:row>30</xdr:row>
      <xdr:rowOff>50437</xdr:rowOff>
    </xdr:from>
    <xdr:to>
      <xdr:col>6</xdr:col>
      <xdr:colOff>600075</xdr:colOff>
      <xdr:row>30</xdr:row>
      <xdr:rowOff>50437</xdr:rowOff>
    </xdr:to>
    <xdr:cxnSp macro="">
      <xdr:nvCxnSpPr>
        <xdr:cNvPr id="62" name="直線コネクタ 61"/>
        <xdr:cNvCxnSpPr/>
      </xdr:nvCxnSpPr>
      <xdr:spPr>
        <a:xfrm>
          <a:off x="4546600" y="519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108131</xdr:rowOff>
    </xdr:from>
    <xdr:to>
      <xdr:col>6</xdr:col>
      <xdr:colOff>511175</xdr:colOff>
      <xdr:row>34</xdr:row>
      <xdr:rowOff>46083</xdr:rowOff>
    </xdr:to>
    <xdr:cxnSp macro="">
      <xdr:nvCxnSpPr>
        <xdr:cNvPr id="63" name="直線コネクタ 62"/>
        <xdr:cNvCxnSpPr/>
      </xdr:nvCxnSpPr>
      <xdr:spPr>
        <a:xfrm>
          <a:off x="3797300" y="5594531"/>
          <a:ext cx="838200" cy="28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119578</xdr:rowOff>
    </xdr:from>
    <xdr:ext cx="469744" cy="259045"/>
    <xdr:sp macro="" textlink="">
      <xdr:nvSpPr>
        <xdr:cNvPr id="64" name="議会費平均値テキスト"/>
        <xdr:cNvSpPr txBox="1"/>
      </xdr:nvSpPr>
      <xdr:spPr>
        <a:xfrm>
          <a:off x="4686300" y="5948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2,502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141151</xdr:rowOff>
    </xdr:from>
    <xdr:to>
      <xdr:col>6</xdr:col>
      <xdr:colOff>561975</xdr:colOff>
      <xdr:row>35</xdr:row>
      <xdr:rowOff>71301</xdr:rowOff>
    </xdr:to>
    <xdr:sp macro="" textlink="">
      <xdr:nvSpPr>
        <xdr:cNvPr id="65" name="フローチャート : 判断 64"/>
        <xdr:cNvSpPr/>
      </xdr:nvSpPr>
      <xdr:spPr>
        <a:xfrm>
          <a:off x="45847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108131</xdr:rowOff>
    </xdr:from>
    <xdr:to>
      <xdr:col>5</xdr:col>
      <xdr:colOff>358775</xdr:colOff>
      <xdr:row>33</xdr:row>
      <xdr:rowOff>117384</xdr:rowOff>
    </xdr:to>
    <xdr:cxnSp macro="">
      <xdr:nvCxnSpPr>
        <xdr:cNvPr id="66" name="直線コネクタ 65"/>
        <xdr:cNvCxnSpPr/>
      </xdr:nvCxnSpPr>
      <xdr:spPr>
        <a:xfrm flipV="1">
          <a:off x="2908300" y="5594531"/>
          <a:ext cx="889000" cy="18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75293</xdr:rowOff>
    </xdr:from>
    <xdr:to>
      <xdr:col>5</xdr:col>
      <xdr:colOff>409575</xdr:colOff>
      <xdr:row>34</xdr:row>
      <xdr:rowOff>5443</xdr:rowOff>
    </xdr:to>
    <xdr:sp macro="" textlink="">
      <xdr:nvSpPr>
        <xdr:cNvPr id="67" name="フローチャート : 判断 66"/>
        <xdr:cNvSpPr/>
      </xdr:nvSpPr>
      <xdr:spPr>
        <a:xfrm>
          <a:off x="3746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168020</xdr:rowOff>
    </xdr:from>
    <xdr:ext cx="469744" cy="259045"/>
    <xdr:sp macro="" textlink="">
      <xdr:nvSpPr>
        <xdr:cNvPr id="68" name="テキスト ボックス 67"/>
        <xdr:cNvSpPr txBox="1"/>
      </xdr:nvSpPr>
      <xdr:spPr>
        <a:xfrm>
          <a:off x="3562427" y="582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2,720</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65677</xdr:rowOff>
    </xdr:from>
    <xdr:to>
      <xdr:col>4</xdr:col>
      <xdr:colOff>155575</xdr:colOff>
      <xdr:row>33</xdr:row>
      <xdr:rowOff>117384</xdr:rowOff>
    </xdr:to>
    <xdr:cxnSp macro="">
      <xdr:nvCxnSpPr>
        <xdr:cNvPr id="69" name="直線コネクタ 68"/>
        <xdr:cNvCxnSpPr/>
      </xdr:nvCxnSpPr>
      <xdr:spPr>
        <a:xfrm>
          <a:off x="2019300" y="5552077"/>
          <a:ext cx="889000" cy="22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32</xdr:row>
      <xdr:rowOff>105228</xdr:rowOff>
    </xdr:from>
    <xdr:to>
      <xdr:col>4</xdr:col>
      <xdr:colOff>206375</xdr:colOff>
      <xdr:row>33</xdr:row>
      <xdr:rowOff>35378</xdr:rowOff>
    </xdr:to>
    <xdr:sp macro="" textlink="">
      <xdr:nvSpPr>
        <xdr:cNvPr id="70" name="フローチャート : 判断 69"/>
        <xdr:cNvSpPr/>
      </xdr:nvSpPr>
      <xdr:spPr>
        <a:xfrm>
          <a:off x="2857500" y="559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51905</xdr:rowOff>
    </xdr:from>
    <xdr:ext cx="469744" cy="259045"/>
    <xdr:sp macro="" textlink="">
      <xdr:nvSpPr>
        <xdr:cNvPr id="71" name="テキスト ボックス 70"/>
        <xdr:cNvSpPr txBox="1"/>
      </xdr:nvSpPr>
      <xdr:spPr>
        <a:xfrm>
          <a:off x="2673427" y="536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125004</xdr:rowOff>
    </xdr:from>
    <xdr:to>
      <xdr:col>2</xdr:col>
      <xdr:colOff>638175</xdr:colOff>
      <xdr:row>32</xdr:row>
      <xdr:rowOff>65677</xdr:rowOff>
    </xdr:to>
    <xdr:cxnSp macro="">
      <xdr:nvCxnSpPr>
        <xdr:cNvPr id="72" name="直線コネクタ 71"/>
        <xdr:cNvCxnSpPr/>
      </xdr:nvCxnSpPr>
      <xdr:spPr>
        <a:xfrm>
          <a:off x="1130300" y="5439954"/>
          <a:ext cx="889000" cy="11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159657</xdr:rowOff>
    </xdr:from>
    <xdr:to>
      <xdr:col>3</xdr:col>
      <xdr:colOff>3175</xdr:colOff>
      <xdr:row>33</xdr:row>
      <xdr:rowOff>89807</xdr:rowOff>
    </xdr:to>
    <xdr:sp macro="" textlink="">
      <xdr:nvSpPr>
        <xdr:cNvPr id="73" name="フローチャート : 判断 72"/>
        <xdr:cNvSpPr/>
      </xdr:nvSpPr>
      <xdr:spPr>
        <a:xfrm>
          <a:off x="1968500" y="56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80934</xdr:rowOff>
    </xdr:from>
    <xdr:ext cx="469744" cy="259045"/>
    <xdr:sp macro="" textlink="">
      <xdr:nvSpPr>
        <xdr:cNvPr id="74" name="テキスト ボックス 73"/>
        <xdr:cNvSpPr txBox="1"/>
      </xdr:nvSpPr>
      <xdr:spPr>
        <a:xfrm>
          <a:off x="1784427" y="57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36649</xdr:rowOff>
    </xdr:from>
    <xdr:to>
      <xdr:col>1</xdr:col>
      <xdr:colOff>485775</xdr:colOff>
      <xdr:row>32</xdr:row>
      <xdr:rowOff>138249</xdr:rowOff>
    </xdr:to>
    <xdr:sp macro="" textlink="">
      <xdr:nvSpPr>
        <xdr:cNvPr id="75" name="フローチャート : 判断 74"/>
        <xdr:cNvSpPr/>
      </xdr:nvSpPr>
      <xdr:spPr>
        <a:xfrm>
          <a:off x="1079500" y="552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129376</xdr:rowOff>
    </xdr:from>
    <xdr:ext cx="469744" cy="259045"/>
    <xdr:sp macro="" textlink="">
      <xdr:nvSpPr>
        <xdr:cNvPr id="76" name="テキスト ボックス 75"/>
        <xdr:cNvSpPr txBox="1"/>
      </xdr:nvSpPr>
      <xdr:spPr>
        <a:xfrm>
          <a:off x="895427" y="561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166733</xdr:rowOff>
    </xdr:from>
    <xdr:to>
      <xdr:col>6</xdr:col>
      <xdr:colOff>561975</xdr:colOff>
      <xdr:row>34</xdr:row>
      <xdr:rowOff>96883</xdr:rowOff>
    </xdr:to>
    <xdr:sp macro="" textlink="">
      <xdr:nvSpPr>
        <xdr:cNvPr id="82" name="円/楕円 81"/>
        <xdr:cNvSpPr/>
      </xdr:nvSpPr>
      <xdr:spPr>
        <a:xfrm>
          <a:off x="4584700" y="582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18160</xdr:rowOff>
    </xdr:from>
    <xdr:ext cx="469744" cy="259045"/>
    <xdr:sp macro="" textlink="">
      <xdr:nvSpPr>
        <xdr:cNvPr id="83" name="議会費該当値テキスト"/>
        <xdr:cNvSpPr txBox="1"/>
      </xdr:nvSpPr>
      <xdr:spPr>
        <a:xfrm>
          <a:off x="4686300" y="567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2,636</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57331</xdr:rowOff>
    </xdr:from>
    <xdr:to>
      <xdr:col>5</xdr:col>
      <xdr:colOff>409575</xdr:colOff>
      <xdr:row>32</xdr:row>
      <xdr:rowOff>158931</xdr:rowOff>
    </xdr:to>
    <xdr:sp macro="" textlink="">
      <xdr:nvSpPr>
        <xdr:cNvPr id="84" name="円/楕円 83"/>
        <xdr:cNvSpPr/>
      </xdr:nvSpPr>
      <xdr:spPr>
        <a:xfrm>
          <a:off x="3746500" y="554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4008</xdr:rowOff>
    </xdr:from>
    <xdr:ext cx="469744" cy="259045"/>
    <xdr:sp macro="" textlink="">
      <xdr:nvSpPr>
        <xdr:cNvPr id="85" name="テキスト ボックス 84"/>
        <xdr:cNvSpPr txBox="1"/>
      </xdr:nvSpPr>
      <xdr:spPr>
        <a:xfrm>
          <a:off x="3562427" y="531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2,894</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66584</xdr:rowOff>
    </xdr:from>
    <xdr:to>
      <xdr:col>4</xdr:col>
      <xdr:colOff>206375</xdr:colOff>
      <xdr:row>33</xdr:row>
      <xdr:rowOff>168184</xdr:rowOff>
    </xdr:to>
    <xdr:sp macro="" textlink="">
      <xdr:nvSpPr>
        <xdr:cNvPr id="86" name="円/楕円 85"/>
        <xdr:cNvSpPr/>
      </xdr:nvSpPr>
      <xdr:spPr>
        <a:xfrm>
          <a:off x="2857500" y="57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159311</xdr:rowOff>
    </xdr:from>
    <xdr:ext cx="469744" cy="259045"/>
    <xdr:sp macro="" textlink="">
      <xdr:nvSpPr>
        <xdr:cNvPr id="87" name="テキスト ボックス 86"/>
        <xdr:cNvSpPr txBox="1"/>
      </xdr:nvSpPr>
      <xdr:spPr>
        <a:xfrm>
          <a:off x="2673427" y="581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2,728</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14877</xdr:rowOff>
    </xdr:from>
    <xdr:to>
      <xdr:col>3</xdr:col>
      <xdr:colOff>3175</xdr:colOff>
      <xdr:row>32</xdr:row>
      <xdr:rowOff>116477</xdr:rowOff>
    </xdr:to>
    <xdr:sp macro="" textlink="">
      <xdr:nvSpPr>
        <xdr:cNvPr id="88" name="円/楕円 87"/>
        <xdr:cNvSpPr/>
      </xdr:nvSpPr>
      <xdr:spPr>
        <a:xfrm>
          <a:off x="1968500" y="550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133004</xdr:rowOff>
    </xdr:from>
    <xdr:ext cx="469744" cy="259045"/>
    <xdr:sp macro="" textlink="">
      <xdr:nvSpPr>
        <xdr:cNvPr id="89" name="テキスト ボックス 88"/>
        <xdr:cNvSpPr txBox="1"/>
      </xdr:nvSpPr>
      <xdr:spPr>
        <a:xfrm>
          <a:off x="1784427" y="5276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2,933</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74204</xdr:rowOff>
    </xdr:from>
    <xdr:to>
      <xdr:col>1</xdr:col>
      <xdr:colOff>485775</xdr:colOff>
      <xdr:row>32</xdr:row>
      <xdr:rowOff>4354</xdr:rowOff>
    </xdr:to>
    <xdr:sp macro="" textlink="">
      <xdr:nvSpPr>
        <xdr:cNvPr id="90" name="円/楕円 89"/>
        <xdr:cNvSpPr/>
      </xdr:nvSpPr>
      <xdr:spPr>
        <a:xfrm>
          <a:off x="1079500" y="538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20881</xdr:rowOff>
    </xdr:from>
    <xdr:ext cx="469744" cy="259045"/>
    <xdr:sp macro="" textlink="">
      <xdr:nvSpPr>
        <xdr:cNvPr id="91" name="テキスト ボックス 90"/>
        <xdr:cNvSpPr txBox="1"/>
      </xdr:nvSpPr>
      <xdr:spPr>
        <a:xfrm>
          <a:off x="895427" y="5164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76323</xdr:rowOff>
    </xdr:from>
    <xdr:to>
      <xdr:col>6</xdr:col>
      <xdr:colOff>510540</xdr:colOff>
      <xdr:row>57</xdr:row>
      <xdr:rowOff>168824</xdr:rowOff>
    </xdr:to>
    <xdr:cxnSp macro="">
      <xdr:nvCxnSpPr>
        <xdr:cNvPr id="113" name="直線コネクタ 112"/>
        <xdr:cNvCxnSpPr/>
      </xdr:nvCxnSpPr>
      <xdr:spPr>
        <a:xfrm flipV="1">
          <a:off x="4633595" y="8820273"/>
          <a:ext cx="1270" cy="11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1201</xdr:rowOff>
    </xdr:from>
    <xdr:ext cx="534377" cy="259045"/>
    <xdr:sp macro="" textlink="">
      <xdr:nvSpPr>
        <xdr:cNvPr id="114" name="総務費最小値テキスト"/>
        <xdr:cNvSpPr txBox="1"/>
      </xdr:nvSpPr>
      <xdr:spPr>
        <a:xfrm>
          <a:off x="4686300" y="99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31,130</a:t>
          </a:r>
          <a:endParaRPr kumimoji="1" lang="ja-JP" altLang="en-US" sz="1000" b="1">
            <a:latin typeface="ＭＳ Ｐゴシック"/>
          </a:endParaRPr>
        </a:p>
      </xdr:txBody>
    </xdr:sp>
    <xdr:clientData/>
  </xdr:oneCellAnchor>
  <xdr:twoCellAnchor>
    <xdr:from>
      <xdr:col>6</xdr:col>
      <xdr:colOff>422275</xdr:colOff>
      <xdr:row>57</xdr:row>
      <xdr:rowOff>168824</xdr:rowOff>
    </xdr:from>
    <xdr:to>
      <xdr:col>6</xdr:col>
      <xdr:colOff>600075</xdr:colOff>
      <xdr:row>57</xdr:row>
      <xdr:rowOff>168824</xdr:rowOff>
    </xdr:to>
    <xdr:cxnSp macro="">
      <xdr:nvCxnSpPr>
        <xdr:cNvPr id="115" name="直線コネクタ 114"/>
        <xdr:cNvCxnSpPr/>
      </xdr:nvCxnSpPr>
      <xdr:spPr>
        <a:xfrm>
          <a:off x="4546600" y="994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23000</xdr:rowOff>
    </xdr:from>
    <xdr:ext cx="599010" cy="259045"/>
    <xdr:sp macro="" textlink="">
      <xdr:nvSpPr>
        <xdr:cNvPr id="116" name="総務費最大値テキスト"/>
        <xdr:cNvSpPr txBox="1"/>
      </xdr:nvSpPr>
      <xdr:spPr>
        <a:xfrm>
          <a:off x="4686300" y="8595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276,362</a:t>
          </a:r>
          <a:endParaRPr kumimoji="1" lang="ja-JP" altLang="en-US" sz="1000" b="1">
            <a:latin typeface="ＭＳ Ｐゴシック"/>
          </a:endParaRPr>
        </a:p>
      </xdr:txBody>
    </xdr:sp>
    <xdr:clientData/>
  </xdr:oneCellAnchor>
  <xdr:twoCellAnchor>
    <xdr:from>
      <xdr:col>6</xdr:col>
      <xdr:colOff>422275</xdr:colOff>
      <xdr:row>51</xdr:row>
      <xdr:rowOff>76323</xdr:rowOff>
    </xdr:from>
    <xdr:to>
      <xdr:col>6</xdr:col>
      <xdr:colOff>600075</xdr:colOff>
      <xdr:row>51</xdr:row>
      <xdr:rowOff>76323</xdr:rowOff>
    </xdr:to>
    <xdr:cxnSp macro="">
      <xdr:nvCxnSpPr>
        <xdr:cNvPr id="117" name="直線コネクタ 116"/>
        <xdr:cNvCxnSpPr/>
      </xdr:nvCxnSpPr>
      <xdr:spPr>
        <a:xfrm>
          <a:off x="4546600" y="8820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127072</xdr:rowOff>
    </xdr:from>
    <xdr:to>
      <xdr:col>6</xdr:col>
      <xdr:colOff>511175</xdr:colOff>
      <xdr:row>57</xdr:row>
      <xdr:rowOff>135658</xdr:rowOff>
    </xdr:to>
    <xdr:cxnSp macro="">
      <xdr:nvCxnSpPr>
        <xdr:cNvPr id="118" name="直線コネクタ 117"/>
        <xdr:cNvCxnSpPr/>
      </xdr:nvCxnSpPr>
      <xdr:spPr>
        <a:xfrm>
          <a:off x="3797300" y="9899722"/>
          <a:ext cx="838200" cy="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41578</xdr:rowOff>
    </xdr:from>
    <xdr:ext cx="534377" cy="259045"/>
    <xdr:sp macro="" textlink="">
      <xdr:nvSpPr>
        <xdr:cNvPr id="119" name="総務費平均値テキスト"/>
        <xdr:cNvSpPr txBox="1"/>
      </xdr:nvSpPr>
      <xdr:spPr>
        <a:xfrm>
          <a:off x="4686300" y="9642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52,854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18701</xdr:rowOff>
    </xdr:from>
    <xdr:to>
      <xdr:col>6</xdr:col>
      <xdr:colOff>561975</xdr:colOff>
      <xdr:row>57</xdr:row>
      <xdr:rowOff>120301</xdr:rowOff>
    </xdr:to>
    <xdr:sp macro="" textlink="">
      <xdr:nvSpPr>
        <xdr:cNvPr id="120" name="フローチャート : 判断 119"/>
        <xdr:cNvSpPr/>
      </xdr:nvSpPr>
      <xdr:spPr>
        <a:xfrm>
          <a:off x="4584700" y="979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127072</xdr:rowOff>
    </xdr:from>
    <xdr:to>
      <xdr:col>5</xdr:col>
      <xdr:colOff>358775</xdr:colOff>
      <xdr:row>57</xdr:row>
      <xdr:rowOff>166474</xdr:rowOff>
    </xdr:to>
    <xdr:cxnSp macro="">
      <xdr:nvCxnSpPr>
        <xdr:cNvPr id="121" name="直線コネクタ 120"/>
        <xdr:cNvCxnSpPr/>
      </xdr:nvCxnSpPr>
      <xdr:spPr>
        <a:xfrm flipV="1">
          <a:off x="2908300" y="9899722"/>
          <a:ext cx="889000" cy="3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48886</xdr:rowOff>
    </xdr:from>
    <xdr:to>
      <xdr:col>5</xdr:col>
      <xdr:colOff>409575</xdr:colOff>
      <xdr:row>57</xdr:row>
      <xdr:rowOff>150486</xdr:rowOff>
    </xdr:to>
    <xdr:sp macro="" textlink="">
      <xdr:nvSpPr>
        <xdr:cNvPr id="122" name="フローチャート : 判断 121"/>
        <xdr:cNvSpPr/>
      </xdr:nvSpPr>
      <xdr:spPr>
        <a:xfrm>
          <a:off x="3746500" y="982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167013</xdr:rowOff>
    </xdr:from>
    <xdr:ext cx="534377" cy="259045"/>
    <xdr:sp macro="" textlink="">
      <xdr:nvSpPr>
        <xdr:cNvPr id="123" name="テキスト ボックス 122"/>
        <xdr:cNvSpPr txBox="1"/>
      </xdr:nvSpPr>
      <xdr:spPr>
        <a:xfrm>
          <a:off x="3530111" y="959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46,252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162473</xdr:rowOff>
    </xdr:from>
    <xdr:to>
      <xdr:col>4</xdr:col>
      <xdr:colOff>155575</xdr:colOff>
      <xdr:row>57</xdr:row>
      <xdr:rowOff>166474</xdr:rowOff>
    </xdr:to>
    <xdr:cxnSp macro="">
      <xdr:nvCxnSpPr>
        <xdr:cNvPr id="124" name="直線コネクタ 123"/>
        <xdr:cNvCxnSpPr/>
      </xdr:nvCxnSpPr>
      <xdr:spPr>
        <a:xfrm>
          <a:off x="2019300" y="9935123"/>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49645</xdr:rowOff>
    </xdr:from>
    <xdr:to>
      <xdr:col>4</xdr:col>
      <xdr:colOff>206375</xdr:colOff>
      <xdr:row>57</xdr:row>
      <xdr:rowOff>151245</xdr:rowOff>
    </xdr:to>
    <xdr:sp macro="" textlink="">
      <xdr:nvSpPr>
        <xdr:cNvPr id="125" name="フローチャート : 判断 124"/>
        <xdr:cNvSpPr/>
      </xdr:nvSpPr>
      <xdr:spPr>
        <a:xfrm>
          <a:off x="2857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167772</xdr:rowOff>
    </xdr:from>
    <xdr:ext cx="534377" cy="259045"/>
    <xdr:sp macro="" textlink="">
      <xdr:nvSpPr>
        <xdr:cNvPr id="126" name="テキスト ボックス 125"/>
        <xdr:cNvSpPr txBox="1"/>
      </xdr:nvSpPr>
      <xdr:spPr>
        <a:xfrm>
          <a:off x="2641111" y="959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151121</xdr:rowOff>
    </xdr:from>
    <xdr:to>
      <xdr:col>2</xdr:col>
      <xdr:colOff>638175</xdr:colOff>
      <xdr:row>57</xdr:row>
      <xdr:rowOff>162473</xdr:rowOff>
    </xdr:to>
    <xdr:cxnSp macro="">
      <xdr:nvCxnSpPr>
        <xdr:cNvPr id="127" name="直線コネクタ 126"/>
        <xdr:cNvCxnSpPr/>
      </xdr:nvCxnSpPr>
      <xdr:spPr>
        <a:xfrm>
          <a:off x="1130300" y="9923771"/>
          <a:ext cx="889000" cy="1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44954</xdr:rowOff>
    </xdr:from>
    <xdr:to>
      <xdr:col>3</xdr:col>
      <xdr:colOff>3175</xdr:colOff>
      <xdr:row>57</xdr:row>
      <xdr:rowOff>146554</xdr:rowOff>
    </xdr:to>
    <xdr:sp macro="" textlink="">
      <xdr:nvSpPr>
        <xdr:cNvPr id="128" name="フローチャート : 判断 127"/>
        <xdr:cNvSpPr/>
      </xdr:nvSpPr>
      <xdr:spPr>
        <a:xfrm>
          <a:off x="1968500" y="981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163081</xdr:rowOff>
    </xdr:from>
    <xdr:ext cx="534377" cy="259045"/>
    <xdr:sp macro="" textlink="">
      <xdr:nvSpPr>
        <xdr:cNvPr id="129" name="テキスト ボックス 128"/>
        <xdr:cNvSpPr txBox="1"/>
      </xdr:nvSpPr>
      <xdr:spPr>
        <a:xfrm>
          <a:off x="1752111" y="959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60393</xdr:rowOff>
    </xdr:from>
    <xdr:to>
      <xdr:col>1</xdr:col>
      <xdr:colOff>485775</xdr:colOff>
      <xdr:row>57</xdr:row>
      <xdr:rowOff>161993</xdr:rowOff>
    </xdr:to>
    <xdr:sp macro="" textlink="">
      <xdr:nvSpPr>
        <xdr:cNvPr id="130" name="フローチャート : 判断 129"/>
        <xdr:cNvSpPr/>
      </xdr:nvSpPr>
      <xdr:spPr>
        <a:xfrm>
          <a:off x="1079500" y="983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7070</xdr:rowOff>
    </xdr:from>
    <xdr:ext cx="534377" cy="259045"/>
    <xdr:sp macro="" textlink="">
      <xdr:nvSpPr>
        <xdr:cNvPr id="131" name="テキスト ボックス 130"/>
        <xdr:cNvSpPr txBox="1"/>
      </xdr:nvSpPr>
      <xdr:spPr>
        <a:xfrm>
          <a:off x="863111" y="960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84858</xdr:rowOff>
    </xdr:from>
    <xdr:to>
      <xdr:col>6</xdr:col>
      <xdr:colOff>561975</xdr:colOff>
      <xdr:row>58</xdr:row>
      <xdr:rowOff>15008</xdr:rowOff>
    </xdr:to>
    <xdr:sp macro="" textlink="">
      <xdr:nvSpPr>
        <xdr:cNvPr id="137" name="円/楕円 136"/>
        <xdr:cNvSpPr/>
      </xdr:nvSpPr>
      <xdr:spPr>
        <a:xfrm>
          <a:off x="4584700" y="985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171235</xdr:rowOff>
    </xdr:from>
    <xdr:ext cx="534377" cy="259045"/>
    <xdr:sp macro="" textlink="">
      <xdr:nvSpPr>
        <xdr:cNvPr id="138" name="総務費該当値テキスト"/>
        <xdr:cNvSpPr txBox="1"/>
      </xdr:nvSpPr>
      <xdr:spPr>
        <a:xfrm>
          <a:off x="4686300" y="977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38,384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76272</xdr:rowOff>
    </xdr:from>
    <xdr:to>
      <xdr:col>5</xdr:col>
      <xdr:colOff>409575</xdr:colOff>
      <xdr:row>58</xdr:row>
      <xdr:rowOff>6422</xdr:rowOff>
    </xdr:to>
    <xdr:sp macro="" textlink="">
      <xdr:nvSpPr>
        <xdr:cNvPr id="139" name="円/楕円 138"/>
        <xdr:cNvSpPr/>
      </xdr:nvSpPr>
      <xdr:spPr>
        <a:xfrm>
          <a:off x="3746500" y="984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168999</xdr:rowOff>
    </xdr:from>
    <xdr:ext cx="534377" cy="259045"/>
    <xdr:sp macro="" textlink="">
      <xdr:nvSpPr>
        <xdr:cNvPr id="140" name="テキスト ボックス 139"/>
        <xdr:cNvSpPr txBox="1"/>
      </xdr:nvSpPr>
      <xdr:spPr>
        <a:xfrm>
          <a:off x="3530111" y="994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40,262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115674</xdr:rowOff>
    </xdr:from>
    <xdr:to>
      <xdr:col>4</xdr:col>
      <xdr:colOff>206375</xdr:colOff>
      <xdr:row>58</xdr:row>
      <xdr:rowOff>45824</xdr:rowOff>
    </xdr:to>
    <xdr:sp macro="" textlink="">
      <xdr:nvSpPr>
        <xdr:cNvPr id="141" name="円/楕円 140"/>
        <xdr:cNvSpPr/>
      </xdr:nvSpPr>
      <xdr:spPr>
        <a:xfrm>
          <a:off x="2857500" y="988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36951</xdr:rowOff>
    </xdr:from>
    <xdr:ext cx="534377" cy="259045"/>
    <xdr:sp macro="" textlink="">
      <xdr:nvSpPr>
        <xdr:cNvPr id="142" name="テキスト ボックス 141"/>
        <xdr:cNvSpPr txBox="1"/>
      </xdr:nvSpPr>
      <xdr:spPr>
        <a:xfrm>
          <a:off x="2641111" y="998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31,644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111673</xdr:rowOff>
    </xdr:from>
    <xdr:to>
      <xdr:col>3</xdr:col>
      <xdr:colOff>3175</xdr:colOff>
      <xdr:row>58</xdr:row>
      <xdr:rowOff>41823</xdr:rowOff>
    </xdr:to>
    <xdr:sp macro="" textlink="">
      <xdr:nvSpPr>
        <xdr:cNvPr id="143" name="円/楕円 142"/>
        <xdr:cNvSpPr/>
      </xdr:nvSpPr>
      <xdr:spPr>
        <a:xfrm>
          <a:off x="1968500" y="988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32950</xdr:rowOff>
    </xdr:from>
    <xdr:ext cx="534377" cy="259045"/>
    <xdr:sp macro="" textlink="">
      <xdr:nvSpPr>
        <xdr:cNvPr id="144" name="テキスト ボックス 143"/>
        <xdr:cNvSpPr txBox="1"/>
      </xdr:nvSpPr>
      <xdr:spPr>
        <a:xfrm>
          <a:off x="1752111" y="997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32,519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100321</xdr:rowOff>
    </xdr:from>
    <xdr:to>
      <xdr:col>1</xdr:col>
      <xdr:colOff>485775</xdr:colOff>
      <xdr:row>58</xdr:row>
      <xdr:rowOff>30471</xdr:rowOff>
    </xdr:to>
    <xdr:sp macro="" textlink="">
      <xdr:nvSpPr>
        <xdr:cNvPr id="145" name="円/楕円 144"/>
        <xdr:cNvSpPr/>
      </xdr:nvSpPr>
      <xdr:spPr>
        <a:xfrm>
          <a:off x="1079500" y="987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21598</xdr:rowOff>
    </xdr:from>
    <xdr:ext cx="534377" cy="259045"/>
    <xdr:sp macro="" textlink="">
      <xdr:nvSpPr>
        <xdr:cNvPr id="146" name="テキスト ボックス 145"/>
        <xdr:cNvSpPr txBox="1"/>
      </xdr:nvSpPr>
      <xdr:spPr>
        <a:xfrm>
          <a:off x="863111" y="996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35,002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140,787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28829</xdr:rowOff>
    </xdr:from>
    <xdr:to>
      <xdr:col>6</xdr:col>
      <xdr:colOff>510540</xdr:colOff>
      <xdr:row>79</xdr:row>
      <xdr:rowOff>8922</xdr:rowOff>
    </xdr:to>
    <xdr:cxnSp macro="">
      <xdr:nvCxnSpPr>
        <xdr:cNvPr id="171" name="直線コネクタ 170"/>
        <xdr:cNvCxnSpPr/>
      </xdr:nvCxnSpPr>
      <xdr:spPr>
        <a:xfrm flipV="1">
          <a:off x="4633595" y="12201779"/>
          <a:ext cx="1270" cy="1351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12749</xdr:rowOff>
    </xdr:from>
    <xdr:ext cx="599010" cy="259045"/>
    <xdr:sp macro="" textlink="">
      <xdr:nvSpPr>
        <xdr:cNvPr id="172" name="民生費最小値テキスト"/>
        <xdr:cNvSpPr txBox="1"/>
      </xdr:nvSpPr>
      <xdr:spPr>
        <a:xfrm>
          <a:off x="4686300" y="13557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101,865</a:t>
          </a:r>
          <a:endParaRPr kumimoji="1" lang="ja-JP" altLang="en-US" sz="1000" b="1">
            <a:latin typeface="ＭＳ Ｐゴシック"/>
          </a:endParaRPr>
        </a:p>
      </xdr:txBody>
    </xdr:sp>
    <xdr:clientData/>
  </xdr:oneCellAnchor>
  <xdr:twoCellAnchor>
    <xdr:from>
      <xdr:col>6</xdr:col>
      <xdr:colOff>422275</xdr:colOff>
      <xdr:row>79</xdr:row>
      <xdr:rowOff>8922</xdr:rowOff>
    </xdr:from>
    <xdr:to>
      <xdr:col>6</xdr:col>
      <xdr:colOff>600075</xdr:colOff>
      <xdr:row>79</xdr:row>
      <xdr:rowOff>8922</xdr:rowOff>
    </xdr:to>
    <xdr:cxnSp macro="">
      <xdr:nvCxnSpPr>
        <xdr:cNvPr id="173" name="直線コネクタ 172"/>
        <xdr:cNvCxnSpPr/>
      </xdr:nvCxnSpPr>
      <xdr:spPr>
        <a:xfrm>
          <a:off x="4546600" y="1355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146956</xdr:rowOff>
    </xdr:from>
    <xdr:ext cx="599010" cy="259045"/>
    <xdr:sp macro="" textlink="">
      <xdr:nvSpPr>
        <xdr:cNvPr id="174" name="民生費最大値テキスト"/>
        <xdr:cNvSpPr txBox="1"/>
      </xdr:nvSpPr>
      <xdr:spPr>
        <a:xfrm>
          <a:off x="4686300" y="11977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172,820</a:t>
          </a:r>
          <a:endParaRPr kumimoji="1" lang="ja-JP" altLang="en-US" sz="1000" b="1">
            <a:latin typeface="ＭＳ Ｐゴシック"/>
          </a:endParaRPr>
        </a:p>
      </xdr:txBody>
    </xdr:sp>
    <xdr:clientData/>
  </xdr:oneCellAnchor>
  <xdr:twoCellAnchor>
    <xdr:from>
      <xdr:col>6</xdr:col>
      <xdr:colOff>422275</xdr:colOff>
      <xdr:row>71</xdr:row>
      <xdr:rowOff>28829</xdr:rowOff>
    </xdr:from>
    <xdr:to>
      <xdr:col>6</xdr:col>
      <xdr:colOff>600075</xdr:colOff>
      <xdr:row>71</xdr:row>
      <xdr:rowOff>28829</xdr:rowOff>
    </xdr:to>
    <xdr:cxnSp macro="">
      <xdr:nvCxnSpPr>
        <xdr:cNvPr id="175" name="直線コネクタ 174"/>
        <xdr:cNvCxnSpPr/>
      </xdr:nvCxnSpPr>
      <xdr:spPr>
        <a:xfrm>
          <a:off x="4546600" y="1220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83807</xdr:rowOff>
    </xdr:from>
    <xdr:to>
      <xdr:col>6</xdr:col>
      <xdr:colOff>511175</xdr:colOff>
      <xdr:row>76</xdr:row>
      <xdr:rowOff>15342</xdr:rowOff>
    </xdr:to>
    <xdr:cxnSp macro="">
      <xdr:nvCxnSpPr>
        <xdr:cNvPr id="176" name="直線コネクタ 175"/>
        <xdr:cNvCxnSpPr/>
      </xdr:nvCxnSpPr>
      <xdr:spPr>
        <a:xfrm flipV="1">
          <a:off x="3797300" y="12942557"/>
          <a:ext cx="838200" cy="10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55637</xdr:rowOff>
    </xdr:from>
    <xdr:ext cx="599010" cy="259045"/>
    <xdr:sp macro="" textlink="">
      <xdr:nvSpPr>
        <xdr:cNvPr id="177" name="民生費平均値テキスト"/>
        <xdr:cNvSpPr txBox="1"/>
      </xdr:nvSpPr>
      <xdr:spPr>
        <a:xfrm>
          <a:off x="4686300" y="12742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133,947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32760</xdr:rowOff>
    </xdr:from>
    <xdr:to>
      <xdr:col>6</xdr:col>
      <xdr:colOff>561975</xdr:colOff>
      <xdr:row>75</xdr:row>
      <xdr:rowOff>134360</xdr:rowOff>
    </xdr:to>
    <xdr:sp macro="" textlink="">
      <xdr:nvSpPr>
        <xdr:cNvPr id="178" name="フローチャート : 判断 177"/>
        <xdr:cNvSpPr/>
      </xdr:nvSpPr>
      <xdr:spPr>
        <a:xfrm>
          <a:off x="45847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159131</xdr:rowOff>
    </xdr:from>
    <xdr:to>
      <xdr:col>5</xdr:col>
      <xdr:colOff>358775</xdr:colOff>
      <xdr:row>76</xdr:row>
      <xdr:rowOff>15342</xdr:rowOff>
    </xdr:to>
    <xdr:cxnSp macro="">
      <xdr:nvCxnSpPr>
        <xdr:cNvPr id="179" name="直線コネクタ 178"/>
        <xdr:cNvCxnSpPr/>
      </xdr:nvCxnSpPr>
      <xdr:spPr>
        <a:xfrm>
          <a:off x="2908300" y="13017881"/>
          <a:ext cx="8890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109741</xdr:rowOff>
    </xdr:from>
    <xdr:to>
      <xdr:col>5</xdr:col>
      <xdr:colOff>409575</xdr:colOff>
      <xdr:row>76</xdr:row>
      <xdr:rowOff>39891</xdr:rowOff>
    </xdr:to>
    <xdr:sp macro="" textlink="">
      <xdr:nvSpPr>
        <xdr:cNvPr id="180" name="フローチャート : 判断 179"/>
        <xdr:cNvSpPr/>
      </xdr:nvSpPr>
      <xdr:spPr>
        <a:xfrm>
          <a:off x="3746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56418</xdr:rowOff>
    </xdr:from>
    <xdr:ext cx="599010" cy="259045"/>
    <xdr:sp macro="" textlink="">
      <xdr:nvSpPr>
        <xdr:cNvPr id="181" name="テキスト ボックス 180"/>
        <xdr:cNvSpPr txBox="1"/>
      </xdr:nvSpPr>
      <xdr:spPr>
        <a:xfrm>
          <a:off x="3497794" y="1274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129,906</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159131</xdr:rowOff>
    </xdr:from>
    <xdr:to>
      <xdr:col>4</xdr:col>
      <xdr:colOff>155575</xdr:colOff>
      <xdr:row>76</xdr:row>
      <xdr:rowOff>124803</xdr:rowOff>
    </xdr:to>
    <xdr:cxnSp macro="">
      <xdr:nvCxnSpPr>
        <xdr:cNvPr id="182" name="直線コネクタ 181"/>
        <xdr:cNvCxnSpPr/>
      </xdr:nvCxnSpPr>
      <xdr:spPr>
        <a:xfrm flipV="1">
          <a:off x="2019300" y="13017881"/>
          <a:ext cx="889000" cy="13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62726</xdr:rowOff>
    </xdr:from>
    <xdr:to>
      <xdr:col>4</xdr:col>
      <xdr:colOff>206375</xdr:colOff>
      <xdr:row>74</xdr:row>
      <xdr:rowOff>164326</xdr:rowOff>
    </xdr:to>
    <xdr:sp macro="" textlink="">
      <xdr:nvSpPr>
        <xdr:cNvPr id="183" name="フローチャート : 判断 182"/>
        <xdr:cNvSpPr/>
      </xdr:nvSpPr>
      <xdr:spPr>
        <a:xfrm>
          <a:off x="2857500" y="127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9403</xdr:rowOff>
    </xdr:from>
    <xdr:ext cx="599010" cy="259045"/>
    <xdr:sp macro="" textlink="">
      <xdr:nvSpPr>
        <xdr:cNvPr id="184" name="テキスト ボックス 183"/>
        <xdr:cNvSpPr txBox="1"/>
      </xdr:nvSpPr>
      <xdr:spPr>
        <a:xfrm>
          <a:off x="2608794" y="1252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124803</xdr:rowOff>
    </xdr:from>
    <xdr:to>
      <xdr:col>2</xdr:col>
      <xdr:colOff>638175</xdr:colOff>
      <xdr:row>76</xdr:row>
      <xdr:rowOff>143929</xdr:rowOff>
    </xdr:to>
    <xdr:cxnSp macro="">
      <xdr:nvCxnSpPr>
        <xdr:cNvPr id="185" name="直線コネクタ 184"/>
        <xdr:cNvCxnSpPr/>
      </xdr:nvCxnSpPr>
      <xdr:spPr>
        <a:xfrm flipV="1">
          <a:off x="1130300" y="13155003"/>
          <a:ext cx="8890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69050</xdr:rowOff>
    </xdr:from>
    <xdr:to>
      <xdr:col>3</xdr:col>
      <xdr:colOff>3175</xdr:colOff>
      <xdr:row>75</xdr:row>
      <xdr:rowOff>170650</xdr:rowOff>
    </xdr:to>
    <xdr:sp macro="" textlink="">
      <xdr:nvSpPr>
        <xdr:cNvPr id="186" name="フローチャート : 判断 185"/>
        <xdr:cNvSpPr/>
      </xdr:nvSpPr>
      <xdr:spPr>
        <a:xfrm>
          <a:off x="1968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15727</xdr:rowOff>
    </xdr:from>
    <xdr:ext cx="599010" cy="259045"/>
    <xdr:sp macro="" textlink="">
      <xdr:nvSpPr>
        <xdr:cNvPr id="187" name="テキスト ボックス 186"/>
        <xdr:cNvSpPr txBox="1"/>
      </xdr:nvSpPr>
      <xdr:spPr>
        <a:xfrm>
          <a:off x="1719794" y="1270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109283</xdr:rowOff>
    </xdr:from>
    <xdr:to>
      <xdr:col>1</xdr:col>
      <xdr:colOff>485775</xdr:colOff>
      <xdr:row>76</xdr:row>
      <xdr:rowOff>39433</xdr:rowOff>
    </xdr:to>
    <xdr:sp macro="" textlink="">
      <xdr:nvSpPr>
        <xdr:cNvPr id="188" name="フローチャート : 判断 187"/>
        <xdr:cNvSpPr/>
      </xdr:nvSpPr>
      <xdr:spPr>
        <a:xfrm>
          <a:off x="1079500" y="1296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55960</xdr:rowOff>
    </xdr:from>
    <xdr:ext cx="599010" cy="259045"/>
    <xdr:sp macro="" textlink="">
      <xdr:nvSpPr>
        <xdr:cNvPr id="189" name="テキスト ボックス 188"/>
        <xdr:cNvSpPr txBox="1"/>
      </xdr:nvSpPr>
      <xdr:spPr>
        <a:xfrm>
          <a:off x="830794" y="1274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33007</xdr:rowOff>
    </xdr:from>
    <xdr:to>
      <xdr:col>6</xdr:col>
      <xdr:colOff>561975</xdr:colOff>
      <xdr:row>75</xdr:row>
      <xdr:rowOff>134607</xdr:rowOff>
    </xdr:to>
    <xdr:sp macro="" textlink="">
      <xdr:nvSpPr>
        <xdr:cNvPr id="195" name="円/楕円 194"/>
        <xdr:cNvSpPr/>
      </xdr:nvSpPr>
      <xdr:spPr>
        <a:xfrm>
          <a:off x="4584700" y="1289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11434</xdr:rowOff>
    </xdr:from>
    <xdr:ext cx="599010" cy="259045"/>
    <xdr:sp macro="" textlink="">
      <xdr:nvSpPr>
        <xdr:cNvPr id="196" name="民生費該当値テキスト"/>
        <xdr:cNvSpPr txBox="1"/>
      </xdr:nvSpPr>
      <xdr:spPr>
        <a:xfrm>
          <a:off x="4686300" y="12870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133,934</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135992</xdr:rowOff>
    </xdr:from>
    <xdr:to>
      <xdr:col>5</xdr:col>
      <xdr:colOff>409575</xdr:colOff>
      <xdr:row>76</xdr:row>
      <xdr:rowOff>66142</xdr:rowOff>
    </xdr:to>
    <xdr:sp macro="" textlink="">
      <xdr:nvSpPr>
        <xdr:cNvPr id="197" name="円/楕円 196"/>
        <xdr:cNvSpPr/>
      </xdr:nvSpPr>
      <xdr:spPr>
        <a:xfrm>
          <a:off x="3746500" y="1299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57269</xdr:rowOff>
    </xdr:from>
    <xdr:ext cx="599010" cy="259045"/>
    <xdr:sp macro="" textlink="">
      <xdr:nvSpPr>
        <xdr:cNvPr id="198" name="テキスト ボックス 197"/>
        <xdr:cNvSpPr txBox="1"/>
      </xdr:nvSpPr>
      <xdr:spPr>
        <a:xfrm>
          <a:off x="3497794" y="13087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128,528</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108331</xdr:rowOff>
    </xdr:from>
    <xdr:to>
      <xdr:col>4</xdr:col>
      <xdr:colOff>206375</xdr:colOff>
      <xdr:row>76</xdr:row>
      <xdr:rowOff>38481</xdr:rowOff>
    </xdr:to>
    <xdr:sp macro="" textlink="">
      <xdr:nvSpPr>
        <xdr:cNvPr id="199" name="円/楕円 198"/>
        <xdr:cNvSpPr/>
      </xdr:nvSpPr>
      <xdr:spPr>
        <a:xfrm>
          <a:off x="2857500" y="1296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29608</xdr:rowOff>
    </xdr:from>
    <xdr:ext cx="599010" cy="259045"/>
    <xdr:sp macro="" textlink="">
      <xdr:nvSpPr>
        <xdr:cNvPr id="200" name="テキスト ボックス 199"/>
        <xdr:cNvSpPr txBox="1"/>
      </xdr:nvSpPr>
      <xdr:spPr>
        <a:xfrm>
          <a:off x="2608794" y="1305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129,980</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74003</xdr:rowOff>
    </xdr:from>
    <xdr:to>
      <xdr:col>3</xdr:col>
      <xdr:colOff>3175</xdr:colOff>
      <xdr:row>77</xdr:row>
      <xdr:rowOff>4153</xdr:rowOff>
    </xdr:to>
    <xdr:sp macro="" textlink="">
      <xdr:nvSpPr>
        <xdr:cNvPr id="201" name="円/楕円 200"/>
        <xdr:cNvSpPr/>
      </xdr:nvSpPr>
      <xdr:spPr>
        <a:xfrm>
          <a:off x="1968500" y="1310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166730</xdr:rowOff>
    </xdr:from>
    <xdr:ext cx="599010" cy="259045"/>
    <xdr:sp macro="" textlink="">
      <xdr:nvSpPr>
        <xdr:cNvPr id="202" name="テキスト ボックス 201"/>
        <xdr:cNvSpPr txBox="1"/>
      </xdr:nvSpPr>
      <xdr:spPr>
        <a:xfrm>
          <a:off x="1719794" y="1319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122,782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93129</xdr:rowOff>
    </xdr:from>
    <xdr:to>
      <xdr:col>1</xdr:col>
      <xdr:colOff>485775</xdr:colOff>
      <xdr:row>77</xdr:row>
      <xdr:rowOff>23279</xdr:rowOff>
    </xdr:to>
    <xdr:sp macro="" textlink="">
      <xdr:nvSpPr>
        <xdr:cNvPr id="203" name="円/楕円 202"/>
        <xdr:cNvSpPr/>
      </xdr:nvSpPr>
      <xdr:spPr>
        <a:xfrm>
          <a:off x="1079500" y="1312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14406</xdr:rowOff>
    </xdr:from>
    <xdr:ext cx="599010" cy="259045"/>
    <xdr:sp macro="" textlink="">
      <xdr:nvSpPr>
        <xdr:cNvPr id="204" name="テキスト ボックス 203"/>
        <xdr:cNvSpPr txBox="1"/>
      </xdr:nvSpPr>
      <xdr:spPr>
        <a:xfrm>
          <a:off x="830794" y="1321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121,778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5" name="テキスト ボックス 224"/>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7" name="テキスト ボックス 226"/>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68568</xdr:rowOff>
    </xdr:from>
    <xdr:to>
      <xdr:col>6</xdr:col>
      <xdr:colOff>510540</xdr:colOff>
      <xdr:row>98</xdr:row>
      <xdr:rowOff>129984</xdr:rowOff>
    </xdr:to>
    <xdr:cxnSp macro="">
      <xdr:nvCxnSpPr>
        <xdr:cNvPr id="229" name="直線コネクタ 228"/>
        <xdr:cNvCxnSpPr/>
      </xdr:nvCxnSpPr>
      <xdr:spPr>
        <a:xfrm flipV="1">
          <a:off x="4633595" y="15499068"/>
          <a:ext cx="1270" cy="1433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133811</xdr:rowOff>
    </xdr:from>
    <xdr:ext cx="534377" cy="259045"/>
    <xdr:sp macro="" textlink="">
      <xdr:nvSpPr>
        <xdr:cNvPr id="230" name="衛生費最小値テキスト"/>
        <xdr:cNvSpPr txBox="1"/>
      </xdr:nvSpPr>
      <xdr:spPr>
        <a:xfrm>
          <a:off x="4686300" y="169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22,255</a:t>
          </a:r>
          <a:endParaRPr kumimoji="1" lang="ja-JP" altLang="en-US" sz="1000" b="1">
            <a:latin typeface="ＭＳ Ｐゴシック"/>
          </a:endParaRPr>
        </a:p>
      </xdr:txBody>
    </xdr:sp>
    <xdr:clientData/>
  </xdr:oneCellAnchor>
  <xdr:twoCellAnchor>
    <xdr:from>
      <xdr:col>6</xdr:col>
      <xdr:colOff>422275</xdr:colOff>
      <xdr:row>98</xdr:row>
      <xdr:rowOff>129984</xdr:rowOff>
    </xdr:from>
    <xdr:to>
      <xdr:col>6</xdr:col>
      <xdr:colOff>600075</xdr:colOff>
      <xdr:row>98</xdr:row>
      <xdr:rowOff>129984</xdr:rowOff>
    </xdr:to>
    <xdr:cxnSp macro="">
      <xdr:nvCxnSpPr>
        <xdr:cNvPr id="231" name="直線コネクタ 230"/>
        <xdr:cNvCxnSpPr/>
      </xdr:nvCxnSpPr>
      <xdr:spPr>
        <a:xfrm>
          <a:off x="4546600" y="16932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15245</xdr:rowOff>
    </xdr:from>
    <xdr:ext cx="534377" cy="259045"/>
    <xdr:sp macro="" textlink="">
      <xdr:nvSpPr>
        <xdr:cNvPr id="232" name="衛生費最大値テキスト"/>
        <xdr:cNvSpPr txBox="1"/>
      </xdr:nvSpPr>
      <xdr:spPr>
        <a:xfrm>
          <a:off x="4686300" y="1527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59,867</a:t>
          </a:r>
          <a:endParaRPr kumimoji="1" lang="ja-JP" altLang="en-US" sz="1000" b="1">
            <a:latin typeface="ＭＳ Ｐゴシック"/>
          </a:endParaRPr>
        </a:p>
      </xdr:txBody>
    </xdr:sp>
    <xdr:clientData/>
  </xdr:oneCellAnchor>
  <xdr:twoCellAnchor>
    <xdr:from>
      <xdr:col>6</xdr:col>
      <xdr:colOff>422275</xdr:colOff>
      <xdr:row>90</xdr:row>
      <xdr:rowOff>68568</xdr:rowOff>
    </xdr:from>
    <xdr:to>
      <xdr:col>6</xdr:col>
      <xdr:colOff>600075</xdr:colOff>
      <xdr:row>90</xdr:row>
      <xdr:rowOff>68568</xdr:rowOff>
    </xdr:to>
    <xdr:cxnSp macro="">
      <xdr:nvCxnSpPr>
        <xdr:cNvPr id="233" name="直線コネクタ 232"/>
        <xdr:cNvCxnSpPr/>
      </xdr:nvCxnSpPr>
      <xdr:spPr>
        <a:xfrm>
          <a:off x="4546600" y="154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155093</xdr:rowOff>
    </xdr:from>
    <xdr:to>
      <xdr:col>6</xdr:col>
      <xdr:colOff>511175</xdr:colOff>
      <xdr:row>93</xdr:row>
      <xdr:rowOff>63615</xdr:rowOff>
    </xdr:to>
    <xdr:cxnSp macro="">
      <xdr:nvCxnSpPr>
        <xdr:cNvPr id="234" name="直線コネクタ 233"/>
        <xdr:cNvCxnSpPr/>
      </xdr:nvCxnSpPr>
      <xdr:spPr>
        <a:xfrm>
          <a:off x="3797300" y="15928493"/>
          <a:ext cx="838200" cy="7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96283</xdr:rowOff>
    </xdr:from>
    <xdr:ext cx="534377" cy="259045"/>
    <xdr:sp macro="" textlink="">
      <xdr:nvSpPr>
        <xdr:cNvPr id="235" name="衛生費平均値テキスト"/>
        <xdr:cNvSpPr txBox="1"/>
      </xdr:nvSpPr>
      <xdr:spPr>
        <a:xfrm>
          <a:off x="4686300" y="16384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34,740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117856</xdr:rowOff>
    </xdr:from>
    <xdr:to>
      <xdr:col>6</xdr:col>
      <xdr:colOff>561975</xdr:colOff>
      <xdr:row>96</xdr:row>
      <xdr:rowOff>48006</xdr:rowOff>
    </xdr:to>
    <xdr:sp macro="" textlink="">
      <xdr:nvSpPr>
        <xdr:cNvPr id="236" name="フローチャート : 判断 235"/>
        <xdr:cNvSpPr/>
      </xdr:nvSpPr>
      <xdr:spPr>
        <a:xfrm>
          <a:off x="4584700" y="1640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90</xdr:row>
      <xdr:rowOff>45441</xdr:rowOff>
    </xdr:from>
    <xdr:to>
      <xdr:col>5</xdr:col>
      <xdr:colOff>358775</xdr:colOff>
      <xdr:row>92</xdr:row>
      <xdr:rowOff>155093</xdr:rowOff>
    </xdr:to>
    <xdr:cxnSp macro="">
      <xdr:nvCxnSpPr>
        <xdr:cNvPr id="237" name="直線コネクタ 236"/>
        <xdr:cNvCxnSpPr/>
      </xdr:nvCxnSpPr>
      <xdr:spPr>
        <a:xfrm>
          <a:off x="2908300" y="15475941"/>
          <a:ext cx="889000" cy="45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56705</xdr:rowOff>
    </xdr:from>
    <xdr:to>
      <xdr:col>5</xdr:col>
      <xdr:colOff>409575</xdr:colOff>
      <xdr:row>96</xdr:row>
      <xdr:rowOff>158305</xdr:rowOff>
    </xdr:to>
    <xdr:sp macro="" textlink="">
      <xdr:nvSpPr>
        <xdr:cNvPr id="238" name="フローチャート : 判断 237"/>
        <xdr:cNvSpPr/>
      </xdr:nvSpPr>
      <xdr:spPr>
        <a:xfrm>
          <a:off x="3746500" y="1651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149432</xdr:rowOff>
    </xdr:from>
    <xdr:ext cx="534377" cy="259045"/>
    <xdr:sp macro="" textlink="">
      <xdr:nvSpPr>
        <xdr:cNvPr id="239" name="テキスト ボックス 238"/>
        <xdr:cNvSpPr txBox="1"/>
      </xdr:nvSpPr>
      <xdr:spPr>
        <a:xfrm>
          <a:off x="3530111" y="1660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31,845</a:t>
          </a:r>
          <a:endParaRPr kumimoji="1" lang="ja-JP" altLang="en-US" sz="1000" b="1">
            <a:solidFill>
              <a:srgbClr val="000080"/>
            </a:solidFill>
            <a:latin typeface="ＭＳ Ｐゴシック"/>
          </a:endParaRPr>
        </a:p>
      </xdr:txBody>
    </xdr:sp>
    <xdr:clientData/>
  </xdr:oneCellAnchor>
  <xdr:twoCellAnchor>
    <xdr:from>
      <xdr:col>2</xdr:col>
      <xdr:colOff>638175</xdr:colOff>
      <xdr:row>90</xdr:row>
      <xdr:rowOff>45441</xdr:rowOff>
    </xdr:from>
    <xdr:to>
      <xdr:col>4</xdr:col>
      <xdr:colOff>155575</xdr:colOff>
      <xdr:row>95</xdr:row>
      <xdr:rowOff>64300</xdr:rowOff>
    </xdr:to>
    <xdr:cxnSp macro="">
      <xdr:nvCxnSpPr>
        <xdr:cNvPr id="240" name="直線コネクタ 239"/>
        <xdr:cNvCxnSpPr/>
      </xdr:nvCxnSpPr>
      <xdr:spPr>
        <a:xfrm flipV="1">
          <a:off x="2019300" y="15475941"/>
          <a:ext cx="889000" cy="87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53200</xdr:rowOff>
    </xdr:from>
    <xdr:to>
      <xdr:col>4</xdr:col>
      <xdr:colOff>206375</xdr:colOff>
      <xdr:row>96</xdr:row>
      <xdr:rowOff>154800</xdr:rowOff>
    </xdr:to>
    <xdr:sp macro="" textlink="">
      <xdr:nvSpPr>
        <xdr:cNvPr id="241" name="フローチャート : 判断 240"/>
        <xdr:cNvSpPr/>
      </xdr:nvSpPr>
      <xdr:spPr>
        <a:xfrm>
          <a:off x="2857500" y="165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145927</xdr:rowOff>
    </xdr:from>
    <xdr:ext cx="534377" cy="259045"/>
    <xdr:sp macro="" textlink="">
      <xdr:nvSpPr>
        <xdr:cNvPr id="242" name="テキスト ボックス 241"/>
        <xdr:cNvSpPr txBox="1"/>
      </xdr:nvSpPr>
      <xdr:spPr>
        <a:xfrm>
          <a:off x="2641111" y="166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4217</xdr:rowOff>
    </xdr:from>
    <xdr:to>
      <xdr:col>2</xdr:col>
      <xdr:colOff>638175</xdr:colOff>
      <xdr:row>95</xdr:row>
      <xdr:rowOff>64300</xdr:rowOff>
    </xdr:to>
    <xdr:cxnSp macro="">
      <xdr:nvCxnSpPr>
        <xdr:cNvPr id="243" name="直線コネクタ 242"/>
        <xdr:cNvCxnSpPr/>
      </xdr:nvCxnSpPr>
      <xdr:spPr>
        <a:xfrm>
          <a:off x="1130300" y="15949067"/>
          <a:ext cx="889000" cy="40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72213</xdr:rowOff>
    </xdr:from>
    <xdr:to>
      <xdr:col>3</xdr:col>
      <xdr:colOff>3175</xdr:colOff>
      <xdr:row>97</xdr:row>
      <xdr:rowOff>2363</xdr:rowOff>
    </xdr:to>
    <xdr:sp macro="" textlink="">
      <xdr:nvSpPr>
        <xdr:cNvPr id="244" name="フローチャート : 判断 243"/>
        <xdr:cNvSpPr/>
      </xdr:nvSpPr>
      <xdr:spPr>
        <a:xfrm>
          <a:off x="1968500" y="1653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164940</xdr:rowOff>
    </xdr:from>
    <xdr:ext cx="534377" cy="259045"/>
    <xdr:sp macro="" textlink="">
      <xdr:nvSpPr>
        <xdr:cNvPr id="245" name="テキスト ボックス 244"/>
        <xdr:cNvSpPr txBox="1"/>
      </xdr:nvSpPr>
      <xdr:spPr>
        <a:xfrm>
          <a:off x="1752111" y="1662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51372</xdr:rowOff>
    </xdr:from>
    <xdr:to>
      <xdr:col>1</xdr:col>
      <xdr:colOff>485775</xdr:colOff>
      <xdr:row>96</xdr:row>
      <xdr:rowOff>152972</xdr:rowOff>
    </xdr:to>
    <xdr:sp macro="" textlink="">
      <xdr:nvSpPr>
        <xdr:cNvPr id="246" name="フローチャート : 判断 245"/>
        <xdr:cNvSpPr/>
      </xdr:nvSpPr>
      <xdr:spPr>
        <a:xfrm>
          <a:off x="1079500" y="165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144099</xdr:rowOff>
    </xdr:from>
    <xdr:ext cx="534377" cy="259045"/>
    <xdr:sp macro="" textlink="">
      <xdr:nvSpPr>
        <xdr:cNvPr id="247" name="テキスト ボックス 246"/>
        <xdr:cNvSpPr txBox="1"/>
      </xdr:nvSpPr>
      <xdr:spPr>
        <a:xfrm>
          <a:off x="863111" y="1660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12815</xdr:rowOff>
    </xdr:from>
    <xdr:to>
      <xdr:col>6</xdr:col>
      <xdr:colOff>561975</xdr:colOff>
      <xdr:row>93</xdr:row>
      <xdr:rowOff>114415</xdr:rowOff>
    </xdr:to>
    <xdr:sp macro="" textlink="">
      <xdr:nvSpPr>
        <xdr:cNvPr id="253" name="円/楕円 252"/>
        <xdr:cNvSpPr/>
      </xdr:nvSpPr>
      <xdr:spPr>
        <a:xfrm>
          <a:off x="4584700" y="1595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35692</xdr:rowOff>
    </xdr:from>
    <xdr:ext cx="534377" cy="259045"/>
    <xdr:sp macro="" textlink="">
      <xdr:nvSpPr>
        <xdr:cNvPr id="254" name="衛生費該当値テキスト"/>
        <xdr:cNvSpPr txBox="1"/>
      </xdr:nvSpPr>
      <xdr:spPr>
        <a:xfrm>
          <a:off x="4686300" y="1580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46,497</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104293</xdr:rowOff>
    </xdr:from>
    <xdr:to>
      <xdr:col>5</xdr:col>
      <xdr:colOff>409575</xdr:colOff>
      <xdr:row>93</xdr:row>
      <xdr:rowOff>34443</xdr:rowOff>
    </xdr:to>
    <xdr:sp macro="" textlink="">
      <xdr:nvSpPr>
        <xdr:cNvPr id="255" name="円/楕円 254"/>
        <xdr:cNvSpPr/>
      </xdr:nvSpPr>
      <xdr:spPr>
        <a:xfrm>
          <a:off x="3746500" y="1587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50970</xdr:rowOff>
    </xdr:from>
    <xdr:ext cx="534377" cy="259045"/>
    <xdr:sp macro="" textlink="">
      <xdr:nvSpPr>
        <xdr:cNvPr id="256" name="テキスト ボックス 255"/>
        <xdr:cNvSpPr txBox="1"/>
      </xdr:nvSpPr>
      <xdr:spPr>
        <a:xfrm>
          <a:off x="3530111" y="1565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48,596</a:t>
          </a:r>
          <a:endParaRPr kumimoji="1" lang="ja-JP" altLang="en-US" sz="1000" b="1">
            <a:solidFill>
              <a:srgbClr val="FF0000"/>
            </a:solidFill>
            <a:latin typeface="ＭＳ Ｐゴシック"/>
          </a:endParaRPr>
        </a:p>
      </xdr:txBody>
    </xdr:sp>
    <xdr:clientData/>
  </xdr:oneCellAnchor>
  <xdr:twoCellAnchor>
    <xdr:from>
      <xdr:col>4</xdr:col>
      <xdr:colOff>104775</xdr:colOff>
      <xdr:row>89</xdr:row>
      <xdr:rowOff>166091</xdr:rowOff>
    </xdr:from>
    <xdr:to>
      <xdr:col>4</xdr:col>
      <xdr:colOff>206375</xdr:colOff>
      <xdr:row>90</xdr:row>
      <xdr:rowOff>96241</xdr:rowOff>
    </xdr:to>
    <xdr:sp macro="" textlink="">
      <xdr:nvSpPr>
        <xdr:cNvPr id="257" name="円/楕円 256"/>
        <xdr:cNvSpPr/>
      </xdr:nvSpPr>
      <xdr:spPr>
        <a:xfrm>
          <a:off x="2857500" y="1542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88</xdr:row>
      <xdr:rowOff>112768</xdr:rowOff>
    </xdr:from>
    <xdr:ext cx="534377" cy="259045"/>
    <xdr:sp macro="" textlink="">
      <xdr:nvSpPr>
        <xdr:cNvPr id="258" name="テキスト ボックス 257"/>
        <xdr:cNvSpPr txBox="1"/>
      </xdr:nvSpPr>
      <xdr:spPr>
        <a:xfrm>
          <a:off x="2641111" y="1520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60,474</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13500</xdr:rowOff>
    </xdr:from>
    <xdr:to>
      <xdr:col>3</xdr:col>
      <xdr:colOff>3175</xdr:colOff>
      <xdr:row>95</xdr:row>
      <xdr:rowOff>115100</xdr:rowOff>
    </xdr:to>
    <xdr:sp macro="" textlink="">
      <xdr:nvSpPr>
        <xdr:cNvPr id="259" name="円/楕円 258"/>
        <xdr:cNvSpPr/>
      </xdr:nvSpPr>
      <xdr:spPr>
        <a:xfrm>
          <a:off x="1968500" y="163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131627</xdr:rowOff>
    </xdr:from>
    <xdr:ext cx="534377" cy="259045"/>
    <xdr:sp macro="" textlink="">
      <xdr:nvSpPr>
        <xdr:cNvPr id="260" name="テキスト ボックス 259"/>
        <xdr:cNvSpPr txBox="1"/>
      </xdr:nvSpPr>
      <xdr:spPr>
        <a:xfrm>
          <a:off x="1752111" y="1607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37,479</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124867</xdr:rowOff>
    </xdr:from>
    <xdr:to>
      <xdr:col>1</xdr:col>
      <xdr:colOff>485775</xdr:colOff>
      <xdr:row>93</xdr:row>
      <xdr:rowOff>55017</xdr:rowOff>
    </xdr:to>
    <xdr:sp macro="" textlink="">
      <xdr:nvSpPr>
        <xdr:cNvPr id="261" name="円/楕円 260"/>
        <xdr:cNvSpPr/>
      </xdr:nvSpPr>
      <xdr:spPr>
        <a:xfrm>
          <a:off x="1079500" y="1589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91</xdr:row>
      <xdr:rowOff>71544</xdr:rowOff>
    </xdr:from>
    <xdr:ext cx="534377" cy="259045"/>
    <xdr:sp macro="" textlink="">
      <xdr:nvSpPr>
        <xdr:cNvPr id="262" name="テキスト ボックス 261"/>
        <xdr:cNvSpPr txBox="1"/>
      </xdr:nvSpPr>
      <xdr:spPr>
        <a:xfrm>
          <a:off x="863111" y="1567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48,056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107086</xdr:rowOff>
    </xdr:from>
    <xdr:to>
      <xdr:col>15</xdr:col>
      <xdr:colOff>180340</xdr:colOff>
      <xdr:row>39</xdr:row>
      <xdr:rowOff>37668</xdr:rowOff>
    </xdr:to>
    <xdr:cxnSp macro="">
      <xdr:nvCxnSpPr>
        <xdr:cNvPr id="286" name="直線コネクタ 285"/>
        <xdr:cNvCxnSpPr/>
      </xdr:nvCxnSpPr>
      <xdr:spPr>
        <a:xfrm flipV="1">
          <a:off x="10475595" y="5422036"/>
          <a:ext cx="1270" cy="130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41495</xdr:rowOff>
    </xdr:from>
    <xdr:ext cx="313932" cy="259045"/>
    <xdr:sp macro="" textlink="">
      <xdr:nvSpPr>
        <xdr:cNvPr id="287" name="労働費最小値テキスト"/>
        <xdr:cNvSpPr txBox="1"/>
      </xdr:nvSpPr>
      <xdr:spPr>
        <a:xfrm>
          <a:off x="10528300" y="6728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15</xdr:col>
      <xdr:colOff>92075</xdr:colOff>
      <xdr:row>39</xdr:row>
      <xdr:rowOff>37668</xdr:rowOff>
    </xdr:from>
    <xdr:to>
      <xdr:col>15</xdr:col>
      <xdr:colOff>269875</xdr:colOff>
      <xdr:row>39</xdr:row>
      <xdr:rowOff>37668</xdr:rowOff>
    </xdr:to>
    <xdr:cxnSp macro="">
      <xdr:nvCxnSpPr>
        <xdr:cNvPr id="288" name="直線コネクタ 287"/>
        <xdr:cNvCxnSpPr/>
      </xdr:nvCxnSpPr>
      <xdr:spPr>
        <a:xfrm>
          <a:off x="10388600" y="672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53763</xdr:rowOff>
    </xdr:from>
    <xdr:ext cx="534377" cy="259045"/>
    <xdr:sp macro="" textlink="">
      <xdr:nvSpPr>
        <xdr:cNvPr id="289" name="労働費最大値テキスト"/>
        <xdr:cNvSpPr txBox="1"/>
      </xdr:nvSpPr>
      <xdr:spPr>
        <a:xfrm>
          <a:off x="10528300" y="519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17,178</a:t>
          </a:r>
          <a:endParaRPr kumimoji="1" lang="ja-JP" altLang="en-US" sz="1000" b="1">
            <a:latin typeface="ＭＳ Ｐゴシック"/>
          </a:endParaRPr>
        </a:p>
      </xdr:txBody>
    </xdr:sp>
    <xdr:clientData/>
  </xdr:oneCellAnchor>
  <xdr:twoCellAnchor>
    <xdr:from>
      <xdr:col>15</xdr:col>
      <xdr:colOff>92075</xdr:colOff>
      <xdr:row>31</xdr:row>
      <xdr:rowOff>107086</xdr:rowOff>
    </xdr:from>
    <xdr:to>
      <xdr:col>15</xdr:col>
      <xdr:colOff>269875</xdr:colOff>
      <xdr:row>31</xdr:row>
      <xdr:rowOff>107086</xdr:rowOff>
    </xdr:to>
    <xdr:cxnSp macro="">
      <xdr:nvCxnSpPr>
        <xdr:cNvPr id="290" name="直線コネクタ 289"/>
        <xdr:cNvCxnSpPr/>
      </xdr:nvCxnSpPr>
      <xdr:spPr>
        <a:xfrm>
          <a:off x="10388600" y="5422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19914</xdr:rowOff>
    </xdr:from>
    <xdr:to>
      <xdr:col>15</xdr:col>
      <xdr:colOff>180975</xdr:colOff>
      <xdr:row>38</xdr:row>
      <xdr:rowOff>101981</xdr:rowOff>
    </xdr:to>
    <xdr:cxnSp macro="">
      <xdr:nvCxnSpPr>
        <xdr:cNvPr id="291" name="直線コネクタ 290"/>
        <xdr:cNvCxnSpPr/>
      </xdr:nvCxnSpPr>
      <xdr:spPr>
        <a:xfrm flipV="1">
          <a:off x="9639300" y="6535014"/>
          <a:ext cx="838200" cy="8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150537</xdr:rowOff>
    </xdr:from>
    <xdr:ext cx="469744" cy="259045"/>
    <xdr:sp macro="" textlink="">
      <xdr:nvSpPr>
        <xdr:cNvPr id="292" name="労働費平均値テキスト"/>
        <xdr:cNvSpPr txBox="1"/>
      </xdr:nvSpPr>
      <xdr:spPr>
        <a:xfrm>
          <a:off x="10528300" y="649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660</xdr:rowOff>
    </xdr:from>
    <xdr:to>
      <xdr:col>15</xdr:col>
      <xdr:colOff>231775</xdr:colOff>
      <xdr:row>38</xdr:row>
      <xdr:rowOff>102260</xdr:rowOff>
    </xdr:to>
    <xdr:sp macro="" textlink="">
      <xdr:nvSpPr>
        <xdr:cNvPr id="293" name="フローチャート : 判断 292"/>
        <xdr:cNvSpPr/>
      </xdr:nvSpPr>
      <xdr:spPr>
        <a:xfrm>
          <a:off x="10426700" y="65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101981</xdr:rowOff>
    </xdr:from>
    <xdr:to>
      <xdr:col>14</xdr:col>
      <xdr:colOff>28575</xdr:colOff>
      <xdr:row>38</xdr:row>
      <xdr:rowOff>102895</xdr:rowOff>
    </xdr:to>
    <xdr:cxnSp macro="">
      <xdr:nvCxnSpPr>
        <xdr:cNvPr id="294" name="直線コネクタ 293"/>
        <xdr:cNvCxnSpPr/>
      </xdr:nvCxnSpPr>
      <xdr:spPr>
        <a:xfrm flipV="1">
          <a:off x="8750300" y="661708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965</xdr:rowOff>
    </xdr:from>
    <xdr:to>
      <xdr:col>14</xdr:col>
      <xdr:colOff>79375</xdr:colOff>
      <xdr:row>38</xdr:row>
      <xdr:rowOff>102565</xdr:rowOff>
    </xdr:to>
    <xdr:sp macro="" textlink="">
      <xdr:nvSpPr>
        <xdr:cNvPr id="295" name="フローチャート : 判断 294"/>
        <xdr:cNvSpPr/>
      </xdr:nvSpPr>
      <xdr:spPr>
        <a:xfrm>
          <a:off x="95885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119092</xdr:rowOff>
    </xdr:from>
    <xdr:ext cx="469744" cy="259045"/>
    <xdr:sp macro="" textlink="">
      <xdr:nvSpPr>
        <xdr:cNvPr id="296" name="テキスト ボックス 295"/>
        <xdr:cNvSpPr txBox="1"/>
      </xdr:nvSpPr>
      <xdr:spPr>
        <a:xfrm>
          <a:off x="9404427" y="62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92913</xdr:rowOff>
    </xdr:from>
    <xdr:to>
      <xdr:col>12</xdr:col>
      <xdr:colOff>511175</xdr:colOff>
      <xdr:row>38</xdr:row>
      <xdr:rowOff>102895</xdr:rowOff>
    </xdr:to>
    <xdr:cxnSp macro="">
      <xdr:nvCxnSpPr>
        <xdr:cNvPr id="297" name="直線コネクタ 296"/>
        <xdr:cNvCxnSpPr/>
      </xdr:nvCxnSpPr>
      <xdr:spPr>
        <a:xfrm>
          <a:off x="7861300" y="6608013"/>
          <a:ext cx="889000" cy="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32207</xdr:rowOff>
    </xdr:from>
    <xdr:to>
      <xdr:col>12</xdr:col>
      <xdr:colOff>561975</xdr:colOff>
      <xdr:row>38</xdr:row>
      <xdr:rowOff>133807</xdr:rowOff>
    </xdr:to>
    <xdr:sp macro="" textlink="">
      <xdr:nvSpPr>
        <xdr:cNvPr id="298" name="フローチャート : 判断 297"/>
        <xdr:cNvSpPr/>
      </xdr:nvSpPr>
      <xdr:spPr>
        <a:xfrm>
          <a:off x="8699500" y="654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150334</xdr:rowOff>
    </xdr:from>
    <xdr:ext cx="469744" cy="259045"/>
    <xdr:sp macro="" textlink="">
      <xdr:nvSpPr>
        <xdr:cNvPr id="299" name="テキスト ボックス 298"/>
        <xdr:cNvSpPr txBox="1"/>
      </xdr:nvSpPr>
      <xdr:spPr>
        <a:xfrm>
          <a:off x="8515427" y="632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59919</xdr:rowOff>
    </xdr:from>
    <xdr:to>
      <xdr:col>11</xdr:col>
      <xdr:colOff>307975</xdr:colOff>
      <xdr:row>38</xdr:row>
      <xdr:rowOff>92913</xdr:rowOff>
    </xdr:to>
    <xdr:cxnSp macro="">
      <xdr:nvCxnSpPr>
        <xdr:cNvPr id="300" name="直線コネクタ 299"/>
        <xdr:cNvCxnSpPr/>
      </xdr:nvCxnSpPr>
      <xdr:spPr>
        <a:xfrm>
          <a:off x="6972300" y="6575019"/>
          <a:ext cx="889000" cy="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16891</xdr:rowOff>
    </xdr:from>
    <xdr:to>
      <xdr:col>11</xdr:col>
      <xdr:colOff>358775</xdr:colOff>
      <xdr:row>38</xdr:row>
      <xdr:rowOff>118491</xdr:rowOff>
    </xdr:to>
    <xdr:sp macro="" textlink="">
      <xdr:nvSpPr>
        <xdr:cNvPr id="301" name="フローチャート : 判断 300"/>
        <xdr:cNvSpPr/>
      </xdr:nvSpPr>
      <xdr:spPr>
        <a:xfrm>
          <a:off x="7810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135018</xdr:rowOff>
    </xdr:from>
    <xdr:ext cx="469744" cy="259045"/>
    <xdr:sp macro="" textlink="">
      <xdr:nvSpPr>
        <xdr:cNvPr id="302" name="テキスト ボックス 301"/>
        <xdr:cNvSpPr txBox="1"/>
      </xdr:nvSpPr>
      <xdr:spPr>
        <a:xfrm>
          <a:off x="7626427" y="63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169976</xdr:rowOff>
    </xdr:from>
    <xdr:to>
      <xdr:col>10</xdr:col>
      <xdr:colOff>155575</xdr:colOff>
      <xdr:row>38</xdr:row>
      <xdr:rowOff>100126</xdr:rowOff>
    </xdr:to>
    <xdr:sp macro="" textlink="">
      <xdr:nvSpPr>
        <xdr:cNvPr id="303" name="フローチャート : 判断 302"/>
        <xdr:cNvSpPr/>
      </xdr:nvSpPr>
      <xdr:spPr>
        <a:xfrm>
          <a:off x="6921500" y="651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116654</xdr:rowOff>
    </xdr:from>
    <xdr:ext cx="469744" cy="259045"/>
    <xdr:sp macro="" textlink="">
      <xdr:nvSpPr>
        <xdr:cNvPr id="304" name="テキスト ボックス 303"/>
        <xdr:cNvSpPr txBox="1"/>
      </xdr:nvSpPr>
      <xdr:spPr>
        <a:xfrm>
          <a:off x="6737427" y="62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140564</xdr:rowOff>
    </xdr:from>
    <xdr:to>
      <xdr:col>15</xdr:col>
      <xdr:colOff>231775</xdr:colOff>
      <xdr:row>38</xdr:row>
      <xdr:rowOff>70714</xdr:rowOff>
    </xdr:to>
    <xdr:sp macro="" textlink="">
      <xdr:nvSpPr>
        <xdr:cNvPr id="310" name="円/楕円 309"/>
        <xdr:cNvSpPr/>
      </xdr:nvSpPr>
      <xdr:spPr>
        <a:xfrm>
          <a:off x="10426700" y="648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163441</xdr:rowOff>
    </xdr:from>
    <xdr:ext cx="469744" cy="259045"/>
    <xdr:sp macro="" textlink="">
      <xdr:nvSpPr>
        <xdr:cNvPr id="311" name="労働費該当値テキスト"/>
        <xdr:cNvSpPr txBox="1"/>
      </xdr:nvSpPr>
      <xdr:spPr>
        <a:xfrm>
          <a:off x="10528300" y="633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51181</xdr:rowOff>
    </xdr:from>
    <xdr:to>
      <xdr:col>14</xdr:col>
      <xdr:colOff>79375</xdr:colOff>
      <xdr:row>38</xdr:row>
      <xdr:rowOff>152781</xdr:rowOff>
    </xdr:to>
    <xdr:sp macro="" textlink="">
      <xdr:nvSpPr>
        <xdr:cNvPr id="312" name="円/楕円 311"/>
        <xdr:cNvSpPr/>
      </xdr:nvSpPr>
      <xdr:spPr>
        <a:xfrm>
          <a:off x="9588500" y="656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143908</xdr:rowOff>
    </xdr:from>
    <xdr:ext cx="469744" cy="259045"/>
    <xdr:sp macro="" textlink="">
      <xdr:nvSpPr>
        <xdr:cNvPr id="313" name="テキスト ボックス 312"/>
        <xdr:cNvSpPr txBox="1"/>
      </xdr:nvSpPr>
      <xdr:spPr>
        <a:xfrm>
          <a:off x="9404427" y="665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52095</xdr:rowOff>
    </xdr:from>
    <xdr:to>
      <xdr:col>12</xdr:col>
      <xdr:colOff>561975</xdr:colOff>
      <xdr:row>38</xdr:row>
      <xdr:rowOff>153695</xdr:rowOff>
    </xdr:to>
    <xdr:sp macro="" textlink="">
      <xdr:nvSpPr>
        <xdr:cNvPr id="314" name="円/楕円 313"/>
        <xdr:cNvSpPr/>
      </xdr:nvSpPr>
      <xdr:spPr>
        <a:xfrm>
          <a:off x="8699500" y="65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144822</xdr:rowOff>
    </xdr:from>
    <xdr:ext cx="469744" cy="259045"/>
    <xdr:sp macro="" textlink="">
      <xdr:nvSpPr>
        <xdr:cNvPr id="315" name="テキスト ボックス 314"/>
        <xdr:cNvSpPr txBox="1"/>
      </xdr:nvSpPr>
      <xdr:spPr>
        <a:xfrm>
          <a:off x="8515427" y="665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42113</xdr:rowOff>
    </xdr:from>
    <xdr:to>
      <xdr:col>11</xdr:col>
      <xdr:colOff>358775</xdr:colOff>
      <xdr:row>38</xdr:row>
      <xdr:rowOff>143713</xdr:rowOff>
    </xdr:to>
    <xdr:sp macro="" textlink="">
      <xdr:nvSpPr>
        <xdr:cNvPr id="316" name="円/楕円 315"/>
        <xdr:cNvSpPr/>
      </xdr:nvSpPr>
      <xdr:spPr>
        <a:xfrm>
          <a:off x="7810500" y="655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134840</xdr:rowOff>
    </xdr:from>
    <xdr:ext cx="469744" cy="259045"/>
    <xdr:sp macro="" textlink="">
      <xdr:nvSpPr>
        <xdr:cNvPr id="317" name="テキスト ボックス 316"/>
        <xdr:cNvSpPr txBox="1"/>
      </xdr:nvSpPr>
      <xdr:spPr>
        <a:xfrm>
          <a:off x="7626427" y="664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9119</xdr:rowOff>
    </xdr:from>
    <xdr:to>
      <xdr:col>10</xdr:col>
      <xdr:colOff>155575</xdr:colOff>
      <xdr:row>38</xdr:row>
      <xdr:rowOff>110719</xdr:rowOff>
    </xdr:to>
    <xdr:sp macro="" textlink="">
      <xdr:nvSpPr>
        <xdr:cNvPr id="318" name="円/楕円 317"/>
        <xdr:cNvSpPr/>
      </xdr:nvSpPr>
      <xdr:spPr>
        <a:xfrm>
          <a:off x="6921500" y="652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101846</xdr:rowOff>
    </xdr:from>
    <xdr:ext cx="469744" cy="259045"/>
    <xdr:sp macro="" textlink="">
      <xdr:nvSpPr>
        <xdr:cNvPr id="319" name="テキスト ボックス 318"/>
        <xdr:cNvSpPr txBox="1"/>
      </xdr:nvSpPr>
      <xdr:spPr>
        <a:xfrm>
          <a:off x="6737427" y="6616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165456</xdr:rowOff>
    </xdr:from>
    <xdr:to>
      <xdr:col>15</xdr:col>
      <xdr:colOff>180340</xdr:colOff>
      <xdr:row>59</xdr:row>
      <xdr:rowOff>32144</xdr:rowOff>
    </xdr:to>
    <xdr:cxnSp macro="">
      <xdr:nvCxnSpPr>
        <xdr:cNvPr id="343" name="直線コネクタ 342"/>
        <xdr:cNvCxnSpPr/>
      </xdr:nvCxnSpPr>
      <xdr:spPr>
        <a:xfrm flipV="1">
          <a:off x="10475595" y="8737956"/>
          <a:ext cx="1270" cy="1409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35971</xdr:rowOff>
    </xdr:from>
    <xdr:ext cx="378565" cy="259045"/>
    <xdr:sp macro="" textlink="">
      <xdr:nvSpPr>
        <xdr:cNvPr id="344" name="農林水産業費最小値テキスト"/>
        <xdr:cNvSpPr txBox="1"/>
      </xdr:nvSpPr>
      <xdr:spPr>
        <a:xfrm>
          <a:off x="10528300" y="10151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15</xdr:col>
      <xdr:colOff>92075</xdr:colOff>
      <xdr:row>59</xdr:row>
      <xdr:rowOff>32144</xdr:rowOff>
    </xdr:from>
    <xdr:to>
      <xdr:col>15</xdr:col>
      <xdr:colOff>269875</xdr:colOff>
      <xdr:row>59</xdr:row>
      <xdr:rowOff>32144</xdr:rowOff>
    </xdr:to>
    <xdr:cxnSp macro="">
      <xdr:nvCxnSpPr>
        <xdr:cNvPr id="345" name="直線コネクタ 344"/>
        <xdr:cNvCxnSpPr/>
      </xdr:nvCxnSpPr>
      <xdr:spPr>
        <a:xfrm>
          <a:off x="10388600" y="101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112133</xdr:rowOff>
    </xdr:from>
    <xdr:ext cx="534377" cy="259045"/>
    <xdr:sp macro="" textlink="">
      <xdr:nvSpPr>
        <xdr:cNvPr id="346" name="農林水産業費最大値テキスト"/>
        <xdr:cNvSpPr txBox="1"/>
      </xdr:nvSpPr>
      <xdr:spPr>
        <a:xfrm>
          <a:off x="10528300" y="851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37,324</a:t>
          </a:r>
          <a:endParaRPr kumimoji="1" lang="ja-JP" altLang="en-US" sz="1000" b="1">
            <a:latin typeface="ＭＳ Ｐゴシック"/>
          </a:endParaRPr>
        </a:p>
      </xdr:txBody>
    </xdr:sp>
    <xdr:clientData/>
  </xdr:oneCellAnchor>
  <xdr:twoCellAnchor>
    <xdr:from>
      <xdr:col>15</xdr:col>
      <xdr:colOff>92075</xdr:colOff>
      <xdr:row>50</xdr:row>
      <xdr:rowOff>165456</xdr:rowOff>
    </xdr:from>
    <xdr:to>
      <xdr:col>15</xdr:col>
      <xdr:colOff>269875</xdr:colOff>
      <xdr:row>50</xdr:row>
      <xdr:rowOff>165456</xdr:rowOff>
    </xdr:to>
    <xdr:cxnSp macro="">
      <xdr:nvCxnSpPr>
        <xdr:cNvPr id="347" name="直線コネクタ 346"/>
        <xdr:cNvCxnSpPr/>
      </xdr:nvCxnSpPr>
      <xdr:spPr>
        <a:xfrm>
          <a:off x="10388600" y="873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7493</xdr:rowOff>
    </xdr:from>
    <xdr:to>
      <xdr:col>15</xdr:col>
      <xdr:colOff>180975</xdr:colOff>
      <xdr:row>58</xdr:row>
      <xdr:rowOff>22199</xdr:rowOff>
    </xdr:to>
    <xdr:cxnSp macro="">
      <xdr:nvCxnSpPr>
        <xdr:cNvPr id="348" name="直線コネクタ 347"/>
        <xdr:cNvCxnSpPr/>
      </xdr:nvCxnSpPr>
      <xdr:spPr>
        <a:xfrm>
          <a:off x="9639300" y="9951593"/>
          <a:ext cx="838200" cy="1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42511</xdr:rowOff>
    </xdr:from>
    <xdr:ext cx="469744" cy="259045"/>
    <xdr:sp macro="" textlink="">
      <xdr:nvSpPr>
        <xdr:cNvPr id="349" name="農林水産業費平均値テキスト"/>
        <xdr:cNvSpPr txBox="1"/>
      </xdr:nvSpPr>
      <xdr:spPr>
        <a:xfrm>
          <a:off x="10528300" y="9643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8,318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19634</xdr:rowOff>
    </xdr:from>
    <xdr:to>
      <xdr:col>15</xdr:col>
      <xdr:colOff>231775</xdr:colOff>
      <xdr:row>57</xdr:row>
      <xdr:rowOff>121234</xdr:rowOff>
    </xdr:to>
    <xdr:sp macro="" textlink="">
      <xdr:nvSpPr>
        <xdr:cNvPr id="350" name="フローチャート : 判断 349"/>
        <xdr:cNvSpPr/>
      </xdr:nvSpPr>
      <xdr:spPr>
        <a:xfrm>
          <a:off x="10426700" y="979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7493</xdr:rowOff>
    </xdr:from>
    <xdr:to>
      <xdr:col>14</xdr:col>
      <xdr:colOff>28575</xdr:colOff>
      <xdr:row>58</xdr:row>
      <xdr:rowOff>15570</xdr:rowOff>
    </xdr:to>
    <xdr:cxnSp macro="">
      <xdr:nvCxnSpPr>
        <xdr:cNvPr id="351" name="直線コネクタ 350"/>
        <xdr:cNvCxnSpPr/>
      </xdr:nvCxnSpPr>
      <xdr:spPr>
        <a:xfrm flipV="1">
          <a:off x="8750300" y="9951593"/>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70421</xdr:rowOff>
    </xdr:from>
    <xdr:to>
      <xdr:col>14</xdr:col>
      <xdr:colOff>79375</xdr:colOff>
      <xdr:row>58</xdr:row>
      <xdr:rowOff>571</xdr:rowOff>
    </xdr:to>
    <xdr:sp macro="" textlink="">
      <xdr:nvSpPr>
        <xdr:cNvPr id="352" name="フローチャート : 判断 351"/>
        <xdr:cNvSpPr/>
      </xdr:nvSpPr>
      <xdr:spPr>
        <a:xfrm>
          <a:off x="9588500" y="984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17098</xdr:rowOff>
    </xdr:from>
    <xdr:ext cx="469744" cy="259045"/>
    <xdr:sp macro="" textlink="">
      <xdr:nvSpPr>
        <xdr:cNvPr id="353" name="テキスト ボックス 352"/>
        <xdr:cNvSpPr txBox="1"/>
      </xdr:nvSpPr>
      <xdr:spPr>
        <a:xfrm>
          <a:off x="9404427" y="9618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15570</xdr:rowOff>
    </xdr:from>
    <xdr:to>
      <xdr:col>12</xdr:col>
      <xdr:colOff>511175</xdr:colOff>
      <xdr:row>58</xdr:row>
      <xdr:rowOff>23800</xdr:rowOff>
    </xdr:to>
    <xdr:cxnSp macro="">
      <xdr:nvCxnSpPr>
        <xdr:cNvPr id="354" name="直線コネクタ 353"/>
        <xdr:cNvCxnSpPr/>
      </xdr:nvCxnSpPr>
      <xdr:spPr>
        <a:xfrm flipV="1">
          <a:off x="7861300" y="9959670"/>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19177</xdr:rowOff>
    </xdr:from>
    <xdr:to>
      <xdr:col>12</xdr:col>
      <xdr:colOff>561975</xdr:colOff>
      <xdr:row>57</xdr:row>
      <xdr:rowOff>120777</xdr:rowOff>
    </xdr:to>
    <xdr:sp macro="" textlink="">
      <xdr:nvSpPr>
        <xdr:cNvPr id="355" name="フローチャート : 判断 354"/>
        <xdr:cNvSpPr/>
      </xdr:nvSpPr>
      <xdr:spPr>
        <a:xfrm>
          <a:off x="8699500" y="979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137304</xdr:rowOff>
    </xdr:from>
    <xdr:ext cx="469744" cy="259045"/>
    <xdr:sp macro="" textlink="">
      <xdr:nvSpPr>
        <xdr:cNvPr id="356" name="テキスト ボックス 355"/>
        <xdr:cNvSpPr txBox="1"/>
      </xdr:nvSpPr>
      <xdr:spPr>
        <a:xfrm>
          <a:off x="8515427" y="956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23800</xdr:rowOff>
    </xdr:from>
    <xdr:to>
      <xdr:col>11</xdr:col>
      <xdr:colOff>307975</xdr:colOff>
      <xdr:row>58</xdr:row>
      <xdr:rowOff>48184</xdr:rowOff>
    </xdr:to>
    <xdr:cxnSp macro="">
      <xdr:nvCxnSpPr>
        <xdr:cNvPr id="357" name="直線コネクタ 356"/>
        <xdr:cNvCxnSpPr/>
      </xdr:nvCxnSpPr>
      <xdr:spPr>
        <a:xfrm flipV="1">
          <a:off x="6972300" y="9967900"/>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54610</xdr:rowOff>
    </xdr:from>
    <xdr:to>
      <xdr:col>11</xdr:col>
      <xdr:colOff>358775</xdr:colOff>
      <xdr:row>57</xdr:row>
      <xdr:rowOff>156210</xdr:rowOff>
    </xdr:to>
    <xdr:sp macro="" textlink="">
      <xdr:nvSpPr>
        <xdr:cNvPr id="358" name="フローチャート : 判断 357"/>
        <xdr:cNvSpPr/>
      </xdr:nvSpPr>
      <xdr:spPr>
        <a:xfrm>
          <a:off x="7810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1287</xdr:rowOff>
    </xdr:from>
    <xdr:ext cx="469744" cy="259045"/>
    <xdr:sp macro="" textlink="">
      <xdr:nvSpPr>
        <xdr:cNvPr id="359" name="テキスト ボックス 358"/>
        <xdr:cNvSpPr txBox="1"/>
      </xdr:nvSpPr>
      <xdr:spPr>
        <a:xfrm>
          <a:off x="7626427" y="960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71717</xdr:rowOff>
    </xdr:from>
    <xdr:to>
      <xdr:col>10</xdr:col>
      <xdr:colOff>155575</xdr:colOff>
      <xdr:row>58</xdr:row>
      <xdr:rowOff>1867</xdr:rowOff>
    </xdr:to>
    <xdr:sp macro="" textlink="">
      <xdr:nvSpPr>
        <xdr:cNvPr id="360" name="フローチャート : 判断 359"/>
        <xdr:cNvSpPr/>
      </xdr:nvSpPr>
      <xdr:spPr>
        <a:xfrm>
          <a:off x="6921500" y="984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18394</xdr:rowOff>
    </xdr:from>
    <xdr:ext cx="469744" cy="259045"/>
    <xdr:sp macro="" textlink="">
      <xdr:nvSpPr>
        <xdr:cNvPr id="361" name="テキスト ボックス 360"/>
        <xdr:cNvSpPr txBox="1"/>
      </xdr:nvSpPr>
      <xdr:spPr>
        <a:xfrm>
          <a:off x="6737427" y="9619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142849</xdr:rowOff>
    </xdr:from>
    <xdr:to>
      <xdr:col>15</xdr:col>
      <xdr:colOff>231775</xdr:colOff>
      <xdr:row>58</xdr:row>
      <xdr:rowOff>72999</xdr:rowOff>
    </xdr:to>
    <xdr:sp macro="" textlink="">
      <xdr:nvSpPr>
        <xdr:cNvPr id="367" name="円/楕円 366"/>
        <xdr:cNvSpPr/>
      </xdr:nvSpPr>
      <xdr:spPr>
        <a:xfrm>
          <a:off x="10426700" y="991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121276</xdr:rowOff>
    </xdr:from>
    <xdr:ext cx="469744" cy="259045"/>
    <xdr:sp macro="" textlink="">
      <xdr:nvSpPr>
        <xdr:cNvPr id="368" name="農林水産業費該当値テキスト"/>
        <xdr:cNvSpPr txBox="1"/>
      </xdr:nvSpPr>
      <xdr:spPr>
        <a:xfrm>
          <a:off x="10528300" y="9893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128143</xdr:rowOff>
    </xdr:from>
    <xdr:to>
      <xdr:col>14</xdr:col>
      <xdr:colOff>79375</xdr:colOff>
      <xdr:row>58</xdr:row>
      <xdr:rowOff>58293</xdr:rowOff>
    </xdr:to>
    <xdr:sp macro="" textlink="">
      <xdr:nvSpPr>
        <xdr:cNvPr id="369" name="円/楕円 368"/>
        <xdr:cNvSpPr/>
      </xdr:nvSpPr>
      <xdr:spPr>
        <a:xfrm>
          <a:off x="9588500" y="990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49420</xdr:rowOff>
    </xdr:from>
    <xdr:ext cx="469744" cy="259045"/>
    <xdr:sp macro="" textlink="">
      <xdr:nvSpPr>
        <xdr:cNvPr id="370" name="テキスト ボックス 369"/>
        <xdr:cNvSpPr txBox="1"/>
      </xdr:nvSpPr>
      <xdr:spPr>
        <a:xfrm>
          <a:off x="9404427" y="9993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136220</xdr:rowOff>
    </xdr:from>
    <xdr:to>
      <xdr:col>12</xdr:col>
      <xdr:colOff>561975</xdr:colOff>
      <xdr:row>58</xdr:row>
      <xdr:rowOff>66370</xdr:rowOff>
    </xdr:to>
    <xdr:sp macro="" textlink="">
      <xdr:nvSpPr>
        <xdr:cNvPr id="371" name="円/楕円 370"/>
        <xdr:cNvSpPr/>
      </xdr:nvSpPr>
      <xdr:spPr>
        <a:xfrm>
          <a:off x="8699500" y="99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57497</xdr:rowOff>
    </xdr:from>
    <xdr:ext cx="469744" cy="259045"/>
    <xdr:sp macro="" textlink="">
      <xdr:nvSpPr>
        <xdr:cNvPr id="372" name="テキスト ボックス 371"/>
        <xdr:cNvSpPr txBox="1"/>
      </xdr:nvSpPr>
      <xdr:spPr>
        <a:xfrm>
          <a:off x="8515427" y="1000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144450</xdr:rowOff>
    </xdr:from>
    <xdr:to>
      <xdr:col>11</xdr:col>
      <xdr:colOff>358775</xdr:colOff>
      <xdr:row>58</xdr:row>
      <xdr:rowOff>74600</xdr:rowOff>
    </xdr:to>
    <xdr:sp macro="" textlink="">
      <xdr:nvSpPr>
        <xdr:cNvPr id="373" name="円/楕円 372"/>
        <xdr:cNvSpPr/>
      </xdr:nvSpPr>
      <xdr:spPr>
        <a:xfrm>
          <a:off x="7810500" y="99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65727</xdr:rowOff>
    </xdr:from>
    <xdr:ext cx="469744" cy="259045"/>
    <xdr:sp macro="" textlink="">
      <xdr:nvSpPr>
        <xdr:cNvPr id="374" name="テキスト ボックス 373"/>
        <xdr:cNvSpPr txBox="1"/>
      </xdr:nvSpPr>
      <xdr:spPr>
        <a:xfrm>
          <a:off x="7626427" y="1000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168834</xdr:rowOff>
    </xdr:from>
    <xdr:to>
      <xdr:col>10</xdr:col>
      <xdr:colOff>155575</xdr:colOff>
      <xdr:row>58</xdr:row>
      <xdr:rowOff>98984</xdr:rowOff>
    </xdr:to>
    <xdr:sp macro="" textlink="">
      <xdr:nvSpPr>
        <xdr:cNvPr id="375" name="円/楕円 374"/>
        <xdr:cNvSpPr/>
      </xdr:nvSpPr>
      <xdr:spPr>
        <a:xfrm>
          <a:off x="6921500" y="994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90111</xdr:rowOff>
    </xdr:from>
    <xdr:ext cx="469744" cy="259045"/>
    <xdr:sp macro="" textlink="">
      <xdr:nvSpPr>
        <xdr:cNvPr id="376" name="テキスト ボックス 375"/>
        <xdr:cNvSpPr txBox="1"/>
      </xdr:nvSpPr>
      <xdr:spPr>
        <a:xfrm>
          <a:off x="6737427" y="1003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152410</xdr:rowOff>
    </xdr:from>
    <xdr:to>
      <xdr:col>15</xdr:col>
      <xdr:colOff>180340</xdr:colOff>
      <xdr:row>78</xdr:row>
      <xdr:rowOff>109891</xdr:rowOff>
    </xdr:to>
    <xdr:cxnSp macro="">
      <xdr:nvCxnSpPr>
        <xdr:cNvPr id="398" name="直線コネクタ 397"/>
        <xdr:cNvCxnSpPr/>
      </xdr:nvCxnSpPr>
      <xdr:spPr>
        <a:xfrm flipV="1">
          <a:off x="10475595" y="12325360"/>
          <a:ext cx="1270" cy="1157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113718</xdr:rowOff>
    </xdr:from>
    <xdr:ext cx="378565" cy="259045"/>
    <xdr:sp macro="" textlink="">
      <xdr:nvSpPr>
        <xdr:cNvPr id="399" name="商工費最小値テキスト"/>
        <xdr:cNvSpPr txBox="1"/>
      </xdr:nvSpPr>
      <xdr:spPr>
        <a:xfrm>
          <a:off x="10528300" y="13486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652</a:t>
          </a:r>
          <a:endParaRPr kumimoji="1" lang="ja-JP" altLang="en-US" sz="1000" b="1">
            <a:latin typeface="ＭＳ Ｐゴシック"/>
          </a:endParaRPr>
        </a:p>
      </xdr:txBody>
    </xdr:sp>
    <xdr:clientData/>
  </xdr:oneCellAnchor>
  <xdr:twoCellAnchor>
    <xdr:from>
      <xdr:col>15</xdr:col>
      <xdr:colOff>92075</xdr:colOff>
      <xdr:row>78</xdr:row>
      <xdr:rowOff>109891</xdr:rowOff>
    </xdr:from>
    <xdr:to>
      <xdr:col>15</xdr:col>
      <xdr:colOff>269875</xdr:colOff>
      <xdr:row>78</xdr:row>
      <xdr:rowOff>109891</xdr:rowOff>
    </xdr:to>
    <xdr:cxnSp macro="">
      <xdr:nvCxnSpPr>
        <xdr:cNvPr id="400" name="直線コネクタ 399"/>
        <xdr:cNvCxnSpPr/>
      </xdr:nvCxnSpPr>
      <xdr:spPr>
        <a:xfrm>
          <a:off x="10388600" y="13482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99087</xdr:rowOff>
    </xdr:from>
    <xdr:ext cx="534377" cy="259045"/>
    <xdr:sp macro="" textlink="">
      <xdr:nvSpPr>
        <xdr:cNvPr id="401" name="商工費最大値テキスト"/>
        <xdr:cNvSpPr txBox="1"/>
      </xdr:nvSpPr>
      <xdr:spPr>
        <a:xfrm>
          <a:off x="10528300" y="1210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25,972</a:t>
          </a:r>
          <a:endParaRPr kumimoji="1" lang="ja-JP" altLang="en-US" sz="1000" b="1">
            <a:latin typeface="ＭＳ Ｐゴシック"/>
          </a:endParaRPr>
        </a:p>
      </xdr:txBody>
    </xdr:sp>
    <xdr:clientData/>
  </xdr:oneCellAnchor>
  <xdr:twoCellAnchor>
    <xdr:from>
      <xdr:col>15</xdr:col>
      <xdr:colOff>92075</xdr:colOff>
      <xdr:row>71</xdr:row>
      <xdr:rowOff>152410</xdr:rowOff>
    </xdr:from>
    <xdr:to>
      <xdr:col>15</xdr:col>
      <xdr:colOff>269875</xdr:colOff>
      <xdr:row>71</xdr:row>
      <xdr:rowOff>152410</xdr:rowOff>
    </xdr:to>
    <xdr:cxnSp macro="">
      <xdr:nvCxnSpPr>
        <xdr:cNvPr id="402" name="直線コネクタ 401"/>
        <xdr:cNvCxnSpPr/>
      </xdr:nvCxnSpPr>
      <xdr:spPr>
        <a:xfrm>
          <a:off x="10388600" y="1232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139655</xdr:rowOff>
    </xdr:from>
    <xdr:to>
      <xdr:col>15</xdr:col>
      <xdr:colOff>180975</xdr:colOff>
      <xdr:row>77</xdr:row>
      <xdr:rowOff>139836</xdr:rowOff>
    </xdr:to>
    <xdr:cxnSp macro="">
      <xdr:nvCxnSpPr>
        <xdr:cNvPr id="403" name="直線コネクタ 402"/>
        <xdr:cNvCxnSpPr/>
      </xdr:nvCxnSpPr>
      <xdr:spPr>
        <a:xfrm flipV="1">
          <a:off x="9639300" y="13341305"/>
          <a:ext cx="838200" cy="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15719</xdr:rowOff>
    </xdr:from>
    <xdr:ext cx="469744" cy="259045"/>
    <xdr:sp macro="" textlink="">
      <xdr:nvSpPr>
        <xdr:cNvPr id="404" name="商工費平均値テキスト"/>
        <xdr:cNvSpPr txBox="1"/>
      </xdr:nvSpPr>
      <xdr:spPr>
        <a:xfrm>
          <a:off x="10528300" y="12874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9,601</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164292</xdr:rowOff>
    </xdr:from>
    <xdr:to>
      <xdr:col>15</xdr:col>
      <xdr:colOff>231775</xdr:colOff>
      <xdr:row>76</xdr:row>
      <xdr:rowOff>94442</xdr:rowOff>
    </xdr:to>
    <xdr:sp macro="" textlink="">
      <xdr:nvSpPr>
        <xdr:cNvPr id="405" name="フローチャート : 判断 404"/>
        <xdr:cNvSpPr/>
      </xdr:nvSpPr>
      <xdr:spPr>
        <a:xfrm>
          <a:off x="104267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104175</xdr:rowOff>
    </xdr:from>
    <xdr:to>
      <xdr:col>14</xdr:col>
      <xdr:colOff>28575</xdr:colOff>
      <xdr:row>77</xdr:row>
      <xdr:rowOff>139836</xdr:rowOff>
    </xdr:to>
    <xdr:cxnSp macro="">
      <xdr:nvCxnSpPr>
        <xdr:cNvPr id="406" name="直線コネクタ 405"/>
        <xdr:cNvCxnSpPr/>
      </xdr:nvCxnSpPr>
      <xdr:spPr>
        <a:xfrm>
          <a:off x="8750300" y="13134375"/>
          <a:ext cx="889000" cy="20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145730</xdr:rowOff>
    </xdr:from>
    <xdr:to>
      <xdr:col>14</xdr:col>
      <xdr:colOff>79375</xdr:colOff>
      <xdr:row>76</xdr:row>
      <xdr:rowOff>75881</xdr:rowOff>
    </xdr:to>
    <xdr:sp macro="" textlink="">
      <xdr:nvSpPr>
        <xdr:cNvPr id="407" name="フローチャート : 判断 406"/>
        <xdr:cNvSpPr/>
      </xdr:nvSpPr>
      <xdr:spPr>
        <a:xfrm>
          <a:off x="9588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92407</xdr:rowOff>
    </xdr:from>
    <xdr:ext cx="534377" cy="259045"/>
    <xdr:sp macro="" textlink="">
      <xdr:nvSpPr>
        <xdr:cNvPr id="408" name="テキスト ボックス 407"/>
        <xdr:cNvSpPr txBox="1"/>
      </xdr:nvSpPr>
      <xdr:spPr>
        <a:xfrm>
          <a:off x="9372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10,007</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104175</xdr:rowOff>
    </xdr:from>
    <xdr:to>
      <xdr:col>12</xdr:col>
      <xdr:colOff>511175</xdr:colOff>
      <xdr:row>77</xdr:row>
      <xdr:rowOff>36007</xdr:rowOff>
    </xdr:to>
    <xdr:cxnSp macro="">
      <xdr:nvCxnSpPr>
        <xdr:cNvPr id="409" name="直線コネクタ 408"/>
        <xdr:cNvCxnSpPr/>
      </xdr:nvCxnSpPr>
      <xdr:spPr>
        <a:xfrm flipV="1">
          <a:off x="7861300" y="13134375"/>
          <a:ext cx="889000" cy="10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52232</xdr:rowOff>
    </xdr:from>
    <xdr:to>
      <xdr:col>12</xdr:col>
      <xdr:colOff>561975</xdr:colOff>
      <xdr:row>76</xdr:row>
      <xdr:rowOff>153832</xdr:rowOff>
    </xdr:to>
    <xdr:sp macro="" textlink="">
      <xdr:nvSpPr>
        <xdr:cNvPr id="410" name="フローチャート : 判断 409"/>
        <xdr:cNvSpPr/>
      </xdr:nvSpPr>
      <xdr:spPr>
        <a:xfrm>
          <a:off x="8699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170359</xdr:rowOff>
    </xdr:from>
    <xdr:ext cx="469744" cy="259045"/>
    <xdr:sp macro="" textlink="">
      <xdr:nvSpPr>
        <xdr:cNvPr id="411" name="テキスト ボックス 410"/>
        <xdr:cNvSpPr txBox="1"/>
      </xdr:nvSpPr>
      <xdr:spPr>
        <a:xfrm>
          <a:off x="8515427" y="1285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36007</xdr:rowOff>
    </xdr:from>
    <xdr:to>
      <xdr:col>11</xdr:col>
      <xdr:colOff>307975</xdr:colOff>
      <xdr:row>77</xdr:row>
      <xdr:rowOff>135722</xdr:rowOff>
    </xdr:to>
    <xdr:cxnSp macro="">
      <xdr:nvCxnSpPr>
        <xdr:cNvPr id="412" name="直線コネクタ 411"/>
        <xdr:cNvCxnSpPr/>
      </xdr:nvCxnSpPr>
      <xdr:spPr>
        <a:xfrm flipV="1">
          <a:off x="6972300" y="13237657"/>
          <a:ext cx="889000" cy="9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38379</xdr:rowOff>
    </xdr:from>
    <xdr:to>
      <xdr:col>11</xdr:col>
      <xdr:colOff>358775</xdr:colOff>
      <xdr:row>76</xdr:row>
      <xdr:rowOff>139979</xdr:rowOff>
    </xdr:to>
    <xdr:sp macro="" textlink="">
      <xdr:nvSpPr>
        <xdr:cNvPr id="413" name="フローチャート : 判断 412"/>
        <xdr:cNvSpPr/>
      </xdr:nvSpPr>
      <xdr:spPr>
        <a:xfrm>
          <a:off x="7810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74</xdr:row>
      <xdr:rowOff>156506</xdr:rowOff>
    </xdr:from>
    <xdr:ext cx="469744" cy="259045"/>
    <xdr:sp macro="" textlink="">
      <xdr:nvSpPr>
        <xdr:cNvPr id="414" name="テキスト ボックス 413"/>
        <xdr:cNvSpPr txBox="1"/>
      </xdr:nvSpPr>
      <xdr:spPr>
        <a:xfrm>
          <a:off x="7626427" y="1284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51364</xdr:rowOff>
    </xdr:from>
    <xdr:to>
      <xdr:col>10</xdr:col>
      <xdr:colOff>155575</xdr:colOff>
      <xdr:row>76</xdr:row>
      <xdr:rowOff>152964</xdr:rowOff>
    </xdr:to>
    <xdr:sp macro="" textlink="">
      <xdr:nvSpPr>
        <xdr:cNvPr id="415" name="フローチャート : 判断 414"/>
        <xdr:cNvSpPr/>
      </xdr:nvSpPr>
      <xdr:spPr>
        <a:xfrm>
          <a:off x="6921500" y="1308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169491</xdr:rowOff>
    </xdr:from>
    <xdr:ext cx="469744" cy="259045"/>
    <xdr:sp macro="" textlink="">
      <xdr:nvSpPr>
        <xdr:cNvPr id="416" name="テキスト ボックス 415"/>
        <xdr:cNvSpPr txBox="1"/>
      </xdr:nvSpPr>
      <xdr:spPr>
        <a:xfrm>
          <a:off x="6737427" y="1285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88855</xdr:rowOff>
    </xdr:from>
    <xdr:to>
      <xdr:col>15</xdr:col>
      <xdr:colOff>231775</xdr:colOff>
      <xdr:row>78</xdr:row>
      <xdr:rowOff>19005</xdr:rowOff>
    </xdr:to>
    <xdr:sp macro="" textlink="">
      <xdr:nvSpPr>
        <xdr:cNvPr id="422" name="円/楕円 421"/>
        <xdr:cNvSpPr/>
      </xdr:nvSpPr>
      <xdr:spPr>
        <a:xfrm>
          <a:off x="10426700" y="132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67282</xdr:rowOff>
    </xdr:from>
    <xdr:ext cx="469744" cy="259045"/>
    <xdr:sp macro="" textlink="">
      <xdr:nvSpPr>
        <xdr:cNvPr id="423" name="商工費該当値テキスト"/>
        <xdr:cNvSpPr txBox="1"/>
      </xdr:nvSpPr>
      <xdr:spPr>
        <a:xfrm>
          <a:off x="10528300" y="1326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89036</xdr:rowOff>
    </xdr:from>
    <xdr:to>
      <xdr:col>14</xdr:col>
      <xdr:colOff>79375</xdr:colOff>
      <xdr:row>78</xdr:row>
      <xdr:rowOff>19186</xdr:rowOff>
    </xdr:to>
    <xdr:sp macro="" textlink="">
      <xdr:nvSpPr>
        <xdr:cNvPr id="424" name="円/楕円 423"/>
        <xdr:cNvSpPr/>
      </xdr:nvSpPr>
      <xdr:spPr>
        <a:xfrm>
          <a:off x="9588500" y="1329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10313</xdr:rowOff>
    </xdr:from>
    <xdr:ext cx="469744" cy="259045"/>
    <xdr:sp macro="" textlink="">
      <xdr:nvSpPr>
        <xdr:cNvPr id="425" name="テキスト ボックス 424"/>
        <xdr:cNvSpPr txBox="1"/>
      </xdr:nvSpPr>
      <xdr:spPr>
        <a:xfrm>
          <a:off x="9404427" y="1338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3,747</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53375</xdr:rowOff>
    </xdr:from>
    <xdr:to>
      <xdr:col>12</xdr:col>
      <xdr:colOff>561975</xdr:colOff>
      <xdr:row>76</xdr:row>
      <xdr:rowOff>154975</xdr:rowOff>
    </xdr:to>
    <xdr:sp macro="" textlink="">
      <xdr:nvSpPr>
        <xdr:cNvPr id="426" name="円/楕円 425"/>
        <xdr:cNvSpPr/>
      </xdr:nvSpPr>
      <xdr:spPr>
        <a:xfrm>
          <a:off x="8699500" y="1308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146102</xdr:rowOff>
    </xdr:from>
    <xdr:ext cx="469744" cy="259045"/>
    <xdr:sp macro="" textlink="">
      <xdr:nvSpPr>
        <xdr:cNvPr id="427" name="テキスト ボックス 426"/>
        <xdr:cNvSpPr txBox="1"/>
      </xdr:nvSpPr>
      <xdr:spPr>
        <a:xfrm>
          <a:off x="8515427" y="1317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8,277</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156657</xdr:rowOff>
    </xdr:from>
    <xdr:to>
      <xdr:col>11</xdr:col>
      <xdr:colOff>358775</xdr:colOff>
      <xdr:row>77</xdr:row>
      <xdr:rowOff>86807</xdr:rowOff>
    </xdr:to>
    <xdr:sp macro="" textlink="">
      <xdr:nvSpPr>
        <xdr:cNvPr id="428" name="円/楕円 427"/>
        <xdr:cNvSpPr/>
      </xdr:nvSpPr>
      <xdr:spPr>
        <a:xfrm>
          <a:off x="7810500" y="1318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77934</xdr:rowOff>
    </xdr:from>
    <xdr:ext cx="469744" cy="259045"/>
    <xdr:sp macro="" textlink="">
      <xdr:nvSpPr>
        <xdr:cNvPr id="429" name="テキスト ボックス 428"/>
        <xdr:cNvSpPr txBox="1"/>
      </xdr:nvSpPr>
      <xdr:spPr>
        <a:xfrm>
          <a:off x="7626427" y="1327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84922</xdr:rowOff>
    </xdr:from>
    <xdr:to>
      <xdr:col>10</xdr:col>
      <xdr:colOff>155575</xdr:colOff>
      <xdr:row>78</xdr:row>
      <xdr:rowOff>15072</xdr:rowOff>
    </xdr:to>
    <xdr:sp macro="" textlink="">
      <xdr:nvSpPr>
        <xdr:cNvPr id="430" name="円/楕円 429"/>
        <xdr:cNvSpPr/>
      </xdr:nvSpPr>
      <xdr:spPr>
        <a:xfrm>
          <a:off x="6921500" y="1328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6199</xdr:rowOff>
    </xdr:from>
    <xdr:ext cx="469744" cy="259045"/>
    <xdr:sp macro="" textlink="">
      <xdr:nvSpPr>
        <xdr:cNvPr id="431" name="テキスト ボックス 430"/>
        <xdr:cNvSpPr txBox="1"/>
      </xdr:nvSpPr>
      <xdr:spPr>
        <a:xfrm>
          <a:off x="6737427" y="1337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5" name="テキスト ボックス 44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135432</xdr:rowOff>
    </xdr:from>
    <xdr:to>
      <xdr:col>15</xdr:col>
      <xdr:colOff>180340</xdr:colOff>
      <xdr:row>98</xdr:row>
      <xdr:rowOff>94042</xdr:rowOff>
    </xdr:to>
    <xdr:cxnSp macro="">
      <xdr:nvCxnSpPr>
        <xdr:cNvPr id="453" name="直線コネクタ 452"/>
        <xdr:cNvCxnSpPr/>
      </xdr:nvCxnSpPr>
      <xdr:spPr>
        <a:xfrm flipV="1">
          <a:off x="10475595" y="15737382"/>
          <a:ext cx="1270" cy="115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97869</xdr:rowOff>
    </xdr:from>
    <xdr:ext cx="534377" cy="259045"/>
    <xdr:sp macro="" textlink="">
      <xdr:nvSpPr>
        <xdr:cNvPr id="454" name="土木費最小値テキスト"/>
        <xdr:cNvSpPr txBox="1"/>
      </xdr:nvSpPr>
      <xdr:spPr>
        <a:xfrm>
          <a:off x="10528300" y="1689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19,973</a:t>
          </a:r>
          <a:endParaRPr kumimoji="1" lang="ja-JP" altLang="en-US" sz="1000" b="1">
            <a:latin typeface="ＭＳ Ｐゴシック"/>
          </a:endParaRPr>
        </a:p>
      </xdr:txBody>
    </xdr:sp>
    <xdr:clientData/>
  </xdr:oneCellAnchor>
  <xdr:twoCellAnchor>
    <xdr:from>
      <xdr:col>15</xdr:col>
      <xdr:colOff>92075</xdr:colOff>
      <xdr:row>98</xdr:row>
      <xdr:rowOff>94042</xdr:rowOff>
    </xdr:from>
    <xdr:to>
      <xdr:col>15</xdr:col>
      <xdr:colOff>269875</xdr:colOff>
      <xdr:row>98</xdr:row>
      <xdr:rowOff>94042</xdr:rowOff>
    </xdr:to>
    <xdr:cxnSp macro="">
      <xdr:nvCxnSpPr>
        <xdr:cNvPr id="455" name="直線コネクタ 454"/>
        <xdr:cNvCxnSpPr/>
      </xdr:nvCxnSpPr>
      <xdr:spPr>
        <a:xfrm>
          <a:off x="10388600" y="1689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82109</xdr:rowOff>
    </xdr:from>
    <xdr:ext cx="599010" cy="259045"/>
    <xdr:sp macro="" textlink="">
      <xdr:nvSpPr>
        <xdr:cNvPr id="456" name="土木費最大値テキスト"/>
        <xdr:cNvSpPr txBox="1"/>
      </xdr:nvSpPr>
      <xdr:spPr>
        <a:xfrm>
          <a:off x="10528300" y="15512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526,867</a:t>
          </a:r>
          <a:endParaRPr kumimoji="1" lang="ja-JP" altLang="en-US" sz="1000" b="1">
            <a:latin typeface="ＭＳ Ｐゴシック"/>
          </a:endParaRPr>
        </a:p>
      </xdr:txBody>
    </xdr:sp>
    <xdr:clientData/>
  </xdr:oneCellAnchor>
  <xdr:twoCellAnchor>
    <xdr:from>
      <xdr:col>15</xdr:col>
      <xdr:colOff>92075</xdr:colOff>
      <xdr:row>91</xdr:row>
      <xdr:rowOff>135432</xdr:rowOff>
    </xdr:from>
    <xdr:to>
      <xdr:col>15</xdr:col>
      <xdr:colOff>269875</xdr:colOff>
      <xdr:row>91</xdr:row>
      <xdr:rowOff>135432</xdr:rowOff>
    </xdr:to>
    <xdr:cxnSp macro="">
      <xdr:nvCxnSpPr>
        <xdr:cNvPr id="457" name="直線コネクタ 456"/>
        <xdr:cNvCxnSpPr/>
      </xdr:nvCxnSpPr>
      <xdr:spPr>
        <a:xfrm>
          <a:off x="10388600" y="15737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114091</xdr:rowOff>
    </xdr:from>
    <xdr:to>
      <xdr:col>15</xdr:col>
      <xdr:colOff>180975</xdr:colOff>
      <xdr:row>97</xdr:row>
      <xdr:rowOff>139632</xdr:rowOff>
    </xdr:to>
    <xdr:cxnSp macro="">
      <xdr:nvCxnSpPr>
        <xdr:cNvPr id="458" name="直線コネクタ 457"/>
        <xdr:cNvCxnSpPr/>
      </xdr:nvCxnSpPr>
      <xdr:spPr>
        <a:xfrm>
          <a:off x="9639300" y="16744741"/>
          <a:ext cx="838200" cy="2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99034</xdr:rowOff>
    </xdr:from>
    <xdr:ext cx="534377" cy="259045"/>
    <xdr:sp macro="" textlink="">
      <xdr:nvSpPr>
        <xdr:cNvPr id="459" name="土木費平均値テキスト"/>
        <xdr:cNvSpPr txBox="1"/>
      </xdr:nvSpPr>
      <xdr:spPr>
        <a:xfrm>
          <a:off x="10528300" y="16729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61,130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120607</xdr:rowOff>
    </xdr:from>
    <xdr:to>
      <xdr:col>15</xdr:col>
      <xdr:colOff>231775</xdr:colOff>
      <xdr:row>98</xdr:row>
      <xdr:rowOff>50757</xdr:rowOff>
    </xdr:to>
    <xdr:sp macro="" textlink="">
      <xdr:nvSpPr>
        <xdr:cNvPr id="460" name="フローチャート : 判断 459"/>
        <xdr:cNvSpPr/>
      </xdr:nvSpPr>
      <xdr:spPr>
        <a:xfrm>
          <a:off x="10426700" y="1675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81287</xdr:rowOff>
    </xdr:from>
    <xdr:to>
      <xdr:col>14</xdr:col>
      <xdr:colOff>28575</xdr:colOff>
      <xdr:row>97</xdr:row>
      <xdr:rowOff>114091</xdr:rowOff>
    </xdr:to>
    <xdr:cxnSp macro="">
      <xdr:nvCxnSpPr>
        <xdr:cNvPr id="461" name="直線コネクタ 460"/>
        <xdr:cNvCxnSpPr/>
      </xdr:nvCxnSpPr>
      <xdr:spPr>
        <a:xfrm>
          <a:off x="8750300" y="16711937"/>
          <a:ext cx="8890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168483</xdr:rowOff>
    </xdr:from>
    <xdr:to>
      <xdr:col>14</xdr:col>
      <xdr:colOff>79375</xdr:colOff>
      <xdr:row>98</xdr:row>
      <xdr:rowOff>98633</xdr:rowOff>
    </xdr:to>
    <xdr:sp macro="" textlink="">
      <xdr:nvSpPr>
        <xdr:cNvPr id="462" name="フローチャート : 判断 461"/>
        <xdr:cNvSpPr/>
      </xdr:nvSpPr>
      <xdr:spPr>
        <a:xfrm>
          <a:off x="9588500" y="1679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89760</xdr:rowOff>
    </xdr:from>
    <xdr:ext cx="534377" cy="259045"/>
    <xdr:sp macro="" textlink="">
      <xdr:nvSpPr>
        <xdr:cNvPr id="463" name="テキスト ボックス 462"/>
        <xdr:cNvSpPr txBox="1"/>
      </xdr:nvSpPr>
      <xdr:spPr>
        <a:xfrm>
          <a:off x="9372111" y="1689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40,187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81287</xdr:rowOff>
    </xdr:from>
    <xdr:to>
      <xdr:col>12</xdr:col>
      <xdr:colOff>511175</xdr:colOff>
      <xdr:row>97</xdr:row>
      <xdr:rowOff>86240</xdr:rowOff>
    </xdr:to>
    <xdr:cxnSp macro="">
      <xdr:nvCxnSpPr>
        <xdr:cNvPr id="464" name="直線コネクタ 463"/>
        <xdr:cNvCxnSpPr/>
      </xdr:nvCxnSpPr>
      <xdr:spPr>
        <a:xfrm flipV="1">
          <a:off x="7861300" y="16711937"/>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167120</xdr:rowOff>
    </xdr:from>
    <xdr:to>
      <xdr:col>12</xdr:col>
      <xdr:colOff>561975</xdr:colOff>
      <xdr:row>98</xdr:row>
      <xdr:rowOff>97270</xdr:rowOff>
    </xdr:to>
    <xdr:sp macro="" textlink="">
      <xdr:nvSpPr>
        <xdr:cNvPr id="465" name="フローチャート : 判断 464"/>
        <xdr:cNvSpPr/>
      </xdr:nvSpPr>
      <xdr:spPr>
        <a:xfrm>
          <a:off x="8699500" y="1679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88397</xdr:rowOff>
    </xdr:from>
    <xdr:ext cx="534377" cy="259045"/>
    <xdr:sp macro="" textlink="">
      <xdr:nvSpPr>
        <xdr:cNvPr id="466" name="テキスト ボックス 465"/>
        <xdr:cNvSpPr txBox="1"/>
      </xdr:nvSpPr>
      <xdr:spPr>
        <a:xfrm>
          <a:off x="8483111" y="1689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86240</xdr:rowOff>
    </xdr:from>
    <xdr:to>
      <xdr:col>11</xdr:col>
      <xdr:colOff>307975</xdr:colOff>
      <xdr:row>97</xdr:row>
      <xdr:rowOff>110714</xdr:rowOff>
    </xdr:to>
    <xdr:cxnSp macro="">
      <xdr:nvCxnSpPr>
        <xdr:cNvPr id="467" name="直線コネクタ 466"/>
        <xdr:cNvCxnSpPr/>
      </xdr:nvCxnSpPr>
      <xdr:spPr>
        <a:xfrm flipV="1">
          <a:off x="6972300" y="16716890"/>
          <a:ext cx="889000" cy="2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162164</xdr:rowOff>
    </xdr:from>
    <xdr:to>
      <xdr:col>11</xdr:col>
      <xdr:colOff>358775</xdr:colOff>
      <xdr:row>98</xdr:row>
      <xdr:rowOff>92314</xdr:rowOff>
    </xdr:to>
    <xdr:sp macro="" textlink="">
      <xdr:nvSpPr>
        <xdr:cNvPr id="468" name="フローチャート : 判断 467"/>
        <xdr:cNvSpPr/>
      </xdr:nvSpPr>
      <xdr:spPr>
        <a:xfrm>
          <a:off x="7810500" y="1679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83441</xdr:rowOff>
    </xdr:from>
    <xdr:ext cx="534377" cy="259045"/>
    <xdr:sp macro="" textlink="">
      <xdr:nvSpPr>
        <xdr:cNvPr id="469" name="テキスト ボックス 468"/>
        <xdr:cNvSpPr txBox="1"/>
      </xdr:nvSpPr>
      <xdr:spPr>
        <a:xfrm>
          <a:off x="7594111" y="1688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169422</xdr:rowOff>
    </xdr:from>
    <xdr:to>
      <xdr:col>10</xdr:col>
      <xdr:colOff>155575</xdr:colOff>
      <xdr:row>98</xdr:row>
      <xdr:rowOff>99572</xdr:rowOff>
    </xdr:to>
    <xdr:sp macro="" textlink="">
      <xdr:nvSpPr>
        <xdr:cNvPr id="470" name="フローチャート : 判断 469"/>
        <xdr:cNvSpPr/>
      </xdr:nvSpPr>
      <xdr:spPr>
        <a:xfrm>
          <a:off x="6921500" y="1680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90699</xdr:rowOff>
    </xdr:from>
    <xdr:ext cx="534377" cy="259045"/>
    <xdr:sp macro="" textlink="">
      <xdr:nvSpPr>
        <xdr:cNvPr id="471" name="テキスト ボックス 470"/>
        <xdr:cNvSpPr txBox="1"/>
      </xdr:nvSpPr>
      <xdr:spPr>
        <a:xfrm>
          <a:off x="6705111" y="1689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88832</xdr:rowOff>
    </xdr:from>
    <xdr:to>
      <xdr:col>15</xdr:col>
      <xdr:colOff>231775</xdr:colOff>
      <xdr:row>98</xdr:row>
      <xdr:rowOff>18982</xdr:rowOff>
    </xdr:to>
    <xdr:sp macro="" textlink="">
      <xdr:nvSpPr>
        <xdr:cNvPr id="477" name="円/楕円 476"/>
        <xdr:cNvSpPr/>
      </xdr:nvSpPr>
      <xdr:spPr>
        <a:xfrm>
          <a:off x="10426700" y="1671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48209</xdr:rowOff>
    </xdr:from>
    <xdr:ext cx="534377" cy="259045"/>
    <xdr:sp macro="" textlink="">
      <xdr:nvSpPr>
        <xdr:cNvPr id="478" name="土木費該当値テキスト"/>
        <xdr:cNvSpPr txBox="1"/>
      </xdr:nvSpPr>
      <xdr:spPr>
        <a:xfrm>
          <a:off x="10528300" y="1650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75,030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63291</xdr:rowOff>
    </xdr:from>
    <xdr:to>
      <xdr:col>14</xdr:col>
      <xdr:colOff>79375</xdr:colOff>
      <xdr:row>97</xdr:row>
      <xdr:rowOff>164891</xdr:rowOff>
    </xdr:to>
    <xdr:sp macro="" textlink="">
      <xdr:nvSpPr>
        <xdr:cNvPr id="479" name="円/楕円 478"/>
        <xdr:cNvSpPr/>
      </xdr:nvSpPr>
      <xdr:spPr>
        <a:xfrm>
          <a:off x="9588500" y="1669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9968</xdr:rowOff>
    </xdr:from>
    <xdr:ext cx="534377" cy="259045"/>
    <xdr:sp macro="" textlink="">
      <xdr:nvSpPr>
        <xdr:cNvPr id="480" name="テキスト ボックス 479"/>
        <xdr:cNvSpPr txBox="1"/>
      </xdr:nvSpPr>
      <xdr:spPr>
        <a:xfrm>
          <a:off x="9372111" y="1646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86,203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30487</xdr:rowOff>
    </xdr:from>
    <xdr:to>
      <xdr:col>12</xdr:col>
      <xdr:colOff>561975</xdr:colOff>
      <xdr:row>97</xdr:row>
      <xdr:rowOff>132087</xdr:rowOff>
    </xdr:to>
    <xdr:sp macro="" textlink="">
      <xdr:nvSpPr>
        <xdr:cNvPr id="481" name="円/楕円 480"/>
        <xdr:cNvSpPr/>
      </xdr:nvSpPr>
      <xdr:spPr>
        <a:xfrm>
          <a:off x="8699500" y="1666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148614</xdr:rowOff>
    </xdr:from>
    <xdr:ext cx="599010" cy="259045"/>
    <xdr:sp macro="" textlink="">
      <xdr:nvSpPr>
        <xdr:cNvPr id="482" name="テキスト ボックス 481"/>
        <xdr:cNvSpPr txBox="1"/>
      </xdr:nvSpPr>
      <xdr:spPr>
        <a:xfrm>
          <a:off x="8450794" y="16436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100,553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35440</xdr:rowOff>
    </xdr:from>
    <xdr:to>
      <xdr:col>11</xdr:col>
      <xdr:colOff>358775</xdr:colOff>
      <xdr:row>97</xdr:row>
      <xdr:rowOff>137040</xdr:rowOff>
    </xdr:to>
    <xdr:sp macro="" textlink="">
      <xdr:nvSpPr>
        <xdr:cNvPr id="483" name="円/楕円 482"/>
        <xdr:cNvSpPr/>
      </xdr:nvSpPr>
      <xdr:spPr>
        <a:xfrm>
          <a:off x="7810500" y="1666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153567</xdr:rowOff>
    </xdr:from>
    <xdr:ext cx="534377" cy="259045"/>
    <xdr:sp macro="" textlink="">
      <xdr:nvSpPr>
        <xdr:cNvPr id="484" name="テキスト ボックス 483"/>
        <xdr:cNvSpPr txBox="1"/>
      </xdr:nvSpPr>
      <xdr:spPr>
        <a:xfrm>
          <a:off x="7594111" y="1644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98,386</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59914</xdr:rowOff>
    </xdr:from>
    <xdr:to>
      <xdr:col>10</xdr:col>
      <xdr:colOff>155575</xdr:colOff>
      <xdr:row>97</xdr:row>
      <xdr:rowOff>161514</xdr:rowOff>
    </xdr:to>
    <xdr:sp macro="" textlink="">
      <xdr:nvSpPr>
        <xdr:cNvPr id="485" name="円/楕円 484"/>
        <xdr:cNvSpPr/>
      </xdr:nvSpPr>
      <xdr:spPr>
        <a:xfrm>
          <a:off x="6921500" y="1669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6591</xdr:rowOff>
    </xdr:from>
    <xdr:ext cx="534377" cy="259045"/>
    <xdr:sp macro="" textlink="">
      <xdr:nvSpPr>
        <xdr:cNvPr id="486" name="テキスト ボックス 485"/>
        <xdr:cNvSpPr txBox="1"/>
      </xdr:nvSpPr>
      <xdr:spPr>
        <a:xfrm>
          <a:off x="6705111" y="1646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87,680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51918</xdr:rowOff>
    </xdr:from>
    <xdr:to>
      <xdr:col>23</xdr:col>
      <xdr:colOff>516889</xdr:colOff>
      <xdr:row>39</xdr:row>
      <xdr:rowOff>19731</xdr:rowOff>
    </xdr:to>
    <xdr:cxnSp macro="">
      <xdr:nvCxnSpPr>
        <xdr:cNvPr id="509" name="直線コネクタ 508"/>
        <xdr:cNvCxnSpPr/>
      </xdr:nvCxnSpPr>
      <xdr:spPr>
        <a:xfrm flipV="1">
          <a:off x="16317595" y="5195418"/>
          <a:ext cx="1269" cy="1510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23558</xdr:rowOff>
    </xdr:from>
    <xdr:ext cx="469744" cy="259045"/>
    <xdr:sp macro="" textlink="">
      <xdr:nvSpPr>
        <xdr:cNvPr id="510" name="消防費最小値テキスト"/>
        <xdr:cNvSpPr txBox="1"/>
      </xdr:nvSpPr>
      <xdr:spPr>
        <a:xfrm>
          <a:off x="16370300" y="671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9,437</a:t>
          </a:r>
          <a:endParaRPr kumimoji="1" lang="ja-JP" altLang="en-US" sz="1000" b="1">
            <a:latin typeface="ＭＳ Ｐゴシック"/>
          </a:endParaRPr>
        </a:p>
      </xdr:txBody>
    </xdr:sp>
    <xdr:clientData/>
  </xdr:oneCellAnchor>
  <xdr:twoCellAnchor>
    <xdr:from>
      <xdr:col>23</xdr:col>
      <xdr:colOff>428625</xdr:colOff>
      <xdr:row>39</xdr:row>
      <xdr:rowOff>19731</xdr:rowOff>
    </xdr:from>
    <xdr:to>
      <xdr:col>23</xdr:col>
      <xdr:colOff>606425</xdr:colOff>
      <xdr:row>39</xdr:row>
      <xdr:rowOff>19731</xdr:rowOff>
    </xdr:to>
    <xdr:cxnSp macro="">
      <xdr:nvCxnSpPr>
        <xdr:cNvPr id="511" name="直線コネクタ 510"/>
        <xdr:cNvCxnSpPr/>
      </xdr:nvCxnSpPr>
      <xdr:spPr>
        <a:xfrm>
          <a:off x="16230600" y="670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170045</xdr:rowOff>
    </xdr:from>
    <xdr:ext cx="534377" cy="259045"/>
    <xdr:sp macro="" textlink="">
      <xdr:nvSpPr>
        <xdr:cNvPr id="512" name="消防費最大値テキスト"/>
        <xdr:cNvSpPr txBox="1"/>
      </xdr:nvSpPr>
      <xdr:spPr>
        <a:xfrm>
          <a:off x="16370300" y="497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25,960</a:t>
          </a:r>
          <a:endParaRPr kumimoji="1" lang="ja-JP" altLang="en-US" sz="1000" b="1">
            <a:latin typeface="ＭＳ Ｐゴシック"/>
          </a:endParaRPr>
        </a:p>
      </xdr:txBody>
    </xdr:sp>
    <xdr:clientData/>
  </xdr:oneCellAnchor>
  <xdr:twoCellAnchor>
    <xdr:from>
      <xdr:col>23</xdr:col>
      <xdr:colOff>428625</xdr:colOff>
      <xdr:row>30</xdr:row>
      <xdr:rowOff>51918</xdr:rowOff>
    </xdr:from>
    <xdr:to>
      <xdr:col>23</xdr:col>
      <xdr:colOff>606425</xdr:colOff>
      <xdr:row>30</xdr:row>
      <xdr:rowOff>51918</xdr:rowOff>
    </xdr:to>
    <xdr:cxnSp macro="">
      <xdr:nvCxnSpPr>
        <xdr:cNvPr id="513" name="直線コネクタ 512"/>
        <xdr:cNvCxnSpPr/>
      </xdr:nvCxnSpPr>
      <xdr:spPr>
        <a:xfrm>
          <a:off x="16230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108976</xdr:rowOff>
    </xdr:from>
    <xdr:to>
      <xdr:col>23</xdr:col>
      <xdr:colOff>517525</xdr:colOff>
      <xdr:row>38</xdr:row>
      <xdr:rowOff>46523</xdr:rowOff>
    </xdr:to>
    <xdr:cxnSp macro="">
      <xdr:nvCxnSpPr>
        <xdr:cNvPr id="514" name="直線コネクタ 513"/>
        <xdr:cNvCxnSpPr/>
      </xdr:nvCxnSpPr>
      <xdr:spPr>
        <a:xfrm flipV="1">
          <a:off x="15481300" y="6452626"/>
          <a:ext cx="838200" cy="10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28841</xdr:rowOff>
    </xdr:from>
    <xdr:ext cx="534377" cy="259045"/>
    <xdr:sp macro="" textlink="">
      <xdr:nvSpPr>
        <xdr:cNvPr id="515" name="消防費平均値テキスト"/>
        <xdr:cNvSpPr txBox="1"/>
      </xdr:nvSpPr>
      <xdr:spPr>
        <a:xfrm>
          <a:off x="16370300" y="6029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5964</xdr:rowOff>
    </xdr:from>
    <xdr:to>
      <xdr:col>23</xdr:col>
      <xdr:colOff>568325</xdr:colOff>
      <xdr:row>36</xdr:row>
      <xdr:rowOff>107564</xdr:rowOff>
    </xdr:to>
    <xdr:sp macro="" textlink="">
      <xdr:nvSpPr>
        <xdr:cNvPr id="516" name="フローチャート : 判断 515"/>
        <xdr:cNvSpPr/>
      </xdr:nvSpPr>
      <xdr:spPr>
        <a:xfrm>
          <a:off x="16268700" y="617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160091</xdr:rowOff>
    </xdr:from>
    <xdr:to>
      <xdr:col>22</xdr:col>
      <xdr:colOff>365125</xdr:colOff>
      <xdr:row>38</xdr:row>
      <xdr:rowOff>46523</xdr:rowOff>
    </xdr:to>
    <xdr:cxnSp macro="">
      <xdr:nvCxnSpPr>
        <xdr:cNvPr id="517" name="直線コネクタ 516"/>
        <xdr:cNvCxnSpPr/>
      </xdr:nvCxnSpPr>
      <xdr:spPr>
        <a:xfrm>
          <a:off x="14592300" y="6332291"/>
          <a:ext cx="889000" cy="22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65125</xdr:rowOff>
    </xdr:from>
    <xdr:to>
      <xdr:col>22</xdr:col>
      <xdr:colOff>415925</xdr:colOff>
      <xdr:row>35</xdr:row>
      <xdr:rowOff>166725</xdr:rowOff>
    </xdr:to>
    <xdr:sp macro="" textlink="">
      <xdr:nvSpPr>
        <xdr:cNvPr id="518" name="フローチャート : 判断 517"/>
        <xdr:cNvSpPr/>
      </xdr:nvSpPr>
      <xdr:spPr>
        <a:xfrm>
          <a:off x="15430500" y="606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11802</xdr:rowOff>
    </xdr:from>
    <xdr:ext cx="534377" cy="259045"/>
    <xdr:sp macro="" textlink="">
      <xdr:nvSpPr>
        <xdr:cNvPr id="519" name="テキスト ボックス 518"/>
        <xdr:cNvSpPr txBox="1"/>
      </xdr:nvSpPr>
      <xdr:spPr>
        <a:xfrm>
          <a:off x="15214111" y="584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15,885</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65176</xdr:rowOff>
    </xdr:from>
    <xdr:to>
      <xdr:col>21</xdr:col>
      <xdr:colOff>161925</xdr:colOff>
      <xdr:row>36</xdr:row>
      <xdr:rowOff>160091</xdr:rowOff>
    </xdr:to>
    <xdr:cxnSp macro="">
      <xdr:nvCxnSpPr>
        <xdr:cNvPr id="520" name="直線コネクタ 519"/>
        <xdr:cNvCxnSpPr/>
      </xdr:nvCxnSpPr>
      <xdr:spPr>
        <a:xfrm>
          <a:off x="13703300" y="6237376"/>
          <a:ext cx="889000" cy="9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1392</xdr:rowOff>
    </xdr:from>
    <xdr:to>
      <xdr:col>21</xdr:col>
      <xdr:colOff>212725</xdr:colOff>
      <xdr:row>36</xdr:row>
      <xdr:rowOff>102992</xdr:rowOff>
    </xdr:to>
    <xdr:sp macro="" textlink="">
      <xdr:nvSpPr>
        <xdr:cNvPr id="521" name="フローチャート : 判断 520"/>
        <xdr:cNvSpPr/>
      </xdr:nvSpPr>
      <xdr:spPr>
        <a:xfrm>
          <a:off x="14541500" y="617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119519</xdr:rowOff>
    </xdr:from>
    <xdr:ext cx="534377" cy="259045"/>
    <xdr:sp macro="" textlink="">
      <xdr:nvSpPr>
        <xdr:cNvPr id="522" name="テキスト ボックス 521"/>
        <xdr:cNvSpPr txBox="1"/>
      </xdr:nvSpPr>
      <xdr:spPr>
        <a:xfrm>
          <a:off x="14325111" y="594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65176</xdr:rowOff>
    </xdr:from>
    <xdr:to>
      <xdr:col>19</xdr:col>
      <xdr:colOff>644525</xdr:colOff>
      <xdr:row>38</xdr:row>
      <xdr:rowOff>56673</xdr:rowOff>
    </xdr:to>
    <xdr:cxnSp macro="">
      <xdr:nvCxnSpPr>
        <xdr:cNvPr id="523" name="直線コネクタ 522"/>
        <xdr:cNvCxnSpPr/>
      </xdr:nvCxnSpPr>
      <xdr:spPr>
        <a:xfrm flipV="1">
          <a:off x="12814300" y="6237376"/>
          <a:ext cx="889000" cy="33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55159</xdr:rowOff>
    </xdr:from>
    <xdr:to>
      <xdr:col>20</xdr:col>
      <xdr:colOff>9525</xdr:colOff>
      <xdr:row>36</xdr:row>
      <xdr:rowOff>156759</xdr:rowOff>
    </xdr:to>
    <xdr:sp macro="" textlink="">
      <xdr:nvSpPr>
        <xdr:cNvPr id="524" name="フローチャート : 判断 523"/>
        <xdr:cNvSpPr/>
      </xdr:nvSpPr>
      <xdr:spPr>
        <a:xfrm>
          <a:off x="13652500" y="622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147886</xdr:rowOff>
    </xdr:from>
    <xdr:ext cx="534377" cy="259045"/>
    <xdr:sp macro="" textlink="">
      <xdr:nvSpPr>
        <xdr:cNvPr id="525" name="テキスト ボックス 524"/>
        <xdr:cNvSpPr txBox="1"/>
      </xdr:nvSpPr>
      <xdr:spPr>
        <a:xfrm>
          <a:off x="13436111" y="632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116606</xdr:rowOff>
    </xdr:from>
    <xdr:to>
      <xdr:col>18</xdr:col>
      <xdr:colOff>492125</xdr:colOff>
      <xdr:row>37</xdr:row>
      <xdr:rowOff>46756</xdr:rowOff>
    </xdr:to>
    <xdr:sp macro="" textlink="">
      <xdr:nvSpPr>
        <xdr:cNvPr id="526" name="フローチャート : 判断 525"/>
        <xdr:cNvSpPr/>
      </xdr:nvSpPr>
      <xdr:spPr>
        <a:xfrm>
          <a:off x="12763500" y="628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63283</xdr:rowOff>
    </xdr:from>
    <xdr:ext cx="534377" cy="259045"/>
    <xdr:sp macro="" textlink="">
      <xdr:nvSpPr>
        <xdr:cNvPr id="527" name="テキスト ボックス 526"/>
        <xdr:cNvSpPr txBox="1"/>
      </xdr:nvSpPr>
      <xdr:spPr>
        <a:xfrm>
          <a:off x="12547111" y="606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58176</xdr:rowOff>
    </xdr:from>
    <xdr:to>
      <xdr:col>23</xdr:col>
      <xdr:colOff>568325</xdr:colOff>
      <xdr:row>37</xdr:row>
      <xdr:rowOff>159776</xdr:rowOff>
    </xdr:to>
    <xdr:sp macro="" textlink="">
      <xdr:nvSpPr>
        <xdr:cNvPr id="533" name="円/楕円 532"/>
        <xdr:cNvSpPr/>
      </xdr:nvSpPr>
      <xdr:spPr>
        <a:xfrm>
          <a:off x="16268700" y="640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36603</xdr:rowOff>
    </xdr:from>
    <xdr:ext cx="534377" cy="259045"/>
    <xdr:sp macro="" textlink="">
      <xdr:nvSpPr>
        <xdr:cNvPr id="534" name="消防費該当値テキスト"/>
        <xdr:cNvSpPr txBox="1"/>
      </xdr:nvSpPr>
      <xdr:spPr>
        <a:xfrm>
          <a:off x="16370300" y="638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12,211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167173</xdr:rowOff>
    </xdr:from>
    <xdr:to>
      <xdr:col>22</xdr:col>
      <xdr:colOff>415925</xdr:colOff>
      <xdr:row>38</xdr:row>
      <xdr:rowOff>97323</xdr:rowOff>
    </xdr:to>
    <xdr:sp macro="" textlink="">
      <xdr:nvSpPr>
        <xdr:cNvPr id="535" name="円/楕円 534"/>
        <xdr:cNvSpPr/>
      </xdr:nvSpPr>
      <xdr:spPr>
        <a:xfrm>
          <a:off x="15430500" y="651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88450</xdr:rowOff>
    </xdr:from>
    <xdr:ext cx="534377" cy="259045"/>
    <xdr:sp macro="" textlink="">
      <xdr:nvSpPr>
        <xdr:cNvPr id="536" name="テキスト ボックス 535"/>
        <xdr:cNvSpPr txBox="1"/>
      </xdr:nvSpPr>
      <xdr:spPr>
        <a:xfrm>
          <a:off x="15214111" y="660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11,019</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109291</xdr:rowOff>
    </xdr:from>
    <xdr:to>
      <xdr:col>21</xdr:col>
      <xdr:colOff>212725</xdr:colOff>
      <xdr:row>37</xdr:row>
      <xdr:rowOff>39441</xdr:rowOff>
    </xdr:to>
    <xdr:sp macro="" textlink="">
      <xdr:nvSpPr>
        <xdr:cNvPr id="537" name="円/楕円 536"/>
        <xdr:cNvSpPr/>
      </xdr:nvSpPr>
      <xdr:spPr>
        <a:xfrm>
          <a:off x="14541500" y="628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30568</xdr:rowOff>
    </xdr:from>
    <xdr:ext cx="534377" cy="259045"/>
    <xdr:sp macro="" textlink="">
      <xdr:nvSpPr>
        <xdr:cNvPr id="538" name="テキスト ボックス 537"/>
        <xdr:cNvSpPr txBox="1"/>
      </xdr:nvSpPr>
      <xdr:spPr>
        <a:xfrm>
          <a:off x="14325111" y="637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13,527</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14376</xdr:rowOff>
    </xdr:from>
    <xdr:to>
      <xdr:col>20</xdr:col>
      <xdr:colOff>9525</xdr:colOff>
      <xdr:row>36</xdr:row>
      <xdr:rowOff>115976</xdr:rowOff>
    </xdr:to>
    <xdr:sp macro="" textlink="">
      <xdr:nvSpPr>
        <xdr:cNvPr id="539" name="円/楕円 538"/>
        <xdr:cNvSpPr/>
      </xdr:nvSpPr>
      <xdr:spPr>
        <a:xfrm>
          <a:off x="13652500" y="618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132503</xdr:rowOff>
    </xdr:from>
    <xdr:ext cx="534377" cy="259045"/>
    <xdr:sp macro="" textlink="">
      <xdr:nvSpPr>
        <xdr:cNvPr id="540" name="テキスト ボックス 539"/>
        <xdr:cNvSpPr txBox="1"/>
      </xdr:nvSpPr>
      <xdr:spPr>
        <a:xfrm>
          <a:off x="13436111" y="596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14,565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5873</xdr:rowOff>
    </xdr:from>
    <xdr:to>
      <xdr:col>18</xdr:col>
      <xdr:colOff>492125</xdr:colOff>
      <xdr:row>38</xdr:row>
      <xdr:rowOff>107473</xdr:rowOff>
    </xdr:to>
    <xdr:sp macro="" textlink="">
      <xdr:nvSpPr>
        <xdr:cNvPr id="541" name="円/楕円 540"/>
        <xdr:cNvSpPr/>
      </xdr:nvSpPr>
      <xdr:spPr>
        <a:xfrm>
          <a:off x="12763500" y="652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98600</xdr:rowOff>
    </xdr:from>
    <xdr:ext cx="534377" cy="259045"/>
    <xdr:sp macro="" textlink="">
      <xdr:nvSpPr>
        <xdr:cNvPr id="542" name="テキスト ボックス 541"/>
        <xdr:cNvSpPr txBox="1"/>
      </xdr:nvSpPr>
      <xdr:spPr>
        <a:xfrm>
          <a:off x="12547111" y="661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1" name="テキスト ボックス 56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163109</xdr:rowOff>
    </xdr:from>
    <xdr:to>
      <xdr:col>23</xdr:col>
      <xdr:colOff>516889</xdr:colOff>
      <xdr:row>58</xdr:row>
      <xdr:rowOff>170538</xdr:rowOff>
    </xdr:to>
    <xdr:cxnSp macro="">
      <xdr:nvCxnSpPr>
        <xdr:cNvPr id="565" name="直線コネクタ 564"/>
        <xdr:cNvCxnSpPr/>
      </xdr:nvCxnSpPr>
      <xdr:spPr>
        <a:xfrm flipV="1">
          <a:off x="16317595" y="8907059"/>
          <a:ext cx="1269" cy="1207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2915</xdr:rowOff>
    </xdr:from>
    <xdr:ext cx="534377" cy="259045"/>
    <xdr:sp macro="" textlink="">
      <xdr:nvSpPr>
        <xdr:cNvPr id="566" name="教育費最小値テキスト"/>
        <xdr:cNvSpPr txBox="1"/>
      </xdr:nvSpPr>
      <xdr:spPr>
        <a:xfrm>
          <a:off x="16370300" y="101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18,651</a:t>
          </a:r>
          <a:endParaRPr kumimoji="1" lang="ja-JP" altLang="en-US" sz="1000" b="1">
            <a:latin typeface="ＭＳ Ｐゴシック"/>
          </a:endParaRPr>
        </a:p>
      </xdr:txBody>
    </xdr:sp>
    <xdr:clientData/>
  </xdr:oneCellAnchor>
  <xdr:twoCellAnchor>
    <xdr:from>
      <xdr:col>23</xdr:col>
      <xdr:colOff>428625</xdr:colOff>
      <xdr:row>58</xdr:row>
      <xdr:rowOff>170538</xdr:rowOff>
    </xdr:from>
    <xdr:to>
      <xdr:col>23</xdr:col>
      <xdr:colOff>606425</xdr:colOff>
      <xdr:row>58</xdr:row>
      <xdr:rowOff>170538</xdr:rowOff>
    </xdr:to>
    <xdr:cxnSp macro="">
      <xdr:nvCxnSpPr>
        <xdr:cNvPr id="567" name="直線コネクタ 566"/>
        <xdr:cNvCxnSpPr/>
      </xdr:nvCxnSpPr>
      <xdr:spPr>
        <a:xfrm>
          <a:off x="16230600" y="10114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109786</xdr:rowOff>
    </xdr:from>
    <xdr:ext cx="534377" cy="259045"/>
    <xdr:sp macro="" textlink="">
      <xdr:nvSpPr>
        <xdr:cNvPr id="568" name="教育費最大値テキスト"/>
        <xdr:cNvSpPr txBox="1"/>
      </xdr:nvSpPr>
      <xdr:spPr>
        <a:xfrm>
          <a:off x="16370300" y="868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71,476</a:t>
          </a:r>
          <a:endParaRPr kumimoji="1" lang="ja-JP" altLang="en-US" sz="1000" b="1">
            <a:latin typeface="ＭＳ Ｐゴシック"/>
          </a:endParaRPr>
        </a:p>
      </xdr:txBody>
    </xdr:sp>
    <xdr:clientData/>
  </xdr:oneCellAnchor>
  <xdr:twoCellAnchor>
    <xdr:from>
      <xdr:col>23</xdr:col>
      <xdr:colOff>428625</xdr:colOff>
      <xdr:row>51</xdr:row>
      <xdr:rowOff>163109</xdr:rowOff>
    </xdr:from>
    <xdr:to>
      <xdr:col>23</xdr:col>
      <xdr:colOff>606425</xdr:colOff>
      <xdr:row>51</xdr:row>
      <xdr:rowOff>163109</xdr:rowOff>
    </xdr:to>
    <xdr:cxnSp macro="">
      <xdr:nvCxnSpPr>
        <xdr:cNvPr id="569" name="直線コネクタ 568"/>
        <xdr:cNvCxnSpPr/>
      </xdr:nvCxnSpPr>
      <xdr:spPr>
        <a:xfrm>
          <a:off x="16230600" y="89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70160</xdr:rowOff>
    </xdr:from>
    <xdr:to>
      <xdr:col>23</xdr:col>
      <xdr:colOff>517525</xdr:colOff>
      <xdr:row>56</xdr:row>
      <xdr:rowOff>60193</xdr:rowOff>
    </xdr:to>
    <xdr:cxnSp macro="">
      <xdr:nvCxnSpPr>
        <xdr:cNvPr id="570" name="直線コネクタ 569"/>
        <xdr:cNvCxnSpPr/>
      </xdr:nvCxnSpPr>
      <xdr:spPr>
        <a:xfrm>
          <a:off x="15481300" y="9328460"/>
          <a:ext cx="838200" cy="33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105102</xdr:rowOff>
    </xdr:from>
    <xdr:ext cx="534377" cy="259045"/>
    <xdr:sp macro="" textlink="">
      <xdr:nvSpPr>
        <xdr:cNvPr id="571" name="教育費平均値テキスト"/>
        <xdr:cNvSpPr txBox="1"/>
      </xdr:nvSpPr>
      <xdr:spPr>
        <a:xfrm>
          <a:off x="16370300" y="936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42,792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82225</xdr:rowOff>
    </xdr:from>
    <xdr:to>
      <xdr:col>23</xdr:col>
      <xdr:colOff>568325</xdr:colOff>
      <xdr:row>56</xdr:row>
      <xdr:rowOff>12375</xdr:rowOff>
    </xdr:to>
    <xdr:sp macro="" textlink="">
      <xdr:nvSpPr>
        <xdr:cNvPr id="572" name="フローチャート : 判断 571"/>
        <xdr:cNvSpPr/>
      </xdr:nvSpPr>
      <xdr:spPr>
        <a:xfrm>
          <a:off x="16268700" y="95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50</xdr:row>
      <xdr:rowOff>148592</xdr:rowOff>
    </xdr:from>
    <xdr:to>
      <xdr:col>22</xdr:col>
      <xdr:colOff>365125</xdr:colOff>
      <xdr:row>54</xdr:row>
      <xdr:rowOff>70160</xdr:rowOff>
    </xdr:to>
    <xdr:cxnSp macro="">
      <xdr:nvCxnSpPr>
        <xdr:cNvPr id="573" name="直線コネクタ 572"/>
        <xdr:cNvCxnSpPr/>
      </xdr:nvCxnSpPr>
      <xdr:spPr>
        <a:xfrm>
          <a:off x="14592300" y="8721092"/>
          <a:ext cx="889000" cy="60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89883</xdr:rowOff>
    </xdr:from>
    <xdr:to>
      <xdr:col>22</xdr:col>
      <xdr:colOff>415925</xdr:colOff>
      <xdr:row>56</xdr:row>
      <xdr:rowOff>20033</xdr:rowOff>
    </xdr:to>
    <xdr:sp macro="" textlink="">
      <xdr:nvSpPr>
        <xdr:cNvPr id="574" name="フローチャート : 判断 573"/>
        <xdr:cNvSpPr/>
      </xdr:nvSpPr>
      <xdr:spPr>
        <a:xfrm>
          <a:off x="154305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11160</xdr:rowOff>
    </xdr:from>
    <xdr:ext cx="534377" cy="259045"/>
    <xdr:sp macro="" textlink="">
      <xdr:nvSpPr>
        <xdr:cNvPr id="575" name="テキスト ボックス 574"/>
        <xdr:cNvSpPr txBox="1"/>
      </xdr:nvSpPr>
      <xdr:spPr>
        <a:xfrm>
          <a:off x="15214111" y="961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42,457</a:t>
          </a:r>
          <a:endParaRPr kumimoji="1" lang="ja-JP" altLang="en-US" sz="1000" b="1">
            <a:solidFill>
              <a:srgbClr val="000080"/>
            </a:solidFill>
            <a:latin typeface="ＭＳ Ｐゴシック"/>
          </a:endParaRPr>
        </a:p>
      </xdr:txBody>
    </xdr:sp>
    <xdr:clientData/>
  </xdr:oneCellAnchor>
  <xdr:twoCellAnchor>
    <xdr:from>
      <xdr:col>19</xdr:col>
      <xdr:colOff>644525</xdr:colOff>
      <xdr:row>50</xdr:row>
      <xdr:rowOff>148592</xdr:rowOff>
    </xdr:from>
    <xdr:to>
      <xdr:col>21</xdr:col>
      <xdr:colOff>161925</xdr:colOff>
      <xdr:row>53</xdr:row>
      <xdr:rowOff>122966</xdr:rowOff>
    </xdr:to>
    <xdr:cxnSp macro="">
      <xdr:nvCxnSpPr>
        <xdr:cNvPr id="576" name="直線コネクタ 575"/>
        <xdr:cNvCxnSpPr/>
      </xdr:nvCxnSpPr>
      <xdr:spPr>
        <a:xfrm flipV="1">
          <a:off x="13703300" y="8721092"/>
          <a:ext cx="889000" cy="48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22241</xdr:rowOff>
    </xdr:from>
    <xdr:to>
      <xdr:col>21</xdr:col>
      <xdr:colOff>212725</xdr:colOff>
      <xdr:row>55</xdr:row>
      <xdr:rowOff>123841</xdr:rowOff>
    </xdr:to>
    <xdr:sp macro="" textlink="">
      <xdr:nvSpPr>
        <xdr:cNvPr id="577" name="フローチャート : 判断 576"/>
        <xdr:cNvSpPr/>
      </xdr:nvSpPr>
      <xdr:spPr>
        <a:xfrm>
          <a:off x="14541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114968</xdr:rowOff>
    </xdr:from>
    <xdr:ext cx="534377" cy="259045"/>
    <xdr:sp macro="" textlink="">
      <xdr:nvSpPr>
        <xdr:cNvPr id="578" name="テキスト ボックス 577"/>
        <xdr:cNvSpPr txBox="1"/>
      </xdr:nvSpPr>
      <xdr:spPr>
        <a:xfrm>
          <a:off x="14325111" y="95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122966</xdr:rowOff>
    </xdr:from>
    <xdr:to>
      <xdr:col>19</xdr:col>
      <xdr:colOff>644525</xdr:colOff>
      <xdr:row>55</xdr:row>
      <xdr:rowOff>94140</xdr:rowOff>
    </xdr:to>
    <xdr:cxnSp macro="">
      <xdr:nvCxnSpPr>
        <xdr:cNvPr id="579" name="直線コネクタ 578"/>
        <xdr:cNvCxnSpPr/>
      </xdr:nvCxnSpPr>
      <xdr:spPr>
        <a:xfrm flipV="1">
          <a:off x="12814300" y="9209816"/>
          <a:ext cx="889000" cy="31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69149</xdr:rowOff>
    </xdr:from>
    <xdr:to>
      <xdr:col>20</xdr:col>
      <xdr:colOff>9525</xdr:colOff>
      <xdr:row>55</xdr:row>
      <xdr:rowOff>170749</xdr:rowOff>
    </xdr:to>
    <xdr:sp macro="" textlink="">
      <xdr:nvSpPr>
        <xdr:cNvPr id="580" name="フローチャート : 判断 579"/>
        <xdr:cNvSpPr/>
      </xdr:nvSpPr>
      <xdr:spPr>
        <a:xfrm>
          <a:off x="13652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161876</xdr:rowOff>
    </xdr:from>
    <xdr:ext cx="534377" cy="259045"/>
    <xdr:sp macro="" textlink="">
      <xdr:nvSpPr>
        <xdr:cNvPr id="581" name="テキスト ボックス 580"/>
        <xdr:cNvSpPr txBox="1"/>
      </xdr:nvSpPr>
      <xdr:spPr>
        <a:xfrm>
          <a:off x="13436111" y="959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138574</xdr:rowOff>
    </xdr:from>
    <xdr:to>
      <xdr:col>18</xdr:col>
      <xdr:colOff>492125</xdr:colOff>
      <xdr:row>56</xdr:row>
      <xdr:rowOff>68724</xdr:rowOff>
    </xdr:to>
    <xdr:sp macro="" textlink="">
      <xdr:nvSpPr>
        <xdr:cNvPr id="582" name="フローチャート : 判断 581"/>
        <xdr:cNvSpPr/>
      </xdr:nvSpPr>
      <xdr:spPr>
        <a:xfrm>
          <a:off x="12763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59851</xdr:rowOff>
    </xdr:from>
    <xdr:ext cx="534377" cy="259045"/>
    <xdr:sp macro="" textlink="">
      <xdr:nvSpPr>
        <xdr:cNvPr id="583" name="テキスト ボックス 582"/>
        <xdr:cNvSpPr txBox="1"/>
      </xdr:nvSpPr>
      <xdr:spPr>
        <a:xfrm>
          <a:off x="12547111" y="966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9393</xdr:rowOff>
    </xdr:from>
    <xdr:to>
      <xdr:col>23</xdr:col>
      <xdr:colOff>568325</xdr:colOff>
      <xdr:row>56</xdr:row>
      <xdr:rowOff>110993</xdr:rowOff>
    </xdr:to>
    <xdr:sp macro="" textlink="">
      <xdr:nvSpPr>
        <xdr:cNvPr id="589" name="円/楕円 588"/>
        <xdr:cNvSpPr/>
      </xdr:nvSpPr>
      <xdr:spPr>
        <a:xfrm>
          <a:off x="16268700" y="961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159270</xdr:rowOff>
    </xdr:from>
    <xdr:ext cx="534377" cy="259045"/>
    <xdr:sp macro="" textlink="">
      <xdr:nvSpPr>
        <xdr:cNvPr id="590" name="教育費該当値テキスト"/>
        <xdr:cNvSpPr txBox="1"/>
      </xdr:nvSpPr>
      <xdr:spPr>
        <a:xfrm>
          <a:off x="16370300" y="958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38,478</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19360</xdr:rowOff>
    </xdr:from>
    <xdr:to>
      <xdr:col>22</xdr:col>
      <xdr:colOff>415925</xdr:colOff>
      <xdr:row>54</xdr:row>
      <xdr:rowOff>120960</xdr:rowOff>
    </xdr:to>
    <xdr:sp macro="" textlink="">
      <xdr:nvSpPr>
        <xdr:cNvPr id="591" name="円/楕円 590"/>
        <xdr:cNvSpPr/>
      </xdr:nvSpPr>
      <xdr:spPr>
        <a:xfrm>
          <a:off x="15430500" y="92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137487</xdr:rowOff>
    </xdr:from>
    <xdr:ext cx="534377" cy="259045"/>
    <xdr:sp macro="" textlink="">
      <xdr:nvSpPr>
        <xdr:cNvPr id="592" name="テキスト ボックス 591"/>
        <xdr:cNvSpPr txBox="1"/>
      </xdr:nvSpPr>
      <xdr:spPr>
        <a:xfrm>
          <a:off x="15214111" y="905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53,042</a:t>
          </a:r>
          <a:endParaRPr kumimoji="1" lang="ja-JP" altLang="en-US" sz="1000" b="1">
            <a:solidFill>
              <a:srgbClr val="FF0000"/>
            </a:solidFill>
            <a:latin typeface="ＭＳ Ｐゴシック"/>
          </a:endParaRPr>
        </a:p>
      </xdr:txBody>
    </xdr:sp>
    <xdr:clientData/>
  </xdr:oneCellAnchor>
  <xdr:twoCellAnchor>
    <xdr:from>
      <xdr:col>21</xdr:col>
      <xdr:colOff>111125</xdr:colOff>
      <xdr:row>50</xdr:row>
      <xdr:rowOff>97792</xdr:rowOff>
    </xdr:from>
    <xdr:to>
      <xdr:col>21</xdr:col>
      <xdr:colOff>212725</xdr:colOff>
      <xdr:row>51</xdr:row>
      <xdr:rowOff>27942</xdr:rowOff>
    </xdr:to>
    <xdr:sp macro="" textlink="">
      <xdr:nvSpPr>
        <xdr:cNvPr id="593" name="円/楕円 592"/>
        <xdr:cNvSpPr/>
      </xdr:nvSpPr>
      <xdr:spPr>
        <a:xfrm>
          <a:off x="14541500" y="867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49</xdr:row>
      <xdr:rowOff>44469</xdr:rowOff>
    </xdr:from>
    <xdr:ext cx="534377" cy="259045"/>
    <xdr:sp macro="" textlink="">
      <xdr:nvSpPr>
        <xdr:cNvPr id="594" name="テキスト ボックス 593"/>
        <xdr:cNvSpPr txBox="1"/>
      </xdr:nvSpPr>
      <xdr:spPr>
        <a:xfrm>
          <a:off x="14325111" y="844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79,611</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72166</xdr:rowOff>
    </xdr:from>
    <xdr:to>
      <xdr:col>20</xdr:col>
      <xdr:colOff>9525</xdr:colOff>
      <xdr:row>54</xdr:row>
      <xdr:rowOff>2316</xdr:rowOff>
    </xdr:to>
    <xdr:sp macro="" textlink="">
      <xdr:nvSpPr>
        <xdr:cNvPr id="595" name="円/楕円 594"/>
        <xdr:cNvSpPr/>
      </xdr:nvSpPr>
      <xdr:spPr>
        <a:xfrm>
          <a:off x="13652500" y="915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18843</xdr:rowOff>
    </xdr:from>
    <xdr:ext cx="534377" cy="259045"/>
    <xdr:sp macro="" textlink="">
      <xdr:nvSpPr>
        <xdr:cNvPr id="596" name="テキスト ボックス 595"/>
        <xdr:cNvSpPr txBox="1"/>
      </xdr:nvSpPr>
      <xdr:spPr>
        <a:xfrm>
          <a:off x="13436111" y="893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58,232</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43340</xdr:rowOff>
    </xdr:from>
    <xdr:to>
      <xdr:col>18</xdr:col>
      <xdr:colOff>492125</xdr:colOff>
      <xdr:row>55</xdr:row>
      <xdr:rowOff>144940</xdr:rowOff>
    </xdr:to>
    <xdr:sp macro="" textlink="">
      <xdr:nvSpPr>
        <xdr:cNvPr id="597" name="円/楕円 596"/>
        <xdr:cNvSpPr/>
      </xdr:nvSpPr>
      <xdr:spPr>
        <a:xfrm>
          <a:off x="12763500" y="947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161467</xdr:rowOff>
    </xdr:from>
    <xdr:ext cx="534377" cy="259045"/>
    <xdr:sp macro="" textlink="">
      <xdr:nvSpPr>
        <xdr:cNvPr id="598" name="テキスト ボックス 597"/>
        <xdr:cNvSpPr txBox="1"/>
      </xdr:nvSpPr>
      <xdr:spPr>
        <a:xfrm>
          <a:off x="12547111" y="9248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44,493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34684</xdr:rowOff>
    </xdr:from>
    <xdr:to>
      <xdr:col>23</xdr:col>
      <xdr:colOff>516889</xdr:colOff>
      <xdr:row>79</xdr:row>
      <xdr:rowOff>44450</xdr:rowOff>
    </xdr:to>
    <xdr:cxnSp macro="">
      <xdr:nvCxnSpPr>
        <xdr:cNvPr id="622" name="直線コネクタ 621"/>
        <xdr:cNvCxnSpPr/>
      </xdr:nvCxnSpPr>
      <xdr:spPr>
        <a:xfrm flipV="1">
          <a:off x="16317595" y="12207634"/>
          <a:ext cx="1269" cy="1381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152811</xdr:rowOff>
    </xdr:from>
    <xdr:ext cx="599010" cy="259045"/>
    <xdr:sp macro="" textlink="">
      <xdr:nvSpPr>
        <xdr:cNvPr id="625" name="災害復旧費最大値テキスト"/>
        <xdr:cNvSpPr txBox="1"/>
      </xdr:nvSpPr>
      <xdr:spPr>
        <a:xfrm>
          <a:off x="16370300" y="1198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108,769</a:t>
          </a:r>
          <a:endParaRPr kumimoji="1" lang="ja-JP" altLang="en-US" sz="1000" b="1">
            <a:latin typeface="ＭＳ Ｐゴシック"/>
          </a:endParaRPr>
        </a:p>
      </xdr:txBody>
    </xdr:sp>
    <xdr:clientData/>
  </xdr:oneCellAnchor>
  <xdr:twoCellAnchor>
    <xdr:from>
      <xdr:col>23</xdr:col>
      <xdr:colOff>428625</xdr:colOff>
      <xdr:row>71</xdr:row>
      <xdr:rowOff>34684</xdr:rowOff>
    </xdr:from>
    <xdr:to>
      <xdr:col>23</xdr:col>
      <xdr:colOff>606425</xdr:colOff>
      <xdr:row>71</xdr:row>
      <xdr:rowOff>34684</xdr:rowOff>
    </xdr:to>
    <xdr:cxnSp macro="">
      <xdr:nvCxnSpPr>
        <xdr:cNvPr id="626" name="直線コネクタ 625"/>
        <xdr:cNvCxnSpPr/>
      </xdr:nvCxnSpPr>
      <xdr:spPr>
        <a:xfrm>
          <a:off x="16230600" y="122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42354</xdr:rowOff>
    </xdr:from>
    <xdr:to>
      <xdr:col>23</xdr:col>
      <xdr:colOff>517525</xdr:colOff>
      <xdr:row>79</xdr:row>
      <xdr:rowOff>44450</xdr:rowOff>
    </xdr:to>
    <xdr:cxnSp macro="">
      <xdr:nvCxnSpPr>
        <xdr:cNvPr id="627" name="直線コネクタ 626"/>
        <xdr:cNvCxnSpPr/>
      </xdr:nvCxnSpPr>
      <xdr:spPr>
        <a:xfrm>
          <a:off x="15481300" y="13586904"/>
          <a:ext cx="8382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130027</xdr:rowOff>
    </xdr:from>
    <xdr:ext cx="469744" cy="259045"/>
    <xdr:sp macro="" textlink="">
      <xdr:nvSpPr>
        <xdr:cNvPr id="628" name="災害復旧費平均値テキスト"/>
        <xdr:cNvSpPr txBox="1"/>
      </xdr:nvSpPr>
      <xdr:spPr>
        <a:xfrm>
          <a:off x="16370300" y="13331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107150</xdr:rowOff>
    </xdr:from>
    <xdr:to>
      <xdr:col>23</xdr:col>
      <xdr:colOff>568325</xdr:colOff>
      <xdr:row>79</xdr:row>
      <xdr:rowOff>37300</xdr:rowOff>
    </xdr:to>
    <xdr:sp macro="" textlink="">
      <xdr:nvSpPr>
        <xdr:cNvPr id="629" name="フローチャート : 判断 628"/>
        <xdr:cNvSpPr/>
      </xdr:nvSpPr>
      <xdr:spPr>
        <a:xfrm>
          <a:off x="16268700" y="1348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42354</xdr:rowOff>
    </xdr:from>
    <xdr:to>
      <xdr:col>22</xdr:col>
      <xdr:colOff>365125</xdr:colOff>
      <xdr:row>79</xdr:row>
      <xdr:rowOff>44310</xdr:rowOff>
    </xdr:to>
    <xdr:cxnSp macro="">
      <xdr:nvCxnSpPr>
        <xdr:cNvPr id="630" name="直線コネクタ 629"/>
        <xdr:cNvCxnSpPr/>
      </xdr:nvCxnSpPr>
      <xdr:spPr>
        <a:xfrm flipV="1">
          <a:off x="14592300" y="13586904"/>
          <a:ext cx="889000" cy="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158725</xdr:rowOff>
    </xdr:from>
    <xdr:to>
      <xdr:col>22</xdr:col>
      <xdr:colOff>415925</xdr:colOff>
      <xdr:row>79</xdr:row>
      <xdr:rowOff>88875</xdr:rowOff>
    </xdr:to>
    <xdr:sp macro="" textlink="">
      <xdr:nvSpPr>
        <xdr:cNvPr id="631" name="フローチャート : 判断 630"/>
        <xdr:cNvSpPr/>
      </xdr:nvSpPr>
      <xdr:spPr>
        <a:xfrm>
          <a:off x="15430500" y="135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105402</xdr:rowOff>
    </xdr:from>
    <xdr:ext cx="378565" cy="259045"/>
    <xdr:sp macro="" textlink="">
      <xdr:nvSpPr>
        <xdr:cNvPr id="632" name="テキスト ボックス 631"/>
        <xdr:cNvSpPr txBox="1"/>
      </xdr:nvSpPr>
      <xdr:spPr>
        <a:xfrm>
          <a:off x="15292017" y="13307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41580</xdr:rowOff>
    </xdr:from>
    <xdr:to>
      <xdr:col>21</xdr:col>
      <xdr:colOff>161925</xdr:colOff>
      <xdr:row>79</xdr:row>
      <xdr:rowOff>44310</xdr:rowOff>
    </xdr:to>
    <xdr:cxnSp macro="">
      <xdr:nvCxnSpPr>
        <xdr:cNvPr id="633" name="直線コネクタ 632"/>
        <xdr:cNvCxnSpPr/>
      </xdr:nvCxnSpPr>
      <xdr:spPr>
        <a:xfrm>
          <a:off x="13703300" y="13586130"/>
          <a:ext cx="889000" cy="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156375</xdr:rowOff>
    </xdr:from>
    <xdr:to>
      <xdr:col>21</xdr:col>
      <xdr:colOff>212725</xdr:colOff>
      <xdr:row>79</xdr:row>
      <xdr:rowOff>86525</xdr:rowOff>
    </xdr:to>
    <xdr:sp macro="" textlink="">
      <xdr:nvSpPr>
        <xdr:cNvPr id="634" name="フローチャート : 判断 633"/>
        <xdr:cNvSpPr/>
      </xdr:nvSpPr>
      <xdr:spPr>
        <a:xfrm>
          <a:off x="14541500" y="1352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103052</xdr:rowOff>
    </xdr:from>
    <xdr:ext cx="378565" cy="259045"/>
    <xdr:sp macro="" textlink="">
      <xdr:nvSpPr>
        <xdr:cNvPr id="635" name="テキスト ボックス 634"/>
        <xdr:cNvSpPr txBox="1"/>
      </xdr:nvSpPr>
      <xdr:spPr>
        <a:xfrm>
          <a:off x="14403017" y="13304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41580</xdr:rowOff>
    </xdr:from>
    <xdr:to>
      <xdr:col>19</xdr:col>
      <xdr:colOff>644525</xdr:colOff>
      <xdr:row>79</xdr:row>
      <xdr:rowOff>44450</xdr:rowOff>
    </xdr:to>
    <xdr:cxnSp macro="">
      <xdr:nvCxnSpPr>
        <xdr:cNvPr id="636" name="直線コネクタ 635"/>
        <xdr:cNvCxnSpPr/>
      </xdr:nvCxnSpPr>
      <xdr:spPr>
        <a:xfrm flipV="1">
          <a:off x="12814300" y="13586130"/>
          <a:ext cx="889000" cy="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156133</xdr:rowOff>
    </xdr:from>
    <xdr:to>
      <xdr:col>20</xdr:col>
      <xdr:colOff>9525</xdr:colOff>
      <xdr:row>79</xdr:row>
      <xdr:rowOff>86283</xdr:rowOff>
    </xdr:to>
    <xdr:sp macro="" textlink="">
      <xdr:nvSpPr>
        <xdr:cNvPr id="637" name="フローチャート : 判断 636"/>
        <xdr:cNvSpPr/>
      </xdr:nvSpPr>
      <xdr:spPr>
        <a:xfrm>
          <a:off x="13652500" y="1352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102810</xdr:rowOff>
    </xdr:from>
    <xdr:ext cx="378565" cy="259045"/>
    <xdr:sp macro="" textlink="">
      <xdr:nvSpPr>
        <xdr:cNvPr id="638" name="テキスト ボックス 637"/>
        <xdr:cNvSpPr txBox="1"/>
      </xdr:nvSpPr>
      <xdr:spPr>
        <a:xfrm>
          <a:off x="13514017" y="13304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149783</xdr:rowOff>
    </xdr:from>
    <xdr:to>
      <xdr:col>18</xdr:col>
      <xdr:colOff>492125</xdr:colOff>
      <xdr:row>79</xdr:row>
      <xdr:rowOff>79933</xdr:rowOff>
    </xdr:to>
    <xdr:sp macro="" textlink="">
      <xdr:nvSpPr>
        <xdr:cNvPr id="639" name="フローチャート : 判断 638"/>
        <xdr:cNvSpPr/>
      </xdr:nvSpPr>
      <xdr:spPr>
        <a:xfrm>
          <a:off x="12763500" y="1352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96460</xdr:rowOff>
    </xdr:from>
    <xdr:ext cx="469744" cy="259045"/>
    <xdr:sp macro="" textlink="">
      <xdr:nvSpPr>
        <xdr:cNvPr id="640" name="テキスト ボックス 639"/>
        <xdr:cNvSpPr txBox="1"/>
      </xdr:nvSpPr>
      <xdr:spPr>
        <a:xfrm>
          <a:off x="12579427" y="1329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6" name="円/楕円 64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85577</xdr:rowOff>
    </xdr:from>
    <xdr:ext cx="249299" cy="259045"/>
    <xdr:sp macro="" textlink="">
      <xdr:nvSpPr>
        <xdr:cNvPr id="647" name="災害復旧費該当値テキスト"/>
        <xdr:cNvSpPr txBox="1"/>
      </xdr:nvSpPr>
      <xdr:spPr>
        <a:xfrm>
          <a:off x="16370300" y="13458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163004</xdr:rowOff>
    </xdr:from>
    <xdr:to>
      <xdr:col>22</xdr:col>
      <xdr:colOff>415925</xdr:colOff>
      <xdr:row>79</xdr:row>
      <xdr:rowOff>93154</xdr:rowOff>
    </xdr:to>
    <xdr:sp macro="" textlink="">
      <xdr:nvSpPr>
        <xdr:cNvPr id="648" name="円/楕円 647"/>
        <xdr:cNvSpPr/>
      </xdr:nvSpPr>
      <xdr:spPr>
        <a:xfrm>
          <a:off x="15430500" y="135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84281</xdr:rowOff>
    </xdr:from>
    <xdr:ext cx="378565" cy="259045"/>
    <xdr:sp macro="" textlink="">
      <xdr:nvSpPr>
        <xdr:cNvPr id="649" name="テキスト ボックス 648"/>
        <xdr:cNvSpPr txBox="1"/>
      </xdr:nvSpPr>
      <xdr:spPr>
        <a:xfrm>
          <a:off x="15292017" y="13628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164960</xdr:rowOff>
    </xdr:from>
    <xdr:to>
      <xdr:col>21</xdr:col>
      <xdr:colOff>212725</xdr:colOff>
      <xdr:row>79</xdr:row>
      <xdr:rowOff>95110</xdr:rowOff>
    </xdr:to>
    <xdr:sp macro="" textlink="">
      <xdr:nvSpPr>
        <xdr:cNvPr id="650" name="円/楕円 649"/>
        <xdr:cNvSpPr/>
      </xdr:nvSpPr>
      <xdr:spPr>
        <a:xfrm>
          <a:off x="14541500" y="1353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86237</xdr:rowOff>
    </xdr:from>
    <xdr:ext cx="313932" cy="259045"/>
    <xdr:sp macro="" textlink="">
      <xdr:nvSpPr>
        <xdr:cNvPr id="651" name="テキスト ボックス 650"/>
        <xdr:cNvSpPr txBox="1"/>
      </xdr:nvSpPr>
      <xdr:spPr>
        <a:xfrm>
          <a:off x="14435333" y="136307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162230</xdr:rowOff>
    </xdr:from>
    <xdr:to>
      <xdr:col>20</xdr:col>
      <xdr:colOff>9525</xdr:colOff>
      <xdr:row>79</xdr:row>
      <xdr:rowOff>92380</xdr:rowOff>
    </xdr:to>
    <xdr:sp macro="" textlink="">
      <xdr:nvSpPr>
        <xdr:cNvPr id="652" name="円/楕円 651"/>
        <xdr:cNvSpPr/>
      </xdr:nvSpPr>
      <xdr:spPr>
        <a:xfrm>
          <a:off x="13652500" y="135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83507</xdr:rowOff>
    </xdr:from>
    <xdr:ext cx="378565" cy="259045"/>
    <xdr:sp macro="" textlink="">
      <xdr:nvSpPr>
        <xdr:cNvPr id="653" name="テキスト ボックス 652"/>
        <xdr:cNvSpPr txBox="1"/>
      </xdr:nvSpPr>
      <xdr:spPr>
        <a:xfrm>
          <a:off x="13514017" y="13628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4" name="円/楕円 65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5" name="テキスト ボックス 654"/>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34,710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75" name="テキスト ボックス 67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143796</xdr:rowOff>
    </xdr:from>
    <xdr:to>
      <xdr:col>23</xdr:col>
      <xdr:colOff>516889</xdr:colOff>
      <xdr:row>98</xdr:row>
      <xdr:rowOff>10407</xdr:rowOff>
    </xdr:to>
    <xdr:cxnSp macro="">
      <xdr:nvCxnSpPr>
        <xdr:cNvPr id="679" name="直線コネクタ 678"/>
        <xdr:cNvCxnSpPr/>
      </xdr:nvCxnSpPr>
      <xdr:spPr>
        <a:xfrm flipV="1">
          <a:off x="16317595" y="15745746"/>
          <a:ext cx="1269" cy="1066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14234</xdr:rowOff>
    </xdr:from>
    <xdr:ext cx="534377" cy="259045"/>
    <xdr:sp macro="" textlink="">
      <xdr:nvSpPr>
        <xdr:cNvPr id="680" name="公債費最小値テキスト"/>
        <xdr:cNvSpPr txBox="1"/>
      </xdr:nvSpPr>
      <xdr:spPr>
        <a:xfrm>
          <a:off x="16370300" y="1681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10,787</a:t>
          </a:r>
          <a:endParaRPr kumimoji="1" lang="ja-JP" altLang="en-US" sz="1000" b="1">
            <a:latin typeface="ＭＳ Ｐゴシック"/>
          </a:endParaRPr>
        </a:p>
      </xdr:txBody>
    </xdr:sp>
    <xdr:clientData/>
  </xdr:oneCellAnchor>
  <xdr:twoCellAnchor>
    <xdr:from>
      <xdr:col>23</xdr:col>
      <xdr:colOff>428625</xdr:colOff>
      <xdr:row>98</xdr:row>
      <xdr:rowOff>10407</xdr:rowOff>
    </xdr:from>
    <xdr:to>
      <xdr:col>23</xdr:col>
      <xdr:colOff>606425</xdr:colOff>
      <xdr:row>98</xdr:row>
      <xdr:rowOff>10407</xdr:rowOff>
    </xdr:to>
    <xdr:cxnSp macro="">
      <xdr:nvCxnSpPr>
        <xdr:cNvPr id="681" name="直線コネクタ 680"/>
        <xdr:cNvCxnSpPr/>
      </xdr:nvCxnSpPr>
      <xdr:spPr>
        <a:xfrm>
          <a:off x="16230600" y="1681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90473</xdr:rowOff>
    </xdr:from>
    <xdr:ext cx="534377" cy="259045"/>
    <xdr:sp macro="" textlink="">
      <xdr:nvSpPr>
        <xdr:cNvPr id="682" name="公債費最大値テキスト"/>
        <xdr:cNvSpPr txBox="1"/>
      </xdr:nvSpPr>
      <xdr:spPr>
        <a:xfrm>
          <a:off x="16370300" y="1552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66,785</a:t>
          </a:r>
          <a:endParaRPr kumimoji="1" lang="ja-JP" altLang="en-US" sz="1000" b="1">
            <a:latin typeface="ＭＳ Ｐゴシック"/>
          </a:endParaRPr>
        </a:p>
      </xdr:txBody>
    </xdr:sp>
    <xdr:clientData/>
  </xdr:oneCellAnchor>
  <xdr:twoCellAnchor>
    <xdr:from>
      <xdr:col>23</xdr:col>
      <xdr:colOff>428625</xdr:colOff>
      <xdr:row>91</xdr:row>
      <xdr:rowOff>143796</xdr:rowOff>
    </xdr:from>
    <xdr:to>
      <xdr:col>23</xdr:col>
      <xdr:colOff>606425</xdr:colOff>
      <xdr:row>91</xdr:row>
      <xdr:rowOff>143796</xdr:rowOff>
    </xdr:to>
    <xdr:cxnSp macro="">
      <xdr:nvCxnSpPr>
        <xdr:cNvPr id="683" name="直線コネクタ 682"/>
        <xdr:cNvCxnSpPr/>
      </xdr:nvCxnSpPr>
      <xdr:spPr>
        <a:xfrm>
          <a:off x="16230600" y="1574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34906</xdr:rowOff>
    </xdr:from>
    <xdr:to>
      <xdr:col>23</xdr:col>
      <xdr:colOff>517525</xdr:colOff>
      <xdr:row>97</xdr:row>
      <xdr:rowOff>54738</xdr:rowOff>
    </xdr:to>
    <xdr:cxnSp macro="">
      <xdr:nvCxnSpPr>
        <xdr:cNvPr id="684" name="直線コネクタ 683"/>
        <xdr:cNvCxnSpPr/>
      </xdr:nvCxnSpPr>
      <xdr:spPr>
        <a:xfrm>
          <a:off x="15481300" y="16665556"/>
          <a:ext cx="838200" cy="1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7554</xdr:rowOff>
    </xdr:from>
    <xdr:ext cx="534377" cy="259045"/>
    <xdr:sp macro="" textlink="">
      <xdr:nvSpPr>
        <xdr:cNvPr id="685" name="公債費平均値テキスト"/>
        <xdr:cNvSpPr txBox="1"/>
      </xdr:nvSpPr>
      <xdr:spPr>
        <a:xfrm>
          <a:off x="16370300" y="16123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36,471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156127</xdr:rowOff>
    </xdr:from>
    <xdr:to>
      <xdr:col>23</xdr:col>
      <xdr:colOff>568325</xdr:colOff>
      <xdr:row>95</xdr:row>
      <xdr:rowOff>86277</xdr:rowOff>
    </xdr:to>
    <xdr:sp macro="" textlink="">
      <xdr:nvSpPr>
        <xdr:cNvPr id="686" name="フローチャート : 判断 685"/>
        <xdr:cNvSpPr/>
      </xdr:nvSpPr>
      <xdr:spPr>
        <a:xfrm>
          <a:off x="16268700" y="162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153454</xdr:rowOff>
    </xdr:from>
    <xdr:to>
      <xdr:col>22</xdr:col>
      <xdr:colOff>365125</xdr:colOff>
      <xdr:row>97</xdr:row>
      <xdr:rowOff>34906</xdr:rowOff>
    </xdr:to>
    <xdr:cxnSp macro="">
      <xdr:nvCxnSpPr>
        <xdr:cNvPr id="687" name="直線コネクタ 686"/>
        <xdr:cNvCxnSpPr/>
      </xdr:nvCxnSpPr>
      <xdr:spPr>
        <a:xfrm>
          <a:off x="14592300" y="16612654"/>
          <a:ext cx="889000" cy="5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165767</xdr:rowOff>
    </xdr:from>
    <xdr:to>
      <xdr:col>22</xdr:col>
      <xdr:colOff>415925</xdr:colOff>
      <xdr:row>95</xdr:row>
      <xdr:rowOff>95917</xdr:rowOff>
    </xdr:to>
    <xdr:sp macro="" textlink="">
      <xdr:nvSpPr>
        <xdr:cNvPr id="688" name="フローチャート : 判断 687"/>
        <xdr:cNvSpPr/>
      </xdr:nvSpPr>
      <xdr:spPr>
        <a:xfrm>
          <a:off x="15430500" y="162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112444</xdr:rowOff>
    </xdr:from>
    <xdr:ext cx="534377" cy="259045"/>
    <xdr:sp macro="" textlink="">
      <xdr:nvSpPr>
        <xdr:cNvPr id="689" name="テキスト ボックス 688"/>
        <xdr:cNvSpPr txBox="1"/>
      </xdr:nvSpPr>
      <xdr:spPr>
        <a:xfrm>
          <a:off x="15214111" y="1605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147453</xdr:rowOff>
    </xdr:from>
    <xdr:to>
      <xdr:col>21</xdr:col>
      <xdr:colOff>161925</xdr:colOff>
      <xdr:row>96</xdr:row>
      <xdr:rowOff>153454</xdr:rowOff>
    </xdr:to>
    <xdr:cxnSp macro="">
      <xdr:nvCxnSpPr>
        <xdr:cNvPr id="690" name="直線コネクタ 689"/>
        <xdr:cNvCxnSpPr/>
      </xdr:nvCxnSpPr>
      <xdr:spPr>
        <a:xfrm>
          <a:off x="13703300" y="16606653"/>
          <a:ext cx="889000" cy="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116618</xdr:rowOff>
    </xdr:from>
    <xdr:to>
      <xdr:col>21</xdr:col>
      <xdr:colOff>212725</xdr:colOff>
      <xdr:row>95</xdr:row>
      <xdr:rowOff>46768</xdr:rowOff>
    </xdr:to>
    <xdr:sp macro="" textlink="">
      <xdr:nvSpPr>
        <xdr:cNvPr id="691" name="フローチャート : 判断 690"/>
        <xdr:cNvSpPr/>
      </xdr:nvSpPr>
      <xdr:spPr>
        <a:xfrm>
          <a:off x="14541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63295</xdr:rowOff>
    </xdr:from>
    <xdr:ext cx="534377" cy="259045"/>
    <xdr:sp macro="" textlink="">
      <xdr:nvSpPr>
        <xdr:cNvPr id="692" name="テキスト ボックス 691"/>
        <xdr:cNvSpPr txBox="1"/>
      </xdr:nvSpPr>
      <xdr:spPr>
        <a:xfrm>
          <a:off x="14325111" y="160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147453</xdr:rowOff>
    </xdr:from>
    <xdr:to>
      <xdr:col>19</xdr:col>
      <xdr:colOff>644525</xdr:colOff>
      <xdr:row>96</xdr:row>
      <xdr:rowOff>156102</xdr:rowOff>
    </xdr:to>
    <xdr:cxnSp macro="">
      <xdr:nvCxnSpPr>
        <xdr:cNvPr id="693" name="直線コネクタ 692"/>
        <xdr:cNvCxnSpPr/>
      </xdr:nvCxnSpPr>
      <xdr:spPr>
        <a:xfrm flipV="1">
          <a:off x="12814300" y="16606653"/>
          <a:ext cx="889000" cy="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106235</xdr:rowOff>
    </xdr:from>
    <xdr:to>
      <xdr:col>20</xdr:col>
      <xdr:colOff>9525</xdr:colOff>
      <xdr:row>95</xdr:row>
      <xdr:rowOff>36385</xdr:rowOff>
    </xdr:to>
    <xdr:sp macro="" textlink="">
      <xdr:nvSpPr>
        <xdr:cNvPr id="694" name="フローチャート : 判断 693"/>
        <xdr:cNvSpPr/>
      </xdr:nvSpPr>
      <xdr:spPr>
        <a:xfrm>
          <a:off x="13652500" y="162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52912</xdr:rowOff>
    </xdr:from>
    <xdr:ext cx="534377" cy="259045"/>
    <xdr:sp macro="" textlink="">
      <xdr:nvSpPr>
        <xdr:cNvPr id="695" name="テキスト ボックス 694"/>
        <xdr:cNvSpPr txBox="1"/>
      </xdr:nvSpPr>
      <xdr:spPr>
        <a:xfrm>
          <a:off x="13436111" y="1599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110331</xdr:rowOff>
    </xdr:from>
    <xdr:to>
      <xdr:col>18</xdr:col>
      <xdr:colOff>492125</xdr:colOff>
      <xdr:row>95</xdr:row>
      <xdr:rowOff>40481</xdr:rowOff>
    </xdr:to>
    <xdr:sp macro="" textlink="">
      <xdr:nvSpPr>
        <xdr:cNvPr id="696" name="フローチャート : 判断 695"/>
        <xdr:cNvSpPr/>
      </xdr:nvSpPr>
      <xdr:spPr>
        <a:xfrm>
          <a:off x="12763500" y="1622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57008</xdr:rowOff>
    </xdr:from>
    <xdr:ext cx="534377" cy="259045"/>
    <xdr:sp macro="" textlink="">
      <xdr:nvSpPr>
        <xdr:cNvPr id="697" name="テキスト ボックス 696"/>
        <xdr:cNvSpPr txBox="1"/>
      </xdr:nvSpPr>
      <xdr:spPr>
        <a:xfrm>
          <a:off x="12547111" y="1600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3938</xdr:rowOff>
    </xdr:from>
    <xdr:to>
      <xdr:col>23</xdr:col>
      <xdr:colOff>568325</xdr:colOff>
      <xdr:row>97</xdr:row>
      <xdr:rowOff>105538</xdr:rowOff>
    </xdr:to>
    <xdr:sp macro="" textlink="">
      <xdr:nvSpPr>
        <xdr:cNvPr id="703" name="円/楕円 702"/>
        <xdr:cNvSpPr/>
      </xdr:nvSpPr>
      <xdr:spPr>
        <a:xfrm>
          <a:off x="16268700" y="1663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153815</xdr:rowOff>
    </xdr:from>
    <xdr:ext cx="534377" cy="259045"/>
    <xdr:sp macro="" textlink="">
      <xdr:nvSpPr>
        <xdr:cNvPr id="704" name="公債費該当値テキスト"/>
        <xdr:cNvSpPr txBox="1"/>
      </xdr:nvSpPr>
      <xdr:spPr>
        <a:xfrm>
          <a:off x="16370300" y="1661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17,460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155556</xdr:rowOff>
    </xdr:from>
    <xdr:to>
      <xdr:col>22</xdr:col>
      <xdr:colOff>415925</xdr:colOff>
      <xdr:row>97</xdr:row>
      <xdr:rowOff>85706</xdr:rowOff>
    </xdr:to>
    <xdr:sp macro="" textlink="">
      <xdr:nvSpPr>
        <xdr:cNvPr id="705" name="円/楕円 704"/>
        <xdr:cNvSpPr/>
      </xdr:nvSpPr>
      <xdr:spPr>
        <a:xfrm>
          <a:off x="15430500" y="1661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76833</xdr:rowOff>
    </xdr:from>
    <xdr:ext cx="534377" cy="259045"/>
    <xdr:sp macro="" textlink="">
      <xdr:nvSpPr>
        <xdr:cNvPr id="706" name="テキスト ボックス 705"/>
        <xdr:cNvSpPr txBox="1"/>
      </xdr:nvSpPr>
      <xdr:spPr>
        <a:xfrm>
          <a:off x="15214111" y="1670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18,501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102654</xdr:rowOff>
    </xdr:from>
    <xdr:to>
      <xdr:col>21</xdr:col>
      <xdr:colOff>212725</xdr:colOff>
      <xdr:row>97</xdr:row>
      <xdr:rowOff>32804</xdr:rowOff>
    </xdr:to>
    <xdr:sp macro="" textlink="">
      <xdr:nvSpPr>
        <xdr:cNvPr id="707" name="円/楕円 706"/>
        <xdr:cNvSpPr/>
      </xdr:nvSpPr>
      <xdr:spPr>
        <a:xfrm>
          <a:off x="14541500" y="1656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23931</xdr:rowOff>
    </xdr:from>
    <xdr:ext cx="534377" cy="259045"/>
    <xdr:sp macro="" textlink="">
      <xdr:nvSpPr>
        <xdr:cNvPr id="708" name="テキスト ボックス 707"/>
        <xdr:cNvSpPr txBox="1"/>
      </xdr:nvSpPr>
      <xdr:spPr>
        <a:xfrm>
          <a:off x="14325111" y="1665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21,278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96653</xdr:rowOff>
    </xdr:from>
    <xdr:to>
      <xdr:col>20</xdr:col>
      <xdr:colOff>9525</xdr:colOff>
      <xdr:row>97</xdr:row>
      <xdr:rowOff>26803</xdr:rowOff>
    </xdr:to>
    <xdr:sp macro="" textlink="">
      <xdr:nvSpPr>
        <xdr:cNvPr id="709" name="円/楕円 708"/>
        <xdr:cNvSpPr/>
      </xdr:nvSpPr>
      <xdr:spPr>
        <a:xfrm>
          <a:off x="13652500" y="1655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17930</xdr:rowOff>
    </xdr:from>
    <xdr:ext cx="534377" cy="259045"/>
    <xdr:sp macro="" textlink="">
      <xdr:nvSpPr>
        <xdr:cNvPr id="710" name="テキスト ボックス 709"/>
        <xdr:cNvSpPr txBox="1"/>
      </xdr:nvSpPr>
      <xdr:spPr>
        <a:xfrm>
          <a:off x="13436111" y="1664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21,593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105302</xdr:rowOff>
    </xdr:from>
    <xdr:to>
      <xdr:col>18</xdr:col>
      <xdr:colOff>492125</xdr:colOff>
      <xdr:row>97</xdr:row>
      <xdr:rowOff>35452</xdr:rowOff>
    </xdr:to>
    <xdr:sp macro="" textlink="">
      <xdr:nvSpPr>
        <xdr:cNvPr id="711" name="円/楕円 710"/>
        <xdr:cNvSpPr/>
      </xdr:nvSpPr>
      <xdr:spPr>
        <a:xfrm>
          <a:off x="12763500" y="1656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26579</xdr:rowOff>
    </xdr:from>
    <xdr:ext cx="534377" cy="259045"/>
    <xdr:sp macro="" textlink="">
      <xdr:nvSpPr>
        <xdr:cNvPr id="712" name="テキスト ボックス 711"/>
        <xdr:cNvSpPr txBox="1"/>
      </xdr:nvSpPr>
      <xdr:spPr>
        <a:xfrm>
          <a:off x="12547111" y="1665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21,139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23" name="直線コネクタ 722"/>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24" name="テキスト ボックス 723"/>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6" name="テキスト ボックス 72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27" name="直線コネクタ 726"/>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28" name="テキスト ボックス 727"/>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31115</xdr:rowOff>
    </xdr:from>
    <xdr:to>
      <xdr:col>32</xdr:col>
      <xdr:colOff>186689</xdr:colOff>
      <xdr:row>38</xdr:row>
      <xdr:rowOff>25400</xdr:rowOff>
    </xdr:to>
    <xdr:cxnSp macro="">
      <xdr:nvCxnSpPr>
        <xdr:cNvPr id="732" name="直線コネクタ 731"/>
        <xdr:cNvCxnSpPr/>
      </xdr:nvCxnSpPr>
      <xdr:spPr>
        <a:xfrm flipV="1">
          <a:off x="22159595" y="5346065"/>
          <a:ext cx="1269"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33"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34" name="直線コネクタ 733"/>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149242</xdr:rowOff>
    </xdr:from>
    <xdr:ext cx="469744" cy="259045"/>
    <xdr:sp macro="" textlink="">
      <xdr:nvSpPr>
        <xdr:cNvPr id="735" name="諸支出金最大値テキスト"/>
        <xdr:cNvSpPr txBox="1"/>
      </xdr:nvSpPr>
      <xdr:spPr>
        <a:xfrm>
          <a:off x="22212300" y="512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2,090</a:t>
          </a:r>
          <a:endParaRPr kumimoji="1" lang="ja-JP" altLang="en-US" sz="1000" b="1">
            <a:latin typeface="ＭＳ Ｐゴシック"/>
          </a:endParaRPr>
        </a:p>
      </xdr:txBody>
    </xdr:sp>
    <xdr:clientData/>
  </xdr:oneCellAnchor>
  <xdr:twoCellAnchor>
    <xdr:from>
      <xdr:col>32</xdr:col>
      <xdr:colOff>98425</xdr:colOff>
      <xdr:row>31</xdr:row>
      <xdr:rowOff>31115</xdr:rowOff>
    </xdr:from>
    <xdr:to>
      <xdr:col>32</xdr:col>
      <xdr:colOff>276225</xdr:colOff>
      <xdr:row>31</xdr:row>
      <xdr:rowOff>31115</xdr:rowOff>
    </xdr:to>
    <xdr:cxnSp macro="">
      <xdr:nvCxnSpPr>
        <xdr:cNvPr id="736" name="直線コネクタ 735"/>
        <xdr:cNvCxnSpPr/>
      </xdr:nvCxnSpPr>
      <xdr:spPr>
        <a:xfrm>
          <a:off x="22072600" y="534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37" name="直線コネクタ 736"/>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95204</xdr:rowOff>
    </xdr:from>
    <xdr:ext cx="378565" cy="259045"/>
    <xdr:sp macro="" textlink="">
      <xdr:nvSpPr>
        <xdr:cNvPr id="738" name="諸支出金平均値テキスト"/>
        <xdr:cNvSpPr txBox="1"/>
      </xdr:nvSpPr>
      <xdr:spPr>
        <a:xfrm>
          <a:off x="22212300" y="62674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72327</xdr:rowOff>
    </xdr:from>
    <xdr:to>
      <xdr:col>32</xdr:col>
      <xdr:colOff>238125</xdr:colOff>
      <xdr:row>38</xdr:row>
      <xdr:rowOff>2477</xdr:rowOff>
    </xdr:to>
    <xdr:sp macro="" textlink="">
      <xdr:nvSpPr>
        <xdr:cNvPr id="739" name="フローチャート : 判断 738"/>
        <xdr:cNvSpPr/>
      </xdr:nvSpPr>
      <xdr:spPr>
        <a:xfrm>
          <a:off x="221107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40" name="直線コネクタ 739"/>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61468</xdr:rowOff>
    </xdr:from>
    <xdr:to>
      <xdr:col>31</xdr:col>
      <xdr:colOff>85725</xdr:colOff>
      <xdr:row>37</xdr:row>
      <xdr:rowOff>163068</xdr:rowOff>
    </xdr:to>
    <xdr:sp macro="" textlink="">
      <xdr:nvSpPr>
        <xdr:cNvPr id="741" name="フローチャート : 判断 740"/>
        <xdr:cNvSpPr/>
      </xdr:nvSpPr>
      <xdr:spPr>
        <a:xfrm>
          <a:off x="21272500" y="640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8145</xdr:rowOff>
    </xdr:from>
    <xdr:ext cx="378565" cy="259045"/>
    <xdr:sp macro="" textlink="">
      <xdr:nvSpPr>
        <xdr:cNvPr id="742" name="テキスト ボックス 741"/>
        <xdr:cNvSpPr txBox="1"/>
      </xdr:nvSpPr>
      <xdr:spPr>
        <a:xfrm>
          <a:off x="21134017" y="6180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159131</xdr:rowOff>
    </xdr:from>
    <xdr:to>
      <xdr:col>29</xdr:col>
      <xdr:colOff>517525</xdr:colOff>
      <xdr:row>38</xdr:row>
      <xdr:rowOff>25400</xdr:rowOff>
    </xdr:to>
    <xdr:cxnSp macro="">
      <xdr:nvCxnSpPr>
        <xdr:cNvPr id="743" name="直線コネクタ 742"/>
        <xdr:cNvCxnSpPr/>
      </xdr:nvCxnSpPr>
      <xdr:spPr>
        <a:xfrm>
          <a:off x="19545300" y="6331331"/>
          <a:ext cx="889000" cy="20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29464</xdr:rowOff>
    </xdr:from>
    <xdr:to>
      <xdr:col>29</xdr:col>
      <xdr:colOff>568325</xdr:colOff>
      <xdr:row>37</xdr:row>
      <xdr:rowOff>131064</xdr:rowOff>
    </xdr:to>
    <xdr:sp macro="" textlink="">
      <xdr:nvSpPr>
        <xdr:cNvPr id="744" name="フローチャート : 判断 743"/>
        <xdr:cNvSpPr/>
      </xdr:nvSpPr>
      <xdr:spPr>
        <a:xfrm>
          <a:off x="20383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147591</xdr:rowOff>
    </xdr:from>
    <xdr:ext cx="378565" cy="259045"/>
    <xdr:sp macro="" textlink="">
      <xdr:nvSpPr>
        <xdr:cNvPr id="745" name="テキスト ボックス 744"/>
        <xdr:cNvSpPr txBox="1"/>
      </xdr:nvSpPr>
      <xdr:spPr>
        <a:xfrm>
          <a:off x="20245017" y="614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159131</xdr:rowOff>
    </xdr:from>
    <xdr:to>
      <xdr:col>28</xdr:col>
      <xdr:colOff>314325</xdr:colOff>
      <xdr:row>38</xdr:row>
      <xdr:rowOff>25400</xdr:rowOff>
    </xdr:to>
    <xdr:cxnSp macro="">
      <xdr:nvCxnSpPr>
        <xdr:cNvPr id="746" name="直線コネクタ 745"/>
        <xdr:cNvCxnSpPr/>
      </xdr:nvCxnSpPr>
      <xdr:spPr>
        <a:xfrm flipV="1">
          <a:off x="18656300" y="6331331"/>
          <a:ext cx="889000" cy="20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41466</xdr:rowOff>
    </xdr:from>
    <xdr:to>
      <xdr:col>28</xdr:col>
      <xdr:colOff>365125</xdr:colOff>
      <xdr:row>37</xdr:row>
      <xdr:rowOff>143066</xdr:rowOff>
    </xdr:to>
    <xdr:sp macro="" textlink="">
      <xdr:nvSpPr>
        <xdr:cNvPr id="747" name="フローチャート : 判断 746"/>
        <xdr:cNvSpPr/>
      </xdr:nvSpPr>
      <xdr:spPr>
        <a:xfrm>
          <a:off x="19494500" y="6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134193</xdr:rowOff>
    </xdr:from>
    <xdr:ext cx="378565" cy="259045"/>
    <xdr:sp macro="" textlink="">
      <xdr:nvSpPr>
        <xdr:cNvPr id="748" name="テキスト ボックス 747"/>
        <xdr:cNvSpPr txBox="1"/>
      </xdr:nvSpPr>
      <xdr:spPr>
        <a:xfrm>
          <a:off x="19356017" y="6477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63754</xdr:rowOff>
    </xdr:from>
    <xdr:to>
      <xdr:col>27</xdr:col>
      <xdr:colOff>161925</xdr:colOff>
      <xdr:row>36</xdr:row>
      <xdr:rowOff>165354</xdr:rowOff>
    </xdr:to>
    <xdr:sp macro="" textlink="">
      <xdr:nvSpPr>
        <xdr:cNvPr id="749" name="フローチャート : 判断 748"/>
        <xdr:cNvSpPr/>
      </xdr:nvSpPr>
      <xdr:spPr>
        <a:xfrm>
          <a:off x="18605500" y="623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10431</xdr:rowOff>
    </xdr:from>
    <xdr:ext cx="378565" cy="259045"/>
    <xdr:sp macro="" textlink="">
      <xdr:nvSpPr>
        <xdr:cNvPr id="750" name="テキスト ボックス 749"/>
        <xdr:cNvSpPr txBox="1"/>
      </xdr:nvSpPr>
      <xdr:spPr>
        <a:xfrm>
          <a:off x="18467017" y="6011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56" name="円/楕円 755"/>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60977</xdr:rowOff>
    </xdr:from>
    <xdr:ext cx="249299" cy="259045"/>
    <xdr:sp macro="" textlink="">
      <xdr:nvSpPr>
        <xdr:cNvPr id="757" name="諸支出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58" name="円/楕円 757"/>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59" name="テキスト ボックス 758"/>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60" name="円/楕円 759"/>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61" name="テキスト ボックス 760"/>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108331</xdr:rowOff>
    </xdr:from>
    <xdr:to>
      <xdr:col>28</xdr:col>
      <xdr:colOff>365125</xdr:colOff>
      <xdr:row>37</xdr:row>
      <xdr:rowOff>38481</xdr:rowOff>
    </xdr:to>
    <xdr:sp macro="" textlink="">
      <xdr:nvSpPr>
        <xdr:cNvPr id="762" name="円/楕円 761"/>
        <xdr:cNvSpPr/>
      </xdr:nvSpPr>
      <xdr:spPr>
        <a:xfrm>
          <a:off x="19494500" y="628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55008</xdr:rowOff>
    </xdr:from>
    <xdr:ext cx="378565" cy="259045"/>
    <xdr:sp macro="" textlink="">
      <xdr:nvSpPr>
        <xdr:cNvPr id="763" name="テキスト ボックス 762"/>
        <xdr:cNvSpPr txBox="1"/>
      </xdr:nvSpPr>
      <xdr:spPr>
        <a:xfrm>
          <a:off x="19356017" y="6055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64" name="円/楕円 763"/>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65" name="テキスト ボックス 764"/>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6" name="直線コネクタ 77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7" name="テキスト ボックス 77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8" name="直線コネクタ 77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79" name="テキスト ボックス 778"/>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1" name="テキスト ボックス 780"/>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2" name="直線コネクタ 78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3" name="テキスト ボックス 782"/>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4" name="直線コネクタ 78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5" name="テキスト ボックス 784"/>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89" name="直線コネクタ 788"/>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0"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1" name="直線コネクタ 79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2"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4" name="直線コネクタ 793"/>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5"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6" name="フローチャート : 判断 795"/>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97" name="直線コネクタ 796"/>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798" name="フローチャート : 判断 797"/>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9" name="テキスト ボックス 79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0" name="直線コネクタ 799"/>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1" name="フローチャート : 判断 800"/>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2" name="テキスト ボックス 801"/>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3" name="直線コネクタ 802"/>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4" name="フローチャート : 判断 803"/>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5" name="テキスト ボックス 80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88900</xdr:rowOff>
    </xdr:from>
    <xdr:to>
      <xdr:col>27</xdr:col>
      <xdr:colOff>161925</xdr:colOff>
      <xdr:row>51</xdr:row>
      <xdr:rowOff>19050</xdr:rowOff>
    </xdr:to>
    <xdr:sp macro="" textlink="">
      <xdr:nvSpPr>
        <xdr:cNvPr id="806" name="フローチャート : 判断 805"/>
        <xdr:cNvSpPr/>
      </xdr:nvSpPr>
      <xdr:spPr>
        <a:xfrm>
          <a:off x="18605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35577</xdr:rowOff>
    </xdr:from>
    <xdr:ext cx="313932" cy="259045"/>
    <xdr:sp macro="" textlink="">
      <xdr:nvSpPr>
        <xdr:cNvPr id="807" name="テキスト ボックス 806"/>
        <xdr:cNvSpPr txBox="1"/>
      </xdr:nvSpPr>
      <xdr:spPr>
        <a:xfrm>
          <a:off x="18499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3" name="円/楕円 812"/>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4"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5" name="円/楕円 814"/>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6" name="テキスト ボックス 815"/>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17" name="円/楕円 816"/>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18" name="テキスト ボックス 817"/>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19" name="円/楕円 818"/>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0" name="テキスト ボックス 819"/>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1" name="円/楕円 820"/>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2" name="テキスト ボックス 821"/>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民生費が住民一人当たり１３３，９３４円となっており、類似団体平均と比べ同程度であるが、前年度から５，４０６円の増となっている。これは、高齢者年金生活者等支援臨時福祉給付金等の扶助費の増が主な要因である。</a:t>
          </a:r>
          <a:endParaRPr lang="ja-JP" altLang="ja-JP">
            <a:effectLst/>
          </a:endParaRPr>
        </a:p>
        <a:p>
          <a:r>
            <a:rPr lang="ja-JP" altLang="ja-JP" sz="1100">
              <a:solidFill>
                <a:schemeClr val="dk1"/>
              </a:solidFill>
              <a:effectLst/>
              <a:latin typeface="+mn-lt"/>
              <a:ea typeface="+mn-ea"/>
              <a:cs typeface="+mn-cs"/>
            </a:rPr>
            <a:t>土木費が住民一人当たり７５，０３０円となっており、類似団体平均に比べ高止まりしている。これは、太田川駅周辺地区の大規模整備事業が終了したものの、</a:t>
          </a:r>
          <a:r>
            <a:rPr lang="ja-JP" altLang="en-US" sz="1100">
              <a:solidFill>
                <a:schemeClr val="dk1"/>
              </a:solidFill>
              <a:effectLst/>
              <a:latin typeface="+mn-lt"/>
              <a:ea typeface="+mn-ea"/>
              <a:cs typeface="+mn-cs"/>
            </a:rPr>
            <a:t>都市計画道路等の整備及び</a:t>
          </a:r>
          <a:r>
            <a:rPr lang="ja-JP" altLang="ja-JP" sz="1100">
              <a:solidFill>
                <a:schemeClr val="dk1"/>
              </a:solidFill>
              <a:effectLst/>
              <a:latin typeface="+mn-lt"/>
              <a:ea typeface="+mn-ea"/>
              <a:cs typeface="+mn-cs"/>
            </a:rPr>
            <a:t>公園整備などの都市計画事業費等の増のため普通建設事業費が大きくなっていることが主な要因である。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また、教育費が住民一人当たり３８，４７８円となっており、前年度から１４，５６４円減っている。これは、平成２７年度に開館した芸術劇場の床取得及び備品購入等が主な要因である。</a:t>
          </a:r>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ysClr val="windowText" lastClr="000000"/>
              </a:solidFill>
              <a:effectLst/>
              <a:latin typeface="+mn-ea"/>
              <a:ea typeface="+mn-ea"/>
              <a:cs typeface="Times New Roman"/>
            </a:rPr>
            <a:t>平成２８年度については、大規模建設事業による臨時財政需要があったため、実質単年度収支は赤字となっているが、財政調整基金の取崩しにより、実質収支は黒字となっている。なお、平成２８年度の財政調整基金残高については、実質収支の黒字拡大に伴い、取崩額を上回る歳計剰余金を積み立てたため、前年度比で増加している。</a:t>
          </a:r>
          <a:endParaRPr kumimoji="1" lang="ja-JP" altLang="en-US" sz="1400">
            <a:solidFill>
              <a:sysClr val="windowText" lastClr="000000"/>
            </a:solidFill>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ja-JP" altLang="ja-JP" sz="1400" kern="100">
              <a:solidFill>
                <a:sysClr val="windowText" lastClr="000000"/>
              </a:solidFill>
              <a:effectLst/>
              <a:latin typeface="ＭＳ 明朝"/>
              <a:cs typeface="Times New Roman"/>
            </a:rPr>
            <a:t>連結</a:t>
          </a:r>
          <a:r>
            <a:rPr lang="ja-JP" altLang="en-US" sz="1400" kern="100">
              <a:solidFill>
                <a:sysClr val="windowText" lastClr="000000"/>
              </a:solidFill>
              <a:effectLst/>
              <a:latin typeface="ＭＳ 明朝"/>
              <a:cs typeface="Times New Roman"/>
            </a:rPr>
            <a:t>実質</a:t>
          </a:r>
          <a:r>
            <a:rPr lang="ja-JP" altLang="ja-JP" sz="1400" kern="100">
              <a:solidFill>
                <a:sysClr val="windowText" lastClr="000000"/>
              </a:solidFill>
              <a:effectLst/>
              <a:latin typeface="ＭＳ 明朝"/>
              <a:cs typeface="Times New Roman"/>
            </a:rPr>
            <a:t>赤字比率については、実質収支額が一般会計では前年度比４１６百万円、水道事業会計では前年度比７１百万円の減額、国民健康保険事業特別会計では前年度比１５３百万円の増額となったことにより、</a:t>
          </a:r>
          <a:r>
            <a:rPr lang="ja-JP" altLang="en-US" sz="1400" kern="100">
              <a:solidFill>
                <a:sysClr val="windowText" lastClr="000000"/>
              </a:solidFill>
              <a:effectLst/>
              <a:latin typeface="ＭＳ 明朝"/>
              <a:cs typeface="Times New Roman"/>
            </a:rPr>
            <a:t>連結実質赤字比率全体で１</a:t>
          </a:r>
          <a:r>
            <a:rPr lang="ja-JP" altLang="ja-JP" sz="1400" kern="100">
              <a:solidFill>
                <a:sysClr val="windowText" lastClr="000000"/>
              </a:solidFill>
              <a:effectLst/>
              <a:latin typeface="ＭＳ 明朝"/>
              <a:cs typeface="Times New Roman"/>
            </a:rPr>
            <a:t>．３</a:t>
          </a:r>
          <a:r>
            <a:rPr lang="ja-JP" altLang="en-US" sz="1400" kern="100">
              <a:solidFill>
                <a:sysClr val="windowText" lastClr="000000"/>
              </a:solidFill>
              <a:effectLst/>
              <a:latin typeface="ＭＳ 明朝"/>
              <a:cs typeface="Times New Roman"/>
            </a:rPr>
            <a:t>９</a:t>
          </a:r>
          <a:r>
            <a:rPr lang="ja-JP" altLang="ja-JP" sz="1400" kern="100">
              <a:solidFill>
                <a:sysClr val="windowText" lastClr="000000"/>
              </a:solidFill>
              <a:effectLst/>
              <a:latin typeface="ＭＳ 明朝"/>
              <a:cs typeface="Times New Roman"/>
            </a:rPr>
            <a:t>％の減となった。今後も公営企業の経営健全化を進める</a:t>
          </a:r>
          <a:r>
            <a:rPr lang="ja-JP" altLang="en-US" sz="1400" kern="100">
              <a:solidFill>
                <a:sysClr val="windowText" lastClr="000000"/>
              </a:solidFill>
              <a:effectLst/>
              <a:latin typeface="ＭＳ 明朝"/>
              <a:cs typeface="Times New Roman"/>
            </a:rPr>
            <a:t>。</a:t>
          </a:r>
          <a:endParaRPr lang="ja-JP" altLang="ja-JP" sz="1400" kern="100">
            <a:solidFill>
              <a:sysClr val="windowText" lastClr="000000"/>
            </a:solidFill>
            <a:effectLst/>
            <a:latin typeface="ＭＳ 明朝"/>
            <a:cs typeface="Times New Roman"/>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45287662</v>
      </c>
      <c r="BO4" s="381"/>
      <c r="BP4" s="381"/>
      <c r="BQ4" s="381"/>
      <c r="BR4" s="381"/>
      <c r="BS4" s="381"/>
      <c r="BT4" s="381"/>
      <c r="BU4" s="382"/>
      <c r="BV4" s="380">
        <v>47929083</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6.3</v>
      </c>
      <c r="CU4" s="387"/>
      <c r="CV4" s="387"/>
      <c r="CW4" s="387"/>
      <c r="CX4" s="387"/>
      <c r="CY4" s="387"/>
      <c r="CZ4" s="387"/>
      <c r="DA4" s="388"/>
      <c r="DB4" s="386">
        <v>7.9</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42969916</v>
      </c>
      <c r="BO5" s="418"/>
      <c r="BP5" s="418"/>
      <c r="BQ5" s="418"/>
      <c r="BR5" s="418"/>
      <c r="BS5" s="418"/>
      <c r="BT5" s="418"/>
      <c r="BU5" s="419"/>
      <c r="BV5" s="417">
        <v>45405194</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84.5</v>
      </c>
      <c r="CU5" s="415"/>
      <c r="CV5" s="415"/>
      <c r="CW5" s="415"/>
      <c r="CX5" s="415"/>
      <c r="CY5" s="415"/>
      <c r="CZ5" s="415"/>
      <c r="DA5" s="416"/>
      <c r="DB5" s="414">
        <v>81.5</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86</v>
      </c>
      <c r="AV6" s="450"/>
      <c r="AW6" s="450"/>
      <c r="AX6" s="450"/>
      <c r="AY6" s="451" t="s">
        <v>87</v>
      </c>
      <c r="AZ6" s="452"/>
      <c r="BA6" s="452"/>
      <c r="BB6" s="452"/>
      <c r="BC6" s="452"/>
      <c r="BD6" s="452"/>
      <c r="BE6" s="452"/>
      <c r="BF6" s="452"/>
      <c r="BG6" s="452"/>
      <c r="BH6" s="452"/>
      <c r="BI6" s="452"/>
      <c r="BJ6" s="452"/>
      <c r="BK6" s="452"/>
      <c r="BL6" s="452"/>
      <c r="BM6" s="453"/>
      <c r="BN6" s="417">
        <v>2317746</v>
      </c>
      <c r="BO6" s="418"/>
      <c r="BP6" s="418"/>
      <c r="BQ6" s="418"/>
      <c r="BR6" s="418"/>
      <c r="BS6" s="418"/>
      <c r="BT6" s="418"/>
      <c r="BU6" s="419"/>
      <c r="BV6" s="417">
        <v>2523889</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84.5</v>
      </c>
      <c r="CU6" s="455"/>
      <c r="CV6" s="455"/>
      <c r="CW6" s="455"/>
      <c r="CX6" s="455"/>
      <c r="CY6" s="455"/>
      <c r="CZ6" s="455"/>
      <c r="DA6" s="456"/>
      <c r="DB6" s="454">
        <v>81.5</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517003</v>
      </c>
      <c r="BO7" s="418"/>
      <c r="BP7" s="418"/>
      <c r="BQ7" s="418"/>
      <c r="BR7" s="418"/>
      <c r="BS7" s="418"/>
      <c r="BT7" s="418"/>
      <c r="BU7" s="419"/>
      <c r="BV7" s="417">
        <v>307334</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28743644</v>
      </c>
      <c r="CU7" s="418"/>
      <c r="CV7" s="418"/>
      <c r="CW7" s="418"/>
      <c r="CX7" s="418"/>
      <c r="CY7" s="418"/>
      <c r="CZ7" s="418"/>
      <c r="DA7" s="419"/>
      <c r="DB7" s="417">
        <v>28201599</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1800743</v>
      </c>
      <c r="BO8" s="418"/>
      <c r="BP8" s="418"/>
      <c r="BQ8" s="418"/>
      <c r="BR8" s="418"/>
      <c r="BS8" s="418"/>
      <c r="BT8" s="418"/>
      <c r="BU8" s="419"/>
      <c r="BV8" s="417">
        <v>2216555</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1.27</v>
      </c>
      <c r="CU8" s="458"/>
      <c r="CV8" s="458"/>
      <c r="CW8" s="458"/>
      <c r="CX8" s="458"/>
      <c r="CY8" s="458"/>
      <c r="CZ8" s="458"/>
      <c r="DA8" s="459"/>
      <c r="DB8" s="457">
        <v>1.26</v>
      </c>
      <c r="DC8" s="458"/>
      <c r="DD8" s="458"/>
      <c r="DE8" s="458"/>
      <c r="DF8" s="458"/>
      <c r="DG8" s="458"/>
      <c r="DH8" s="458"/>
      <c r="DI8" s="459"/>
      <c r="DJ8" s="139"/>
      <c r="DK8" s="139"/>
      <c r="DL8" s="139"/>
      <c r="DM8" s="139"/>
      <c r="DN8" s="139"/>
      <c r="DO8" s="139"/>
    </row>
    <row r="9" spans="1:119" ht="18.75" customHeight="1" thickBot="1" x14ac:dyDescent="0.2">
      <c r="A9" s="140"/>
      <c r="B9" s="411" t="s">
        <v>97</v>
      </c>
      <c r="C9" s="412"/>
      <c r="D9" s="412"/>
      <c r="E9" s="412"/>
      <c r="F9" s="412"/>
      <c r="G9" s="412"/>
      <c r="H9" s="412"/>
      <c r="I9" s="412"/>
      <c r="J9" s="412"/>
      <c r="K9" s="460"/>
      <c r="L9" s="461" t="s">
        <v>98</v>
      </c>
      <c r="M9" s="462"/>
      <c r="N9" s="462"/>
      <c r="O9" s="462"/>
      <c r="P9" s="462"/>
      <c r="Q9" s="463"/>
      <c r="R9" s="464">
        <v>111944</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86</v>
      </c>
      <c r="AV9" s="450"/>
      <c r="AW9" s="450"/>
      <c r="AX9" s="450"/>
      <c r="AY9" s="451" t="s">
        <v>101</v>
      </c>
      <c r="AZ9" s="452"/>
      <c r="BA9" s="452"/>
      <c r="BB9" s="452"/>
      <c r="BC9" s="452"/>
      <c r="BD9" s="452"/>
      <c r="BE9" s="452"/>
      <c r="BF9" s="452"/>
      <c r="BG9" s="452"/>
      <c r="BH9" s="452"/>
      <c r="BI9" s="452"/>
      <c r="BJ9" s="452"/>
      <c r="BK9" s="452"/>
      <c r="BL9" s="452"/>
      <c r="BM9" s="453"/>
      <c r="BN9" s="417">
        <v>-415812</v>
      </c>
      <c r="BO9" s="418"/>
      <c r="BP9" s="418"/>
      <c r="BQ9" s="418"/>
      <c r="BR9" s="418"/>
      <c r="BS9" s="418"/>
      <c r="BT9" s="418"/>
      <c r="BU9" s="419"/>
      <c r="BV9" s="417">
        <v>382868</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6</v>
      </c>
      <c r="CU9" s="415"/>
      <c r="CV9" s="415"/>
      <c r="CW9" s="415"/>
      <c r="CX9" s="415"/>
      <c r="CY9" s="415"/>
      <c r="CZ9" s="415"/>
      <c r="DA9" s="416"/>
      <c r="DB9" s="414">
        <v>6.2</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107690</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7279</v>
      </c>
      <c r="BO10" s="418"/>
      <c r="BP10" s="418"/>
      <c r="BQ10" s="418"/>
      <c r="BR10" s="418"/>
      <c r="BS10" s="418"/>
      <c r="BT10" s="418"/>
      <c r="BU10" s="419"/>
      <c r="BV10" s="417">
        <v>255438</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78</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114271</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747797</v>
      </c>
      <c r="BO12" s="418"/>
      <c r="BP12" s="418"/>
      <c r="BQ12" s="418"/>
      <c r="BR12" s="418"/>
      <c r="BS12" s="418"/>
      <c r="BT12" s="418"/>
      <c r="BU12" s="419"/>
      <c r="BV12" s="417">
        <v>768764</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112725</v>
      </c>
      <c r="S13" s="499"/>
      <c r="T13" s="499"/>
      <c r="U13" s="499"/>
      <c r="V13" s="500"/>
      <c r="W13" s="433" t="s">
        <v>124</v>
      </c>
      <c r="X13" s="434"/>
      <c r="Y13" s="434"/>
      <c r="Z13" s="434"/>
      <c r="AA13" s="434"/>
      <c r="AB13" s="424"/>
      <c r="AC13" s="468">
        <v>1262</v>
      </c>
      <c r="AD13" s="469"/>
      <c r="AE13" s="469"/>
      <c r="AF13" s="469"/>
      <c r="AG13" s="508"/>
      <c r="AH13" s="468">
        <v>1365</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-1156330</v>
      </c>
      <c r="BO13" s="418"/>
      <c r="BP13" s="418"/>
      <c r="BQ13" s="418"/>
      <c r="BR13" s="418"/>
      <c r="BS13" s="418"/>
      <c r="BT13" s="418"/>
      <c r="BU13" s="419"/>
      <c r="BV13" s="417">
        <v>-130458</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1</v>
      </c>
      <c r="CU13" s="415"/>
      <c r="CV13" s="415"/>
      <c r="CW13" s="415"/>
      <c r="CX13" s="415"/>
      <c r="CY13" s="415"/>
      <c r="CZ13" s="415"/>
      <c r="DA13" s="416"/>
      <c r="DB13" s="414">
        <v>1.5</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113535</v>
      </c>
      <c r="S14" s="499"/>
      <c r="T14" s="499"/>
      <c r="U14" s="499"/>
      <c r="V14" s="500"/>
      <c r="W14" s="407"/>
      <c r="X14" s="408"/>
      <c r="Y14" s="408"/>
      <c r="Z14" s="408"/>
      <c r="AA14" s="408"/>
      <c r="AB14" s="397"/>
      <c r="AC14" s="501">
        <v>2.2999999999999998</v>
      </c>
      <c r="AD14" s="502"/>
      <c r="AE14" s="502"/>
      <c r="AF14" s="502"/>
      <c r="AG14" s="503"/>
      <c r="AH14" s="501">
        <v>2.6</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30.7</v>
      </c>
      <c r="CU14" s="513"/>
      <c r="CV14" s="513"/>
      <c r="CW14" s="513"/>
      <c r="CX14" s="513"/>
      <c r="CY14" s="513"/>
      <c r="CZ14" s="513"/>
      <c r="DA14" s="514"/>
      <c r="DB14" s="512">
        <v>33.9</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112111</v>
      </c>
      <c r="S15" s="499"/>
      <c r="T15" s="499"/>
      <c r="U15" s="499"/>
      <c r="V15" s="500"/>
      <c r="W15" s="433" t="s">
        <v>131</v>
      </c>
      <c r="X15" s="434"/>
      <c r="Y15" s="434"/>
      <c r="Z15" s="434"/>
      <c r="AA15" s="434"/>
      <c r="AB15" s="424"/>
      <c r="AC15" s="468">
        <v>21531</v>
      </c>
      <c r="AD15" s="469"/>
      <c r="AE15" s="469"/>
      <c r="AF15" s="469"/>
      <c r="AG15" s="508"/>
      <c r="AH15" s="468">
        <v>20980</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22191100</v>
      </c>
      <c r="BO15" s="381"/>
      <c r="BP15" s="381"/>
      <c r="BQ15" s="381"/>
      <c r="BR15" s="381"/>
      <c r="BS15" s="381"/>
      <c r="BT15" s="381"/>
      <c r="BU15" s="382"/>
      <c r="BV15" s="380">
        <v>21788899</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38.799999999999997</v>
      </c>
      <c r="AD16" s="502"/>
      <c r="AE16" s="502"/>
      <c r="AF16" s="502"/>
      <c r="AG16" s="503"/>
      <c r="AH16" s="501">
        <v>39.4</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17339890</v>
      </c>
      <c r="BO16" s="418"/>
      <c r="BP16" s="418"/>
      <c r="BQ16" s="418"/>
      <c r="BR16" s="418"/>
      <c r="BS16" s="418"/>
      <c r="BT16" s="418"/>
      <c r="BU16" s="419"/>
      <c r="BV16" s="417">
        <v>17217248</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32673</v>
      </c>
      <c r="AD17" s="469"/>
      <c r="AE17" s="469"/>
      <c r="AF17" s="469"/>
      <c r="AG17" s="508"/>
      <c r="AH17" s="468">
        <v>30923</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28743644</v>
      </c>
      <c r="BO17" s="418"/>
      <c r="BP17" s="418"/>
      <c r="BQ17" s="418"/>
      <c r="BR17" s="418"/>
      <c r="BS17" s="418"/>
      <c r="BT17" s="418"/>
      <c r="BU17" s="419"/>
      <c r="BV17" s="417">
        <v>28201599</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43.43</v>
      </c>
      <c r="M18" s="530"/>
      <c r="N18" s="530"/>
      <c r="O18" s="530"/>
      <c r="P18" s="530"/>
      <c r="Q18" s="530"/>
      <c r="R18" s="531"/>
      <c r="S18" s="531"/>
      <c r="T18" s="531"/>
      <c r="U18" s="531"/>
      <c r="V18" s="532"/>
      <c r="W18" s="435"/>
      <c r="X18" s="436"/>
      <c r="Y18" s="436"/>
      <c r="Z18" s="436"/>
      <c r="AA18" s="436"/>
      <c r="AB18" s="427"/>
      <c r="AC18" s="533">
        <v>58.9</v>
      </c>
      <c r="AD18" s="534"/>
      <c r="AE18" s="534"/>
      <c r="AF18" s="534"/>
      <c r="AG18" s="535"/>
      <c r="AH18" s="533">
        <v>58.1</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24243463</v>
      </c>
      <c r="BO18" s="418"/>
      <c r="BP18" s="418"/>
      <c r="BQ18" s="418"/>
      <c r="BR18" s="418"/>
      <c r="BS18" s="418"/>
      <c r="BT18" s="418"/>
      <c r="BU18" s="419"/>
      <c r="BV18" s="417">
        <v>23895356</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2578</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33226235</v>
      </c>
      <c r="BO19" s="418"/>
      <c r="BP19" s="418"/>
      <c r="BQ19" s="418"/>
      <c r="BR19" s="418"/>
      <c r="BS19" s="418"/>
      <c r="BT19" s="418"/>
      <c r="BU19" s="419"/>
      <c r="BV19" s="417">
        <v>33690342</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46371</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23478427</v>
      </c>
      <c r="BO23" s="418"/>
      <c r="BP23" s="418"/>
      <c r="BQ23" s="418"/>
      <c r="BR23" s="418"/>
      <c r="BS23" s="418"/>
      <c r="BT23" s="418"/>
      <c r="BU23" s="419"/>
      <c r="BV23" s="417">
        <v>23698333</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10700</v>
      </c>
      <c r="R24" s="469"/>
      <c r="S24" s="469"/>
      <c r="T24" s="469"/>
      <c r="U24" s="469"/>
      <c r="V24" s="508"/>
      <c r="W24" s="563"/>
      <c r="X24" s="551"/>
      <c r="Y24" s="552"/>
      <c r="Z24" s="467" t="s">
        <v>155</v>
      </c>
      <c r="AA24" s="447"/>
      <c r="AB24" s="447"/>
      <c r="AC24" s="447"/>
      <c r="AD24" s="447"/>
      <c r="AE24" s="447"/>
      <c r="AF24" s="447"/>
      <c r="AG24" s="448"/>
      <c r="AH24" s="468">
        <v>877</v>
      </c>
      <c r="AI24" s="469"/>
      <c r="AJ24" s="469"/>
      <c r="AK24" s="469"/>
      <c r="AL24" s="508"/>
      <c r="AM24" s="468">
        <v>2436306</v>
      </c>
      <c r="AN24" s="469"/>
      <c r="AO24" s="469"/>
      <c r="AP24" s="469"/>
      <c r="AQ24" s="469"/>
      <c r="AR24" s="508"/>
      <c r="AS24" s="468">
        <v>2778</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17774462</v>
      </c>
      <c r="BO24" s="418"/>
      <c r="BP24" s="418"/>
      <c r="BQ24" s="418"/>
      <c r="BR24" s="418"/>
      <c r="BS24" s="418"/>
      <c r="BT24" s="418"/>
      <c r="BU24" s="419"/>
      <c r="BV24" s="417">
        <v>18308258</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2</v>
      </c>
      <c r="M25" s="469"/>
      <c r="N25" s="469"/>
      <c r="O25" s="469"/>
      <c r="P25" s="508"/>
      <c r="Q25" s="468">
        <v>8790</v>
      </c>
      <c r="R25" s="469"/>
      <c r="S25" s="469"/>
      <c r="T25" s="469"/>
      <c r="U25" s="469"/>
      <c r="V25" s="508"/>
      <c r="W25" s="563"/>
      <c r="X25" s="551"/>
      <c r="Y25" s="552"/>
      <c r="Z25" s="467" t="s">
        <v>158</v>
      </c>
      <c r="AA25" s="447"/>
      <c r="AB25" s="447"/>
      <c r="AC25" s="447"/>
      <c r="AD25" s="447"/>
      <c r="AE25" s="447"/>
      <c r="AF25" s="447"/>
      <c r="AG25" s="448"/>
      <c r="AH25" s="468">
        <v>118</v>
      </c>
      <c r="AI25" s="469"/>
      <c r="AJ25" s="469"/>
      <c r="AK25" s="469"/>
      <c r="AL25" s="508"/>
      <c r="AM25" s="468">
        <v>329692</v>
      </c>
      <c r="AN25" s="469"/>
      <c r="AO25" s="469"/>
      <c r="AP25" s="469"/>
      <c r="AQ25" s="469"/>
      <c r="AR25" s="508"/>
      <c r="AS25" s="468">
        <v>2794</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10007821</v>
      </c>
      <c r="BO25" s="381"/>
      <c r="BP25" s="381"/>
      <c r="BQ25" s="381"/>
      <c r="BR25" s="381"/>
      <c r="BS25" s="381"/>
      <c r="BT25" s="381"/>
      <c r="BU25" s="382"/>
      <c r="BV25" s="380">
        <v>12353577</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8300</v>
      </c>
      <c r="R26" s="469"/>
      <c r="S26" s="469"/>
      <c r="T26" s="469"/>
      <c r="U26" s="469"/>
      <c r="V26" s="508"/>
      <c r="W26" s="563"/>
      <c r="X26" s="551"/>
      <c r="Y26" s="552"/>
      <c r="Z26" s="467" t="s">
        <v>161</v>
      </c>
      <c r="AA26" s="573"/>
      <c r="AB26" s="573"/>
      <c r="AC26" s="573"/>
      <c r="AD26" s="573"/>
      <c r="AE26" s="573"/>
      <c r="AF26" s="573"/>
      <c r="AG26" s="574"/>
      <c r="AH26" s="468">
        <v>20</v>
      </c>
      <c r="AI26" s="469"/>
      <c r="AJ26" s="469"/>
      <c r="AK26" s="469"/>
      <c r="AL26" s="508"/>
      <c r="AM26" s="468">
        <v>54040</v>
      </c>
      <c r="AN26" s="469"/>
      <c r="AO26" s="469"/>
      <c r="AP26" s="469"/>
      <c r="AQ26" s="469"/>
      <c r="AR26" s="508"/>
      <c r="AS26" s="468">
        <v>2702</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5470</v>
      </c>
      <c r="R27" s="469"/>
      <c r="S27" s="469"/>
      <c r="T27" s="469"/>
      <c r="U27" s="469"/>
      <c r="V27" s="508"/>
      <c r="W27" s="563"/>
      <c r="X27" s="551"/>
      <c r="Y27" s="552"/>
      <c r="Z27" s="467" t="s">
        <v>164</v>
      </c>
      <c r="AA27" s="447"/>
      <c r="AB27" s="447"/>
      <c r="AC27" s="447"/>
      <c r="AD27" s="447"/>
      <c r="AE27" s="447"/>
      <c r="AF27" s="447"/>
      <c r="AG27" s="448"/>
      <c r="AH27" s="468" t="s">
        <v>122</v>
      </c>
      <c r="AI27" s="469"/>
      <c r="AJ27" s="469"/>
      <c r="AK27" s="469"/>
      <c r="AL27" s="508"/>
      <c r="AM27" s="468" t="s">
        <v>122</v>
      </c>
      <c r="AN27" s="469"/>
      <c r="AO27" s="469"/>
      <c r="AP27" s="469"/>
      <c r="AQ27" s="469"/>
      <c r="AR27" s="508"/>
      <c r="AS27" s="468" t="s">
        <v>122</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1200000</v>
      </c>
      <c r="BO27" s="587"/>
      <c r="BP27" s="587"/>
      <c r="BQ27" s="587"/>
      <c r="BR27" s="587"/>
      <c r="BS27" s="587"/>
      <c r="BT27" s="587"/>
      <c r="BU27" s="588"/>
      <c r="BV27" s="586">
        <v>1200000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4980</v>
      </c>
      <c r="R28" s="469"/>
      <c r="S28" s="469"/>
      <c r="T28" s="469"/>
      <c r="U28" s="469"/>
      <c r="V28" s="508"/>
      <c r="W28" s="563"/>
      <c r="X28" s="551"/>
      <c r="Y28" s="552"/>
      <c r="Z28" s="467" t="s">
        <v>167</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5535350</v>
      </c>
      <c r="BO28" s="381"/>
      <c r="BP28" s="381"/>
      <c r="BQ28" s="381"/>
      <c r="BR28" s="381"/>
      <c r="BS28" s="381"/>
      <c r="BT28" s="381"/>
      <c r="BU28" s="382"/>
      <c r="BV28" s="380">
        <v>5167590</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20</v>
      </c>
      <c r="M29" s="469"/>
      <c r="N29" s="469"/>
      <c r="O29" s="469"/>
      <c r="P29" s="508"/>
      <c r="Q29" s="468">
        <v>4650</v>
      </c>
      <c r="R29" s="469"/>
      <c r="S29" s="469"/>
      <c r="T29" s="469"/>
      <c r="U29" s="469"/>
      <c r="V29" s="508"/>
      <c r="W29" s="564"/>
      <c r="X29" s="565"/>
      <c r="Y29" s="566"/>
      <c r="Z29" s="467" t="s">
        <v>171</v>
      </c>
      <c r="AA29" s="447"/>
      <c r="AB29" s="447"/>
      <c r="AC29" s="447"/>
      <c r="AD29" s="447"/>
      <c r="AE29" s="447"/>
      <c r="AF29" s="447"/>
      <c r="AG29" s="448"/>
      <c r="AH29" s="468">
        <v>877</v>
      </c>
      <c r="AI29" s="469"/>
      <c r="AJ29" s="469"/>
      <c r="AK29" s="469"/>
      <c r="AL29" s="508"/>
      <c r="AM29" s="468">
        <v>2436306</v>
      </c>
      <c r="AN29" s="469"/>
      <c r="AO29" s="469"/>
      <c r="AP29" s="469"/>
      <c r="AQ29" s="469"/>
      <c r="AR29" s="508"/>
      <c r="AS29" s="468">
        <v>2778</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t="s">
        <v>122</v>
      </c>
      <c r="BO29" s="418"/>
      <c r="BP29" s="418"/>
      <c r="BQ29" s="418"/>
      <c r="BR29" s="418"/>
      <c r="BS29" s="418"/>
      <c r="BT29" s="418"/>
      <c r="BU29" s="419"/>
      <c r="BV29" s="417" t="s">
        <v>122</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101.9</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2827084</v>
      </c>
      <c r="BO30" s="587"/>
      <c r="BP30" s="587"/>
      <c r="BQ30" s="587"/>
      <c r="BR30" s="587"/>
      <c r="BS30" s="587"/>
      <c r="BT30" s="587"/>
      <c r="BU30" s="588"/>
      <c r="BV30" s="586">
        <v>1690022</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IF('各会計、関係団体の財政状況及び健全化判断比率'!B30="","",'各会計、関係団体の財政状況及び健全化判断比率'!B30)</f>
        <v>水道事業会計</v>
      </c>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IF('各会計、関係団体の財政状況及び健全化判断比率'!B31="","",'各会計、関係団体の財政状況及び健全化判断比率'!B31)</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7</v>
      </c>
      <c r="BX34" s="598"/>
      <c r="BY34" s="599" t="str">
        <f>IF('各会計、関係団体の財政状況及び健全化判断比率'!B68="","",'各会計、関係団体の財政状況及び健全化判断比率'!B68)</f>
        <v>西知多医療厚生組合(一般会計)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17</v>
      </c>
      <c r="CP34" s="598"/>
      <c r="CQ34" s="599" t="str">
        <f>IF('各会計、関係団体の財政状況及び健全化判断比率'!BS7="","",'各会計、関係団体の財政状況及び健全化判断比率'!BS7)</f>
        <v>東海市土地開発公社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太田川駅周辺土地区画整理事業特別会計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後期高齢者医療事業特別会計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8</v>
      </c>
      <c r="BX35" s="598"/>
      <c r="BY35" s="599" t="str">
        <f>IF('各会計、関係団体の財政状況及び健全化判断比率'!B69="","",'各会計、関係団体の財政状況及び健全化判断比率'!B69)</f>
        <v>西知多医療厚生組合(し尿処理事業特別会計)</v>
      </c>
      <c r="BZ35" s="599"/>
      <c r="CA35" s="599"/>
      <c r="CB35" s="599"/>
      <c r="CC35" s="599"/>
      <c r="CD35" s="599"/>
      <c r="CE35" s="599"/>
      <c r="CF35" s="599"/>
      <c r="CG35" s="599"/>
      <c r="CH35" s="599"/>
      <c r="CI35" s="599"/>
      <c r="CJ35" s="599"/>
      <c r="CK35" s="599"/>
      <c r="CL35" s="599"/>
      <c r="CM35" s="599"/>
      <c r="CN35" s="167"/>
      <c r="CO35" s="598">
        <f t="shared" ref="CO35:CO43" si="3">IF(CQ35="","",CO34+1)</f>
        <v>18</v>
      </c>
      <c r="CP35" s="598"/>
      <c r="CQ35" s="599" t="str">
        <f>IF('各会計、関係団体の財政状況及び健全化判断比率'!BS8="","",'各会計、関係団体の財政状況及び健全化判断比率'!BS8)</f>
        <v>まちづくり東海(株)</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t="str">
        <f t="shared" ref="U36:U43" si="4">IF(W36="","",U35+1)</f>
        <v/>
      </c>
      <c r="V36" s="598"/>
      <c r="W36" s="599"/>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9</v>
      </c>
      <c r="BX36" s="598"/>
      <c r="BY36" s="599" t="str">
        <f>IF('各会計、関係団体の財政状況及び健全化判断比率'!B70="","",'各会計、関係団体の財政状況及び健全化判断比率'!B70)</f>
        <v>西知多医療厚生組合(病院事業会計)</v>
      </c>
      <c r="BZ36" s="599"/>
      <c r="CA36" s="599"/>
      <c r="CB36" s="599"/>
      <c r="CC36" s="599"/>
      <c r="CD36" s="599"/>
      <c r="CE36" s="599"/>
      <c r="CF36" s="599"/>
      <c r="CG36" s="599"/>
      <c r="CH36" s="599"/>
      <c r="CI36" s="599"/>
      <c r="CJ36" s="599"/>
      <c r="CK36" s="599"/>
      <c r="CL36" s="599"/>
      <c r="CM36" s="599"/>
      <c r="CN36" s="167"/>
      <c r="CO36" s="598">
        <f t="shared" si="3"/>
        <v>19</v>
      </c>
      <c r="CP36" s="598"/>
      <c r="CQ36" s="599" t="str">
        <f>IF('各会計、関係団体の財政状況及び健全化判断比率'!BS9="","",'各会計、関係団体の財政状況及び健全化判断比率'!BS9)</f>
        <v>(財)知多地区勤労者福祉サービスセンター</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10</v>
      </c>
      <c r="BX37" s="598"/>
      <c r="BY37" s="599" t="str">
        <f>IF('各会計、関係団体の財政状況及び健全化判断比率'!B71="","",'各会計、関係団体の財政状況及び健全化判断比率'!B71)</f>
        <v>西知多医療厚生組合(ごみ処理事業特別会計)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11</v>
      </c>
      <c r="BX38" s="598"/>
      <c r="BY38" s="599" t="str">
        <f>IF('各会計、関係団体の財政状況及び健全化判断比率'!B72="","",'各会計、関係団体の財政状況及び健全化判断比率'!B72)</f>
        <v>西知多医療厚生組合(看護専門学校事業特別会計)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12</v>
      </c>
      <c r="BX39" s="598"/>
      <c r="BY39" s="599" t="str">
        <f>IF('各会計、関係団体の財政状況及び健全化判断比率'!B73="","",'各会計、関係団体の財政状況及び健全化判断比率'!B73)</f>
        <v>知多北部広域連合(一般会計)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13</v>
      </c>
      <c r="BX40" s="598"/>
      <c r="BY40" s="599" t="str">
        <f>IF('各会計、関係団体の財政状況及び健全化判断比率'!B74="","",'各会計、関係団体の財政状況及び健全化判断比率'!B74)</f>
        <v>知多北部広域連合(介護保険事業特別会計)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14</v>
      </c>
      <c r="BX41" s="598"/>
      <c r="BY41" s="599" t="str">
        <f>IF('各会計、関係団体の財政状況及び健全化判断比率'!B75="","",'各会計、関係団体の財政状況及び健全化判断比率'!B75)</f>
        <v>知北平和公園組合(一般会計)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15</v>
      </c>
      <c r="BX42" s="598"/>
      <c r="BY42" s="599" t="str">
        <f>IF('各会計、関係団体の財政状況及び健全化判断比率'!B76="","",'各会計、関係団体の財政状況及び健全化判断比率'!B76)</f>
        <v>知北平和公園組合(霊園事業特別会計)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16</v>
      </c>
      <c r="BX43" s="598"/>
      <c r="BY43" s="599" t="str">
        <f>IF('各会計、関係団体の財政状況及び健全化判断比率'!B77="","",'各会計、関係団体の財政状況及び健全化判断比率'!B77)</f>
        <v>愛知県後期高齢者医療広域連合(一般会計)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4" t="s">
        <v>527</v>
      </c>
      <c r="D34" s="1184"/>
      <c r="E34" s="1185"/>
      <c r="F34" s="32">
        <v>7.25</v>
      </c>
      <c r="G34" s="33">
        <v>6.17</v>
      </c>
      <c r="H34" s="33">
        <v>6.65</v>
      </c>
      <c r="I34" s="33">
        <v>7.85</v>
      </c>
      <c r="J34" s="34">
        <v>6.26</v>
      </c>
      <c r="K34" s="22"/>
      <c r="L34" s="22"/>
      <c r="M34" s="22"/>
      <c r="N34" s="22"/>
      <c r="O34" s="22"/>
      <c r="P34" s="22"/>
    </row>
    <row r="35" spans="1:16" ht="39" customHeight="1" x14ac:dyDescent="0.15">
      <c r="A35" s="22"/>
      <c r="B35" s="35"/>
      <c r="C35" s="1178" t="s">
        <v>528</v>
      </c>
      <c r="D35" s="1179"/>
      <c r="E35" s="1180"/>
      <c r="F35" s="36">
        <v>4.76</v>
      </c>
      <c r="G35" s="37">
        <v>3.39</v>
      </c>
      <c r="H35" s="37">
        <v>3.88</v>
      </c>
      <c r="I35" s="37">
        <v>3.22</v>
      </c>
      <c r="J35" s="38">
        <v>2.91</v>
      </c>
      <c r="K35" s="22"/>
      <c r="L35" s="22"/>
      <c r="M35" s="22"/>
      <c r="N35" s="22"/>
      <c r="O35" s="22"/>
      <c r="P35" s="22"/>
    </row>
    <row r="36" spans="1:16" ht="39" customHeight="1" x14ac:dyDescent="0.15">
      <c r="A36" s="22"/>
      <c r="B36" s="35"/>
      <c r="C36" s="1178" t="s">
        <v>529</v>
      </c>
      <c r="D36" s="1179"/>
      <c r="E36" s="1180"/>
      <c r="F36" s="36">
        <v>2.66</v>
      </c>
      <c r="G36" s="37">
        <v>2.31</v>
      </c>
      <c r="H36" s="37">
        <v>2.27</v>
      </c>
      <c r="I36" s="37">
        <v>0.88</v>
      </c>
      <c r="J36" s="38">
        <v>1.39</v>
      </c>
      <c r="K36" s="22"/>
      <c r="L36" s="22"/>
      <c r="M36" s="22"/>
      <c r="N36" s="22"/>
      <c r="O36" s="22"/>
      <c r="P36" s="22"/>
    </row>
    <row r="37" spans="1:16" ht="39" customHeight="1" x14ac:dyDescent="0.15">
      <c r="A37" s="22"/>
      <c r="B37" s="35"/>
      <c r="C37" s="1178" t="s">
        <v>530</v>
      </c>
      <c r="D37" s="1179"/>
      <c r="E37" s="1180"/>
      <c r="F37" s="36">
        <v>0.01</v>
      </c>
      <c r="G37" s="37">
        <v>0</v>
      </c>
      <c r="H37" s="37">
        <v>0</v>
      </c>
      <c r="I37" s="37">
        <v>0</v>
      </c>
      <c r="J37" s="38">
        <v>0.01</v>
      </c>
      <c r="K37" s="22"/>
      <c r="L37" s="22"/>
      <c r="M37" s="22"/>
      <c r="N37" s="22"/>
      <c r="O37" s="22"/>
      <c r="P37" s="22"/>
    </row>
    <row r="38" spans="1:16" ht="39" customHeight="1" x14ac:dyDescent="0.15">
      <c r="A38" s="22"/>
      <c r="B38" s="35"/>
      <c r="C38" s="1178" t="s">
        <v>531</v>
      </c>
      <c r="D38" s="1179"/>
      <c r="E38" s="1180"/>
      <c r="F38" s="36">
        <v>0</v>
      </c>
      <c r="G38" s="37">
        <v>0</v>
      </c>
      <c r="H38" s="37">
        <v>0</v>
      </c>
      <c r="I38" s="37">
        <v>0</v>
      </c>
      <c r="J38" s="38">
        <v>0</v>
      </c>
      <c r="K38" s="22"/>
      <c r="L38" s="22"/>
      <c r="M38" s="22"/>
      <c r="N38" s="22"/>
      <c r="O38" s="22"/>
      <c r="P38" s="22"/>
    </row>
    <row r="39" spans="1:16" ht="39" customHeight="1" x14ac:dyDescent="0.15">
      <c r="A39" s="22"/>
      <c r="B39" s="35"/>
      <c r="C39" s="1178" t="s">
        <v>532</v>
      </c>
      <c r="D39" s="1179"/>
      <c r="E39" s="1180"/>
      <c r="F39" s="36">
        <v>0</v>
      </c>
      <c r="G39" s="37">
        <v>0</v>
      </c>
      <c r="H39" s="37">
        <v>0</v>
      </c>
      <c r="I39" s="37">
        <v>0</v>
      </c>
      <c r="J39" s="38">
        <v>0</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533</v>
      </c>
      <c r="D42" s="1179"/>
      <c r="E42" s="1180"/>
      <c r="F42" s="36" t="s">
        <v>478</v>
      </c>
      <c r="G42" s="37" t="s">
        <v>478</v>
      </c>
      <c r="H42" s="37" t="s">
        <v>478</v>
      </c>
      <c r="I42" s="37" t="s">
        <v>478</v>
      </c>
      <c r="J42" s="38" t="s">
        <v>478</v>
      </c>
      <c r="K42" s="22"/>
      <c r="L42" s="22"/>
      <c r="M42" s="22"/>
      <c r="N42" s="22"/>
      <c r="O42" s="22"/>
      <c r="P42" s="22"/>
    </row>
    <row r="43" spans="1:16" ht="39" customHeight="1" thickBot="1" x14ac:dyDescent="0.2">
      <c r="A43" s="22"/>
      <c r="B43" s="40"/>
      <c r="C43" s="1181" t="s">
        <v>534</v>
      </c>
      <c r="D43" s="1182"/>
      <c r="E43" s="1183"/>
      <c r="F43" s="41" t="s">
        <v>478</v>
      </c>
      <c r="G43" s="42" t="s">
        <v>478</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3002</v>
      </c>
      <c r="L45" s="60">
        <v>2470</v>
      </c>
      <c r="M45" s="60">
        <v>2433</v>
      </c>
      <c r="N45" s="60">
        <v>2094</v>
      </c>
      <c r="O45" s="61">
        <v>1995</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x14ac:dyDescent="0.15">
      <c r="A48" s="48"/>
      <c r="B48" s="1196"/>
      <c r="C48" s="1197"/>
      <c r="D48" s="62"/>
      <c r="E48" s="1188" t="s">
        <v>15</v>
      </c>
      <c r="F48" s="1188"/>
      <c r="G48" s="1188"/>
      <c r="H48" s="1188"/>
      <c r="I48" s="1188"/>
      <c r="J48" s="1189"/>
      <c r="K48" s="63">
        <v>1628</v>
      </c>
      <c r="L48" s="64">
        <v>1559</v>
      </c>
      <c r="M48" s="64">
        <v>1576</v>
      </c>
      <c r="N48" s="64">
        <v>1596</v>
      </c>
      <c r="O48" s="65">
        <v>1561</v>
      </c>
      <c r="P48" s="48"/>
      <c r="Q48" s="48"/>
      <c r="R48" s="48"/>
      <c r="S48" s="48"/>
      <c r="T48" s="48"/>
      <c r="U48" s="48"/>
    </row>
    <row r="49" spans="1:21" ht="30.75" customHeight="1" x14ac:dyDescent="0.15">
      <c r="A49" s="48"/>
      <c r="B49" s="1196"/>
      <c r="C49" s="1197"/>
      <c r="D49" s="62"/>
      <c r="E49" s="1188" t="s">
        <v>16</v>
      </c>
      <c r="F49" s="1188"/>
      <c r="G49" s="1188"/>
      <c r="H49" s="1188"/>
      <c r="I49" s="1188"/>
      <c r="J49" s="1189"/>
      <c r="K49" s="63">
        <v>12</v>
      </c>
      <c r="L49" s="64">
        <v>33</v>
      </c>
      <c r="M49" s="64">
        <v>51</v>
      </c>
      <c r="N49" s="64">
        <v>70</v>
      </c>
      <c r="O49" s="65">
        <v>405</v>
      </c>
      <c r="P49" s="48"/>
      <c r="Q49" s="48"/>
      <c r="R49" s="48"/>
      <c r="S49" s="48"/>
      <c r="T49" s="48"/>
      <c r="U49" s="48"/>
    </row>
    <row r="50" spans="1:21" ht="30.75" customHeight="1" x14ac:dyDescent="0.15">
      <c r="A50" s="48"/>
      <c r="B50" s="1196"/>
      <c r="C50" s="1197"/>
      <c r="D50" s="62"/>
      <c r="E50" s="1188" t="s">
        <v>17</v>
      </c>
      <c r="F50" s="1188"/>
      <c r="G50" s="1188"/>
      <c r="H50" s="1188"/>
      <c r="I50" s="1188"/>
      <c r="J50" s="1189"/>
      <c r="K50" s="63">
        <v>550</v>
      </c>
      <c r="L50" s="64">
        <v>497</v>
      </c>
      <c r="M50" s="64">
        <v>442</v>
      </c>
      <c r="N50" s="64">
        <v>424</v>
      </c>
      <c r="O50" s="65">
        <v>368</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478</v>
      </c>
      <c r="L51" s="64" t="s">
        <v>478</v>
      </c>
      <c r="M51" s="64" t="s">
        <v>478</v>
      </c>
      <c r="N51" s="64" t="s">
        <v>478</v>
      </c>
      <c r="O51" s="65" t="s">
        <v>478</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3841</v>
      </c>
      <c r="L52" s="64">
        <v>4040</v>
      </c>
      <c r="M52" s="64">
        <v>4108</v>
      </c>
      <c r="N52" s="64">
        <v>3915</v>
      </c>
      <c r="O52" s="65">
        <v>4188</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1351</v>
      </c>
      <c r="L53" s="69">
        <v>519</v>
      </c>
      <c r="M53" s="69">
        <v>394</v>
      </c>
      <c r="N53" s="69">
        <v>269</v>
      </c>
      <c r="O53" s="70">
        <v>141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202" t="s">
        <v>24</v>
      </c>
      <c r="C41" s="1203"/>
      <c r="D41" s="81"/>
      <c r="E41" s="1208" t="s">
        <v>25</v>
      </c>
      <c r="F41" s="1208"/>
      <c r="G41" s="1208"/>
      <c r="H41" s="1209"/>
      <c r="I41" s="82">
        <v>20134</v>
      </c>
      <c r="J41" s="83">
        <v>21045</v>
      </c>
      <c r="K41" s="83">
        <v>23526</v>
      </c>
      <c r="L41" s="83">
        <v>23698</v>
      </c>
      <c r="M41" s="84">
        <v>23478</v>
      </c>
    </row>
    <row r="42" spans="2:13" ht="27.75" customHeight="1" x14ac:dyDescent="0.15">
      <c r="B42" s="1204"/>
      <c r="C42" s="1205"/>
      <c r="D42" s="85"/>
      <c r="E42" s="1210" t="s">
        <v>26</v>
      </c>
      <c r="F42" s="1210"/>
      <c r="G42" s="1210"/>
      <c r="H42" s="1211"/>
      <c r="I42" s="86">
        <v>1892</v>
      </c>
      <c r="J42" s="87">
        <v>1982</v>
      </c>
      <c r="K42" s="87">
        <v>1616</v>
      </c>
      <c r="L42" s="87">
        <v>1470</v>
      </c>
      <c r="M42" s="88">
        <v>1206</v>
      </c>
    </row>
    <row r="43" spans="2:13" ht="27.75" customHeight="1" x14ac:dyDescent="0.15">
      <c r="B43" s="1204"/>
      <c r="C43" s="1205"/>
      <c r="D43" s="85"/>
      <c r="E43" s="1210" t="s">
        <v>27</v>
      </c>
      <c r="F43" s="1210"/>
      <c r="G43" s="1210"/>
      <c r="H43" s="1211"/>
      <c r="I43" s="86">
        <v>19307</v>
      </c>
      <c r="J43" s="87">
        <v>18366</v>
      </c>
      <c r="K43" s="87">
        <v>17283</v>
      </c>
      <c r="L43" s="87">
        <v>16714</v>
      </c>
      <c r="M43" s="88">
        <v>17160</v>
      </c>
    </row>
    <row r="44" spans="2:13" ht="27.75" customHeight="1" x14ac:dyDescent="0.15">
      <c r="B44" s="1204"/>
      <c r="C44" s="1205"/>
      <c r="D44" s="85"/>
      <c r="E44" s="1210" t="s">
        <v>28</v>
      </c>
      <c r="F44" s="1210"/>
      <c r="G44" s="1210"/>
      <c r="H44" s="1211"/>
      <c r="I44" s="86">
        <v>387</v>
      </c>
      <c r="J44" s="87">
        <v>791</v>
      </c>
      <c r="K44" s="87">
        <v>9399</v>
      </c>
      <c r="L44" s="87">
        <v>9886</v>
      </c>
      <c r="M44" s="88">
        <v>9200</v>
      </c>
    </row>
    <row r="45" spans="2:13" ht="27.75" customHeight="1" x14ac:dyDescent="0.15">
      <c r="B45" s="1204"/>
      <c r="C45" s="1205"/>
      <c r="D45" s="85"/>
      <c r="E45" s="1210" t="s">
        <v>29</v>
      </c>
      <c r="F45" s="1210"/>
      <c r="G45" s="1210"/>
      <c r="H45" s="1211"/>
      <c r="I45" s="86">
        <v>6073</v>
      </c>
      <c r="J45" s="87">
        <v>5114</v>
      </c>
      <c r="K45" s="87">
        <v>4381</v>
      </c>
      <c r="L45" s="87">
        <v>4132</v>
      </c>
      <c r="M45" s="88">
        <v>4120</v>
      </c>
    </row>
    <row r="46" spans="2:13" ht="27.75" customHeight="1" x14ac:dyDescent="0.15">
      <c r="B46" s="1204"/>
      <c r="C46" s="1205"/>
      <c r="D46" s="89"/>
      <c r="E46" s="1210" t="s">
        <v>30</v>
      </c>
      <c r="F46" s="1210"/>
      <c r="G46" s="1210"/>
      <c r="H46" s="1211"/>
      <c r="I46" s="86">
        <v>2006</v>
      </c>
      <c r="J46" s="87">
        <v>1180</v>
      </c>
      <c r="K46" s="87">
        <v>1179</v>
      </c>
      <c r="L46" s="87">
        <v>883</v>
      </c>
      <c r="M46" s="88">
        <v>878</v>
      </c>
    </row>
    <row r="47" spans="2:13" ht="27.75" customHeight="1" x14ac:dyDescent="0.15">
      <c r="B47" s="1204"/>
      <c r="C47" s="1205"/>
      <c r="D47" s="90"/>
      <c r="E47" s="1212" t="s">
        <v>31</v>
      </c>
      <c r="F47" s="1213"/>
      <c r="G47" s="1213"/>
      <c r="H47" s="1214"/>
      <c r="I47" s="86" t="s">
        <v>478</v>
      </c>
      <c r="J47" s="87" t="s">
        <v>478</v>
      </c>
      <c r="K47" s="87" t="s">
        <v>478</v>
      </c>
      <c r="L47" s="87" t="s">
        <v>478</v>
      </c>
      <c r="M47" s="88" t="s">
        <v>478</v>
      </c>
    </row>
    <row r="48" spans="2:13" ht="27.75" customHeight="1" x14ac:dyDescent="0.15">
      <c r="B48" s="1204"/>
      <c r="C48" s="1205"/>
      <c r="D48" s="85"/>
      <c r="E48" s="1210" t="s">
        <v>32</v>
      </c>
      <c r="F48" s="1210"/>
      <c r="G48" s="1210"/>
      <c r="H48" s="1211"/>
      <c r="I48" s="86" t="s">
        <v>478</v>
      </c>
      <c r="J48" s="87" t="s">
        <v>478</v>
      </c>
      <c r="K48" s="87" t="s">
        <v>478</v>
      </c>
      <c r="L48" s="87" t="s">
        <v>478</v>
      </c>
      <c r="M48" s="88" t="s">
        <v>478</v>
      </c>
    </row>
    <row r="49" spans="2:13" ht="27.75" customHeight="1" x14ac:dyDescent="0.15">
      <c r="B49" s="1206"/>
      <c r="C49" s="1207"/>
      <c r="D49" s="85"/>
      <c r="E49" s="1210" t="s">
        <v>33</v>
      </c>
      <c r="F49" s="1210"/>
      <c r="G49" s="1210"/>
      <c r="H49" s="1211"/>
      <c r="I49" s="86" t="s">
        <v>478</v>
      </c>
      <c r="J49" s="87" t="s">
        <v>478</v>
      </c>
      <c r="K49" s="87" t="s">
        <v>478</v>
      </c>
      <c r="L49" s="87" t="s">
        <v>478</v>
      </c>
      <c r="M49" s="88" t="s">
        <v>478</v>
      </c>
    </row>
    <row r="50" spans="2:13" ht="27.75" customHeight="1" x14ac:dyDescent="0.15">
      <c r="B50" s="1215" t="s">
        <v>34</v>
      </c>
      <c r="C50" s="1216"/>
      <c r="D50" s="91"/>
      <c r="E50" s="1210" t="s">
        <v>35</v>
      </c>
      <c r="F50" s="1210"/>
      <c r="G50" s="1210"/>
      <c r="H50" s="1211"/>
      <c r="I50" s="86">
        <v>8105</v>
      </c>
      <c r="J50" s="87">
        <v>8578</v>
      </c>
      <c r="K50" s="87">
        <v>6024</v>
      </c>
      <c r="L50" s="87">
        <v>7755</v>
      </c>
      <c r="M50" s="88">
        <v>8839</v>
      </c>
    </row>
    <row r="51" spans="2:13" ht="27.75" customHeight="1" x14ac:dyDescent="0.15">
      <c r="B51" s="1204"/>
      <c r="C51" s="1205"/>
      <c r="D51" s="85"/>
      <c r="E51" s="1210" t="s">
        <v>36</v>
      </c>
      <c r="F51" s="1210"/>
      <c r="G51" s="1210"/>
      <c r="H51" s="1211"/>
      <c r="I51" s="86">
        <v>13198</v>
      </c>
      <c r="J51" s="87">
        <v>13821</v>
      </c>
      <c r="K51" s="87">
        <v>14100</v>
      </c>
      <c r="L51" s="87">
        <v>14394</v>
      </c>
      <c r="M51" s="88">
        <v>14927</v>
      </c>
    </row>
    <row r="52" spans="2:13" ht="27.75" customHeight="1" x14ac:dyDescent="0.15">
      <c r="B52" s="1206"/>
      <c r="C52" s="1207"/>
      <c r="D52" s="85"/>
      <c r="E52" s="1210" t="s">
        <v>37</v>
      </c>
      <c r="F52" s="1210"/>
      <c r="G52" s="1210"/>
      <c r="H52" s="1211"/>
      <c r="I52" s="86">
        <v>27293</v>
      </c>
      <c r="J52" s="87">
        <v>26277</v>
      </c>
      <c r="K52" s="87">
        <v>27242</v>
      </c>
      <c r="L52" s="87">
        <v>25854</v>
      </c>
      <c r="M52" s="88">
        <v>24211</v>
      </c>
    </row>
    <row r="53" spans="2:13" ht="27.75" customHeight="1" thickBot="1" x14ac:dyDescent="0.2">
      <c r="B53" s="1217" t="s">
        <v>21</v>
      </c>
      <c r="C53" s="1218"/>
      <c r="D53" s="92"/>
      <c r="E53" s="1219" t="s">
        <v>38</v>
      </c>
      <c r="F53" s="1219"/>
      <c r="G53" s="1219"/>
      <c r="H53" s="1220"/>
      <c r="I53" s="93">
        <v>1202</v>
      </c>
      <c r="J53" s="94">
        <v>-197</v>
      </c>
      <c r="K53" s="94">
        <v>10018</v>
      </c>
      <c r="L53" s="94">
        <v>8778</v>
      </c>
      <c r="M53" s="95">
        <v>8066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555</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555</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556</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557</v>
      </c>
      <c r="I42" s="354"/>
      <c r="J42" s="354"/>
      <c r="K42" s="354"/>
      <c r="L42" s="246"/>
      <c r="M42" s="246"/>
      <c r="N42" s="246"/>
      <c r="O42" s="246"/>
    </row>
    <row r="43" spans="2:17" x14ac:dyDescent="0.15">
      <c r="B43" s="250"/>
      <c r="C43" s="246"/>
      <c r="D43" s="246"/>
      <c r="E43" s="246"/>
      <c r="F43" s="246"/>
      <c r="G43" s="1233" t="s">
        <v>565</v>
      </c>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558</v>
      </c>
    </row>
    <row r="50" spans="1:17" x14ac:dyDescent="0.15">
      <c r="B50" s="250"/>
      <c r="C50" s="246"/>
      <c r="D50" s="246"/>
      <c r="E50" s="246"/>
      <c r="F50" s="246"/>
      <c r="G50" s="1242"/>
      <c r="H50" s="1243"/>
      <c r="I50" s="1243"/>
      <c r="J50" s="1244"/>
      <c r="K50" s="356" t="s">
        <v>517</v>
      </c>
      <c r="L50" s="356" t="s">
        <v>518</v>
      </c>
      <c r="M50" s="356" t="s">
        <v>519</v>
      </c>
      <c r="N50" s="356" t="s">
        <v>520</v>
      </c>
      <c r="O50" s="356" t="s">
        <v>521</v>
      </c>
    </row>
    <row r="51" spans="1:17" x14ac:dyDescent="0.15">
      <c r="B51" s="250"/>
      <c r="C51" s="246"/>
      <c r="D51" s="246"/>
      <c r="E51" s="246"/>
      <c r="F51" s="246"/>
      <c r="G51" s="1245" t="s">
        <v>559</v>
      </c>
      <c r="H51" s="1246"/>
      <c r="I51" s="1251" t="s">
        <v>560</v>
      </c>
      <c r="J51" s="1251"/>
      <c r="K51" s="1255"/>
      <c r="L51" s="1255"/>
      <c r="M51" s="1255"/>
      <c r="N51" s="1221">
        <v>33.9</v>
      </c>
      <c r="O51" s="1255"/>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566</v>
      </c>
      <c r="J53" s="1231"/>
      <c r="K53" s="1256"/>
      <c r="L53" s="1256"/>
      <c r="M53" s="1256"/>
      <c r="N53" s="1253">
        <v>39.700000000000003</v>
      </c>
      <c r="O53" s="1256"/>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561</v>
      </c>
      <c r="H55" s="1226"/>
      <c r="I55" s="1231" t="s">
        <v>560</v>
      </c>
      <c r="J55" s="1231"/>
      <c r="K55" s="1255"/>
      <c r="L55" s="1255"/>
      <c r="M55" s="1255"/>
      <c r="N55" s="1221">
        <v>15.8</v>
      </c>
      <c r="O55" s="1255"/>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566</v>
      </c>
      <c r="J57" s="1223"/>
      <c r="K57" s="1256"/>
      <c r="L57" s="1256"/>
      <c r="M57" s="1256"/>
      <c r="N57" s="1253">
        <v>54.5</v>
      </c>
      <c r="O57" s="1256"/>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562</v>
      </c>
      <c r="C63" s="246"/>
      <c r="D63" s="246"/>
      <c r="E63" s="246"/>
      <c r="F63" s="246"/>
      <c r="G63" s="246"/>
      <c r="H63" s="246"/>
      <c r="I63" s="246"/>
      <c r="J63" s="246"/>
      <c r="K63" s="246"/>
      <c r="L63" s="246"/>
      <c r="M63" s="246"/>
      <c r="N63" s="246"/>
      <c r="O63" s="246"/>
    </row>
    <row r="64" spans="1:17" x14ac:dyDescent="0.15">
      <c r="B64" s="250"/>
      <c r="C64" s="246"/>
      <c r="D64" s="246"/>
      <c r="E64" s="246"/>
      <c r="F64" s="246"/>
      <c r="G64" s="353" t="s">
        <v>557</v>
      </c>
      <c r="I64" s="354"/>
      <c r="J64" s="354"/>
      <c r="K64" s="354"/>
      <c r="L64" s="246"/>
      <c r="M64" s="246"/>
      <c r="N64" s="246"/>
      <c r="O64" s="246"/>
    </row>
    <row r="65" spans="2:30" x14ac:dyDescent="0.15">
      <c r="B65" s="250"/>
      <c r="C65" s="246"/>
      <c r="D65" s="246"/>
      <c r="E65" s="246"/>
      <c r="F65" s="246"/>
      <c r="G65" s="1233" t="s">
        <v>567</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563</v>
      </c>
      <c r="I71" s="370"/>
      <c r="J71" s="366"/>
      <c r="K71" s="366"/>
      <c r="L71" s="367"/>
      <c r="M71" s="366"/>
      <c r="N71" s="367"/>
      <c r="O71" s="368"/>
    </row>
    <row r="72" spans="2:30" x14ac:dyDescent="0.15">
      <c r="B72" s="250"/>
      <c r="C72" s="246"/>
      <c r="D72" s="246"/>
      <c r="E72" s="246"/>
      <c r="F72" s="246"/>
      <c r="G72" s="1242"/>
      <c r="H72" s="1243"/>
      <c r="I72" s="1243"/>
      <c r="J72" s="1244"/>
      <c r="K72" s="356" t="s">
        <v>517</v>
      </c>
      <c r="L72" s="356" t="s">
        <v>518</v>
      </c>
      <c r="M72" s="356" t="s">
        <v>519</v>
      </c>
      <c r="N72" s="356" t="s">
        <v>520</v>
      </c>
      <c r="O72" s="356" t="s">
        <v>521</v>
      </c>
    </row>
    <row r="73" spans="2:30" x14ac:dyDescent="0.15">
      <c r="B73" s="250"/>
      <c r="C73" s="246"/>
      <c r="D73" s="246"/>
      <c r="E73" s="246"/>
      <c r="F73" s="246"/>
      <c r="G73" s="1245" t="s">
        <v>559</v>
      </c>
      <c r="H73" s="1246"/>
      <c r="I73" s="1251" t="s">
        <v>560</v>
      </c>
      <c r="J73" s="1251"/>
      <c r="K73" s="1232">
        <v>4.9000000000000004</v>
      </c>
      <c r="L73" s="1232"/>
      <c r="M73" s="1221">
        <v>40.200000000000003</v>
      </c>
      <c r="N73" s="1221">
        <v>33.9</v>
      </c>
      <c r="O73" s="1221">
        <v>30.7</v>
      </c>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564</v>
      </c>
      <c r="J75" s="1231"/>
      <c r="K75" s="1253">
        <v>5.8</v>
      </c>
      <c r="L75" s="1253">
        <v>4.3</v>
      </c>
      <c r="M75" s="1253">
        <v>3</v>
      </c>
      <c r="N75" s="1253">
        <v>1.5</v>
      </c>
      <c r="O75" s="1253">
        <v>1</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561</v>
      </c>
      <c r="H77" s="1226"/>
      <c r="I77" s="1231" t="s">
        <v>560</v>
      </c>
      <c r="J77" s="1231"/>
      <c r="K77" s="1232">
        <v>46.1</v>
      </c>
      <c r="L77" s="1232">
        <v>37.6</v>
      </c>
      <c r="M77" s="1221">
        <v>33.799999999999997</v>
      </c>
      <c r="N77" s="1221">
        <v>15.8</v>
      </c>
      <c r="O77" s="1221">
        <v>6.5</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564</v>
      </c>
      <c r="J79" s="1223"/>
      <c r="K79" s="1224">
        <v>8.5</v>
      </c>
      <c r="L79" s="1224">
        <v>7.9</v>
      </c>
      <c r="M79" s="1224">
        <v>7.1</v>
      </c>
      <c r="N79" s="1224">
        <v>6.2</v>
      </c>
      <c r="O79" s="1224">
        <v>5.9</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516</v>
      </c>
      <c r="G2" s="113"/>
      <c r="H2" s="114"/>
    </row>
    <row r="3" spans="1:8" x14ac:dyDescent="0.15">
      <c r="A3" s="110" t="s">
        <v>509</v>
      </c>
      <c r="B3" s="115"/>
      <c r="C3" s="116"/>
      <c r="D3" s="117">
        <v>61449</v>
      </c>
      <c r="E3" s="118"/>
      <c r="F3" s="119">
        <v>43493</v>
      </c>
      <c r="G3" s="120"/>
      <c r="H3" s="121"/>
    </row>
    <row r="4" spans="1:8" x14ac:dyDescent="0.15">
      <c r="A4" s="122"/>
      <c r="B4" s="123"/>
      <c r="C4" s="124"/>
      <c r="D4" s="125">
        <v>28185</v>
      </c>
      <c r="E4" s="126"/>
      <c r="F4" s="127">
        <v>23254</v>
      </c>
      <c r="G4" s="128"/>
      <c r="H4" s="129"/>
    </row>
    <row r="5" spans="1:8" x14ac:dyDescent="0.15">
      <c r="A5" s="110" t="s">
        <v>511</v>
      </c>
      <c r="B5" s="115"/>
      <c r="C5" s="116"/>
      <c r="D5" s="117">
        <v>98137</v>
      </c>
      <c r="E5" s="118"/>
      <c r="F5" s="119">
        <v>50840</v>
      </c>
      <c r="G5" s="120"/>
      <c r="H5" s="121"/>
    </row>
    <row r="6" spans="1:8" x14ac:dyDescent="0.15">
      <c r="A6" s="122"/>
      <c r="B6" s="123"/>
      <c r="C6" s="124"/>
      <c r="D6" s="125">
        <v>31812</v>
      </c>
      <c r="E6" s="126"/>
      <c r="F6" s="127">
        <v>25367</v>
      </c>
      <c r="G6" s="128"/>
      <c r="H6" s="129"/>
    </row>
    <row r="7" spans="1:8" x14ac:dyDescent="0.15">
      <c r="A7" s="110" t="s">
        <v>512</v>
      </c>
      <c r="B7" s="115"/>
      <c r="C7" s="116"/>
      <c r="D7" s="117">
        <v>125280</v>
      </c>
      <c r="E7" s="118"/>
      <c r="F7" s="119">
        <v>53605</v>
      </c>
      <c r="G7" s="120"/>
      <c r="H7" s="121"/>
    </row>
    <row r="8" spans="1:8" x14ac:dyDescent="0.15">
      <c r="A8" s="122"/>
      <c r="B8" s="123"/>
      <c r="C8" s="124"/>
      <c r="D8" s="125">
        <v>51925</v>
      </c>
      <c r="E8" s="126"/>
      <c r="F8" s="127">
        <v>28343</v>
      </c>
      <c r="G8" s="128"/>
      <c r="H8" s="129"/>
    </row>
    <row r="9" spans="1:8" x14ac:dyDescent="0.15">
      <c r="A9" s="110" t="s">
        <v>513</v>
      </c>
      <c r="B9" s="115"/>
      <c r="C9" s="116"/>
      <c r="D9" s="117">
        <v>71353</v>
      </c>
      <c r="E9" s="118"/>
      <c r="F9" s="119">
        <v>46440</v>
      </c>
      <c r="G9" s="120"/>
      <c r="H9" s="121"/>
    </row>
    <row r="10" spans="1:8" x14ac:dyDescent="0.15">
      <c r="A10" s="122"/>
      <c r="B10" s="123"/>
      <c r="C10" s="124"/>
      <c r="D10" s="125">
        <v>34775</v>
      </c>
      <c r="E10" s="126"/>
      <c r="F10" s="127">
        <v>27658</v>
      </c>
      <c r="G10" s="128"/>
      <c r="H10" s="129"/>
    </row>
    <row r="11" spans="1:8" x14ac:dyDescent="0.15">
      <c r="A11" s="110" t="s">
        <v>514</v>
      </c>
      <c r="B11" s="115"/>
      <c r="C11" s="116"/>
      <c r="D11" s="117">
        <v>49529</v>
      </c>
      <c r="E11" s="118"/>
      <c r="F11" s="119">
        <v>63257</v>
      </c>
      <c r="G11" s="120"/>
      <c r="H11" s="121"/>
    </row>
    <row r="12" spans="1:8" x14ac:dyDescent="0.15">
      <c r="A12" s="122"/>
      <c r="B12" s="123"/>
      <c r="C12" s="130"/>
      <c r="D12" s="125">
        <v>28117</v>
      </c>
      <c r="E12" s="126"/>
      <c r="F12" s="127">
        <v>27259</v>
      </c>
      <c r="G12" s="128"/>
      <c r="H12" s="129"/>
    </row>
    <row r="13" spans="1:8" x14ac:dyDescent="0.15">
      <c r="A13" s="110"/>
      <c r="B13" s="115"/>
      <c r="C13" s="131"/>
      <c r="D13" s="132">
        <v>81150</v>
      </c>
      <c r="E13" s="133"/>
      <c r="F13" s="134">
        <v>51527</v>
      </c>
      <c r="G13" s="135"/>
      <c r="H13" s="121"/>
    </row>
    <row r="14" spans="1:8" x14ac:dyDescent="0.15">
      <c r="A14" s="122"/>
      <c r="B14" s="123"/>
      <c r="C14" s="124"/>
      <c r="D14" s="125">
        <v>34963</v>
      </c>
      <c r="E14" s="126"/>
      <c r="F14" s="127">
        <v>26376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7.25</v>
      </c>
      <c r="C19" s="136">
        <f>ROUND(VALUE(SUBSTITUTE(実質収支比率等に係る経年分析!G$48,"▲","-")),2)</f>
        <v>6.17</v>
      </c>
      <c r="D19" s="136">
        <f>ROUND(VALUE(SUBSTITUTE(実質収支比率等に係る経年分析!H$48,"▲","-")),2)</f>
        <v>6.66</v>
      </c>
      <c r="E19" s="136">
        <f>ROUND(VALUE(SUBSTITUTE(実質収支比率等に係る経年分析!I$48,"▲","-")),2)</f>
        <v>7.86</v>
      </c>
      <c r="F19" s="136">
        <f>ROUND(VALUE(SUBSTITUTE(実質収支比率等に係る経年分析!J$48,"▲","-")),2)</f>
        <v>6.26</v>
      </c>
    </row>
    <row r="20" spans="1:11" x14ac:dyDescent="0.15">
      <c r="A20" s="136" t="s">
        <v>43</v>
      </c>
      <c r="B20" s="136">
        <f>ROUND(VALUE(SUBSTITUTE(実質収支比率等に係る経年分析!F$47,"▲","-")),2)</f>
        <v>15.43</v>
      </c>
      <c r="C20" s="136">
        <f>ROUND(VALUE(SUBSTITUTE(実質収支比率等に係る経年分析!G$47,"▲","-")),2)</f>
        <v>17.88</v>
      </c>
      <c r="D20" s="136">
        <f>ROUND(VALUE(SUBSTITUTE(実質収支比率等に係る経年分析!H$47,"▲","-")),2)</f>
        <v>17.29</v>
      </c>
      <c r="E20" s="136">
        <f>ROUND(VALUE(SUBSTITUTE(実質収支比率等に係る経年分析!I$47,"▲","-")),2)</f>
        <v>18.32</v>
      </c>
      <c r="F20" s="136">
        <f>ROUND(VALUE(SUBSTITUTE(実質収支比率等に係る経年分析!J$47,"▲","-")),2)</f>
        <v>19.260000000000002</v>
      </c>
    </row>
    <row r="21" spans="1:11" x14ac:dyDescent="0.15">
      <c r="A21" s="136" t="s">
        <v>44</v>
      </c>
      <c r="B21" s="136">
        <f>IF(ISNUMBER(VALUE(SUBSTITUTE(実質収支比率等に係る経年分析!F$49,"▲","-"))),ROUND(VALUE(SUBSTITUTE(実質収支比率等に係る経年分析!F$49,"▲","-")),2),NA())</f>
        <v>-3.53</v>
      </c>
      <c r="C21" s="136">
        <f>IF(ISNUMBER(VALUE(SUBSTITUTE(実質収支比率等に係る経年分析!G$49,"▲","-"))),ROUND(VALUE(SUBSTITUTE(実質収支比率等に係る経年分析!G$49,"▲","-")),2),NA())</f>
        <v>-1.73</v>
      </c>
      <c r="D21" s="136">
        <f>IF(ISNUMBER(VALUE(SUBSTITUTE(実質収支比率等に係る経年分析!H$49,"▲","-"))),ROUND(VALUE(SUBSTITUTE(実質収支比率等に係る経年分析!H$49,"▲","-")),2),NA())</f>
        <v>-2.94</v>
      </c>
      <c r="E21" s="136">
        <f>IF(ISNUMBER(VALUE(SUBSTITUTE(実質収支比率等に係る経年分析!I$49,"▲","-"))),ROUND(VALUE(SUBSTITUTE(実質収支比率等に係る経年分析!I$49,"▲","-")),2),NA())</f>
        <v>-0.46</v>
      </c>
      <c r="F21" s="136">
        <f>IF(ISNUMBER(VALUE(SUBSTITUTE(実質収支比率等に係る経年分析!J$49,"▲","-"))),ROUND(VALUE(SUBSTITUTE(実質収支比率等に係る経年分析!J$49,"▲","-")),2),NA())</f>
        <v>-4.0199999999999996</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太田川駅周辺土地区画整理事業特別会計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x14ac:dyDescent="0.15">
      <c r="A33" s="137" t="str">
        <f>IF(連結実質赤字比率に係る赤字・黒字の構成分析!C$37="",NA(),連結実質赤字比率に係る赤字・黒字の構成分析!C$37)</f>
        <v>後期高齢者医療事業特別会計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0.01</v>
      </c>
    </row>
    <row r="34" spans="1:16" x14ac:dyDescent="0.15">
      <c r="A34" s="137" t="str">
        <f>IF(連結実質赤字比率に係る赤字・黒字の構成分析!C$36="",NA(),連結実質赤字比率に係る赤字・黒字の構成分析!C$36)</f>
        <v>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2.66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2.31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2.27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0.88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1.39</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4.76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3.39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3.88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3.22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2.91</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7.25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6.17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6.65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7.85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6.26</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3841</v>
      </c>
      <c r="E42" s="138"/>
      <c r="F42" s="138"/>
      <c r="G42" s="138">
        <f>'実質公債費比率（分子）の構造'!L$52</f>
        <v>4040</v>
      </c>
      <c r="H42" s="138"/>
      <c r="I42" s="138"/>
      <c r="J42" s="138">
        <f>'実質公債費比率（分子）の構造'!M$52</f>
        <v>4108</v>
      </c>
      <c r="K42" s="138"/>
      <c r="L42" s="138"/>
      <c r="M42" s="138">
        <f>'実質公債費比率（分子）の構造'!N$52</f>
        <v>3915</v>
      </c>
      <c r="N42" s="138"/>
      <c r="O42" s="138"/>
      <c r="P42" s="138">
        <f>'実質公債費比率（分子）の構造'!O$52</f>
        <v>4188</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550</v>
      </c>
      <c r="C44" s="138"/>
      <c r="D44" s="138"/>
      <c r="E44" s="138">
        <f>'実質公債費比率（分子）の構造'!L$50</f>
        <v>497</v>
      </c>
      <c r="F44" s="138"/>
      <c r="G44" s="138"/>
      <c r="H44" s="138">
        <f>'実質公債費比率（分子）の構造'!M$50</f>
        <v>442</v>
      </c>
      <c r="I44" s="138"/>
      <c r="J44" s="138"/>
      <c r="K44" s="138">
        <f>'実質公債費比率（分子）の構造'!N$50</f>
        <v>424</v>
      </c>
      <c r="L44" s="138"/>
      <c r="M44" s="138"/>
      <c r="N44" s="138">
        <f>'実質公債費比率（分子）の構造'!O$50</f>
        <v>368</v>
      </c>
      <c r="O44" s="138"/>
      <c r="P44" s="138"/>
    </row>
    <row r="45" spans="1:16" x14ac:dyDescent="0.15">
      <c r="A45" s="138" t="s">
        <v>54</v>
      </c>
      <c r="B45" s="138">
        <f>'実質公債費比率（分子）の構造'!K$49</f>
        <v>12</v>
      </c>
      <c r="C45" s="138"/>
      <c r="D45" s="138"/>
      <c r="E45" s="138">
        <f>'実質公債費比率（分子）の構造'!L$49</f>
        <v>33</v>
      </c>
      <c r="F45" s="138"/>
      <c r="G45" s="138"/>
      <c r="H45" s="138">
        <f>'実質公債費比率（分子）の構造'!M$49</f>
        <v>51</v>
      </c>
      <c r="I45" s="138"/>
      <c r="J45" s="138"/>
      <c r="K45" s="138">
        <f>'実質公債費比率（分子）の構造'!N$49</f>
        <v>70</v>
      </c>
      <c r="L45" s="138"/>
      <c r="M45" s="138"/>
      <c r="N45" s="138">
        <f>'実質公債費比率（分子）の構造'!O$49</f>
        <v>405</v>
      </c>
      <c r="O45" s="138"/>
      <c r="P45" s="138"/>
    </row>
    <row r="46" spans="1:16" x14ac:dyDescent="0.15">
      <c r="A46" s="138" t="s">
        <v>55</v>
      </c>
      <c r="B46" s="138">
        <f>'実質公債費比率（分子）の構造'!K$48</f>
        <v>1628</v>
      </c>
      <c r="C46" s="138"/>
      <c r="D46" s="138"/>
      <c r="E46" s="138">
        <f>'実質公債費比率（分子）の構造'!L$48</f>
        <v>1559</v>
      </c>
      <c r="F46" s="138"/>
      <c r="G46" s="138"/>
      <c r="H46" s="138">
        <f>'実質公債費比率（分子）の構造'!M$48</f>
        <v>1576</v>
      </c>
      <c r="I46" s="138"/>
      <c r="J46" s="138"/>
      <c r="K46" s="138">
        <f>'実質公債費比率（分子）の構造'!N$48</f>
        <v>1596</v>
      </c>
      <c r="L46" s="138"/>
      <c r="M46" s="138"/>
      <c r="N46" s="138">
        <f>'実質公債費比率（分子）の構造'!O$48</f>
        <v>1561</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3002</v>
      </c>
      <c r="C49" s="138"/>
      <c r="D49" s="138"/>
      <c r="E49" s="138">
        <f>'実質公債費比率（分子）の構造'!L$45</f>
        <v>2470</v>
      </c>
      <c r="F49" s="138"/>
      <c r="G49" s="138"/>
      <c r="H49" s="138">
        <f>'実質公債費比率（分子）の構造'!M$45</f>
        <v>2433</v>
      </c>
      <c r="I49" s="138"/>
      <c r="J49" s="138"/>
      <c r="K49" s="138">
        <f>'実質公債費比率（分子）の構造'!N$45</f>
        <v>2094</v>
      </c>
      <c r="L49" s="138"/>
      <c r="M49" s="138"/>
      <c r="N49" s="138">
        <f>'実質公債費比率（分子）の構造'!O$45</f>
        <v>1995</v>
      </c>
      <c r="O49" s="138"/>
      <c r="P49" s="138"/>
    </row>
    <row r="50" spans="1:16" x14ac:dyDescent="0.15">
      <c r="A50" s="138" t="s">
        <v>59</v>
      </c>
      <c r="B50" s="138" t="e">
        <f>NA()</f>
        <v>#N/A</v>
      </c>
      <c r="C50" s="138">
        <f>IF(ISNUMBER('実質公債費比率（分子）の構造'!K$53),'実質公債費比率（分子）の構造'!K$53,NA())</f>
        <v>1351</v>
      </c>
      <c r="D50" s="138" t="e">
        <f>NA()</f>
        <v>#N/A</v>
      </c>
      <c r="E50" s="138" t="e">
        <f>NA()</f>
        <v>#N/A</v>
      </c>
      <c r="F50" s="138">
        <f>IF(ISNUMBER('実質公債費比率（分子）の構造'!L$53),'実質公債費比率（分子）の構造'!L$53,NA())</f>
        <v>519</v>
      </c>
      <c r="G50" s="138" t="e">
        <f>NA()</f>
        <v>#N/A</v>
      </c>
      <c r="H50" s="138" t="e">
        <f>NA()</f>
        <v>#N/A</v>
      </c>
      <c r="I50" s="138">
        <f>IF(ISNUMBER('実質公債費比率（分子）の構造'!M$53),'実質公債費比率（分子）の構造'!M$53,NA())</f>
        <v>394</v>
      </c>
      <c r="J50" s="138" t="e">
        <f>NA()</f>
        <v>#N/A</v>
      </c>
      <c r="K50" s="138" t="e">
        <f>NA()</f>
        <v>#N/A</v>
      </c>
      <c r="L50" s="138">
        <f>IF(ISNUMBER('実質公債費比率（分子）の構造'!N$53),'実質公債費比率（分子）の構造'!N$53,NA())</f>
        <v>269</v>
      </c>
      <c r="M50" s="138" t="e">
        <f>NA()</f>
        <v>#N/A</v>
      </c>
      <c r="N50" s="138" t="e">
        <f>NA()</f>
        <v>#N/A</v>
      </c>
      <c r="O50" s="138">
        <f>IF(ISNUMBER('実質公債費比率（分子）の構造'!O$53),'実質公債費比率（分子）の構造'!O$53,NA())</f>
        <v>141</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27293</v>
      </c>
      <c r="E56" s="137"/>
      <c r="F56" s="137"/>
      <c r="G56" s="137">
        <f>'将来負担比率（分子）の構造'!J$52</f>
        <v>26277</v>
      </c>
      <c r="H56" s="137"/>
      <c r="I56" s="137"/>
      <c r="J56" s="137">
        <f>'将来負担比率（分子）の構造'!K$52</f>
        <v>27242</v>
      </c>
      <c r="K56" s="137"/>
      <c r="L56" s="137"/>
      <c r="M56" s="137">
        <f>'将来負担比率（分子）の構造'!L$52</f>
        <v>25854</v>
      </c>
      <c r="N56" s="137"/>
      <c r="O56" s="137"/>
      <c r="P56" s="137">
        <f>'将来負担比率（分子）の構造'!M$52</f>
        <v>24211</v>
      </c>
    </row>
    <row r="57" spans="1:16" x14ac:dyDescent="0.15">
      <c r="A57" s="137" t="s">
        <v>36</v>
      </c>
      <c r="B57" s="137"/>
      <c r="C57" s="137"/>
      <c r="D57" s="137">
        <f>'将来負担比率（分子）の構造'!I$51</f>
        <v>13198</v>
      </c>
      <c r="E57" s="137"/>
      <c r="F57" s="137"/>
      <c r="G57" s="137">
        <f>'将来負担比率（分子）の構造'!J$51</f>
        <v>13821</v>
      </c>
      <c r="H57" s="137"/>
      <c r="I57" s="137"/>
      <c r="J57" s="137">
        <f>'将来負担比率（分子）の構造'!K$51</f>
        <v>14100</v>
      </c>
      <c r="K57" s="137"/>
      <c r="L57" s="137"/>
      <c r="M57" s="137">
        <f>'将来負担比率（分子）の構造'!L$51</f>
        <v>14394</v>
      </c>
      <c r="N57" s="137"/>
      <c r="O57" s="137"/>
      <c r="P57" s="137">
        <f>'将来負担比率（分子）の構造'!M$51</f>
        <v>14927</v>
      </c>
    </row>
    <row r="58" spans="1:16" x14ac:dyDescent="0.15">
      <c r="A58" s="137" t="s">
        <v>35</v>
      </c>
      <c r="B58" s="137"/>
      <c r="C58" s="137"/>
      <c r="D58" s="137">
        <f>'将来負担比率（分子）の構造'!I$50</f>
        <v>8105</v>
      </c>
      <c r="E58" s="137"/>
      <c r="F58" s="137"/>
      <c r="G58" s="137">
        <f>'将来負担比率（分子）の構造'!J$50</f>
        <v>8578</v>
      </c>
      <c r="H58" s="137"/>
      <c r="I58" s="137"/>
      <c r="J58" s="137">
        <f>'将来負担比率（分子）の構造'!K$50</f>
        <v>6024</v>
      </c>
      <c r="K58" s="137"/>
      <c r="L58" s="137"/>
      <c r="M58" s="137">
        <f>'将来負担比率（分子）の構造'!L$50</f>
        <v>7755</v>
      </c>
      <c r="N58" s="137"/>
      <c r="O58" s="137"/>
      <c r="P58" s="137">
        <f>'将来負担比率（分子）の構造'!M$50</f>
        <v>8839</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2006</v>
      </c>
      <c r="C61" s="137"/>
      <c r="D61" s="137"/>
      <c r="E61" s="137">
        <f>'将来負担比率（分子）の構造'!J$46</f>
        <v>1180</v>
      </c>
      <c r="F61" s="137"/>
      <c r="G61" s="137"/>
      <c r="H61" s="137">
        <f>'将来負担比率（分子）の構造'!K$46</f>
        <v>1179</v>
      </c>
      <c r="I61" s="137"/>
      <c r="J61" s="137"/>
      <c r="K61" s="137">
        <f>'将来負担比率（分子）の構造'!L$46</f>
        <v>883</v>
      </c>
      <c r="L61" s="137"/>
      <c r="M61" s="137"/>
      <c r="N61" s="137">
        <f>'将来負担比率（分子）の構造'!M$46</f>
        <v>878</v>
      </c>
      <c r="O61" s="137"/>
      <c r="P61" s="137"/>
    </row>
    <row r="62" spans="1:16" x14ac:dyDescent="0.15">
      <c r="A62" s="137" t="s">
        <v>29</v>
      </c>
      <c r="B62" s="137">
        <f>'将来負担比率（分子）の構造'!I$45</f>
        <v>6073</v>
      </c>
      <c r="C62" s="137"/>
      <c r="D62" s="137"/>
      <c r="E62" s="137">
        <f>'将来負担比率（分子）の構造'!J$45</f>
        <v>5114</v>
      </c>
      <c r="F62" s="137"/>
      <c r="G62" s="137"/>
      <c r="H62" s="137">
        <f>'将来負担比率（分子）の構造'!K$45</f>
        <v>4381</v>
      </c>
      <c r="I62" s="137"/>
      <c r="J62" s="137"/>
      <c r="K62" s="137">
        <f>'将来負担比率（分子）の構造'!L$45</f>
        <v>4132</v>
      </c>
      <c r="L62" s="137"/>
      <c r="M62" s="137"/>
      <c r="N62" s="137">
        <f>'将来負担比率（分子）の構造'!M$45</f>
        <v>4120</v>
      </c>
      <c r="O62" s="137"/>
      <c r="P62" s="137"/>
    </row>
    <row r="63" spans="1:16" x14ac:dyDescent="0.15">
      <c r="A63" s="137" t="s">
        <v>28</v>
      </c>
      <c r="B63" s="137">
        <f>'将来負担比率（分子）の構造'!I$44</f>
        <v>387</v>
      </c>
      <c r="C63" s="137"/>
      <c r="D63" s="137"/>
      <c r="E63" s="137">
        <f>'将来負担比率（分子）の構造'!J$44</f>
        <v>791</v>
      </c>
      <c r="F63" s="137"/>
      <c r="G63" s="137"/>
      <c r="H63" s="137">
        <f>'将来負担比率（分子）の構造'!K$44</f>
        <v>9399</v>
      </c>
      <c r="I63" s="137"/>
      <c r="J63" s="137"/>
      <c r="K63" s="137">
        <f>'将来負担比率（分子）の構造'!L$44</f>
        <v>9886</v>
      </c>
      <c r="L63" s="137"/>
      <c r="M63" s="137"/>
      <c r="N63" s="137">
        <f>'将来負担比率（分子）の構造'!M$44</f>
        <v>9200</v>
      </c>
      <c r="O63" s="137"/>
      <c r="P63" s="137"/>
    </row>
    <row r="64" spans="1:16" x14ac:dyDescent="0.15">
      <c r="A64" s="137" t="s">
        <v>27</v>
      </c>
      <c r="B64" s="137">
        <f>'将来負担比率（分子）の構造'!I$43</f>
        <v>19307</v>
      </c>
      <c r="C64" s="137"/>
      <c r="D64" s="137"/>
      <c r="E64" s="137">
        <f>'将来負担比率（分子）の構造'!J$43</f>
        <v>18366</v>
      </c>
      <c r="F64" s="137"/>
      <c r="G64" s="137"/>
      <c r="H64" s="137">
        <f>'将来負担比率（分子）の構造'!K$43</f>
        <v>17283</v>
      </c>
      <c r="I64" s="137"/>
      <c r="J64" s="137"/>
      <c r="K64" s="137">
        <f>'将来負担比率（分子）の構造'!L$43</f>
        <v>16714</v>
      </c>
      <c r="L64" s="137"/>
      <c r="M64" s="137"/>
      <c r="N64" s="137">
        <f>'将来負担比率（分子）の構造'!M$43</f>
        <v>17160</v>
      </c>
      <c r="O64" s="137"/>
      <c r="P64" s="137"/>
    </row>
    <row r="65" spans="1:16" x14ac:dyDescent="0.15">
      <c r="A65" s="137" t="s">
        <v>26</v>
      </c>
      <c r="B65" s="137">
        <f>'将来負担比率（分子）の構造'!I$42</f>
        <v>1892</v>
      </c>
      <c r="C65" s="137"/>
      <c r="D65" s="137"/>
      <c r="E65" s="137">
        <f>'将来負担比率（分子）の構造'!J$42</f>
        <v>1982</v>
      </c>
      <c r="F65" s="137"/>
      <c r="G65" s="137"/>
      <c r="H65" s="137">
        <f>'将来負担比率（分子）の構造'!K$42</f>
        <v>1616</v>
      </c>
      <c r="I65" s="137"/>
      <c r="J65" s="137"/>
      <c r="K65" s="137">
        <f>'将来負担比率（分子）の構造'!L$42</f>
        <v>1470</v>
      </c>
      <c r="L65" s="137"/>
      <c r="M65" s="137"/>
      <c r="N65" s="137">
        <f>'将来負担比率（分子）の構造'!M$42</f>
        <v>1206</v>
      </c>
      <c r="O65" s="137"/>
      <c r="P65" s="137"/>
    </row>
    <row r="66" spans="1:16" x14ac:dyDescent="0.15">
      <c r="A66" s="137" t="s">
        <v>25</v>
      </c>
      <c r="B66" s="137">
        <f>'将来負担比率（分子）の構造'!I$41</f>
        <v>20134</v>
      </c>
      <c r="C66" s="137"/>
      <c r="D66" s="137"/>
      <c r="E66" s="137">
        <f>'将来負担比率（分子）の構造'!J$41</f>
        <v>21045</v>
      </c>
      <c r="F66" s="137"/>
      <c r="G66" s="137"/>
      <c r="H66" s="137">
        <f>'将来負担比率（分子）の構造'!K$41</f>
        <v>23526</v>
      </c>
      <c r="I66" s="137"/>
      <c r="J66" s="137"/>
      <c r="K66" s="137">
        <f>'将来負担比率（分子）の構造'!L$41</f>
        <v>23698</v>
      </c>
      <c r="L66" s="137"/>
      <c r="M66" s="137"/>
      <c r="N66" s="137">
        <f>'将来負担比率（分子）の構造'!M$41</f>
        <v>23478</v>
      </c>
      <c r="O66" s="137"/>
      <c r="P66" s="137"/>
    </row>
    <row r="67" spans="1:16" x14ac:dyDescent="0.15">
      <c r="A67" s="137" t="s">
        <v>63</v>
      </c>
      <c r="B67" s="137" t="e">
        <f>NA()</f>
        <v>#N/A</v>
      </c>
      <c r="C67" s="137">
        <f>IF(ISNUMBER('将来負担比率（分子）の構造'!I$53), IF('将来負担比率（分子）の構造'!I$53 &lt; 0, 0, '将来負担比率（分子）の構造'!I$53), NA())</f>
        <v>1202</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10018</v>
      </c>
      <c r="J67" s="137" t="e">
        <f>NA()</f>
        <v>#N/A</v>
      </c>
      <c r="K67" s="137" t="e">
        <f>NA()</f>
        <v>#N/A</v>
      </c>
      <c r="L67" s="137">
        <f>IF(ISNUMBER('将来負担比率（分子）の構造'!L$53), IF('将来負担比率（分子）の構造'!L$53 &lt; 0, 0, '将来負担比率（分子）の構造'!L$53), NA())</f>
        <v>8778</v>
      </c>
      <c r="M67" s="137" t="e">
        <f>NA()</f>
        <v>#N/A</v>
      </c>
      <c r="N67" s="137" t="e">
        <f>NA()</f>
        <v>#N/A</v>
      </c>
      <c r="O67" s="137">
        <f>IF(ISNUMBER('将来負担比率（分子）の構造'!M$53), IF('将来負担比率（分子）の構造'!M$53 &lt; 0, 0, '将来負担比率（分子）の構造'!M$53), NA())</f>
        <v>8066</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27884779</v>
      </c>
      <c r="S5" s="615"/>
      <c r="T5" s="615"/>
      <c r="U5" s="615"/>
      <c r="V5" s="615"/>
      <c r="W5" s="615"/>
      <c r="X5" s="615"/>
      <c r="Y5" s="616"/>
      <c r="Z5" s="617">
        <v>61.6</v>
      </c>
      <c r="AA5" s="617"/>
      <c r="AB5" s="617"/>
      <c r="AC5" s="617"/>
      <c r="AD5" s="618">
        <v>25759862</v>
      </c>
      <c r="AE5" s="618"/>
      <c r="AF5" s="618"/>
      <c r="AG5" s="618"/>
      <c r="AH5" s="618"/>
      <c r="AI5" s="618"/>
      <c r="AJ5" s="618"/>
      <c r="AK5" s="618"/>
      <c r="AL5" s="619">
        <v>89.8</v>
      </c>
      <c r="AM5" s="620"/>
      <c r="AN5" s="620"/>
      <c r="AO5" s="621"/>
      <c r="AP5" s="611" t="s">
        <v>210</v>
      </c>
      <c r="AQ5" s="612"/>
      <c r="AR5" s="612"/>
      <c r="AS5" s="612"/>
      <c r="AT5" s="612"/>
      <c r="AU5" s="612"/>
      <c r="AV5" s="612"/>
      <c r="AW5" s="612"/>
      <c r="AX5" s="612"/>
      <c r="AY5" s="612"/>
      <c r="AZ5" s="612"/>
      <c r="BA5" s="612"/>
      <c r="BB5" s="612"/>
      <c r="BC5" s="612"/>
      <c r="BD5" s="612"/>
      <c r="BE5" s="612"/>
      <c r="BF5" s="613"/>
      <c r="BG5" s="625">
        <v>25742352</v>
      </c>
      <c r="BH5" s="626"/>
      <c r="BI5" s="626"/>
      <c r="BJ5" s="626"/>
      <c r="BK5" s="626"/>
      <c r="BL5" s="626"/>
      <c r="BM5" s="626"/>
      <c r="BN5" s="627"/>
      <c r="BO5" s="628">
        <v>92.3</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x14ac:dyDescent="0.15">
      <c r="B6" s="622" t="s">
        <v>215</v>
      </c>
      <c r="C6" s="623"/>
      <c r="D6" s="623"/>
      <c r="E6" s="623"/>
      <c r="F6" s="623"/>
      <c r="G6" s="623"/>
      <c r="H6" s="623"/>
      <c r="I6" s="623"/>
      <c r="J6" s="623"/>
      <c r="K6" s="623"/>
      <c r="L6" s="623"/>
      <c r="M6" s="623"/>
      <c r="N6" s="623"/>
      <c r="O6" s="623"/>
      <c r="P6" s="623"/>
      <c r="Q6" s="624"/>
      <c r="R6" s="625">
        <v>369312</v>
      </c>
      <c r="S6" s="626"/>
      <c r="T6" s="626"/>
      <c r="U6" s="626"/>
      <c r="V6" s="626"/>
      <c r="W6" s="626"/>
      <c r="X6" s="626"/>
      <c r="Y6" s="627"/>
      <c r="Z6" s="628">
        <v>0.8</v>
      </c>
      <c r="AA6" s="628"/>
      <c r="AB6" s="628"/>
      <c r="AC6" s="628"/>
      <c r="AD6" s="629">
        <v>369312</v>
      </c>
      <c r="AE6" s="629"/>
      <c r="AF6" s="629"/>
      <c r="AG6" s="629"/>
      <c r="AH6" s="629"/>
      <c r="AI6" s="629"/>
      <c r="AJ6" s="629"/>
      <c r="AK6" s="629"/>
      <c r="AL6" s="630">
        <v>1.3</v>
      </c>
      <c r="AM6" s="631"/>
      <c r="AN6" s="631"/>
      <c r="AO6" s="632"/>
      <c r="AP6" s="622" t="s">
        <v>216</v>
      </c>
      <c r="AQ6" s="623"/>
      <c r="AR6" s="623"/>
      <c r="AS6" s="623"/>
      <c r="AT6" s="623"/>
      <c r="AU6" s="623"/>
      <c r="AV6" s="623"/>
      <c r="AW6" s="623"/>
      <c r="AX6" s="623"/>
      <c r="AY6" s="623"/>
      <c r="AZ6" s="623"/>
      <c r="BA6" s="623"/>
      <c r="BB6" s="623"/>
      <c r="BC6" s="623"/>
      <c r="BD6" s="623"/>
      <c r="BE6" s="623"/>
      <c r="BF6" s="624"/>
      <c r="BG6" s="625">
        <v>25742352</v>
      </c>
      <c r="BH6" s="626"/>
      <c r="BI6" s="626"/>
      <c r="BJ6" s="626"/>
      <c r="BK6" s="626"/>
      <c r="BL6" s="626"/>
      <c r="BM6" s="626"/>
      <c r="BN6" s="627"/>
      <c r="BO6" s="628">
        <v>92.3</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301192</v>
      </c>
      <c r="CS6" s="626"/>
      <c r="CT6" s="626"/>
      <c r="CU6" s="626"/>
      <c r="CV6" s="626"/>
      <c r="CW6" s="626"/>
      <c r="CX6" s="626"/>
      <c r="CY6" s="627"/>
      <c r="CZ6" s="628">
        <v>0.7</v>
      </c>
      <c r="DA6" s="628"/>
      <c r="DB6" s="628"/>
      <c r="DC6" s="628"/>
      <c r="DD6" s="634" t="s">
        <v>211</v>
      </c>
      <c r="DE6" s="626"/>
      <c r="DF6" s="626"/>
      <c r="DG6" s="626"/>
      <c r="DH6" s="626"/>
      <c r="DI6" s="626"/>
      <c r="DJ6" s="626"/>
      <c r="DK6" s="626"/>
      <c r="DL6" s="626"/>
      <c r="DM6" s="626"/>
      <c r="DN6" s="626"/>
      <c r="DO6" s="626"/>
      <c r="DP6" s="627"/>
      <c r="DQ6" s="634">
        <v>301179</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20333</v>
      </c>
      <c r="S7" s="626"/>
      <c r="T7" s="626"/>
      <c r="U7" s="626"/>
      <c r="V7" s="626"/>
      <c r="W7" s="626"/>
      <c r="X7" s="626"/>
      <c r="Y7" s="627"/>
      <c r="Z7" s="628">
        <v>0</v>
      </c>
      <c r="AA7" s="628"/>
      <c r="AB7" s="628"/>
      <c r="AC7" s="628"/>
      <c r="AD7" s="629">
        <v>20333</v>
      </c>
      <c r="AE7" s="629"/>
      <c r="AF7" s="629"/>
      <c r="AG7" s="629"/>
      <c r="AH7" s="629"/>
      <c r="AI7" s="629"/>
      <c r="AJ7" s="629"/>
      <c r="AK7" s="629"/>
      <c r="AL7" s="630">
        <v>0.1</v>
      </c>
      <c r="AM7" s="631"/>
      <c r="AN7" s="631"/>
      <c r="AO7" s="632"/>
      <c r="AP7" s="622" t="s">
        <v>219</v>
      </c>
      <c r="AQ7" s="623"/>
      <c r="AR7" s="623"/>
      <c r="AS7" s="623"/>
      <c r="AT7" s="623"/>
      <c r="AU7" s="623"/>
      <c r="AV7" s="623"/>
      <c r="AW7" s="623"/>
      <c r="AX7" s="623"/>
      <c r="AY7" s="623"/>
      <c r="AZ7" s="623"/>
      <c r="BA7" s="623"/>
      <c r="BB7" s="623"/>
      <c r="BC7" s="623"/>
      <c r="BD7" s="623"/>
      <c r="BE7" s="623"/>
      <c r="BF7" s="624"/>
      <c r="BG7" s="625">
        <v>9162648</v>
      </c>
      <c r="BH7" s="626"/>
      <c r="BI7" s="626"/>
      <c r="BJ7" s="626"/>
      <c r="BK7" s="626"/>
      <c r="BL7" s="626"/>
      <c r="BM7" s="626"/>
      <c r="BN7" s="627"/>
      <c r="BO7" s="628">
        <v>32.9</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4386138</v>
      </c>
      <c r="CS7" s="626"/>
      <c r="CT7" s="626"/>
      <c r="CU7" s="626"/>
      <c r="CV7" s="626"/>
      <c r="CW7" s="626"/>
      <c r="CX7" s="626"/>
      <c r="CY7" s="627"/>
      <c r="CZ7" s="628">
        <v>10.199999999999999</v>
      </c>
      <c r="DA7" s="628"/>
      <c r="DB7" s="628"/>
      <c r="DC7" s="628"/>
      <c r="DD7" s="634">
        <v>180090</v>
      </c>
      <c r="DE7" s="626"/>
      <c r="DF7" s="626"/>
      <c r="DG7" s="626"/>
      <c r="DH7" s="626"/>
      <c r="DI7" s="626"/>
      <c r="DJ7" s="626"/>
      <c r="DK7" s="626"/>
      <c r="DL7" s="626"/>
      <c r="DM7" s="626"/>
      <c r="DN7" s="626"/>
      <c r="DO7" s="626"/>
      <c r="DP7" s="627"/>
      <c r="DQ7" s="634">
        <v>4008783</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95926</v>
      </c>
      <c r="S8" s="626"/>
      <c r="T8" s="626"/>
      <c r="U8" s="626"/>
      <c r="V8" s="626"/>
      <c r="W8" s="626"/>
      <c r="X8" s="626"/>
      <c r="Y8" s="627"/>
      <c r="Z8" s="628">
        <v>0.2</v>
      </c>
      <c r="AA8" s="628"/>
      <c r="AB8" s="628"/>
      <c r="AC8" s="628"/>
      <c r="AD8" s="629">
        <v>95926</v>
      </c>
      <c r="AE8" s="629"/>
      <c r="AF8" s="629"/>
      <c r="AG8" s="629"/>
      <c r="AH8" s="629"/>
      <c r="AI8" s="629"/>
      <c r="AJ8" s="629"/>
      <c r="AK8" s="629"/>
      <c r="AL8" s="630">
        <v>0.3</v>
      </c>
      <c r="AM8" s="631"/>
      <c r="AN8" s="631"/>
      <c r="AO8" s="632"/>
      <c r="AP8" s="622" t="s">
        <v>222</v>
      </c>
      <c r="AQ8" s="623"/>
      <c r="AR8" s="623"/>
      <c r="AS8" s="623"/>
      <c r="AT8" s="623"/>
      <c r="AU8" s="623"/>
      <c r="AV8" s="623"/>
      <c r="AW8" s="623"/>
      <c r="AX8" s="623"/>
      <c r="AY8" s="623"/>
      <c r="AZ8" s="623"/>
      <c r="BA8" s="623"/>
      <c r="BB8" s="623"/>
      <c r="BC8" s="623"/>
      <c r="BD8" s="623"/>
      <c r="BE8" s="623"/>
      <c r="BF8" s="624"/>
      <c r="BG8" s="625">
        <v>204670</v>
      </c>
      <c r="BH8" s="626"/>
      <c r="BI8" s="626"/>
      <c r="BJ8" s="626"/>
      <c r="BK8" s="626"/>
      <c r="BL8" s="626"/>
      <c r="BM8" s="626"/>
      <c r="BN8" s="627"/>
      <c r="BO8" s="628">
        <v>0.7</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15304720</v>
      </c>
      <c r="CS8" s="626"/>
      <c r="CT8" s="626"/>
      <c r="CU8" s="626"/>
      <c r="CV8" s="626"/>
      <c r="CW8" s="626"/>
      <c r="CX8" s="626"/>
      <c r="CY8" s="627"/>
      <c r="CZ8" s="628">
        <v>35.6</v>
      </c>
      <c r="DA8" s="628"/>
      <c r="DB8" s="628"/>
      <c r="DC8" s="628"/>
      <c r="DD8" s="634">
        <v>302104</v>
      </c>
      <c r="DE8" s="626"/>
      <c r="DF8" s="626"/>
      <c r="DG8" s="626"/>
      <c r="DH8" s="626"/>
      <c r="DI8" s="626"/>
      <c r="DJ8" s="626"/>
      <c r="DK8" s="626"/>
      <c r="DL8" s="626"/>
      <c r="DM8" s="626"/>
      <c r="DN8" s="626"/>
      <c r="DO8" s="626"/>
      <c r="DP8" s="627"/>
      <c r="DQ8" s="634">
        <v>8992927</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49608</v>
      </c>
      <c r="S9" s="626"/>
      <c r="T9" s="626"/>
      <c r="U9" s="626"/>
      <c r="V9" s="626"/>
      <c r="W9" s="626"/>
      <c r="X9" s="626"/>
      <c r="Y9" s="627"/>
      <c r="Z9" s="628">
        <v>0.1</v>
      </c>
      <c r="AA9" s="628"/>
      <c r="AB9" s="628"/>
      <c r="AC9" s="628"/>
      <c r="AD9" s="629">
        <v>49608</v>
      </c>
      <c r="AE9" s="629"/>
      <c r="AF9" s="629"/>
      <c r="AG9" s="629"/>
      <c r="AH9" s="629"/>
      <c r="AI9" s="629"/>
      <c r="AJ9" s="629"/>
      <c r="AK9" s="629"/>
      <c r="AL9" s="630">
        <v>0.2</v>
      </c>
      <c r="AM9" s="631"/>
      <c r="AN9" s="631"/>
      <c r="AO9" s="632"/>
      <c r="AP9" s="622" t="s">
        <v>225</v>
      </c>
      <c r="AQ9" s="623"/>
      <c r="AR9" s="623"/>
      <c r="AS9" s="623"/>
      <c r="AT9" s="623"/>
      <c r="AU9" s="623"/>
      <c r="AV9" s="623"/>
      <c r="AW9" s="623"/>
      <c r="AX9" s="623"/>
      <c r="AY9" s="623"/>
      <c r="AZ9" s="623"/>
      <c r="BA9" s="623"/>
      <c r="BB9" s="623"/>
      <c r="BC9" s="623"/>
      <c r="BD9" s="623"/>
      <c r="BE9" s="623"/>
      <c r="BF9" s="624"/>
      <c r="BG9" s="625">
        <v>7189523</v>
      </c>
      <c r="BH9" s="626"/>
      <c r="BI9" s="626"/>
      <c r="BJ9" s="626"/>
      <c r="BK9" s="626"/>
      <c r="BL9" s="626"/>
      <c r="BM9" s="626"/>
      <c r="BN9" s="627"/>
      <c r="BO9" s="628">
        <v>25.8</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5313219</v>
      </c>
      <c r="CS9" s="626"/>
      <c r="CT9" s="626"/>
      <c r="CU9" s="626"/>
      <c r="CV9" s="626"/>
      <c r="CW9" s="626"/>
      <c r="CX9" s="626"/>
      <c r="CY9" s="627"/>
      <c r="CZ9" s="628">
        <v>12.4</v>
      </c>
      <c r="DA9" s="628"/>
      <c r="DB9" s="628"/>
      <c r="DC9" s="628"/>
      <c r="DD9" s="634">
        <v>166890</v>
      </c>
      <c r="DE9" s="626"/>
      <c r="DF9" s="626"/>
      <c r="DG9" s="626"/>
      <c r="DH9" s="626"/>
      <c r="DI9" s="626"/>
      <c r="DJ9" s="626"/>
      <c r="DK9" s="626"/>
      <c r="DL9" s="626"/>
      <c r="DM9" s="626"/>
      <c r="DN9" s="626"/>
      <c r="DO9" s="626"/>
      <c r="DP9" s="627"/>
      <c r="DQ9" s="634">
        <v>4907744</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2037489</v>
      </c>
      <c r="S10" s="626"/>
      <c r="T10" s="626"/>
      <c r="U10" s="626"/>
      <c r="V10" s="626"/>
      <c r="W10" s="626"/>
      <c r="X10" s="626"/>
      <c r="Y10" s="627"/>
      <c r="Z10" s="628">
        <v>4.5</v>
      </c>
      <c r="AA10" s="628"/>
      <c r="AB10" s="628"/>
      <c r="AC10" s="628"/>
      <c r="AD10" s="629">
        <v>2037489</v>
      </c>
      <c r="AE10" s="629"/>
      <c r="AF10" s="629"/>
      <c r="AG10" s="629"/>
      <c r="AH10" s="629"/>
      <c r="AI10" s="629"/>
      <c r="AJ10" s="629"/>
      <c r="AK10" s="629"/>
      <c r="AL10" s="630">
        <v>7.1</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344313</v>
      </c>
      <c r="BH10" s="626"/>
      <c r="BI10" s="626"/>
      <c r="BJ10" s="626"/>
      <c r="BK10" s="626"/>
      <c r="BL10" s="626"/>
      <c r="BM10" s="626"/>
      <c r="BN10" s="627"/>
      <c r="BO10" s="628">
        <v>1.2</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293941</v>
      </c>
      <c r="CS10" s="626"/>
      <c r="CT10" s="626"/>
      <c r="CU10" s="626"/>
      <c r="CV10" s="626"/>
      <c r="CW10" s="626"/>
      <c r="CX10" s="626"/>
      <c r="CY10" s="627"/>
      <c r="CZ10" s="628">
        <v>0.7</v>
      </c>
      <c r="DA10" s="628"/>
      <c r="DB10" s="628"/>
      <c r="DC10" s="628"/>
      <c r="DD10" s="634">
        <v>132672</v>
      </c>
      <c r="DE10" s="626"/>
      <c r="DF10" s="626"/>
      <c r="DG10" s="626"/>
      <c r="DH10" s="626"/>
      <c r="DI10" s="626"/>
      <c r="DJ10" s="626"/>
      <c r="DK10" s="626"/>
      <c r="DL10" s="626"/>
      <c r="DM10" s="626"/>
      <c r="DN10" s="626"/>
      <c r="DO10" s="626"/>
      <c r="DP10" s="627"/>
      <c r="DQ10" s="634">
        <v>227599</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1424142</v>
      </c>
      <c r="BH11" s="626"/>
      <c r="BI11" s="626"/>
      <c r="BJ11" s="626"/>
      <c r="BK11" s="626"/>
      <c r="BL11" s="626"/>
      <c r="BM11" s="626"/>
      <c r="BN11" s="627"/>
      <c r="BO11" s="628">
        <v>5.0999999999999996</v>
      </c>
      <c r="BP11" s="628"/>
      <c r="BQ11" s="628"/>
      <c r="BR11" s="628"/>
      <c r="BS11" s="634" t="s">
        <v>112</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581007</v>
      </c>
      <c r="CS11" s="626"/>
      <c r="CT11" s="626"/>
      <c r="CU11" s="626"/>
      <c r="CV11" s="626"/>
      <c r="CW11" s="626"/>
      <c r="CX11" s="626"/>
      <c r="CY11" s="627"/>
      <c r="CZ11" s="628">
        <v>1.4</v>
      </c>
      <c r="DA11" s="628"/>
      <c r="DB11" s="628"/>
      <c r="DC11" s="628"/>
      <c r="DD11" s="634">
        <v>88901</v>
      </c>
      <c r="DE11" s="626"/>
      <c r="DF11" s="626"/>
      <c r="DG11" s="626"/>
      <c r="DH11" s="626"/>
      <c r="DI11" s="626"/>
      <c r="DJ11" s="626"/>
      <c r="DK11" s="626"/>
      <c r="DL11" s="626"/>
      <c r="DM11" s="626"/>
      <c r="DN11" s="626"/>
      <c r="DO11" s="626"/>
      <c r="DP11" s="627"/>
      <c r="DQ11" s="634">
        <v>518614</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15478002</v>
      </c>
      <c r="BH12" s="626"/>
      <c r="BI12" s="626"/>
      <c r="BJ12" s="626"/>
      <c r="BK12" s="626"/>
      <c r="BL12" s="626"/>
      <c r="BM12" s="626"/>
      <c r="BN12" s="627"/>
      <c r="BO12" s="628">
        <v>55.5</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428598</v>
      </c>
      <c r="CS12" s="626"/>
      <c r="CT12" s="626"/>
      <c r="CU12" s="626"/>
      <c r="CV12" s="626"/>
      <c r="CW12" s="626"/>
      <c r="CX12" s="626"/>
      <c r="CY12" s="627"/>
      <c r="CZ12" s="628">
        <v>1</v>
      </c>
      <c r="DA12" s="628"/>
      <c r="DB12" s="628"/>
      <c r="DC12" s="628"/>
      <c r="DD12" s="634" t="s">
        <v>112</v>
      </c>
      <c r="DE12" s="626"/>
      <c r="DF12" s="626"/>
      <c r="DG12" s="626"/>
      <c r="DH12" s="626"/>
      <c r="DI12" s="626"/>
      <c r="DJ12" s="626"/>
      <c r="DK12" s="626"/>
      <c r="DL12" s="626"/>
      <c r="DM12" s="626"/>
      <c r="DN12" s="626"/>
      <c r="DO12" s="626"/>
      <c r="DP12" s="627"/>
      <c r="DQ12" s="634">
        <v>305195</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106159</v>
      </c>
      <c r="S13" s="626"/>
      <c r="T13" s="626"/>
      <c r="U13" s="626"/>
      <c r="V13" s="626"/>
      <c r="W13" s="626"/>
      <c r="X13" s="626"/>
      <c r="Y13" s="627"/>
      <c r="Z13" s="628">
        <v>0.2</v>
      </c>
      <c r="AA13" s="628"/>
      <c r="AB13" s="628"/>
      <c r="AC13" s="628"/>
      <c r="AD13" s="629">
        <v>106159</v>
      </c>
      <c r="AE13" s="629"/>
      <c r="AF13" s="629"/>
      <c r="AG13" s="629"/>
      <c r="AH13" s="629"/>
      <c r="AI13" s="629"/>
      <c r="AJ13" s="629"/>
      <c r="AK13" s="629"/>
      <c r="AL13" s="630">
        <v>0.4</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15427797</v>
      </c>
      <c r="BH13" s="626"/>
      <c r="BI13" s="626"/>
      <c r="BJ13" s="626"/>
      <c r="BK13" s="626"/>
      <c r="BL13" s="626"/>
      <c r="BM13" s="626"/>
      <c r="BN13" s="627"/>
      <c r="BO13" s="628">
        <v>55.3</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8573724</v>
      </c>
      <c r="CS13" s="626"/>
      <c r="CT13" s="626"/>
      <c r="CU13" s="626"/>
      <c r="CV13" s="626"/>
      <c r="CW13" s="626"/>
      <c r="CX13" s="626"/>
      <c r="CY13" s="627"/>
      <c r="CZ13" s="628">
        <v>20</v>
      </c>
      <c r="DA13" s="628"/>
      <c r="DB13" s="628"/>
      <c r="DC13" s="628"/>
      <c r="DD13" s="634">
        <v>3950365</v>
      </c>
      <c r="DE13" s="626"/>
      <c r="DF13" s="626"/>
      <c r="DG13" s="626"/>
      <c r="DH13" s="626"/>
      <c r="DI13" s="626"/>
      <c r="DJ13" s="626"/>
      <c r="DK13" s="626"/>
      <c r="DL13" s="626"/>
      <c r="DM13" s="626"/>
      <c r="DN13" s="626"/>
      <c r="DO13" s="626"/>
      <c r="DP13" s="627"/>
      <c r="DQ13" s="634">
        <v>5058130</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220157</v>
      </c>
      <c r="BH14" s="626"/>
      <c r="BI14" s="626"/>
      <c r="BJ14" s="626"/>
      <c r="BK14" s="626"/>
      <c r="BL14" s="626"/>
      <c r="BM14" s="626"/>
      <c r="BN14" s="627"/>
      <c r="BO14" s="628">
        <v>0.8</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1395342</v>
      </c>
      <c r="CS14" s="626"/>
      <c r="CT14" s="626"/>
      <c r="CU14" s="626"/>
      <c r="CV14" s="626"/>
      <c r="CW14" s="626"/>
      <c r="CX14" s="626"/>
      <c r="CY14" s="627"/>
      <c r="CZ14" s="628">
        <v>3.2</v>
      </c>
      <c r="DA14" s="628"/>
      <c r="DB14" s="628"/>
      <c r="DC14" s="628"/>
      <c r="DD14" s="634">
        <v>289382</v>
      </c>
      <c r="DE14" s="626"/>
      <c r="DF14" s="626"/>
      <c r="DG14" s="626"/>
      <c r="DH14" s="626"/>
      <c r="DI14" s="626"/>
      <c r="DJ14" s="626"/>
      <c r="DK14" s="626"/>
      <c r="DL14" s="626"/>
      <c r="DM14" s="626"/>
      <c r="DN14" s="626"/>
      <c r="DO14" s="626"/>
      <c r="DP14" s="627"/>
      <c r="DQ14" s="634">
        <v>1175363</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116586</v>
      </c>
      <c r="S15" s="626"/>
      <c r="T15" s="626"/>
      <c r="U15" s="626"/>
      <c r="V15" s="626"/>
      <c r="W15" s="626"/>
      <c r="X15" s="626"/>
      <c r="Y15" s="627"/>
      <c r="Z15" s="628">
        <v>0.3</v>
      </c>
      <c r="AA15" s="628"/>
      <c r="AB15" s="628"/>
      <c r="AC15" s="628"/>
      <c r="AD15" s="629">
        <v>116586</v>
      </c>
      <c r="AE15" s="629"/>
      <c r="AF15" s="629"/>
      <c r="AG15" s="629"/>
      <c r="AH15" s="629"/>
      <c r="AI15" s="629"/>
      <c r="AJ15" s="629"/>
      <c r="AK15" s="629"/>
      <c r="AL15" s="630">
        <v>0.4</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881545</v>
      </c>
      <c r="BH15" s="626"/>
      <c r="BI15" s="626"/>
      <c r="BJ15" s="626"/>
      <c r="BK15" s="626"/>
      <c r="BL15" s="626"/>
      <c r="BM15" s="626"/>
      <c r="BN15" s="627"/>
      <c r="BO15" s="628">
        <v>3.2</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4396889</v>
      </c>
      <c r="CS15" s="626"/>
      <c r="CT15" s="626"/>
      <c r="CU15" s="626"/>
      <c r="CV15" s="626"/>
      <c r="CW15" s="626"/>
      <c r="CX15" s="626"/>
      <c r="CY15" s="627"/>
      <c r="CZ15" s="628">
        <v>10.199999999999999</v>
      </c>
      <c r="DA15" s="628"/>
      <c r="DB15" s="628"/>
      <c r="DC15" s="628"/>
      <c r="DD15" s="634">
        <v>549328</v>
      </c>
      <c r="DE15" s="626"/>
      <c r="DF15" s="626"/>
      <c r="DG15" s="626"/>
      <c r="DH15" s="626"/>
      <c r="DI15" s="626"/>
      <c r="DJ15" s="626"/>
      <c r="DK15" s="626"/>
      <c r="DL15" s="626"/>
      <c r="DM15" s="626"/>
      <c r="DN15" s="626"/>
      <c r="DO15" s="626"/>
      <c r="DP15" s="627"/>
      <c r="DQ15" s="634">
        <v>3552661</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32587</v>
      </c>
      <c r="S16" s="626"/>
      <c r="T16" s="626"/>
      <c r="U16" s="626"/>
      <c r="V16" s="626"/>
      <c r="W16" s="626"/>
      <c r="X16" s="626"/>
      <c r="Y16" s="627"/>
      <c r="Z16" s="628">
        <v>0.1</v>
      </c>
      <c r="AA16" s="628"/>
      <c r="AB16" s="628"/>
      <c r="AC16" s="628"/>
      <c r="AD16" s="629" t="s">
        <v>112</v>
      </c>
      <c r="AE16" s="629"/>
      <c r="AF16" s="629"/>
      <c r="AG16" s="629"/>
      <c r="AH16" s="629"/>
      <c r="AI16" s="629"/>
      <c r="AJ16" s="629"/>
      <c r="AK16" s="629"/>
      <c r="AL16" s="630" t="s">
        <v>112</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t="s">
        <v>112</v>
      </c>
      <c r="CS16" s="626"/>
      <c r="CT16" s="626"/>
      <c r="CU16" s="626"/>
      <c r="CV16" s="626"/>
      <c r="CW16" s="626"/>
      <c r="CX16" s="626"/>
      <c r="CY16" s="627"/>
      <c r="CZ16" s="628" t="s">
        <v>112</v>
      </c>
      <c r="DA16" s="628"/>
      <c r="DB16" s="628"/>
      <c r="DC16" s="628"/>
      <c r="DD16" s="634" t="s">
        <v>112</v>
      </c>
      <c r="DE16" s="626"/>
      <c r="DF16" s="626"/>
      <c r="DG16" s="626"/>
      <c r="DH16" s="626"/>
      <c r="DI16" s="626"/>
      <c r="DJ16" s="626"/>
      <c r="DK16" s="626"/>
      <c r="DL16" s="626"/>
      <c r="DM16" s="626"/>
      <c r="DN16" s="626"/>
      <c r="DO16" s="626"/>
      <c r="DP16" s="627"/>
      <c r="DQ16" s="634" t="s">
        <v>112</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t="s">
        <v>112</v>
      </c>
      <c r="S17" s="626"/>
      <c r="T17" s="626"/>
      <c r="U17" s="626"/>
      <c r="V17" s="626"/>
      <c r="W17" s="626"/>
      <c r="X17" s="626"/>
      <c r="Y17" s="627"/>
      <c r="Z17" s="628" t="s">
        <v>112</v>
      </c>
      <c r="AA17" s="628"/>
      <c r="AB17" s="628"/>
      <c r="AC17" s="628"/>
      <c r="AD17" s="629" t="s">
        <v>112</v>
      </c>
      <c r="AE17" s="629"/>
      <c r="AF17" s="629"/>
      <c r="AG17" s="629"/>
      <c r="AH17" s="629"/>
      <c r="AI17" s="629"/>
      <c r="AJ17" s="629"/>
      <c r="AK17" s="629"/>
      <c r="AL17" s="630" t="s">
        <v>112</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1995146</v>
      </c>
      <c r="CS17" s="626"/>
      <c r="CT17" s="626"/>
      <c r="CU17" s="626"/>
      <c r="CV17" s="626"/>
      <c r="CW17" s="626"/>
      <c r="CX17" s="626"/>
      <c r="CY17" s="627"/>
      <c r="CZ17" s="628">
        <v>4.5999999999999996</v>
      </c>
      <c r="DA17" s="628"/>
      <c r="DB17" s="628"/>
      <c r="DC17" s="628"/>
      <c r="DD17" s="634" t="s">
        <v>112</v>
      </c>
      <c r="DE17" s="626"/>
      <c r="DF17" s="626"/>
      <c r="DG17" s="626"/>
      <c r="DH17" s="626"/>
      <c r="DI17" s="626"/>
      <c r="DJ17" s="626"/>
      <c r="DK17" s="626"/>
      <c r="DL17" s="626"/>
      <c r="DM17" s="626"/>
      <c r="DN17" s="626"/>
      <c r="DO17" s="626"/>
      <c r="DP17" s="627"/>
      <c r="DQ17" s="634">
        <v>1995146</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32587</v>
      </c>
      <c r="S18" s="626"/>
      <c r="T18" s="626"/>
      <c r="U18" s="626"/>
      <c r="V18" s="626"/>
      <c r="W18" s="626"/>
      <c r="X18" s="626"/>
      <c r="Y18" s="627"/>
      <c r="Z18" s="628">
        <v>0.1</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2142427</v>
      </c>
      <c r="BH19" s="626"/>
      <c r="BI19" s="626"/>
      <c r="BJ19" s="626"/>
      <c r="BK19" s="626"/>
      <c r="BL19" s="626"/>
      <c r="BM19" s="626"/>
      <c r="BN19" s="627"/>
      <c r="BO19" s="628">
        <v>7.7</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30712779</v>
      </c>
      <c r="S20" s="626"/>
      <c r="T20" s="626"/>
      <c r="U20" s="626"/>
      <c r="V20" s="626"/>
      <c r="W20" s="626"/>
      <c r="X20" s="626"/>
      <c r="Y20" s="627"/>
      <c r="Z20" s="628">
        <v>67.8</v>
      </c>
      <c r="AA20" s="628"/>
      <c r="AB20" s="628"/>
      <c r="AC20" s="628"/>
      <c r="AD20" s="629">
        <v>28555275</v>
      </c>
      <c r="AE20" s="629"/>
      <c r="AF20" s="629"/>
      <c r="AG20" s="629"/>
      <c r="AH20" s="629"/>
      <c r="AI20" s="629"/>
      <c r="AJ20" s="629"/>
      <c r="AK20" s="629"/>
      <c r="AL20" s="630">
        <v>99.5</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2142427</v>
      </c>
      <c r="BH20" s="626"/>
      <c r="BI20" s="626"/>
      <c r="BJ20" s="626"/>
      <c r="BK20" s="626"/>
      <c r="BL20" s="626"/>
      <c r="BM20" s="626"/>
      <c r="BN20" s="627"/>
      <c r="BO20" s="628">
        <v>7.7</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42969916</v>
      </c>
      <c r="CS20" s="626"/>
      <c r="CT20" s="626"/>
      <c r="CU20" s="626"/>
      <c r="CV20" s="626"/>
      <c r="CW20" s="626"/>
      <c r="CX20" s="626"/>
      <c r="CY20" s="627"/>
      <c r="CZ20" s="628">
        <v>100</v>
      </c>
      <c r="DA20" s="628"/>
      <c r="DB20" s="628"/>
      <c r="DC20" s="628"/>
      <c r="DD20" s="634">
        <v>5659732</v>
      </c>
      <c r="DE20" s="626"/>
      <c r="DF20" s="626"/>
      <c r="DG20" s="626"/>
      <c r="DH20" s="626"/>
      <c r="DI20" s="626"/>
      <c r="DJ20" s="626"/>
      <c r="DK20" s="626"/>
      <c r="DL20" s="626"/>
      <c r="DM20" s="626"/>
      <c r="DN20" s="626"/>
      <c r="DO20" s="626"/>
      <c r="DP20" s="627"/>
      <c r="DQ20" s="634">
        <v>31043341</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18844</v>
      </c>
      <c r="S21" s="626"/>
      <c r="T21" s="626"/>
      <c r="U21" s="626"/>
      <c r="V21" s="626"/>
      <c r="W21" s="626"/>
      <c r="X21" s="626"/>
      <c r="Y21" s="627"/>
      <c r="Z21" s="628">
        <v>0</v>
      </c>
      <c r="AA21" s="628"/>
      <c r="AB21" s="628"/>
      <c r="AC21" s="628"/>
      <c r="AD21" s="629">
        <v>18844</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17510</v>
      </c>
      <c r="BH21" s="626"/>
      <c r="BI21" s="626"/>
      <c r="BJ21" s="626"/>
      <c r="BK21" s="626"/>
      <c r="BL21" s="626"/>
      <c r="BM21" s="626"/>
      <c r="BN21" s="627"/>
      <c r="BO21" s="628">
        <v>0.1</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199353</v>
      </c>
      <c r="S22" s="626"/>
      <c r="T22" s="626"/>
      <c r="U22" s="626"/>
      <c r="V22" s="626"/>
      <c r="W22" s="626"/>
      <c r="X22" s="626"/>
      <c r="Y22" s="627"/>
      <c r="Z22" s="628">
        <v>0.4</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740480</v>
      </c>
      <c r="S23" s="626"/>
      <c r="T23" s="626"/>
      <c r="U23" s="626"/>
      <c r="V23" s="626"/>
      <c r="W23" s="626"/>
      <c r="X23" s="626"/>
      <c r="Y23" s="627"/>
      <c r="Z23" s="628">
        <v>1.6</v>
      </c>
      <c r="AA23" s="628"/>
      <c r="AB23" s="628"/>
      <c r="AC23" s="628"/>
      <c r="AD23" s="629">
        <v>70803</v>
      </c>
      <c r="AE23" s="629"/>
      <c r="AF23" s="629"/>
      <c r="AG23" s="629"/>
      <c r="AH23" s="629"/>
      <c r="AI23" s="629"/>
      <c r="AJ23" s="629"/>
      <c r="AK23" s="629"/>
      <c r="AL23" s="630">
        <v>0.2</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v>2124917</v>
      </c>
      <c r="BH23" s="626"/>
      <c r="BI23" s="626"/>
      <c r="BJ23" s="626"/>
      <c r="BK23" s="626"/>
      <c r="BL23" s="626"/>
      <c r="BM23" s="626"/>
      <c r="BN23" s="627"/>
      <c r="BO23" s="628">
        <v>7.6</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283228</v>
      </c>
      <c r="S24" s="626"/>
      <c r="T24" s="626"/>
      <c r="U24" s="626"/>
      <c r="V24" s="626"/>
      <c r="W24" s="626"/>
      <c r="X24" s="626"/>
      <c r="Y24" s="627"/>
      <c r="Z24" s="628">
        <v>0.6</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17227075</v>
      </c>
      <c r="CS24" s="615"/>
      <c r="CT24" s="615"/>
      <c r="CU24" s="615"/>
      <c r="CV24" s="615"/>
      <c r="CW24" s="615"/>
      <c r="CX24" s="615"/>
      <c r="CY24" s="616"/>
      <c r="CZ24" s="652">
        <v>40.1</v>
      </c>
      <c r="DA24" s="653"/>
      <c r="DB24" s="653"/>
      <c r="DC24" s="654"/>
      <c r="DD24" s="651">
        <v>11682935</v>
      </c>
      <c r="DE24" s="615"/>
      <c r="DF24" s="615"/>
      <c r="DG24" s="615"/>
      <c r="DH24" s="615"/>
      <c r="DI24" s="615"/>
      <c r="DJ24" s="615"/>
      <c r="DK24" s="616"/>
      <c r="DL24" s="651">
        <v>11522736</v>
      </c>
      <c r="DM24" s="615"/>
      <c r="DN24" s="615"/>
      <c r="DO24" s="615"/>
      <c r="DP24" s="615"/>
      <c r="DQ24" s="615"/>
      <c r="DR24" s="615"/>
      <c r="DS24" s="615"/>
      <c r="DT24" s="615"/>
      <c r="DU24" s="615"/>
      <c r="DV24" s="616"/>
      <c r="DW24" s="619">
        <v>40.1</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5578112</v>
      </c>
      <c r="S25" s="626"/>
      <c r="T25" s="626"/>
      <c r="U25" s="626"/>
      <c r="V25" s="626"/>
      <c r="W25" s="626"/>
      <c r="X25" s="626"/>
      <c r="Y25" s="627"/>
      <c r="Z25" s="628">
        <v>12.3</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6736451</v>
      </c>
      <c r="CS25" s="657"/>
      <c r="CT25" s="657"/>
      <c r="CU25" s="657"/>
      <c r="CV25" s="657"/>
      <c r="CW25" s="657"/>
      <c r="CX25" s="657"/>
      <c r="CY25" s="658"/>
      <c r="CZ25" s="659">
        <v>15.7</v>
      </c>
      <c r="DA25" s="660"/>
      <c r="DB25" s="660"/>
      <c r="DC25" s="661"/>
      <c r="DD25" s="634">
        <v>6195110</v>
      </c>
      <c r="DE25" s="657"/>
      <c r="DF25" s="657"/>
      <c r="DG25" s="657"/>
      <c r="DH25" s="657"/>
      <c r="DI25" s="657"/>
      <c r="DJ25" s="657"/>
      <c r="DK25" s="658"/>
      <c r="DL25" s="634">
        <v>6117960</v>
      </c>
      <c r="DM25" s="657"/>
      <c r="DN25" s="657"/>
      <c r="DO25" s="657"/>
      <c r="DP25" s="657"/>
      <c r="DQ25" s="657"/>
      <c r="DR25" s="657"/>
      <c r="DS25" s="657"/>
      <c r="DT25" s="657"/>
      <c r="DU25" s="657"/>
      <c r="DV25" s="658"/>
      <c r="DW25" s="630">
        <v>21.3</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4606142</v>
      </c>
      <c r="CS26" s="626"/>
      <c r="CT26" s="626"/>
      <c r="CU26" s="626"/>
      <c r="CV26" s="626"/>
      <c r="CW26" s="626"/>
      <c r="CX26" s="626"/>
      <c r="CY26" s="627"/>
      <c r="CZ26" s="659">
        <v>10.7</v>
      </c>
      <c r="DA26" s="660"/>
      <c r="DB26" s="660"/>
      <c r="DC26" s="661"/>
      <c r="DD26" s="634">
        <v>4149536</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1997659</v>
      </c>
      <c r="S27" s="626"/>
      <c r="T27" s="626"/>
      <c r="U27" s="626"/>
      <c r="V27" s="626"/>
      <c r="W27" s="626"/>
      <c r="X27" s="626"/>
      <c r="Y27" s="627"/>
      <c r="Z27" s="628">
        <v>4.4000000000000004</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27884779</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8495478</v>
      </c>
      <c r="CS27" s="657"/>
      <c r="CT27" s="657"/>
      <c r="CU27" s="657"/>
      <c r="CV27" s="657"/>
      <c r="CW27" s="657"/>
      <c r="CX27" s="657"/>
      <c r="CY27" s="658"/>
      <c r="CZ27" s="659">
        <v>19.8</v>
      </c>
      <c r="DA27" s="660"/>
      <c r="DB27" s="660"/>
      <c r="DC27" s="661"/>
      <c r="DD27" s="634">
        <v>3492679</v>
      </c>
      <c r="DE27" s="657"/>
      <c r="DF27" s="657"/>
      <c r="DG27" s="657"/>
      <c r="DH27" s="657"/>
      <c r="DI27" s="657"/>
      <c r="DJ27" s="657"/>
      <c r="DK27" s="658"/>
      <c r="DL27" s="634">
        <v>3409630</v>
      </c>
      <c r="DM27" s="657"/>
      <c r="DN27" s="657"/>
      <c r="DO27" s="657"/>
      <c r="DP27" s="657"/>
      <c r="DQ27" s="657"/>
      <c r="DR27" s="657"/>
      <c r="DS27" s="657"/>
      <c r="DT27" s="657"/>
      <c r="DU27" s="657"/>
      <c r="DV27" s="658"/>
      <c r="DW27" s="630">
        <v>11.9</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72348</v>
      </c>
      <c r="S28" s="626"/>
      <c r="T28" s="626"/>
      <c r="U28" s="626"/>
      <c r="V28" s="626"/>
      <c r="W28" s="626"/>
      <c r="X28" s="626"/>
      <c r="Y28" s="627"/>
      <c r="Z28" s="628">
        <v>0.2</v>
      </c>
      <c r="AA28" s="628"/>
      <c r="AB28" s="628"/>
      <c r="AC28" s="628"/>
      <c r="AD28" s="629">
        <v>54017</v>
      </c>
      <c r="AE28" s="629"/>
      <c r="AF28" s="629"/>
      <c r="AG28" s="629"/>
      <c r="AH28" s="629"/>
      <c r="AI28" s="629"/>
      <c r="AJ28" s="629"/>
      <c r="AK28" s="629"/>
      <c r="AL28" s="630">
        <v>0.2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1995146</v>
      </c>
      <c r="CS28" s="626"/>
      <c r="CT28" s="626"/>
      <c r="CU28" s="626"/>
      <c r="CV28" s="626"/>
      <c r="CW28" s="626"/>
      <c r="CX28" s="626"/>
      <c r="CY28" s="627"/>
      <c r="CZ28" s="659">
        <v>4.5999999999999996</v>
      </c>
      <c r="DA28" s="660"/>
      <c r="DB28" s="660"/>
      <c r="DC28" s="661"/>
      <c r="DD28" s="634">
        <v>1995146</v>
      </c>
      <c r="DE28" s="626"/>
      <c r="DF28" s="626"/>
      <c r="DG28" s="626"/>
      <c r="DH28" s="626"/>
      <c r="DI28" s="626"/>
      <c r="DJ28" s="626"/>
      <c r="DK28" s="627"/>
      <c r="DL28" s="634">
        <v>1995146</v>
      </c>
      <c r="DM28" s="626"/>
      <c r="DN28" s="626"/>
      <c r="DO28" s="626"/>
      <c r="DP28" s="626"/>
      <c r="DQ28" s="626"/>
      <c r="DR28" s="626"/>
      <c r="DS28" s="626"/>
      <c r="DT28" s="626"/>
      <c r="DU28" s="626"/>
      <c r="DV28" s="627"/>
      <c r="DW28" s="630">
        <v>7</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4878</v>
      </c>
      <c r="S29" s="626"/>
      <c r="T29" s="626"/>
      <c r="U29" s="626"/>
      <c r="V29" s="626"/>
      <c r="W29" s="626"/>
      <c r="X29" s="626"/>
      <c r="Y29" s="627"/>
      <c r="Z29" s="628">
        <v>0</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1995146</v>
      </c>
      <c r="CS29" s="657"/>
      <c r="CT29" s="657"/>
      <c r="CU29" s="657"/>
      <c r="CV29" s="657"/>
      <c r="CW29" s="657"/>
      <c r="CX29" s="657"/>
      <c r="CY29" s="658"/>
      <c r="CZ29" s="659">
        <v>4.5999999999999996</v>
      </c>
      <c r="DA29" s="660"/>
      <c r="DB29" s="660"/>
      <c r="DC29" s="661"/>
      <c r="DD29" s="634">
        <v>1995146</v>
      </c>
      <c r="DE29" s="657"/>
      <c r="DF29" s="657"/>
      <c r="DG29" s="657"/>
      <c r="DH29" s="657"/>
      <c r="DI29" s="657"/>
      <c r="DJ29" s="657"/>
      <c r="DK29" s="658"/>
      <c r="DL29" s="634">
        <v>1995146</v>
      </c>
      <c r="DM29" s="657"/>
      <c r="DN29" s="657"/>
      <c r="DO29" s="657"/>
      <c r="DP29" s="657"/>
      <c r="DQ29" s="657"/>
      <c r="DR29" s="657"/>
      <c r="DS29" s="657"/>
      <c r="DT29" s="657"/>
      <c r="DU29" s="657"/>
      <c r="DV29" s="658"/>
      <c r="DW29" s="630">
        <v>7</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814768</v>
      </c>
      <c r="S30" s="626"/>
      <c r="T30" s="626"/>
      <c r="U30" s="626"/>
      <c r="V30" s="626"/>
      <c r="W30" s="626"/>
      <c r="X30" s="626"/>
      <c r="Y30" s="627"/>
      <c r="Z30" s="628">
        <v>1.8</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99.2</v>
      </c>
      <c r="BH30" s="684"/>
      <c r="BI30" s="684"/>
      <c r="BJ30" s="684"/>
      <c r="BK30" s="684"/>
      <c r="BL30" s="684"/>
      <c r="BM30" s="620">
        <v>96.9</v>
      </c>
      <c r="BN30" s="684"/>
      <c r="BO30" s="684"/>
      <c r="BP30" s="684"/>
      <c r="BQ30" s="685"/>
      <c r="BR30" s="683">
        <v>99.3</v>
      </c>
      <c r="BS30" s="684"/>
      <c r="BT30" s="684"/>
      <c r="BU30" s="684"/>
      <c r="BV30" s="684"/>
      <c r="BW30" s="684"/>
      <c r="BX30" s="620">
        <v>96.7</v>
      </c>
      <c r="BY30" s="684"/>
      <c r="BZ30" s="684"/>
      <c r="CA30" s="684"/>
      <c r="CB30" s="685"/>
      <c r="CD30" s="688"/>
      <c r="CE30" s="689"/>
      <c r="CF30" s="639" t="s">
        <v>293</v>
      </c>
      <c r="CG30" s="640"/>
      <c r="CH30" s="640"/>
      <c r="CI30" s="640"/>
      <c r="CJ30" s="640"/>
      <c r="CK30" s="640"/>
      <c r="CL30" s="640"/>
      <c r="CM30" s="640"/>
      <c r="CN30" s="640"/>
      <c r="CO30" s="640"/>
      <c r="CP30" s="640"/>
      <c r="CQ30" s="641"/>
      <c r="CR30" s="625">
        <v>1746606</v>
      </c>
      <c r="CS30" s="626"/>
      <c r="CT30" s="626"/>
      <c r="CU30" s="626"/>
      <c r="CV30" s="626"/>
      <c r="CW30" s="626"/>
      <c r="CX30" s="626"/>
      <c r="CY30" s="627"/>
      <c r="CZ30" s="659">
        <v>4.0999999999999996</v>
      </c>
      <c r="DA30" s="660"/>
      <c r="DB30" s="660"/>
      <c r="DC30" s="661"/>
      <c r="DD30" s="634">
        <v>1746606</v>
      </c>
      <c r="DE30" s="626"/>
      <c r="DF30" s="626"/>
      <c r="DG30" s="626"/>
      <c r="DH30" s="626"/>
      <c r="DI30" s="626"/>
      <c r="DJ30" s="626"/>
      <c r="DK30" s="627"/>
      <c r="DL30" s="634">
        <v>1746606</v>
      </c>
      <c r="DM30" s="626"/>
      <c r="DN30" s="626"/>
      <c r="DO30" s="626"/>
      <c r="DP30" s="626"/>
      <c r="DQ30" s="626"/>
      <c r="DR30" s="626"/>
      <c r="DS30" s="626"/>
      <c r="DT30" s="626"/>
      <c r="DU30" s="626"/>
      <c r="DV30" s="627"/>
      <c r="DW30" s="630">
        <v>6.1</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1415611</v>
      </c>
      <c r="S31" s="626"/>
      <c r="T31" s="626"/>
      <c r="U31" s="626"/>
      <c r="V31" s="626"/>
      <c r="W31" s="626"/>
      <c r="X31" s="626"/>
      <c r="Y31" s="627"/>
      <c r="Z31" s="628">
        <v>3.1</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98.6</v>
      </c>
      <c r="BH31" s="657"/>
      <c r="BI31" s="657"/>
      <c r="BJ31" s="657"/>
      <c r="BK31" s="657"/>
      <c r="BL31" s="657"/>
      <c r="BM31" s="631">
        <v>93.8</v>
      </c>
      <c r="BN31" s="681"/>
      <c r="BO31" s="681"/>
      <c r="BP31" s="681"/>
      <c r="BQ31" s="682"/>
      <c r="BR31" s="680">
        <v>98.6</v>
      </c>
      <c r="BS31" s="657"/>
      <c r="BT31" s="657"/>
      <c r="BU31" s="657"/>
      <c r="BV31" s="657"/>
      <c r="BW31" s="657"/>
      <c r="BX31" s="631">
        <v>93.5</v>
      </c>
      <c r="BY31" s="681"/>
      <c r="BZ31" s="681"/>
      <c r="CA31" s="681"/>
      <c r="CB31" s="682"/>
      <c r="CD31" s="688"/>
      <c r="CE31" s="689"/>
      <c r="CF31" s="639" t="s">
        <v>297</v>
      </c>
      <c r="CG31" s="640"/>
      <c r="CH31" s="640"/>
      <c r="CI31" s="640"/>
      <c r="CJ31" s="640"/>
      <c r="CK31" s="640"/>
      <c r="CL31" s="640"/>
      <c r="CM31" s="640"/>
      <c r="CN31" s="640"/>
      <c r="CO31" s="640"/>
      <c r="CP31" s="640"/>
      <c r="CQ31" s="641"/>
      <c r="CR31" s="625">
        <v>248540</v>
      </c>
      <c r="CS31" s="657"/>
      <c r="CT31" s="657"/>
      <c r="CU31" s="657"/>
      <c r="CV31" s="657"/>
      <c r="CW31" s="657"/>
      <c r="CX31" s="657"/>
      <c r="CY31" s="658"/>
      <c r="CZ31" s="659">
        <v>0.6</v>
      </c>
      <c r="DA31" s="660"/>
      <c r="DB31" s="660"/>
      <c r="DC31" s="661"/>
      <c r="DD31" s="634">
        <v>248540</v>
      </c>
      <c r="DE31" s="657"/>
      <c r="DF31" s="657"/>
      <c r="DG31" s="657"/>
      <c r="DH31" s="657"/>
      <c r="DI31" s="657"/>
      <c r="DJ31" s="657"/>
      <c r="DK31" s="658"/>
      <c r="DL31" s="634">
        <v>248540</v>
      </c>
      <c r="DM31" s="657"/>
      <c r="DN31" s="657"/>
      <c r="DO31" s="657"/>
      <c r="DP31" s="657"/>
      <c r="DQ31" s="657"/>
      <c r="DR31" s="657"/>
      <c r="DS31" s="657"/>
      <c r="DT31" s="657"/>
      <c r="DU31" s="657"/>
      <c r="DV31" s="658"/>
      <c r="DW31" s="630">
        <v>0.9</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1922902</v>
      </c>
      <c r="S32" s="626"/>
      <c r="T32" s="626"/>
      <c r="U32" s="626"/>
      <c r="V32" s="626"/>
      <c r="W32" s="626"/>
      <c r="X32" s="626"/>
      <c r="Y32" s="627"/>
      <c r="Z32" s="628">
        <v>4.2</v>
      </c>
      <c r="AA32" s="628"/>
      <c r="AB32" s="628"/>
      <c r="AC32" s="628"/>
      <c r="AD32" s="629">
        <v>1860</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99.6</v>
      </c>
      <c r="BH32" s="693"/>
      <c r="BI32" s="693"/>
      <c r="BJ32" s="693"/>
      <c r="BK32" s="693"/>
      <c r="BL32" s="693"/>
      <c r="BM32" s="694">
        <v>98.6</v>
      </c>
      <c r="BN32" s="693"/>
      <c r="BO32" s="693"/>
      <c r="BP32" s="693"/>
      <c r="BQ32" s="695"/>
      <c r="BR32" s="692">
        <v>99.6</v>
      </c>
      <c r="BS32" s="693"/>
      <c r="BT32" s="693"/>
      <c r="BU32" s="693"/>
      <c r="BV32" s="693"/>
      <c r="BW32" s="693"/>
      <c r="BX32" s="694">
        <v>98.4</v>
      </c>
      <c r="BY32" s="693"/>
      <c r="BZ32" s="693"/>
      <c r="CA32" s="693"/>
      <c r="CB32" s="695"/>
      <c r="CD32" s="690"/>
      <c r="CE32" s="691"/>
      <c r="CF32" s="639" t="s">
        <v>300</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1526700</v>
      </c>
      <c r="S33" s="626"/>
      <c r="T33" s="626"/>
      <c r="U33" s="626"/>
      <c r="V33" s="626"/>
      <c r="W33" s="626"/>
      <c r="X33" s="626"/>
      <c r="Y33" s="627"/>
      <c r="Z33" s="628">
        <v>3.4</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20083109</v>
      </c>
      <c r="CS33" s="657"/>
      <c r="CT33" s="657"/>
      <c r="CU33" s="657"/>
      <c r="CV33" s="657"/>
      <c r="CW33" s="657"/>
      <c r="CX33" s="657"/>
      <c r="CY33" s="658"/>
      <c r="CZ33" s="659">
        <v>46.7</v>
      </c>
      <c r="DA33" s="660"/>
      <c r="DB33" s="660"/>
      <c r="DC33" s="661"/>
      <c r="DD33" s="634">
        <v>16894762</v>
      </c>
      <c r="DE33" s="657"/>
      <c r="DF33" s="657"/>
      <c r="DG33" s="657"/>
      <c r="DH33" s="657"/>
      <c r="DI33" s="657"/>
      <c r="DJ33" s="657"/>
      <c r="DK33" s="658"/>
      <c r="DL33" s="634">
        <v>12720727</v>
      </c>
      <c r="DM33" s="657"/>
      <c r="DN33" s="657"/>
      <c r="DO33" s="657"/>
      <c r="DP33" s="657"/>
      <c r="DQ33" s="657"/>
      <c r="DR33" s="657"/>
      <c r="DS33" s="657"/>
      <c r="DT33" s="657"/>
      <c r="DU33" s="657"/>
      <c r="DV33" s="658"/>
      <c r="DW33" s="630">
        <v>44.3</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8130209</v>
      </c>
      <c r="CS34" s="626"/>
      <c r="CT34" s="626"/>
      <c r="CU34" s="626"/>
      <c r="CV34" s="626"/>
      <c r="CW34" s="626"/>
      <c r="CX34" s="626"/>
      <c r="CY34" s="627"/>
      <c r="CZ34" s="659">
        <v>18.899999999999999</v>
      </c>
      <c r="DA34" s="660"/>
      <c r="DB34" s="660"/>
      <c r="DC34" s="661"/>
      <c r="DD34" s="634">
        <v>6452995</v>
      </c>
      <c r="DE34" s="626"/>
      <c r="DF34" s="626"/>
      <c r="DG34" s="626"/>
      <c r="DH34" s="626"/>
      <c r="DI34" s="626"/>
      <c r="DJ34" s="626"/>
      <c r="DK34" s="627"/>
      <c r="DL34" s="634">
        <v>5895739</v>
      </c>
      <c r="DM34" s="626"/>
      <c r="DN34" s="626"/>
      <c r="DO34" s="626"/>
      <c r="DP34" s="626"/>
      <c r="DQ34" s="626"/>
      <c r="DR34" s="626"/>
      <c r="DS34" s="626"/>
      <c r="DT34" s="626"/>
      <c r="DU34" s="626"/>
      <c r="DV34" s="627"/>
      <c r="DW34" s="630">
        <v>20.5</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t="s">
        <v>112</v>
      </c>
      <c r="S35" s="626"/>
      <c r="T35" s="626"/>
      <c r="U35" s="626"/>
      <c r="V35" s="626"/>
      <c r="W35" s="626"/>
      <c r="X35" s="626"/>
      <c r="Y35" s="627"/>
      <c r="Z35" s="628" t="s">
        <v>112</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4350403</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402243</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1059017</v>
      </c>
      <c r="CS35" s="657"/>
      <c r="CT35" s="657"/>
      <c r="CU35" s="657"/>
      <c r="CV35" s="657"/>
      <c r="CW35" s="657"/>
      <c r="CX35" s="657"/>
      <c r="CY35" s="658"/>
      <c r="CZ35" s="659">
        <v>2.5</v>
      </c>
      <c r="DA35" s="660"/>
      <c r="DB35" s="660"/>
      <c r="DC35" s="661"/>
      <c r="DD35" s="634">
        <v>1044862</v>
      </c>
      <c r="DE35" s="657"/>
      <c r="DF35" s="657"/>
      <c r="DG35" s="657"/>
      <c r="DH35" s="657"/>
      <c r="DI35" s="657"/>
      <c r="DJ35" s="657"/>
      <c r="DK35" s="658"/>
      <c r="DL35" s="634">
        <v>1044862</v>
      </c>
      <c r="DM35" s="657"/>
      <c r="DN35" s="657"/>
      <c r="DO35" s="657"/>
      <c r="DP35" s="657"/>
      <c r="DQ35" s="657"/>
      <c r="DR35" s="657"/>
      <c r="DS35" s="657"/>
      <c r="DT35" s="657"/>
      <c r="DU35" s="657"/>
      <c r="DV35" s="658"/>
      <c r="DW35" s="630">
        <v>3.6</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45287662</v>
      </c>
      <c r="S36" s="698"/>
      <c r="T36" s="698"/>
      <c r="U36" s="698"/>
      <c r="V36" s="698"/>
      <c r="W36" s="698"/>
      <c r="X36" s="698"/>
      <c r="Y36" s="699"/>
      <c r="Z36" s="700">
        <v>100</v>
      </c>
      <c r="AA36" s="700"/>
      <c r="AB36" s="700"/>
      <c r="AC36" s="700"/>
      <c r="AD36" s="701">
        <v>28700799</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2108901</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-296400</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4519158</v>
      </c>
      <c r="CS36" s="626"/>
      <c r="CT36" s="626"/>
      <c r="CU36" s="626"/>
      <c r="CV36" s="626"/>
      <c r="CW36" s="626"/>
      <c r="CX36" s="626"/>
      <c r="CY36" s="627"/>
      <c r="CZ36" s="659">
        <v>10.5</v>
      </c>
      <c r="DA36" s="660"/>
      <c r="DB36" s="660"/>
      <c r="DC36" s="661"/>
      <c r="DD36" s="634">
        <v>4259552</v>
      </c>
      <c r="DE36" s="626"/>
      <c r="DF36" s="626"/>
      <c r="DG36" s="626"/>
      <c r="DH36" s="626"/>
      <c r="DI36" s="626"/>
      <c r="DJ36" s="626"/>
      <c r="DK36" s="627"/>
      <c r="DL36" s="634">
        <v>3074391</v>
      </c>
      <c r="DM36" s="626"/>
      <c r="DN36" s="626"/>
      <c r="DO36" s="626"/>
      <c r="DP36" s="626"/>
      <c r="DQ36" s="626"/>
      <c r="DR36" s="626"/>
      <c r="DS36" s="626"/>
      <c r="DT36" s="626"/>
      <c r="DU36" s="626"/>
      <c r="DV36" s="627"/>
      <c r="DW36" s="630">
        <v>10.7</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v>14540</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14018</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2722645</v>
      </c>
      <c r="CS37" s="657"/>
      <c r="CT37" s="657"/>
      <c r="CU37" s="657"/>
      <c r="CV37" s="657"/>
      <c r="CW37" s="657"/>
      <c r="CX37" s="657"/>
      <c r="CY37" s="658"/>
      <c r="CZ37" s="659">
        <v>6.3</v>
      </c>
      <c r="DA37" s="660"/>
      <c r="DB37" s="660"/>
      <c r="DC37" s="661"/>
      <c r="DD37" s="634">
        <v>2722645</v>
      </c>
      <c r="DE37" s="657"/>
      <c r="DF37" s="657"/>
      <c r="DG37" s="657"/>
      <c r="DH37" s="657"/>
      <c r="DI37" s="657"/>
      <c r="DJ37" s="657"/>
      <c r="DK37" s="658"/>
      <c r="DL37" s="634">
        <v>1938695</v>
      </c>
      <c r="DM37" s="657"/>
      <c r="DN37" s="657"/>
      <c r="DO37" s="657"/>
      <c r="DP37" s="657"/>
      <c r="DQ37" s="657"/>
      <c r="DR37" s="657"/>
      <c r="DS37" s="657"/>
      <c r="DT37" s="657"/>
      <c r="DU37" s="657"/>
      <c r="DV37" s="658"/>
      <c r="DW37" s="630">
        <v>6.8</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t="s">
        <v>319</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23117</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4335863</v>
      </c>
      <c r="CS38" s="626"/>
      <c r="CT38" s="626"/>
      <c r="CU38" s="626"/>
      <c r="CV38" s="626"/>
      <c r="CW38" s="626"/>
      <c r="CX38" s="626"/>
      <c r="CY38" s="627"/>
      <c r="CZ38" s="659">
        <v>10.1</v>
      </c>
      <c r="DA38" s="660"/>
      <c r="DB38" s="660"/>
      <c r="DC38" s="661"/>
      <c r="DD38" s="634">
        <v>3937353</v>
      </c>
      <c r="DE38" s="626"/>
      <c r="DF38" s="626"/>
      <c r="DG38" s="626"/>
      <c r="DH38" s="626"/>
      <c r="DI38" s="626"/>
      <c r="DJ38" s="626"/>
      <c r="DK38" s="627"/>
      <c r="DL38" s="634">
        <v>2705735</v>
      </c>
      <c r="DM38" s="626"/>
      <c r="DN38" s="626"/>
      <c r="DO38" s="626"/>
      <c r="DP38" s="626"/>
      <c r="DQ38" s="626"/>
      <c r="DR38" s="626"/>
      <c r="DS38" s="626"/>
      <c r="DT38" s="626"/>
      <c r="DU38" s="626"/>
      <c r="DV38" s="627"/>
      <c r="DW38" s="630">
        <v>9.4</v>
      </c>
      <c r="DX38" s="655"/>
      <c r="DY38" s="655"/>
      <c r="DZ38" s="655"/>
      <c r="EA38" s="655"/>
      <c r="EB38" s="655"/>
      <c r="EC38" s="656"/>
    </row>
    <row r="39" spans="2:133" ht="11.25" customHeight="1" x14ac:dyDescent="0.15">
      <c r="AQ39" s="704" t="s">
        <v>322</v>
      </c>
      <c r="AR39" s="705"/>
      <c r="AS39" s="705"/>
      <c r="AT39" s="705"/>
      <c r="AU39" s="705"/>
      <c r="AV39" s="705"/>
      <c r="AW39" s="705"/>
      <c r="AX39" s="705"/>
      <c r="AY39" s="706"/>
      <c r="AZ39" s="625" t="s">
        <v>319</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99</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1211312</v>
      </c>
      <c r="CS39" s="657"/>
      <c r="CT39" s="657"/>
      <c r="CU39" s="657"/>
      <c r="CV39" s="657"/>
      <c r="CW39" s="657"/>
      <c r="CX39" s="657"/>
      <c r="CY39" s="658"/>
      <c r="CZ39" s="659">
        <v>2.8</v>
      </c>
      <c r="DA39" s="660"/>
      <c r="DB39" s="660"/>
      <c r="DC39" s="661"/>
      <c r="DD39" s="634">
        <v>1200000</v>
      </c>
      <c r="DE39" s="657"/>
      <c r="DF39" s="657"/>
      <c r="DG39" s="657"/>
      <c r="DH39" s="657"/>
      <c r="DI39" s="657"/>
      <c r="DJ39" s="657"/>
      <c r="DK39" s="658"/>
      <c r="DL39" s="634" t="s">
        <v>319</v>
      </c>
      <c r="DM39" s="657"/>
      <c r="DN39" s="657"/>
      <c r="DO39" s="657"/>
      <c r="DP39" s="657"/>
      <c r="DQ39" s="657"/>
      <c r="DR39" s="657"/>
      <c r="DS39" s="657"/>
      <c r="DT39" s="657"/>
      <c r="DU39" s="657"/>
      <c r="DV39" s="658"/>
      <c r="DW39" s="630" t="s">
        <v>319</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1259253</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81</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827550</v>
      </c>
      <c r="CS40" s="626"/>
      <c r="CT40" s="626"/>
      <c r="CU40" s="626"/>
      <c r="CV40" s="626"/>
      <c r="CW40" s="626"/>
      <c r="CX40" s="626"/>
      <c r="CY40" s="627"/>
      <c r="CZ40" s="659">
        <v>1.9</v>
      </c>
      <c r="DA40" s="660"/>
      <c r="DB40" s="660"/>
      <c r="DC40" s="661"/>
      <c r="DD40" s="634" t="s">
        <v>319</v>
      </c>
      <c r="DE40" s="626"/>
      <c r="DF40" s="626"/>
      <c r="DG40" s="626"/>
      <c r="DH40" s="626"/>
      <c r="DI40" s="626"/>
      <c r="DJ40" s="626"/>
      <c r="DK40" s="627"/>
      <c r="DL40" s="634" t="s">
        <v>319</v>
      </c>
      <c r="DM40" s="626"/>
      <c r="DN40" s="626"/>
      <c r="DO40" s="626"/>
      <c r="DP40" s="626"/>
      <c r="DQ40" s="626"/>
      <c r="DR40" s="626"/>
      <c r="DS40" s="626"/>
      <c r="DT40" s="626"/>
      <c r="DU40" s="626"/>
      <c r="DV40" s="627"/>
      <c r="DW40" s="630" t="s">
        <v>319</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967709</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279</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5659732</v>
      </c>
      <c r="CS42" s="626"/>
      <c r="CT42" s="626"/>
      <c r="CU42" s="626"/>
      <c r="CV42" s="626"/>
      <c r="CW42" s="626"/>
      <c r="CX42" s="626"/>
      <c r="CY42" s="627"/>
      <c r="CZ42" s="659">
        <v>13.2</v>
      </c>
      <c r="DA42" s="708"/>
      <c r="DB42" s="708"/>
      <c r="DC42" s="709"/>
      <c r="DD42" s="634">
        <v>2465644</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294824</v>
      </c>
      <c r="CS43" s="657"/>
      <c r="CT43" s="657"/>
      <c r="CU43" s="657"/>
      <c r="CV43" s="657"/>
      <c r="CW43" s="657"/>
      <c r="CX43" s="657"/>
      <c r="CY43" s="658"/>
      <c r="CZ43" s="659">
        <v>0.7</v>
      </c>
      <c r="DA43" s="660"/>
      <c r="DB43" s="660"/>
      <c r="DC43" s="661"/>
      <c r="DD43" s="634">
        <v>294092</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5659732</v>
      </c>
      <c r="CS44" s="626"/>
      <c r="CT44" s="626"/>
      <c r="CU44" s="626"/>
      <c r="CV44" s="626"/>
      <c r="CW44" s="626"/>
      <c r="CX44" s="626"/>
      <c r="CY44" s="627"/>
      <c r="CZ44" s="659">
        <v>13.2</v>
      </c>
      <c r="DA44" s="708"/>
      <c r="DB44" s="708"/>
      <c r="DC44" s="709"/>
      <c r="DD44" s="634">
        <v>2465644</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2418959</v>
      </c>
      <c r="CS45" s="657"/>
      <c r="CT45" s="657"/>
      <c r="CU45" s="657"/>
      <c r="CV45" s="657"/>
      <c r="CW45" s="657"/>
      <c r="CX45" s="657"/>
      <c r="CY45" s="658"/>
      <c r="CZ45" s="659">
        <v>5.6</v>
      </c>
      <c r="DA45" s="660"/>
      <c r="DB45" s="660"/>
      <c r="DC45" s="661"/>
      <c r="DD45" s="634">
        <v>203885</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3213013</v>
      </c>
      <c r="CS46" s="626"/>
      <c r="CT46" s="626"/>
      <c r="CU46" s="626"/>
      <c r="CV46" s="626"/>
      <c r="CW46" s="626"/>
      <c r="CX46" s="626"/>
      <c r="CY46" s="627"/>
      <c r="CZ46" s="659">
        <v>7.5</v>
      </c>
      <c r="DA46" s="708"/>
      <c r="DB46" s="708"/>
      <c r="DC46" s="709"/>
      <c r="DD46" s="634">
        <v>2234014</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t="s">
        <v>112</v>
      </c>
      <c r="CS47" s="657"/>
      <c r="CT47" s="657"/>
      <c r="CU47" s="657"/>
      <c r="CV47" s="657"/>
      <c r="CW47" s="657"/>
      <c r="CX47" s="657"/>
      <c r="CY47" s="658"/>
      <c r="CZ47" s="659" t="s">
        <v>112</v>
      </c>
      <c r="DA47" s="660"/>
      <c r="DB47" s="660"/>
      <c r="DC47" s="661"/>
      <c r="DD47" s="634" t="s">
        <v>112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42969916</v>
      </c>
      <c r="CS49" s="693"/>
      <c r="CT49" s="693"/>
      <c r="CU49" s="693"/>
      <c r="CV49" s="693"/>
      <c r="CW49" s="693"/>
      <c r="CX49" s="693"/>
      <c r="CY49" s="720"/>
      <c r="CZ49" s="721">
        <v>100</v>
      </c>
      <c r="DA49" s="722"/>
      <c r="DB49" s="722"/>
      <c r="DC49" s="723"/>
      <c r="DD49" s="724">
        <v>31043341</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44859</v>
      </c>
      <c r="R7" s="755"/>
      <c r="S7" s="755"/>
      <c r="T7" s="755"/>
      <c r="U7" s="755"/>
      <c r="V7" s="755">
        <v>42612</v>
      </c>
      <c r="W7" s="755"/>
      <c r="X7" s="755"/>
      <c r="Y7" s="755"/>
      <c r="Z7" s="755"/>
      <c r="AA7" s="755">
        <v>2247</v>
      </c>
      <c r="AB7" s="755"/>
      <c r="AC7" s="755"/>
      <c r="AD7" s="755"/>
      <c r="AE7" s="756"/>
      <c r="AF7" s="757">
        <v>1801</v>
      </c>
      <c r="AG7" s="758"/>
      <c r="AH7" s="758"/>
      <c r="AI7" s="758"/>
      <c r="AJ7" s="759"/>
      <c r="AK7" s="794">
        <v>815</v>
      </c>
      <c r="AL7" s="795"/>
      <c r="AM7" s="795"/>
      <c r="AN7" s="795"/>
      <c r="AO7" s="795"/>
      <c r="AP7" s="795">
        <v>18360</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546</v>
      </c>
      <c r="BT7" s="799"/>
      <c r="BU7" s="799"/>
      <c r="BV7" s="799"/>
      <c r="BW7" s="799"/>
      <c r="BX7" s="799"/>
      <c r="BY7" s="799"/>
      <c r="BZ7" s="799"/>
      <c r="CA7" s="799"/>
      <c r="CB7" s="799"/>
      <c r="CC7" s="799"/>
      <c r="CD7" s="799"/>
      <c r="CE7" s="799"/>
      <c r="CF7" s="799"/>
      <c r="CG7" s="800"/>
      <c r="CH7" s="791">
        <v>5</v>
      </c>
      <c r="CI7" s="792"/>
      <c r="CJ7" s="792"/>
      <c r="CK7" s="792"/>
      <c r="CL7" s="793"/>
      <c r="CM7" s="791">
        <v>119</v>
      </c>
      <c r="CN7" s="792"/>
      <c r="CO7" s="792"/>
      <c r="CP7" s="792"/>
      <c r="CQ7" s="793"/>
      <c r="CR7" s="791">
        <v>15</v>
      </c>
      <c r="CS7" s="792"/>
      <c r="CT7" s="792"/>
      <c r="CU7" s="792"/>
      <c r="CV7" s="793"/>
      <c r="CW7" s="791" t="s">
        <v>547</v>
      </c>
      <c r="CX7" s="792"/>
      <c r="CY7" s="792"/>
      <c r="CZ7" s="792"/>
      <c r="DA7" s="793"/>
      <c r="DB7" s="791">
        <v>300</v>
      </c>
      <c r="DC7" s="792"/>
      <c r="DD7" s="792"/>
      <c r="DE7" s="792"/>
      <c r="DF7" s="793"/>
      <c r="DG7" s="791">
        <v>1838</v>
      </c>
      <c r="DH7" s="792"/>
      <c r="DI7" s="792"/>
      <c r="DJ7" s="792"/>
      <c r="DK7" s="793"/>
      <c r="DL7" s="791" t="s">
        <v>547</v>
      </c>
      <c r="DM7" s="792"/>
      <c r="DN7" s="792"/>
      <c r="DO7" s="792"/>
      <c r="DP7" s="793"/>
      <c r="DQ7" s="791">
        <v>878</v>
      </c>
      <c r="DR7" s="792"/>
      <c r="DS7" s="792"/>
      <c r="DT7" s="792"/>
      <c r="DU7" s="793"/>
      <c r="DV7" s="772"/>
      <c r="DW7" s="773"/>
      <c r="DX7" s="773"/>
      <c r="DY7" s="773"/>
      <c r="DZ7" s="774"/>
      <c r="EA7" s="207"/>
    </row>
    <row r="8" spans="1:131" s="208" customFormat="1" ht="26.25" customHeight="1" x14ac:dyDescent="0.15">
      <c r="A8" s="214">
        <v>2</v>
      </c>
      <c r="B8" s="775" t="s">
        <v>367</v>
      </c>
      <c r="C8" s="776"/>
      <c r="D8" s="776"/>
      <c r="E8" s="776"/>
      <c r="F8" s="776"/>
      <c r="G8" s="776"/>
      <c r="H8" s="776"/>
      <c r="I8" s="776"/>
      <c r="J8" s="776"/>
      <c r="K8" s="776"/>
      <c r="L8" s="776"/>
      <c r="M8" s="776"/>
      <c r="N8" s="776"/>
      <c r="O8" s="776"/>
      <c r="P8" s="777"/>
      <c r="Q8" s="778">
        <v>1418</v>
      </c>
      <c r="R8" s="779"/>
      <c r="S8" s="779"/>
      <c r="T8" s="779"/>
      <c r="U8" s="779"/>
      <c r="V8" s="779">
        <v>1347</v>
      </c>
      <c r="W8" s="779"/>
      <c r="X8" s="779"/>
      <c r="Y8" s="779"/>
      <c r="Z8" s="779"/>
      <c r="AA8" s="779">
        <v>71</v>
      </c>
      <c r="AB8" s="779"/>
      <c r="AC8" s="779"/>
      <c r="AD8" s="779"/>
      <c r="AE8" s="780"/>
      <c r="AF8" s="781" t="s">
        <v>112</v>
      </c>
      <c r="AG8" s="782"/>
      <c r="AH8" s="782"/>
      <c r="AI8" s="782"/>
      <c r="AJ8" s="783"/>
      <c r="AK8" s="784">
        <v>602</v>
      </c>
      <c r="AL8" s="785"/>
      <c r="AM8" s="785"/>
      <c r="AN8" s="785"/>
      <c r="AO8" s="785"/>
      <c r="AP8" s="785">
        <v>5118</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549</v>
      </c>
      <c r="BT8" s="789"/>
      <c r="BU8" s="789"/>
      <c r="BV8" s="789"/>
      <c r="BW8" s="789"/>
      <c r="BX8" s="789"/>
      <c r="BY8" s="789"/>
      <c r="BZ8" s="789"/>
      <c r="CA8" s="789"/>
      <c r="CB8" s="789"/>
      <c r="CC8" s="789"/>
      <c r="CD8" s="789"/>
      <c r="CE8" s="789"/>
      <c r="CF8" s="789"/>
      <c r="CG8" s="790"/>
      <c r="CH8" s="801">
        <v>6</v>
      </c>
      <c r="CI8" s="802"/>
      <c r="CJ8" s="802"/>
      <c r="CK8" s="802"/>
      <c r="CL8" s="803"/>
      <c r="CM8" s="801">
        <v>59</v>
      </c>
      <c r="CN8" s="802"/>
      <c r="CO8" s="802"/>
      <c r="CP8" s="802"/>
      <c r="CQ8" s="803"/>
      <c r="CR8" s="801">
        <v>27</v>
      </c>
      <c r="CS8" s="802"/>
      <c r="CT8" s="802"/>
      <c r="CU8" s="802"/>
      <c r="CV8" s="803"/>
      <c r="CW8" s="801" t="s">
        <v>547</v>
      </c>
      <c r="CX8" s="802"/>
      <c r="CY8" s="802"/>
      <c r="CZ8" s="802"/>
      <c r="DA8" s="803"/>
      <c r="DB8" s="801" t="s">
        <v>547</v>
      </c>
      <c r="DC8" s="802"/>
      <c r="DD8" s="802"/>
      <c r="DE8" s="802"/>
      <c r="DF8" s="803"/>
      <c r="DG8" s="801" t="s">
        <v>547</v>
      </c>
      <c r="DH8" s="802"/>
      <c r="DI8" s="802"/>
      <c r="DJ8" s="802"/>
      <c r="DK8" s="803"/>
      <c r="DL8" s="801" t="s">
        <v>547</v>
      </c>
      <c r="DM8" s="802"/>
      <c r="DN8" s="802"/>
      <c r="DO8" s="802"/>
      <c r="DP8" s="803"/>
      <c r="DQ8" s="801" t="s">
        <v>547</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548</v>
      </c>
      <c r="BT9" s="789"/>
      <c r="BU9" s="789"/>
      <c r="BV9" s="789"/>
      <c r="BW9" s="789"/>
      <c r="BX9" s="789"/>
      <c r="BY9" s="789"/>
      <c r="BZ9" s="789"/>
      <c r="CA9" s="789"/>
      <c r="CB9" s="789"/>
      <c r="CC9" s="789"/>
      <c r="CD9" s="789"/>
      <c r="CE9" s="789"/>
      <c r="CF9" s="789"/>
      <c r="CG9" s="790"/>
      <c r="CH9" s="801">
        <v>-7</v>
      </c>
      <c r="CI9" s="802"/>
      <c r="CJ9" s="802"/>
      <c r="CK9" s="802"/>
      <c r="CL9" s="803"/>
      <c r="CM9" s="801">
        <v>80</v>
      </c>
      <c r="CN9" s="802"/>
      <c r="CO9" s="802"/>
      <c r="CP9" s="802"/>
      <c r="CQ9" s="803"/>
      <c r="CR9" s="801">
        <v>6</v>
      </c>
      <c r="CS9" s="802"/>
      <c r="CT9" s="802"/>
      <c r="CU9" s="802"/>
      <c r="CV9" s="803"/>
      <c r="CW9" s="801">
        <v>7</v>
      </c>
      <c r="CX9" s="802"/>
      <c r="CY9" s="802"/>
      <c r="CZ9" s="802"/>
      <c r="DA9" s="803"/>
      <c r="DB9" s="801" t="s">
        <v>547</v>
      </c>
      <c r="DC9" s="802"/>
      <c r="DD9" s="802"/>
      <c r="DE9" s="802"/>
      <c r="DF9" s="803"/>
      <c r="DG9" s="801" t="s">
        <v>547</v>
      </c>
      <c r="DH9" s="802"/>
      <c r="DI9" s="802"/>
      <c r="DJ9" s="802"/>
      <c r="DK9" s="803"/>
      <c r="DL9" s="801" t="s">
        <v>547</v>
      </c>
      <c r="DM9" s="802"/>
      <c r="DN9" s="802"/>
      <c r="DO9" s="802"/>
      <c r="DP9" s="803"/>
      <c r="DQ9" s="801" t="s">
        <v>547</v>
      </c>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369</v>
      </c>
      <c r="B23" s="810" t="s">
        <v>370</v>
      </c>
      <c r="C23" s="811"/>
      <c r="D23" s="811"/>
      <c r="E23" s="811"/>
      <c r="F23" s="811"/>
      <c r="G23" s="811"/>
      <c r="H23" s="811"/>
      <c r="I23" s="811"/>
      <c r="J23" s="811"/>
      <c r="K23" s="811"/>
      <c r="L23" s="811"/>
      <c r="M23" s="811"/>
      <c r="N23" s="811"/>
      <c r="O23" s="811"/>
      <c r="P23" s="812"/>
      <c r="Q23" s="813">
        <v>46277</v>
      </c>
      <c r="R23" s="814"/>
      <c r="S23" s="814"/>
      <c r="T23" s="814"/>
      <c r="U23" s="814"/>
      <c r="V23" s="814">
        <v>43959</v>
      </c>
      <c r="W23" s="814"/>
      <c r="X23" s="814"/>
      <c r="Y23" s="814"/>
      <c r="Z23" s="814"/>
      <c r="AA23" s="814">
        <v>2318</v>
      </c>
      <c r="AB23" s="814"/>
      <c r="AC23" s="814"/>
      <c r="AD23" s="814"/>
      <c r="AE23" s="815"/>
      <c r="AF23" s="816">
        <v>1801</v>
      </c>
      <c r="AG23" s="814"/>
      <c r="AH23" s="814"/>
      <c r="AI23" s="814"/>
      <c r="AJ23" s="817"/>
      <c r="AK23" s="818"/>
      <c r="AL23" s="819"/>
      <c r="AM23" s="819"/>
      <c r="AN23" s="819"/>
      <c r="AO23" s="819"/>
      <c r="AP23" s="814">
        <v>23478</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381</v>
      </c>
      <c r="C28" s="752"/>
      <c r="D28" s="752"/>
      <c r="E28" s="752"/>
      <c r="F28" s="752"/>
      <c r="G28" s="752"/>
      <c r="H28" s="752"/>
      <c r="I28" s="752"/>
      <c r="J28" s="752"/>
      <c r="K28" s="752"/>
      <c r="L28" s="752"/>
      <c r="M28" s="752"/>
      <c r="N28" s="752"/>
      <c r="O28" s="752"/>
      <c r="P28" s="753"/>
      <c r="Q28" s="842">
        <v>11498</v>
      </c>
      <c r="R28" s="843"/>
      <c r="S28" s="843"/>
      <c r="T28" s="843"/>
      <c r="U28" s="843"/>
      <c r="V28" s="843">
        <v>11096</v>
      </c>
      <c r="W28" s="843"/>
      <c r="X28" s="843"/>
      <c r="Y28" s="843"/>
      <c r="Z28" s="843"/>
      <c r="AA28" s="843">
        <v>402</v>
      </c>
      <c r="AB28" s="843"/>
      <c r="AC28" s="843"/>
      <c r="AD28" s="843"/>
      <c r="AE28" s="844"/>
      <c r="AF28" s="845">
        <v>402</v>
      </c>
      <c r="AG28" s="843"/>
      <c r="AH28" s="843"/>
      <c r="AI28" s="843"/>
      <c r="AJ28" s="846"/>
      <c r="AK28" s="847">
        <v>1259</v>
      </c>
      <c r="AL28" s="838"/>
      <c r="AM28" s="838"/>
      <c r="AN28" s="838"/>
      <c r="AO28" s="838"/>
      <c r="AP28" s="838" t="s">
        <v>535</v>
      </c>
      <c r="AQ28" s="838"/>
      <c r="AR28" s="838"/>
      <c r="AS28" s="838"/>
      <c r="AT28" s="838"/>
      <c r="AU28" s="838" t="s">
        <v>535</v>
      </c>
      <c r="AV28" s="838"/>
      <c r="AW28" s="838"/>
      <c r="AX28" s="838"/>
      <c r="AY28" s="838"/>
      <c r="AZ28" s="839" t="s">
        <v>535</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382</v>
      </c>
      <c r="C29" s="776"/>
      <c r="D29" s="776"/>
      <c r="E29" s="776"/>
      <c r="F29" s="776"/>
      <c r="G29" s="776"/>
      <c r="H29" s="776"/>
      <c r="I29" s="776"/>
      <c r="J29" s="776"/>
      <c r="K29" s="776"/>
      <c r="L29" s="776"/>
      <c r="M29" s="776"/>
      <c r="N29" s="776"/>
      <c r="O29" s="776"/>
      <c r="P29" s="777"/>
      <c r="Q29" s="778">
        <v>1292</v>
      </c>
      <c r="R29" s="779"/>
      <c r="S29" s="779"/>
      <c r="T29" s="779"/>
      <c r="U29" s="779"/>
      <c r="V29" s="779">
        <v>1289</v>
      </c>
      <c r="W29" s="779"/>
      <c r="X29" s="779"/>
      <c r="Y29" s="779"/>
      <c r="Z29" s="779"/>
      <c r="AA29" s="779">
        <v>3</v>
      </c>
      <c r="AB29" s="779"/>
      <c r="AC29" s="779"/>
      <c r="AD29" s="779"/>
      <c r="AE29" s="780"/>
      <c r="AF29" s="781">
        <v>3</v>
      </c>
      <c r="AG29" s="782"/>
      <c r="AH29" s="782"/>
      <c r="AI29" s="782"/>
      <c r="AJ29" s="783"/>
      <c r="AK29" s="850">
        <v>211</v>
      </c>
      <c r="AL29" s="851"/>
      <c r="AM29" s="851"/>
      <c r="AN29" s="851"/>
      <c r="AO29" s="851"/>
      <c r="AP29" s="851" t="s">
        <v>535</v>
      </c>
      <c r="AQ29" s="851"/>
      <c r="AR29" s="851"/>
      <c r="AS29" s="851"/>
      <c r="AT29" s="851"/>
      <c r="AU29" s="851" t="s">
        <v>535</v>
      </c>
      <c r="AV29" s="851"/>
      <c r="AW29" s="851"/>
      <c r="AX29" s="851"/>
      <c r="AY29" s="851"/>
      <c r="AZ29" s="852" t="s">
        <v>535</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383</v>
      </c>
      <c r="C30" s="776"/>
      <c r="D30" s="776"/>
      <c r="E30" s="776"/>
      <c r="F30" s="776"/>
      <c r="G30" s="776"/>
      <c r="H30" s="776"/>
      <c r="I30" s="776"/>
      <c r="J30" s="776"/>
      <c r="K30" s="776"/>
      <c r="L30" s="776"/>
      <c r="M30" s="776"/>
      <c r="N30" s="776"/>
      <c r="O30" s="776"/>
      <c r="P30" s="777"/>
      <c r="Q30" s="778">
        <v>2132</v>
      </c>
      <c r="R30" s="779"/>
      <c r="S30" s="779"/>
      <c r="T30" s="779"/>
      <c r="U30" s="779"/>
      <c r="V30" s="779">
        <v>1918</v>
      </c>
      <c r="W30" s="779"/>
      <c r="X30" s="779"/>
      <c r="Y30" s="779"/>
      <c r="Z30" s="779"/>
      <c r="AA30" s="779">
        <v>214</v>
      </c>
      <c r="AB30" s="779"/>
      <c r="AC30" s="779"/>
      <c r="AD30" s="779"/>
      <c r="AE30" s="780"/>
      <c r="AF30" s="781">
        <v>837</v>
      </c>
      <c r="AG30" s="782"/>
      <c r="AH30" s="782"/>
      <c r="AI30" s="782"/>
      <c r="AJ30" s="783"/>
      <c r="AK30" s="850">
        <v>42</v>
      </c>
      <c r="AL30" s="851"/>
      <c r="AM30" s="851"/>
      <c r="AN30" s="851"/>
      <c r="AO30" s="851"/>
      <c r="AP30" s="851">
        <v>691</v>
      </c>
      <c r="AQ30" s="851"/>
      <c r="AR30" s="851"/>
      <c r="AS30" s="851"/>
      <c r="AT30" s="851"/>
      <c r="AU30" s="851">
        <v>2</v>
      </c>
      <c r="AV30" s="851"/>
      <c r="AW30" s="851"/>
      <c r="AX30" s="851"/>
      <c r="AY30" s="851"/>
      <c r="AZ30" s="852" t="s">
        <v>536</v>
      </c>
      <c r="BA30" s="852"/>
      <c r="BB30" s="852"/>
      <c r="BC30" s="852"/>
      <c r="BD30" s="852"/>
      <c r="BE30" s="848" t="s">
        <v>384</v>
      </c>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385</v>
      </c>
      <c r="C31" s="776"/>
      <c r="D31" s="776"/>
      <c r="E31" s="776"/>
      <c r="F31" s="776"/>
      <c r="G31" s="776"/>
      <c r="H31" s="776"/>
      <c r="I31" s="776"/>
      <c r="J31" s="776"/>
      <c r="K31" s="776"/>
      <c r="L31" s="776"/>
      <c r="M31" s="776"/>
      <c r="N31" s="776"/>
      <c r="O31" s="776"/>
      <c r="P31" s="777"/>
      <c r="Q31" s="778">
        <v>6057</v>
      </c>
      <c r="R31" s="779"/>
      <c r="S31" s="779"/>
      <c r="T31" s="779"/>
      <c r="U31" s="779"/>
      <c r="V31" s="779">
        <v>6016</v>
      </c>
      <c r="W31" s="779"/>
      <c r="X31" s="779"/>
      <c r="Y31" s="779"/>
      <c r="Z31" s="779"/>
      <c r="AA31" s="779">
        <v>40</v>
      </c>
      <c r="AB31" s="779"/>
      <c r="AC31" s="779"/>
      <c r="AD31" s="779"/>
      <c r="AE31" s="780"/>
      <c r="AF31" s="781" t="s">
        <v>112</v>
      </c>
      <c r="AG31" s="782"/>
      <c r="AH31" s="782"/>
      <c r="AI31" s="782"/>
      <c r="AJ31" s="783"/>
      <c r="AK31" s="850">
        <v>2109</v>
      </c>
      <c r="AL31" s="851"/>
      <c r="AM31" s="851"/>
      <c r="AN31" s="851"/>
      <c r="AO31" s="851"/>
      <c r="AP31" s="851">
        <v>20672</v>
      </c>
      <c r="AQ31" s="851"/>
      <c r="AR31" s="851"/>
      <c r="AS31" s="851"/>
      <c r="AT31" s="851"/>
      <c r="AU31" s="851">
        <v>17158</v>
      </c>
      <c r="AV31" s="851"/>
      <c r="AW31" s="851"/>
      <c r="AX31" s="851"/>
      <c r="AY31" s="851"/>
      <c r="AZ31" s="852" t="s">
        <v>535</v>
      </c>
      <c r="BA31" s="852"/>
      <c r="BB31" s="852"/>
      <c r="BC31" s="852"/>
      <c r="BD31" s="852"/>
      <c r="BE31" s="848" t="s">
        <v>386</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c r="C32" s="776"/>
      <c r="D32" s="776"/>
      <c r="E32" s="776"/>
      <c r="F32" s="776"/>
      <c r="G32" s="776"/>
      <c r="H32" s="776"/>
      <c r="I32" s="776"/>
      <c r="J32" s="776"/>
      <c r="K32" s="776"/>
      <c r="L32" s="776"/>
      <c r="M32" s="776"/>
      <c r="N32" s="776"/>
      <c r="O32" s="776"/>
      <c r="P32" s="777"/>
      <c r="Q32" s="778"/>
      <c r="R32" s="779"/>
      <c r="S32" s="779"/>
      <c r="T32" s="779"/>
      <c r="U32" s="779"/>
      <c r="V32" s="779"/>
      <c r="W32" s="779"/>
      <c r="X32" s="779"/>
      <c r="Y32" s="779"/>
      <c r="Z32" s="779"/>
      <c r="AA32" s="779"/>
      <c r="AB32" s="779"/>
      <c r="AC32" s="779"/>
      <c r="AD32" s="779"/>
      <c r="AE32" s="780"/>
      <c r="AF32" s="781"/>
      <c r="AG32" s="782"/>
      <c r="AH32" s="782"/>
      <c r="AI32" s="782"/>
      <c r="AJ32" s="783"/>
      <c r="AK32" s="850"/>
      <c r="AL32" s="851"/>
      <c r="AM32" s="851"/>
      <c r="AN32" s="851"/>
      <c r="AO32" s="851"/>
      <c r="AP32" s="851"/>
      <c r="AQ32" s="851"/>
      <c r="AR32" s="851"/>
      <c r="AS32" s="851"/>
      <c r="AT32" s="851"/>
      <c r="AU32" s="851"/>
      <c r="AV32" s="851"/>
      <c r="AW32" s="851"/>
      <c r="AX32" s="851"/>
      <c r="AY32" s="851"/>
      <c r="AZ32" s="852"/>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369</v>
      </c>
      <c r="B63" s="810" t="s">
        <v>388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1242</v>
      </c>
      <c r="AG63" s="862"/>
      <c r="AH63" s="862"/>
      <c r="AI63" s="862"/>
      <c r="AJ63" s="863"/>
      <c r="AK63" s="864"/>
      <c r="AL63" s="859"/>
      <c r="AM63" s="859"/>
      <c r="AN63" s="859"/>
      <c r="AO63" s="859"/>
      <c r="AP63" s="862">
        <v>21363</v>
      </c>
      <c r="AQ63" s="862"/>
      <c r="AR63" s="862"/>
      <c r="AS63" s="862"/>
      <c r="AT63" s="862"/>
      <c r="AU63" s="862">
        <v>17160</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390</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391</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90" t="s">
        <v>537</v>
      </c>
      <c r="C68" s="891"/>
      <c r="D68" s="891"/>
      <c r="E68" s="891"/>
      <c r="F68" s="891"/>
      <c r="G68" s="891"/>
      <c r="H68" s="891"/>
      <c r="I68" s="891"/>
      <c r="J68" s="891"/>
      <c r="K68" s="891"/>
      <c r="L68" s="891"/>
      <c r="M68" s="891"/>
      <c r="N68" s="891"/>
      <c r="O68" s="891"/>
      <c r="P68" s="892"/>
      <c r="Q68" s="893">
        <v>2794</v>
      </c>
      <c r="R68" s="894"/>
      <c r="S68" s="894"/>
      <c r="T68" s="894"/>
      <c r="U68" s="894"/>
      <c r="V68" s="894">
        <v>2785</v>
      </c>
      <c r="W68" s="894"/>
      <c r="X68" s="894"/>
      <c r="Y68" s="894"/>
      <c r="Z68" s="894"/>
      <c r="AA68" s="894">
        <v>9</v>
      </c>
      <c r="AB68" s="894"/>
      <c r="AC68" s="894"/>
      <c r="AD68" s="894"/>
      <c r="AE68" s="894"/>
      <c r="AF68" s="894">
        <v>9</v>
      </c>
      <c r="AG68" s="894"/>
      <c r="AH68" s="894"/>
      <c r="AI68" s="894"/>
      <c r="AJ68" s="894"/>
      <c r="AK68" s="894" t="s">
        <v>536</v>
      </c>
      <c r="AL68" s="894"/>
      <c r="AM68" s="894"/>
      <c r="AN68" s="894"/>
      <c r="AO68" s="894"/>
      <c r="AP68" s="886" t="s">
        <v>545</v>
      </c>
      <c r="AQ68" s="887"/>
      <c r="AR68" s="887"/>
      <c r="AS68" s="887"/>
      <c r="AT68" s="850"/>
      <c r="AU68" s="886" t="s">
        <v>545</v>
      </c>
      <c r="AV68" s="887"/>
      <c r="AW68" s="887"/>
      <c r="AX68" s="887"/>
      <c r="AY68" s="850"/>
      <c r="AZ68" s="888"/>
      <c r="BA68" s="888"/>
      <c r="BB68" s="888"/>
      <c r="BC68" s="888"/>
      <c r="BD68" s="889"/>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5" t="s">
        <v>538</v>
      </c>
      <c r="C69" s="896"/>
      <c r="D69" s="896"/>
      <c r="E69" s="896"/>
      <c r="F69" s="896"/>
      <c r="G69" s="896"/>
      <c r="H69" s="896"/>
      <c r="I69" s="896"/>
      <c r="J69" s="896"/>
      <c r="K69" s="896"/>
      <c r="L69" s="896"/>
      <c r="M69" s="896"/>
      <c r="N69" s="896"/>
      <c r="O69" s="896"/>
      <c r="P69" s="897"/>
      <c r="Q69" s="898">
        <v>194</v>
      </c>
      <c r="R69" s="851"/>
      <c r="S69" s="851"/>
      <c r="T69" s="851"/>
      <c r="U69" s="851"/>
      <c r="V69" s="851">
        <v>163</v>
      </c>
      <c r="W69" s="851"/>
      <c r="X69" s="851"/>
      <c r="Y69" s="851"/>
      <c r="Z69" s="851"/>
      <c r="AA69" s="851">
        <v>31</v>
      </c>
      <c r="AB69" s="851"/>
      <c r="AC69" s="851"/>
      <c r="AD69" s="851"/>
      <c r="AE69" s="851"/>
      <c r="AF69" s="851">
        <v>31</v>
      </c>
      <c r="AG69" s="851"/>
      <c r="AH69" s="851"/>
      <c r="AI69" s="851"/>
      <c r="AJ69" s="851"/>
      <c r="AK69" s="851">
        <v>166</v>
      </c>
      <c r="AL69" s="851"/>
      <c r="AM69" s="851"/>
      <c r="AN69" s="851"/>
      <c r="AO69" s="851"/>
      <c r="AP69" s="886" t="s">
        <v>545</v>
      </c>
      <c r="AQ69" s="887"/>
      <c r="AR69" s="887"/>
      <c r="AS69" s="887"/>
      <c r="AT69" s="850"/>
      <c r="AU69" s="886" t="s">
        <v>545</v>
      </c>
      <c r="AV69" s="887"/>
      <c r="AW69" s="887"/>
      <c r="AX69" s="887"/>
      <c r="AY69" s="850"/>
      <c r="AZ69" s="899"/>
      <c r="BA69" s="899"/>
      <c r="BB69" s="899"/>
      <c r="BC69" s="899"/>
      <c r="BD69" s="900"/>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5" t="s">
        <v>551</v>
      </c>
      <c r="C70" s="896"/>
      <c r="D70" s="896"/>
      <c r="E70" s="896"/>
      <c r="F70" s="896"/>
      <c r="G70" s="896"/>
      <c r="H70" s="896"/>
      <c r="I70" s="896"/>
      <c r="J70" s="896"/>
      <c r="K70" s="896"/>
      <c r="L70" s="896"/>
      <c r="M70" s="896"/>
      <c r="N70" s="896"/>
      <c r="O70" s="896"/>
      <c r="P70" s="897"/>
      <c r="Q70" s="898">
        <v>11501</v>
      </c>
      <c r="R70" s="851"/>
      <c r="S70" s="851"/>
      <c r="T70" s="851"/>
      <c r="U70" s="851"/>
      <c r="V70" s="851">
        <v>12482</v>
      </c>
      <c r="W70" s="851"/>
      <c r="X70" s="851"/>
      <c r="Y70" s="851"/>
      <c r="Z70" s="851"/>
      <c r="AA70" s="851">
        <v>-981</v>
      </c>
      <c r="AB70" s="851"/>
      <c r="AC70" s="851"/>
      <c r="AD70" s="851"/>
      <c r="AE70" s="851"/>
      <c r="AF70" s="851">
        <v>858</v>
      </c>
      <c r="AG70" s="851"/>
      <c r="AH70" s="851"/>
      <c r="AI70" s="851"/>
      <c r="AJ70" s="851"/>
      <c r="AK70" s="851">
        <v>2367</v>
      </c>
      <c r="AL70" s="851"/>
      <c r="AM70" s="851"/>
      <c r="AN70" s="851"/>
      <c r="AO70" s="851"/>
      <c r="AP70" s="851">
        <v>15032</v>
      </c>
      <c r="AQ70" s="851"/>
      <c r="AR70" s="851"/>
      <c r="AS70" s="851"/>
      <c r="AT70" s="851"/>
      <c r="AU70" s="851">
        <v>9200</v>
      </c>
      <c r="AV70" s="851"/>
      <c r="AW70" s="851"/>
      <c r="AX70" s="851"/>
      <c r="AY70" s="851"/>
      <c r="AZ70" s="899" t="s">
        <v>550</v>
      </c>
      <c r="BA70" s="899"/>
      <c r="BB70" s="899"/>
      <c r="BC70" s="899"/>
      <c r="BD70" s="900"/>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5" t="s">
        <v>539</v>
      </c>
      <c r="C71" s="896"/>
      <c r="D71" s="896"/>
      <c r="E71" s="896"/>
      <c r="F71" s="896"/>
      <c r="G71" s="896"/>
      <c r="H71" s="896"/>
      <c r="I71" s="896"/>
      <c r="J71" s="896"/>
      <c r="K71" s="896"/>
      <c r="L71" s="896"/>
      <c r="M71" s="896"/>
      <c r="N71" s="896"/>
      <c r="O71" s="896"/>
      <c r="P71" s="897"/>
      <c r="Q71" s="898">
        <v>63</v>
      </c>
      <c r="R71" s="851"/>
      <c r="S71" s="851"/>
      <c r="T71" s="851"/>
      <c r="U71" s="851"/>
      <c r="V71" s="851">
        <v>58</v>
      </c>
      <c r="W71" s="851"/>
      <c r="X71" s="851"/>
      <c r="Y71" s="851"/>
      <c r="Z71" s="851"/>
      <c r="AA71" s="851">
        <v>5</v>
      </c>
      <c r="AB71" s="851"/>
      <c r="AC71" s="851"/>
      <c r="AD71" s="851"/>
      <c r="AE71" s="851"/>
      <c r="AF71" s="851">
        <v>5</v>
      </c>
      <c r="AG71" s="851"/>
      <c r="AH71" s="851"/>
      <c r="AI71" s="851"/>
      <c r="AJ71" s="851"/>
      <c r="AK71" s="851">
        <v>54</v>
      </c>
      <c r="AL71" s="851"/>
      <c r="AM71" s="851"/>
      <c r="AN71" s="851"/>
      <c r="AO71" s="851"/>
      <c r="AP71" s="886" t="s">
        <v>545</v>
      </c>
      <c r="AQ71" s="887"/>
      <c r="AR71" s="887"/>
      <c r="AS71" s="887"/>
      <c r="AT71" s="850"/>
      <c r="AU71" s="886" t="s">
        <v>545</v>
      </c>
      <c r="AV71" s="887"/>
      <c r="AW71" s="887"/>
      <c r="AX71" s="887"/>
      <c r="AY71" s="850"/>
      <c r="AZ71" s="899"/>
      <c r="BA71" s="899"/>
      <c r="BB71" s="899"/>
      <c r="BC71" s="899"/>
      <c r="BD71" s="900"/>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5" t="s">
        <v>552</v>
      </c>
      <c r="C72" s="896"/>
      <c r="D72" s="896"/>
      <c r="E72" s="896"/>
      <c r="F72" s="896"/>
      <c r="G72" s="896"/>
      <c r="H72" s="896"/>
      <c r="I72" s="896"/>
      <c r="J72" s="896"/>
      <c r="K72" s="896"/>
      <c r="L72" s="896"/>
      <c r="M72" s="896"/>
      <c r="N72" s="896"/>
      <c r="O72" s="896"/>
      <c r="P72" s="897"/>
      <c r="Q72" s="898">
        <v>158</v>
      </c>
      <c r="R72" s="851"/>
      <c r="S72" s="851"/>
      <c r="T72" s="851"/>
      <c r="U72" s="851"/>
      <c r="V72" s="851">
        <v>144</v>
      </c>
      <c r="W72" s="851"/>
      <c r="X72" s="851"/>
      <c r="Y72" s="851"/>
      <c r="Z72" s="851"/>
      <c r="AA72" s="851">
        <v>14</v>
      </c>
      <c r="AB72" s="851"/>
      <c r="AC72" s="851"/>
      <c r="AD72" s="851"/>
      <c r="AE72" s="851"/>
      <c r="AF72" s="851">
        <v>14</v>
      </c>
      <c r="AG72" s="851"/>
      <c r="AH72" s="851"/>
      <c r="AI72" s="851"/>
      <c r="AJ72" s="851"/>
      <c r="AK72" s="851">
        <v>129</v>
      </c>
      <c r="AL72" s="851"/>
      <c r="AM72" s="851"/>
      <c r="AN72" s="851"/>
      <c r="AO72" s="851"/>
      <c r="AP72" s="886" t="s">
        <v>545</v>
      </c>
      <c r="AQ72" s="887"/>
      <c r="AR72" s="887"/>
      <c r="AS72" s="887"/>
      <c r="AT72" s="850"/>
      <c r="AU72" s="886" t="s">
        <v>545</v>
      </c>
      <c r="AV72" s="887"/>
      <c r="AW72" s="887"/>
      <c r="AX72" s="887"/>
      <c r="AY72" s="850"/>
      <c r="AZ72" s="899"/>
      <c r="BA72" s="899"/>
      <c r="BB72" s="899"/>
      <c r="BC72" s="899"/>
      <c r="BD72" s="900"/>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5" t="s">
        <v>540</v>
      </c>
      <c r="C73" s="896"/>
      <c r="D73" s="896"/>
      <c r="E73" s="896"/>
      <c r="F73" s="896"/>
      <c r="G73" s="896"/>
      <c r="H73" s="896"/>
      <c r="I73" s="896"/>
      <c r="J73" s="896"/>
      <c r="K73" s="896"/>
      <c r="L73" s="896"/>
      <c r="M73" s="896"/>
      <c r="N73" s="896"/>
      <c r="O73" s="896"/>
      <c r="P73" s="897"/>
      <c r="Q73" s="898">
        <v>3233</v>
      </c>
      <c r="R73" s="851"/>
      <c r="S73" s="851"/>
      <c r="T73" s="851"/>
      <c r="U73" s="851"/>
      <c r="V73" s="851">
        <v>3223</v>
      </c>
      <c r="W73" s="851"/>
      <c r="X73" s="851"/>
      <c r="Y73" s="851"/>
      <c r="Z73" s="851"/>
      <c r="AA73" s="851">
        <v>10</v>
      </c>
      <c r="AB73" s="851"/>
      <c r="AC73" s="851"/>
      <c r="AD73" s="851"/>
      <c r="AE73" s="851"/>
      <c r="AF73" s="851">
        <v>10</v>
      </c>
      <c r="AG73" s="851"/>
      <c r="AH73" s="851"/>
      <c r="AI73" s="851"/>
      <c r="AJ73" s="851"/>
      <c r="AK73" s="851">
        <v>349</v>
      </c>
      <c r="AL73" s="851"/>
      <c r="AM73" s="851"/>
      <c r="AN73" s="851"/>
      <c r="AO73" s="851"/>
      <c r="AP73" s="886" t="s">
        <v>545</v>
      </c>
      <c r="AQ73" s="887"/>
      <c r="AR73" s="887"/>
      <c r="AS73" s="887"/>
      <c r="AT73" s="850"/>
      <c r="AU73" s="886" t="s">
        <v>545</v>
      </c>
      <c r="AV73" s="887"/>
      <c r="AW73" s="887"/>
      <c r="AX73" s="887"/>
      <c r="AY73" s="850"/>
      <c r="AZ73" s="899"/>
      <c r="BA73" s="899"/>
      <c r="BB73" s="899"/>
      <c r="BC73" s="899"/>
      <c r="BD73" s="900"/>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5" t="s">
        <v>553</v>
      </c>
      <c r="C74" s="896"/>
      <c r="D74" s="896"/>
      <c r="E74" s="896"/>
      <c r="F74" s="896"/>
      <c r="G74" s="896"/>
      <c r="H74" s="896"/>
      <c r="I74" s="896"/>
      <c r="J74" s="896"/>
      <c r="K74" s="896"/>
      <c r="L74" s="896"/>
      <c r="M74" s="896"/>
      <c r="N74" s="896"/>
      <c r="O74" s="896"/>
      <c r="P74" s="897"/>
      <c r="Q74" s="898">
        <v>19743</v>
      </c>
      <c r="R74" s="851"/>
      <c r="S74" s="851"/>
      <c r="T74" s="851"/>
      <c r="U74" s="851"/>
      <c r="V74" s="851">
        <v>18932</v>
      </c>
      <c r="W74" s="851"/>
      <c r="X74" s="851"/>
      <c r="Y74" s="851"/>
      <c r="Z74" s="851"/>
      <c r="AA74" s="851">
        <v>811</v>
      </c>
      <c r="AB74" s="851"/>
      <c r="AC74" s="851"/>
      <c r="AD74" s="851"/>
      <c r="AE74" s="851"/>
      <c r="AF74" s="851">
        <v>811</v>
      </c>
      <c r="AG74" s="851"/>
      <c r="AH74" s="851"/>
      <c r="AI74" s="851"/>
      <c r="AJ74" s="851"/>
      <c r="AK74" s="851">
        <v>2739</v>
      </c>
      <c r="AL74" s="851"/>
      <c r="AM74" s="851"/>
      <c r="AN74" s="851"/>
      <c r="AO74" s="851"/>
      <c r="AP74" s="886" t="s">
        <v>545</v>
      </c>
      <c r="AQ74" s="887"/>
      <c r="AR74" s="887"/>
      <c r="AS74" s="887"/>
      <c r="AT74" s="850"/>
      <c r="AU74" s="886" t="s">
        <v>545</v>
      </c>
      <c r="AV74" s="887"/>
      <c r="AW74" s="887"/>
      <c r="AX74" s="887"/>
      <c r="AY74" s="850"/>
      <c r="AZ74" s="899"/>
      <c r="BA74" s="899"/>
      <c r="BB74" s="899"/>
      <c r="BC74" s="899"/>
      <c r="BD74" s="900"/>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5" t="s">
        <v>541</v>
      </c>
      <c r="C75" s="896"/>
      <c r="D75" s="896"/>
      <c r="E75" s="896"/>
      <c r="F75" s="896"/>
      <c r="G75" s="896"/>
      <c r="H75" s="896"/>
      <c r="I75" s="896"/>
      <c r="J75" s="896"/>
      <c r="K75" s="896"/>
      <c r="L75" s="896"/>
      <c r="M75" s="896"/>
      <c r="N75" s="896"/>
      <c r="O75" s="896"/>
      <c r="P75" s="897"/>
      <c r="Q75" s="901">
        <v>307</v>
      </c>
      <c r="R75" s="887"/>
      <c r="S75" s="887"/>
      <c r="T75" s="887"/>
      <c r="U75" s="850"/>
      <c r="V75" s="886">
        <v>297</v>
      </c>
      <c r="W75" s="887"/>
      <c r="X75" s="887"/>
      <c r="Y75" s="887"/>
      <c r="Z75" s="850"/>
      <c r="AA75" s="886">
        <v>10</v>
      </c>
      <c r="AB75" s="887"/>
      <c r="AC75" s="887"/>
      <c r="AD75" s="887"/>
      <c r="AE75" s="850"/>
      <c r="AF75" s="886">
        <v>10</v>
      </c>
      <c r="AG75" s="887"/>
      <c r="AH75" s="887"/>
      <c r="AI75" s="887"/>
      <c r="AJ75" s="850"/>
      <c r="AK75" s="886" t="s">
        <v>545</v>
      </c>
      <c r="AL75" s="887"/>
      <c r="AM75" s="887"/>
      <c r="AN75" s="887"/>
      <c r="AO75" s="850"/>
      <c r="AP75" s="886" t="s">
        <v>545</v>
      </c>
      <c r="AQ75" s="887"/>
      <c r="AR75" s="887"/>
      <c r="AS75" s="887"/>
      <c r="AT75" s="850"/>
      <c r="AU75" s="886" t="s">
        <v>545</v>
      </c>
      <c r="AV75" s="887"/>
      <c r="AW75" s="887"/>
      <c r="AX75" s="887"/>
      <c r="AY75" s="850"/>
      <c r="AZ75" s="899"/>
      <c r="BA75" s="899"/>
      <c r="BB75" s="899"/>
      <c r="BC75" s="899"/>
      <c r="BD75" s="900"/>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5" t="s">
        <v>542</v>
      </c>
      <c r="C76" s="896"/>
      <c r="D76" s="896"/>
      <c r="E76" s="896"/>
      <c r="F76" s="896"/>
      <c r="G76" s="896"/>
      <c r="H76" s="896"/>
      <c r="I76" s="896"/>
      <c r="J76" s="896"/>
      <c r="K76" s="896"/>
      <c r="L76" s="896"/>
      <c r="M76" s="896"/>
      <c r="N76" s="896"/>
      <c r="O76" s="896"/>
      <c r="P76" s="897"/>
      <c r="Q76" s="901">
        <v>199</v>
      </c>
      <c r="R76" s="887"/>
      <c r="S76" s="887"/>
      <c r="T76" s="887"/>
      <c r="U76" s="850"/>
      <c r="V76" s="886">
        <v>195</v>
      </c>
      <c r="W76" s="887"/>
      <c r="X76" s="887"/>
      <c r="Y76" s="887"/>
      <c r="Z76" s="850"/>
      <c r="AA76" s="886">
        <v>4</v>
      </c>
      <c r="AB76" s="887"/>
      <c r="AC76" s="887"/>
      <c r="AD76" s="887"/>
      <c r="AE76" s="850"/>
      <c r="AF76" s="886">
        <v>4</v>
      </c>
      <c r="AG76" s="887"/>
      <c r="AH76" s="887"/>
      <c r="AI76" s="887"/>
      <c r="AJ76" s="850"/>
      <c r="AK76" s="886">
        <v>94</v>
      </c>
      <c r="AL76" s="887"/>
      <c r="AM76" s="887"/>
      <c r="AN76" s="887"/>
      <c r="AO76" s="850"/>
      <c r="AP76" s="886" t="s">
        <v>545</v>
      </c>
      <c r="AQ76" s="887"/>
      <c r="AR76" s="887"/>
      <c r="AS76" s="887"/>
      <c r="AT76" s="850"/>
      <c r="AU76" s="886" t="s">
        <v>545</v>
      </c>
      <c r="AV76" s="887"/>
      <c r="AW76" s="887"/>
      <c r="AX76" s="887"/>
      <c r="AY76" s="850"/>
      <c r="AZ76" s="899"/>
      <c r="BA76" s="899"/>
      <c r="BB76" s="899"/>
      <c r="BC76" s="899"/>
      <c r="BD76" s="900"/>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5" t="s">
        <v>543</v>
      </c>
      <c r="C77" s="896"/>
      <c r="D77" s="896"/>
      <c r="E77" s="896"/>
      <c r="F77" s="896"/>
      <c r="G77" s="896"/>
      <c r="H77" s="896"/>
      <c r="I77" s="896"/>
      <c r="J77" s="896"/>
      <c r="K77" s="896"/>
      <c r="L77" s="896"/>
      <c r="M77" s="896"/>
      <c r="N77" s="896"/>
      <c r="O77" s="896"/>
      <c r="P77" s="897"/>
      <c r="Q77" s="901">
        <v>1549</v>
      </c>
      <c r="R77" s="887"/>
      <c r="S77" s="887"/>
      <c r="T77" s="887"/>
      <c r="U77" s="850"/>
      <c r="V77" s="886">
        <v>1445</v>
      </c>
      <c r="W77" s="887"/>
      <c r="X77" s="887"/>
      <c r="Y77" s="887"/>
      <c r="Z77" s="850"/>
      <c r="AA77" s="886">
        <v>104</v>
      </c>
      <c r="AB77" s="887"/>
      <c r="AC77" s="887"/>
      <c r="AD77" s="887"/>
      <c r="AE77" s="850"/>
      <c r="AF77" s="886">
        <v>104</v>
      </c>
      <c r="AG77" s="887"/>
      <c r="AH77" s="887"/>
      <c r="AI77" s="887"/>
      <c r="AJ77" s="850"/>
      <c r="AK77" s="886" t="s">
        <v>545</v>
      </c>
      <c r="AL77" s="887"/>
      <c r="AM77" s="887"/>
      <c r="AN77" s="887"/>
      <c r="AO77" s="850"/>
      <c r="AP77" s="886" t="s">
        <v>545</v>
      </c>
      <c r="AQ77" s="887"/>
      <c r="AR77" s="887"/>
      <c r="AS77" s="887"/>
      <c r="AT77" s="850"/>
      <c r="AU77" s="886" t="s">
        <v>545</v>
      </c>
      <c r="AV77" s="887"/>
      <c r="AW77" s="887"/>
      <c r="AX77" s="887"/>
      <c r="AY77" s="850"/>
      <c r="AZ77" s="899"/>
      <c r="BA77" s="899"/>
      <c r="BB77" s="899"/>
      <c r="BC77" s="899"/>
      <c r="BD77" s="900"/>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5" t="s">
        <v>544</v>
      </c>
      <c r="C78" s="896"/>
      <c r="D78" s="896"/>
      <c r="E78" s="896"/>
      <c r="F78" s="896"/>
      <c r="G78" s="896"/>
      <c r="H78" s="896"/>
      <c r="I78" s="896"/>
      <c r="J78" s="896"/>
      <c r="K78" s="896"/>
      <c r="L78" s="896"/>
      <c r="M78" s="896"/>
      <c r="N78" s="896"/>
      <c r="O78" s="896"/>
      <c r="P78" s="897"/>
      <c r="Q78" s="898">
        <v>795514</v>
      </c>
      <c r="R78" s="851"/>
      <c r="S78" s="851"/>
      <c r="T78" s="851"/>
      <c r="U78" s="851"/>
      <c r="V78" s="851">
        <v>763822</v>
      </c>
      <c r="W78" s="851"/>
      <c r="X78" s="851"/>
      <c r="Y78" s="851"/>
      <c r="Z78" s="851"/>
      <c r="AA78" s="851">
        <v>31692</v>
      </c>
      <c r="AB78" s="851"/>
      <c r="AC78" s="851"/>
      <c r="AD78" s="851"/>
      <c r="AE78" s="851"/>
      <c r="AF78" s="851">
        <v>31692</v>
      </c>
      <c r="AG78" s="851"/>
      <c r="AH78" s="851"/>
      <c r="AI78" s="851"/>
      <c r="AJ78" s="851"/>
      <c r="AK78" s="851">
        <v>1</v>
      </c>
      <c r="AL78" s="851"/>
      <c r="AM78" s="851"/>
      <c r="AN78" s="851"/>
      <c r="AO78" s="851"/>
      <c r="AP78" s="886" t="s">
        <v>545</v>
      </c>
      <c r="AQ78" s="887"/>
      <c r="AR78" s="887"/>
      <c r="AS78" s="887"/>
      <c r="AT78" s="850"/>
      <c r="AU78" s="886" t="s">
        <v>545</v>
      </c>
      <c r="AV78" s="887"/>
      <c r="AW78" s="887"/>
      <c r="AX78" s="887"/>
      <c r="AY78" s="850"/>
      <c r="AZ78" s="899"/>
      <c r="BA78" s="899"/>
      <c r="BB78" s="899"/>
      <c r="BC78" s="899"/>
      <c r="BD78" s="900"/>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5"/>
      <c r="C79" s="896"/>
      <c r="D79" s="896"/>
      <c r="E79" s="896"/>
      <c r="F79" s="896"/>
      <c r="G79" s="896"/>
      <c r="H79" s="896"/>
      <c r="I79" s="896"/>
      <c r="J79" s="896"/>
      <c r="K79" s="896"/>
      <c r="L79" s="896"/>
      <c r="M79" s="896"/>
      <c r="N79" s="896"/>
      <c r="O79" s="896"/>
      <c r="P79" s="897"/>
      <c r="Q79" s="898"/>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9"/>
      <c r="BA79" s="899"/>
      <c r="BB79" s="899"/>
      <c r="BC79" s="899"/>
      <c r="BD79" s="900"/>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5"/>
      <c r="C80" s="896"/>
      <c r="D80" s="896"/>
      <c r="E80" s="896"/>
      <c r="F80" s="896"/>
      <c r="G80" s="896"/>
      <c r="H80" s="896"/>
      <c r="I80" s="896"/>
      <c r="J80" s="896"/>
      <c r="K80" s="896"/>
      <c r="L80" s="896"/>
      <c r="M80" s="896"/>
      <c r="N80" s="896"/>
      <c r="O80" s="896"/>
      <c r="P80" s="897"/>
      <c r="Q80" s="898"/>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9"/>
      <c r="BA80" s="899"/>
      <c r="BB80" s="899"/>
      <c r="BC80" s="899"/>
      <c r="BD80" s="900"/>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5"/>
      <c r="C81" s="896"/>
      <c r="D81" s="896"/>
      <c r="E81" s="896"/>
      <c r="F81" s="896"/>
      <c r="G81" s="896"/>
      <c r="H81" s="896"/>
      <c r="I81" s="896"/>
      <c r="J81" s="896"/>
      <c r="K81" s="896"/>
      <c r="L81" s="896"/>
      <c r="M81" s="896"/>
      <c r="N81" s="896"/>
      <c r="O81" s="896"/>
      <c r="P81" s="897"/>
      <c r="Q81" s="898"/>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9"/>
      <c r="BA81" s="899"/>
      <c r="BB81" s="899"/>
      <c r="BC81" s="899"/>
      <c r="BD81" s="900"/>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5"/>
      <c r="C82" s="896"/>
      <c r="D82" s="896"/>
      <c r="E82" s="896"/>
      <c r="F82" s="896"/>
      <c r="G82" s="896"/>
      <c r="H82" s="896"/>
      <c r="I82" s="896"/>
      <c r="J82" s="896"/>
      <c r="K82" s="896"/>
      <c r="L82" s="896"/>
      <c r="M82" s="896"/>
      <c r="N82" s="896"/>
      <c r="O82" s="896"/>
      <c r="P82" s="897"/>
      <c r="Q82" s="898"/>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9"/>
      <c r="BA82" s="899"/>
      <c r="BB82" s="899"/>
      <c r="BC82" s="899"/>
      <c r="BD82" s="900"/>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5"/>
      <c r="C83" s="896"/>
      <c r="D83" s="896"/>
      <c r="E83" s="896"/>
      <c r="F83" s="896"/>
      <c r="G83" s="896"/>
      <c r="H83" s="896"/>
      <c r="I83" s="896"/>
      <c r="J83" s="896"/>
      <c r="K83" s="896"/>
      <c r="L83" s="896"/>
      <c r="M83" s="896"/>
      <c r="N83" s="896"/>
      <c r="O83" s="896"/>
      <c r="P83" s="897"/>
      <c r="Q83" s="898"/>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9"/>
      <c r="BA83" s="899"/>
      <c r="BB83" s="899"/>
      <c r="BC83" s="899"/>
      <c r="BD83" s="900"/>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5"/>
      <c r="C84" s="896"/>
      <c r="D84" s="896"/>
      <c r="E84" s="896"/>
      <c r="F84" s="896"/>
      <c r="G84" s="896"/>
      <c r="H84" s="896"/>
      <c r="I84" s="896"/>
      <c r="J84" s="896"/>
      <c r="K84" s="896"/>
      <c r="L84" s="896"/>
      <c r="M84" s="896"/>
      <c r="N84" s="896"/>
      <c r="O84" s="896"/>
      <c r="P84" s="897"/>
      <c r="Q84" s="898"/>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9"/>
      <c r="BA84" s="899"/>
      <c r="BB84" s="899"/>
      <c r="BC84" s="899"/>
      <c r="BD84" s="900"/>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5"/>
      <c r="C85" s="896"/>
      <c r="D85" s="896"/>
      <c r="E85" s="896"/>
      <c r="F85" s="896"/>
      <c r="G85" s="896"/>
      <c r="H85" s="896"/>
      <c r="I85" s="896"/>
      <c r="J85" s="896"/>
      <c r="K85" s="896"/>
      <c r="L85" s="896"/>
      <c r="M85" s="896"/>
      <c r="N85" s="896"/>
      <c r="O85" s="896"/>
      <c r="P85" s="897"/>
      <c r="Q85" s="898"/>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9"/>
      <c r="BA85" s="899"/>
      <c r="BB85" s="899"/>
      <c r="BC85" s="899"/>
      <c r="BD85" s="900"/>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5"/>
      <c r="C86" s="896"/>
      <c r="D86" s="896"/>
      <c r="E86" s="896"/>
      <c r="F86" s="896"/>
      <c r="G86" s="896"/>
      <c r="H86" s="896"/>
      <c r="I86" s="896"/>
      <c r="J86" s="896"/>
      <c r="K86" s="896"/>
      <c r="L86" s="896"/>
      <c r="M86" s="896"/>
      <c r="N86" s="896"/>
      <c r="O86" s="896"/>
      <c r="P86" s="897"/>
      <c r="Q86" s="898"/>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9"/>
      <c r="BA86" s="899"/>
      <c r="BB86" s="899"/>
      <c r="BC86" s="899"/>
      <c r="BD86" s="900"/>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369</v>
      </c>
      <c r="B88" s="810" t="s">
        <v>392</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33548</v>
      </c>
      <c r="AG88" s="862"/>
      <c r="AH88" s="862"/>
      <c r="AI88" s="862"/>
      <c r="AJ88" s="862"/>
      <c r="AK88" s="859"/>
      <c r="AL88" s="859"/>
      <c r="AM88" s="859"/>
      <c r="AN88" s="859"/>
      <c r="AO88" s="859"/>
      <c r="AP88" s="862">
        <v>15032</v>
      </c>
      <c r="AQ88" s="862"/>
      <c r="AR88" s="862"/>
      <c r="AS88" s="862"/>
      <c r="AT88" s="862"/>
      <c r="AU88" s="862">
        <v>9200</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393</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48</v>
      </c>
      <c r="CS102" s="870"/>
      <c r="CT102" s="870"/>
      <c r="CU102" s="870"/>
      <c r="CV102" s="913"/>
      <c r="CW102" s="912">
        <v>7</v>
      </c>
      <c r="CX102" s="870"/>
      <c r="CY102" s="870"/>
      <c r="CZ102" s="870"/>
      <c r="DA102" s="913"/>
      <c r="DB102" s="912">
        <v>300</v>
      </c>
      <c r="DC102" s="870"/>
      <c r="DD102" s="870"/>
      <c r="DE102" s="870"/>
      <c r="DF102" s="913"/>
      <c r="DG102" s="912">
        <v>1838</v>
      </c>
      <c r="DH102" s="870"/>
      <c r="DI102" s="870"/>
      <c r="DJ102" s="870"/>
      <c r="DK102" s="913"/>
      <c r="DL102" s="912" t="s">
        <v>554</v>
      </c>
      <c r="DM102" s="870"/>
      <c r="DN102" s="870"/>
      <c r="DO102" s="870"/>
      <c r="DP102" s="913"/>
      <c r="DQ102" s="912">
        <v>878</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400</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401</v>
      </c>
      <c r="AB109" s="915"/>
      <c r="AC109" s="915"/>
      <c r="AD109" s="915"/>
      <c r="AE109" s="916"/>
      <c r="AF109" s="914" t="s">
        <v>288</v>
      </c>
      <c r="AG109" s="915"/>
      <c r="AH109" s="915"/>
      <c r="AI109" s="915"/>
      <c r="AJ109" s="916"/>
      <c r="AK109" s="914" t="s">
        <v>287</v>
      </c>
      <c r="AL109" s="915"/>
      <c r="AM109" s="915"/>
      <c r="AN109" s="915"/>
      <c r="AO109" s="916"/>
      <c r="AP109" s="914" t="s">
        <v>402</v>
      </c>
      <c r="AQ109" s="915"/>
      <c r="AR109" s="915"/>
      <c r="AS109" s="915"/>
      <c r="AT109" s="917"/>
      <c r="AU109" s="934" t="s">
        <v>400</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401</v>
      </c>
      <c r="BR109" s="915"/>
      <c r="BS109" s="915"/>
      <c r="BT109" s="915"/>
      <c r="BU109" s="916"/>
      <c r="BV109" s="914" t="s">
        <v>288</v>
      </c>
      <c r="BW109" s="915"/>
      <c r="BX109" s="915"/>
      <c r="BY109" s="915"/>
      <c r="BZ109" s="916"/>
      <c r="CA109" s="914" t="s">
        <v>287</v>
      </c>
      <c r="CB109" s="915"/>
      <c r="CC109" s="915"/>
      <c r="CD109" s="915"/>
      <c r="CE109" s="916"/>
      <c r="CF109" s="935" t="s">
        <v>402</v>
      </c>
      <c r="CG109" s="935"/>
      <c r="CH109" s="935"/>
      <c r="CI109" s="935"/>
      <c r="CJ109" s="935"/>
      <c r="CK109" s="914" t="s">
        <v>403</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401</v>
      </c>
      <c r="DH109" s="915"/>
      <c r="DI109" s="915"/>
      <c r="DJ109" s="915"/>
      <c r="DK109" s="916"/>
      <c r="DL109" s="914" t="s">
        <v>288</v>
      </c>
      <c r="DM109" s="915"/>
      <c r="DN109" s="915"/>
      <c r="DO109" s="915"/>
      <c r="DP109" s="916"/>
      <c r="DQ109" s="914" t="s">
        <v>287</v>
      </c>
      <c r="DR109" s="915"/>
      <c r="DS109" s="915"/>
      <c r="DT109" s="915"/>
      <c r="DU109" s="916"/>
      <c r="DV109" s="914" t="s">
        <v>402</v>
      </c>
      <c r="DW109" s="915"/>
      <c r="DX109" s="915"/>
      <c r="DY109" s="915"/>
      <c r="DZ109" s="917"/>
    </row>
    <row r="110" spans="1:131" s="199" customFormat="1" ht="26.25" customHeight="1" x14ac:dyDescent="0.15">
      <c r="A110" s="918" t="s">
        <v>404</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2432812</v>
      </c>
      <c r="AB110" s="922"/>
      <c r="AC110" s="922"/>
      <c r="AD110" s="922"/>
      <c r="AE110" s="923"/>
      <c r="AF110" s="924">
        <v>2093724</v>
      </c>
      <c r="AG110" s="922"/>
      <c r="AH110" s="922"/>
      <c r="AI110" s="922"/>
      <c r="AJ110" s="923"/>
      <c r="AK110" s="924">
        <v>1994859</v>
      </c>
      <c r="AL110" s="922"/>
      <c r="AM110" s="922"/>
      <c r="AN110" s="922"/>
      <c r="AO110" s="923"/>
      <c r="AP110" s="925">
        <v>7.6</v>
      </c>
      <c r="AQ110" s="926"/>
      <c r="AR110" s="926"/>
      <c r="AS110" s="926"/>
      <c r="AT110" s="927"/>
      <c r="AU110" s="928" t="s">
        <v>61</v>
      </c>
      <c r="AV110" s="929"/>
      <c r="AW110" s="929"/>
      <c r="AX110" s="929"/>
      <c r="AY110" s="929"/>
      <c r="AZ110" s="970" t="s">
        <v>405</v>
      </c>
      <c r="BA110" s="919"/>
      <c r="BB110" s="919"/>
      <c r="BC110" s="919"/>
      <c r="BD110" s="919"/>
      <c r="BE110" s="919"/>
      <c r="BF110" s="919"/>
      <c r="BG110" s="919"/>
      <c r="BH110" s="919"/>
      <c r="BI110" s="919"/>
      <c r="BJ110" s="919"/>
      <c r="BK110" s="919"/>
      <c r="BL110" s="919"/>
      <c r="BM110" s="919"/>
      <c r="BN110" s="919"/>
      <c r="BO110" s="919"/>
      <c r="BP110" s="920"/>
      <c r="BQ110" s="956">
        <v>23526293</v>
      </c>
      <c r="BR110" s="957"/>
      <c r="BS110" s="957"/>
      <c r="BT110" s="957"/>
      <c r="BU110" s="957"/>
      <c r="BV110" s="957">
        <v>23698333</v>
      </c>
      <c r="BW110" s="957"/>
      <c r="BX110" s="957"/>
      <c r="BY110" s="957"/>
      <c r="BZ110" s="957"/>
      <c r="CA110" s="957">
        <v>23478427</v>
      </c>
      <c r="CB110" s="957"/>
      <c r="CC110" s="957"/>
      <c r="CD110" s="957"/>
      <c r="CE110" s="957"/>
      <c r="CF110" s="971">
        <v>89.6</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15">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409</v>
      </c>
      <c r="BA111" s="980"/>
      <c r="BB111" s="980"/>
      <c r="BC111" s="980"/>
      <c r="BD111" s="980"/>
      <c r="BE111" s="980"/>
      <c r="BF111" s="980"/>
      <c r="BG111" s="980"/>
      <c r="BH111" s="980"/>
      <c r="BI111" s="980"/>
      <c r="BJ111" s="980"/>
      <c r="BK111" s="980"/>
      <c r="BL111" s="980"/>
      <c r="BM111" s="980"/>
      <c r="BN111" s="980"/>
      <c r="BO111" s="980"/>
      <c r="BP111" s="981"/>
      <c r="BQ111" s="949">
        <v>1616416</v>
      </c>
      <c r="BR111" s="950"/>
      <c r="BS111" s="950"/>
      <c r="BT111" s="950"/>
      <c r="BU111" s="950"/>
      <c r="BV111" s="950">
        <v>1469673</v>
      </c>
      <c r="BW111" s="950"/>
      <c r="BX111" s="950"/>
      <c r="BY111" s="950"/>
      <c r="BZ111" s="950"/>
      <c r="CA111" s="950">
        <v>1206345</v>
      </c>
      <c r="CB111" s="950"/>
      <c r="CC111" s="950"/>
      <c r="CD111" s="950"/>
      <c r="CE111" s="950"/>
      <c r="CF111" s="944">
        <v>4.5999999999999996</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15">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413</v>
      </c>
      <c r="BA112" s="980"/>
      <c r="BB112" s="980"/>
      <c r="BC112" s="980"/>
      <c r="BD112" s="980"/>
      <c r="BE112" s="980"/>
      <c r="BF112" s="980"/>
      <c r="BG112" s="980"/>
      <c r="BH112" s="980"/>
      <c r="BI112" s="980"/>
      <c r="BJ112" s="980"/>
      <c r="BK112" s="980"/>
      <c r="BL112" s="980"/>
      <c r="BM112" s="980"/>
      <c r="BN112" s="980"/>
      <c r="BO112" s="980"/>
      <c r="BP112" s="981"/>
      <c r="BQ112" s="949">
        <v>17283035</v>
      </c>
      <c r="BR112" s="950"/>
      <c r="BS112" s="950"/>
      <c r="BT112" s="950"/>
      <c r="BU112" s="950"/>
      <c r="BV112" s="950">
        <v>16713944</v>
      </c>
      <c r="BW112" s="950"/>
      <c r="BX112" s="950"/>
      <c r="BY112" s="950"/>
      <c r="BZ112" s="950"/>
      <c r="CA112" s="950">
        <v>17159662</v>
      </c>
      <c r="CB112" s="950"/>
      <c r="CC112" s="950"/>
      <c r="CD112" s="950"/>
      <c r="CE112" s="950"/>
      <c r="CF112" s="944">
        <v>65.5</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x14ac:dyDescent="0.15">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1576075</v>
      </c>
      <c r="AB113" s="964"/>
      <c r="AC113" s="964"/>
      <c r="AD113" s="964"/>
      <c r="AE113" s="965"/>
      <c r="AF113" s="966">
        <v>1596283</v>
      </c>
      <c r="AG113" s="964"/>
      <c r="AH113" s="964"/>
      <c r="AI113" s="964"/>
      <c r="AJ113" s="965"/>
      <c r="AK113" s="966">
        <v>1561195</v>
      </c>
      <c r="AL113" s="964"/>
      <c r="AM113" s="964"/>
      <c r="AN113" s="964"/>
      <c r="AO113" s="965"/>
      <c r="AP113" s="967">
        <v>6</v>
      </c>
      <c r="AQ113" s="968"/>
      <c r="AR113" s="968"/>
      <c r="AS113" s="968"/>
      <c r="AT113" s="969"/>
      <c r="AU113" s="930"/>
      <c r="AV113" s="931"/>
      <c r="AW113" s="931"/>
      <c r="AX113" s="931"/>
      <c r="AY113" s="931"/>
      <c r="AZ113" s="979" t="s">
        <v>416</v>
      </c>
      <c r="BA113" s="980"/>
      <c r="BB113" s="980"/>
      <c r="BC113" s="980"/>
      <c r="BD113" s="980"/>
      <c r="BE113" s="980"/>
      <c r="BF113" s="980"/>
      <c r="BG113" s="980"/>
      <c r="BH113" s="980"/>
      <c r="BI113" s="980"/>
      <c r="BJ113" s="980"/>
      <c r="BK113" s="980"/>
      <c r="BL113" s="980"/>
      <c r="BM113" s="980"/>
      <c r="BN113" s="980"/>
      <c r="BO113" s="980"/>
      <c r="BP113" s="981"/>
      <c r="BQ113" s="949">
        <v>9399092</v>
      </c>
      <c r="BR113" s="950"/>
      <c r="BS113" s="950"/>
      <c r="BT113" s="950"/>
      <c r="BU113" s="950"/>
      <c r="BV113" s="950">
        <v>9885931</v>
      </c>
      <c r="BW113" s="950"/>
      <c r="BX113" s="950"/>
      <c r="BY113" s="950"/>
      <c r="BZ113" s="950"/>
      <c r="CA113" s="950">
        <v>9199802</v>
      </c>
      <c r="CB113" s="950"/>
      <c r="CC113" s="950"/>
      <c r="CD113" s="950"/>
      <c r="CE113" s="950"/>
      <c r="CF113" s="944">
        <v>35.1</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751950</v>
      </c>
      <c r="DH113" s="989"/>
      <c r="DI113" s="989"/>
      <c r="DJ113" s="989"/>
      <c r="DK113" s="990"/>
      <c r="DL113" s="991">
        <v>371670</v>
      </c>
      <c r="DM113" s="989"/>
      <c r="DN113" s="989"/>
      <c r="DO113" s="989"/>
      <c r="DP113" s="990"/>
      <c r="DQ113" s="991">
        <v>28900</v>
      </c>
      <c r="DR113" s="989"/>
      <c r="DS113" s="989"/>
      <c r="DT113" s="989"/>
      <c r="DU113" s="990"/>
      <c r="DV113" s="992">
        <v>0.1</v>
      </c>
      <c r="DW113" s="993"/>
      <c r="DX113" s="993"/>
      <c r="DY113" s="993"/>
      <c r="DZ113" s="994"/>
    </row>
    <row r="114" spans="1:130" s="199" customFormat="1" ht="26.25" customHeight="1" x14ac:dyDescent="0.15">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51462</v>
      </c>
      <c r="AB114" s="989"/>
      <c r="AC114" s="989"/>
      <c r="AD114" s="989"/>
      <c r="AE114" s="990"/>
      <c r="AF114" s="991">
        <v>70277</v>
      </c>
      <c r="AG114" s="989"/>
      <c r="AH114" s="989"/>
      <c r="AI114" s="989"/>
      <c r="AJ114" s="990"/>
      <c r="AK114" s="991">
        <v>405170</v>
      </c>
      <c r="AL114" s="989"/>
      <c r="AM114" s="989"/>
      <c r="AN114" s="989"/>
      <c r="AO114" s="990"/>
      <c r="AP114" s="992">
        <v>1.5</v>
      </c>
      <c r="AQ114" s="993"/>
      <c r="AR114" s="993"/>
      <c r="AS114" s="993"/>
      <c r="AT114" s="994"/>
      <c r="AU114" s="930"/>
      <c r="AV114" s="931"/>
      <c r="AW114" s="931"/>
      <c r="AX114" s="931"/>
      <c r="AY114" s="931"/>
      <c r="AZ114" s="979" t="s">
        <v>419</v>
      </c>
      <c r="BA114" s="980"/>
      <c r="BB114" s="980"/>
      <c r="BC114" s="980"/>
      <c r="BD114" s="980"/>
      <c r="BE114" s="980"/>
      <c r="BF114" s="980"/>
      <c r="BG114" s="980"/>
      <c r="BH114" s="980"/>
      <c r="BI114" s="980"/>
      <c r="BJ114" s="980"/>
      <c r="BK114" s="980"/>
      <c r="BL114" s="980"/>
      <c r="BM114" s="980"/>
      <c r="BN114" s="980"/>
      <c r="BO114" s="980"/>
      <c r="BP114" s="981"/>
      <c r="BQ114" s="949">
        <v>4380720</v>
      </c>
      <c r="BR114" s="950"/>
      <c r="BS114" s="950"/>
      <c r="BT114" s="950"/>
      <c r="BU114" s="950"/>
      <c r="BV114" s="950">
        <v>4131955</v>
      </c>
      <c r="BW114" s="950"/>
      <c r="BX114" s="950"/>
      <c r="BY114" s="950"/>
      <c r="BZ114" s="950"/>
      <c r="CA114" s="950">
        <v>4119997</v>
      </c>
      <c r="CB114" s="950"/>
      <c r="CC114" s="950"/>
      <c r="CD114" s="950"/>
      <c r="CE114" s="950"/>
      <c r="CF114" s="944">
        <v>15.7</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15">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442182</v>
      </c>
      <c r="AB115" s="964"/>
      <c r="AC115" s="964"/>
      <c r="AD115" s="964"/>
      <c r="AE115" s="965"/>
      <c r="AF115" s="966">
        <v>423603</v>
      </c>
      <c r="AG115" s="964"/>
      <c r="AH115" s="964"/>
      <c r="AI115" s="964"/>
      <c r="AJ115" s="965"/>
      <c r="AK115" s="966">
        <v>367719</v>
      </c>
      <c r="AL115" s="964"/>
      <c r="AM115" s="964"/>
      <c r="AN115" s="964"/>
      <c r="AO115" s="965"/>
      <c r="AP115" s="967">
        <v>1.4</v>
      </c>
      <c r="AQ115" s="968"/>
      <c r="AR115" s="968"/>
      <c r="AS115" s="968"/>
      <c r="AT115" s="969"/>
      <c r="AU115" s="930"/>
      <c r="AV115" s="931"/>
      <c r="AW115" s="931"/>
      <c r="AX115" s="931"/>
      <c r="AY115" s="931"/>
      <c r="AZ115" s="979" t="s">
        <v>422</v>
      </c>
      <c r="BA115" s="980"/>
      <c r="BB115" s="980"/>
      <c r="BC115" s="980"/>
      <c r="BD115" s="980"/>
      <c r="BE115" s="980"/>
      <c r="BF115" s="980"/>
      <c r="BG115" s="980"/>
      <c r="BH115" s="980"/>
      <c r="BI115" s="980"/>
      <c r="BJ115" s="980"/>
      <c r="BK115" s="980"/>
      <c r="BL115" s="980"/>
      <c r="BM115" s="980"/>
      <c r="BN115" s="980"/>
      <c r="BO115" s="980"/>
      <c r="BP115" s="981"/>
      <c r="BQ115" s="949">
        <v>1179449</v>
      </c>
      <c r="BR115" s="950"/>
      <c r="BS115" s="950"/>
      <c r="BT115" s="950"/>
      <c r="BU115" s="950"/>
      <c r="BV115" s="950">
        <v>882650</v>
      </c>
      <c r="BW115" s="950"/>
      <c r="BX115" s="950"/>
      <c r="BY115" s="950"/>
      <c r="BZ115" s="950"/>
      <c r="CA115" s="950">
        <v>878448</v>
      </c>
      <c r="CB115" s="950"/>
      <c r="CC115" s="950"/>
      <c r="CD115" s="950"/>
      <c r="CE115" s="950"/>
      <c r="CF115" s="944">
        <v>3.4</v>
      </c>
      <c r="CG115" s="945"/>
      <c r="CH115" s="945"/>
      <c r="CI115" s="945"/>
      <c r="CJ115" s="945"/>
      <c r="CK115" s="975"/>
      <c r="CL115" s="976"/>
      <c r="CM115" s="979" t="s">
        <v>423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v>813235</v>
      </c>
      <c r="DH115" s="989"/>
      <c r="DI115" s="989"/>
      <c r="DJ115" s="989"/>
      <c r="DK115" s="990"/>
      <c r="DL115" s="991">
        <v>1054289</v>
      </c>
      <c r="DM115" s="989"/>
      <c r="DN115" s="989"/>
      <c r="DO115" s="989"/>
      <c r="DP115" s="990"/>
      <c r="DQ115" s="991">
        <v>1140798</v>
      </c>
      <c r="DR115" s="989"/>
      <c r="DS115" s="989"/>
      <c r="DT115" s="989"/>
      <c r="DU115" s="990"/>
      <c r="DV115" s="992">
        <v>4.4000000000000004</v>
      </c>
      <c r="DW115" s="993"/>
      <c r="DX115" s="993"/>
      <c r="DY115" s="993"/>
      <c r="DZ115" s="994"/>
    </row>
    <row r="116" spans="1:130" s="199" customFormat="1" ht="26.25" customHeight="1" x14ac:dyDescent="0.15">
      <c r="A116" s="986"/>
      <c r="B116" s="987"/>
      <c r="C116" s="995" t="s">
        <v>424</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425</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51231</v>
      </c>
      <c r="DH116" s="989"/>
      <c r="DI116" s="989"/>
      <c r="DJ116" s="989"/>
      <c r="DK116" s="990"/>
      <c r="DL116" s="991">
        <v>43714</v>
      </c>
      <c r="DM116" s="989"/>
      <c r="DN116" s="989"/>
      <c r="DO116" s="989"/>
      <c r="DP116" s="990"/>
      <c r="DQ116" s="991">
        <v>36647</v>
      </c>
      <c r="DR116" s="989"/>
      <c r="DS116" s="989"/>
      <c r="DT116" s="989"/>
      <c r="DU116" s="990"/>
      <c r="DV116" s="992">
        <v>0.1</v>
      </c>
      <c r="DW116" s="993"/>
      <c r="DX116" s="993"/>
      <c r="DY116" s="993"/>
      <c r="DZ116" s="994"/>
    </row>
    <row r="117" spans="1:130" s="199" customFormat="1" ht="26.25" customHeight="1" x14ac:dyDescent="0.15">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427</v>
      </c>
      <c r="Z117" s="916"/>
      <c r="AA117" s="1006">
        <v>4502531</v>
      </c>
      <c r="AB117" s="1007"/>
      <c r="AC117" s="1007"/>
      <c r="AD117" s="1007"/>
      <c r="AE117" s="1008"/>
      <c r="AF117" s="1009">
        <v>4183887</v>
      </c>
      <c r="AG117" s="1007"/>
      <c r="AH117" s="1007"/>
      <c r="AI117" s="1007"/>
      <c r="AJ117" s="1008"/>
      <c r="AK117" s="1009">
        <v>4328943</v>
      </c>
      <c r="AL117" s="1007"/>
      <c r="AM117" s="1007"/>
      <c r="AN117" s="1007"/>
      <c r="AO117" s="1008"/>
      <c r="AP117" s="1010"/>
      <c r="AQ117" s="1011"/>
      <c r="AR117" s="1011"/>
      <c r="AS117" s="1011"/>
      <c r="AT117" s="1012"/>
      <c r="AU117" s="930"/>
      <c r="AV117" s="931"/>
      <c r="AW117" s="931"/>
      <c r="AX117" s="931"/>
      <c r="AY117" s="931"/>
      <c r="AZ117" s="997" t="s">
        <v>428</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15">
      <c r="A118" s="934" t="s">
        <v>403</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401</v>
      </c>
      <c r="AB118" s="915"/>
      <c r="AC118" s="915"/>
      <c r="AD118" s="915"/>
      <c r="AE118" s="916"/>
      <c r="AF118" s="914" t="s">
        <v>288</v>
      </c>
      <c r="AG118" s="915"/>
      <c r="AH118" s="915"/>
      <c r="AI118" s="915"/>
      <c r="AJ118" s="916"/>
      <c r="AK118" s="914" t="s">
        <v>287</v>
      </c>
      <c r="AL118" s="915"/>
      <c r="AM118" s="915"/>
      <c r="AN118" s="915"/>
      <c r="AO118" s="916"/>
      <c r="AP118" s="1001" t="s">
        <v>402</v>
      </c>
      <c r="AQ118" s="1002"/>
      <c r="AR118" s="1002"/>
      <c r="AS118" s="1002"/>
      <c r="AT118" s="1003"/>
      <c r="AU118" s="930"/>
      <c r="AV118" s="931"/>
      <c r="AW118" s="931"/>
      <c r="AX118" s="931"/>
      <c r="AY118" s="931"/>
      <c r="AZ118" s="1004" t="s">
        <v>430</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x14ac:dyDescent="0.15">
      <c r="A119" s="1088"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432</v>
      </c>
      <c r="BP119" s="1036"/>
      <c r="BQ119" s="1027">
        <v>57385005</v>
      </c>
      <c r="BR119" s="1028"/>
      <c r="BS119" s="1028"/>
      <c r="BT119" s="1028"/>
      <c r="BU119" s="1028"/>
      <c r="BV119" s="1028">
        <v>56782486</v>
      </c>
      <c r="BW119" s="1028"/>
      <c r="BX119" s="1028"/>
      <c r="BY119" s="1028"/>
      <c r="BZ119" s="1028"/>
      <c r="CA119" s="1028">
        <v>56042681</v>
      </c>
      <c r="CB119" s="1028"/>
      <c r="CC119" s="1028"/>
      <c r="CD119" s="1028"/>
      <c r="CE119" s="1028"/>
      <c r="CF119" s="1029"/>
      <c r="CG119" s="1030"/>
      <c r="CH119" s="1030"/>
      <c r="CI119" s="1030"/>
      <c r="CJ119" s="1031"/>
      <c r="CK119" s="977"/>
      <c r="CL119" s="978"/>
      <c r="CM119" s="1032" t="s">
        <v>433</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x14ac:dyDescent="0.15">
      <c r="A120" s="1089"/>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434</v>
      </c>
      <c r="AV120" s="1020"/>
      <c r="AW120" s="1020"/>
      <c r="AX120" s="1020"/>
      <c r="AY120" s="1021"/>
      <c r="AZ120" s="970" t="s">
        <v>435</v>
      </c>
      <c r="BA120" s="919"/>
      <c r="BB120" s="919"/>
      <c r="BC120" s="919"/>
      <c r="BD120" s="919"/>
      <c r="BE120" s="919"/>
      <c r="BF120" s="919"/>
      <c r="BG120" s="919"/>
      <c r="BH120" s="919"/>
      <c r="BI120" s="919"/>
      <c r="BJ120" s="919"/>
      <c r="BK120" s="919"/>
      <c r="BL120" s="919"/>
      <c r="BM120" s="919"/>
      <c r="BN120" s="919"/>
      <c r="BO120" s="919"/>
      <c r="BP120" s="920"/>
      <c r="BQ120" s="956">
        <v>6024327</v>
      </c>
      <c r="BR120" s="957"/>
      <c r="BS120" s="957"/>
      <c r="BT120" s="957"/>
      <c r="BU120" s="957"/>
      <c r="BV120" s="957">
        <v>7755304</v>
      </c>
      <c r="BW120" s="957"/>
      <c r="BX120" s="957"/>
      <c r="BY120" s="957"/>
      <c r="BZ120" s="957"/>
      <c r="CA120" s="957">
        <v>8838537</v>
      </c>
      <c r="CB120" s="957"/>
      <c r="CC120" s="957"/>
      <c r="CD120" s="957"/>
      <c r="CE120" s="957"/>
      <c r="CF120" s="971">
        <v>33.700000000000003</v>
      </c>
      <c r="CG120" s="972"/>
      <c r="CH120" s="972"/>
      <c r="CI120" s="972"/>
      <c r="CJ120" s="972"/>
      <c r="CK120" s="1037" t="s">
        <v>436</v>
      </c>
      <c r="CL120" s="1038"/>
      <c r="CM120" s="1038"/>
      <c r="CN120" s="1038"/>
      <c r="CO120" s="1039"/>
      <c r="CP120" s="1045" t="s">
        <v>385</v>
      </c>
      <c r="CQ120" s="1046"/>
      <c r="CR120" s="1046"/>
      <c r="CS120" s="1046"/>
      <c r="CT120" s="1046"/>
      <c r="CU120" s="1046"/>
      <c r="CV120" s="1046"/>
      <c r="CW120" s="1046"/>
      <c r="CX120" s="1046"/>
      <c r="CY120" s="1046"/>
      <c r="CZ120" s="1046"/>
      <c r="DA120" s="1046"/>
      <c r="DB120" s="1046"/>
      <c r="DC120" s="1046"/>
      <c r="DD120" s="1046"/>
      <c r="DE120" s="1046"/>
      <c r="DF120" s="1047"/>
      <c r="DG120" s="956">
        <v>17281426</v>
      </c>
      <c r="DH120" s="957"/>
      <c r="DI120" s="957"/>
      <c r="DJ120" s="957"/>
      <c r="DK120" s="957"/>
      <c r="DL120" s="957">
        <v>16712448</v>
      </c>
      <c r="DM120" s="957"/>
      <c r="DN120" s="957"/>
      <c r="DO120" s="957"/>
      <c r="DP120" s="957"/>
      <c r="DQ120" s="957">
        <v>17157589</v>
      </c>
      <c r="DR120" s="957"/>
      <c r="DS120" s="957"/>
      <c r="DT120" s="957"/>
      <c r="DU120" s="957"/>
      <c r="DV120" s="958">
        <v>65.5</v>
      </c>
      <c r="DW120" s="958"/>
      <c r="DX120" s="958"/>
      <c r="DY120" s="958"/>
      <c r="DZ120" s="959"/>
    </row>
    <row r="121" spans="1:130" s="199" customFormat="1" ht="26.25" customHeight="1" x14ac:dyDescent="0.15">
      <c r="A121" s="1089"/>
      <c r="B121" s="976"/>
      <c r="C121" s="997" t="s">
        <v>437</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v>432746</v>
      </c>
      <c r="AB121" s="989"/>
      <c r="AC121" s="989"/>
      <c r="AD121" s="989"/>
      <c r="AE121" s="990"/>
      <c r="AF121" s="991">
        <v>415243</v>
      </c>
      <c r="AG121" s="989"/>
      <c r="AH121" s="989"/>
      <c r="AI121" s="989"/>
      <c r="AJ121" s="990"/>
      <c r="AK121" s="991">
        <v>360085</v>
      </c>
      <c r="AL121" s="989"/>
      <c r="AM121" s="989"/>
      <c r="AN121" s="989"/>
      <c r="AO121" s="990"/>
      <c r="AP121" s="992">
        <v>1.4</v>
      </c>
      <c r="AQ121" s="993"/>
      <c r="AR121" s="993"/>
      <c r="AS121" s="993"/>
      <c r="AT121" s="994"/>
      <c r="AU121" s="1022"/>
      <c r="AV121" s="1023"/>
      <c r="AW121" s="1023"/>
      <c r="AX121" s="1023"/>
      <c r="AY121" s="1024"/>
      <c r="AZ121" s="979" t="s">
        <v>438</v>
      </c>
      <c r="BA121" s="980"/>
      <c r="BB121" s="980"/>
      <c r="BC121" s="980"/>
      <c r="BD121" s="980"/>
      <c r="BE121" s="980"/>
      <c r="BF121" s="980"/>
      <c r="BG121" s="980"/>
      <c r="BH121" s="980"/>
      <c r="BI121" s="980"/>
      <c r="BJ121" s="980"/>
      <c r="BK121" s="980"/>
      <c r="BL121" s="980"/>
      <c r="BM121" s="980"/>
      <c r="BN121" s="980"/>
      <c r="BO121" s="980"/>
      <c r="BP121" s="981"/>
      <c r="BQ121" s="949">
        <v>14100492</v>
      </c>
      <c r="BR121" s="950"/>
      <c r="BS121" s="950"/>
      <c r="BT121" s="950"/>
      <c r="BU121" s="950"/>
      <c r="BV121" s="950">
        <v>14394475</v>
      </c>
      <c r="BW121" s="950"/>
      <c r="BX121" s="950"/>
      <c r="BY121" s="950"/>
      <c r="BZ121" s="950"/>
      <c r="CA121" s="950">
        <v>14927283</v>
      </c>
      <c r="CB121" s="950"/>
      <c r="CC121" s="950"/>
      <c r="CD121" s="950"/>
      <c r="CE121" s="950"/>
      <c r="CF121" s="944">
        <v>57</v>
      </c>
      <c r="CG121" s="945"/>
      <c r="CH121" s="945"/>
      <c r="CI121" s="945"/>
      <c r="CJ121" s="945"/>
      <c r="CK121" s="1040"/>
      <c r="CL121" s="1041"/>
      <c r="CM121" s="1041"/>
      <c r="CN121" s="1041"/>
      <c r="CO121" s="1042"/>
      <c r="CP121" s="1050" t="s">
        <v>383</v>
      </c>
      <c r="CQ121" s="1051"/>
      <c r="CR121" s="1051"/>
      <c r="CS121" s="1051"/>
      <c r="CT121" s="1051"/>
      <c r="CU121" s="1051"/>
      <c r="CV121" s="1051"/>
      <c r="CW121" s="1051"/>
      <c r="CX121" s="1051"/>
      <c r="CY121" s="1051"/>
      <c r="CZ121" s="1051"/>
      <c r="DA121" s="1051"/>
      <c r="DB121" s="1051"/>
      <c r="DC121" s="1051"/>
      <c r="DD121" s="1051"/>
      <c r="DE121" s="1051"/>
      <c r="DF121" s="1052"/>
      <c r="DG121" s="949">
        <v>1609</v>
      </c>
      <c r="DH121" s="950"/>
      <c r="DI121" s="950"/>
      <c r="DJ121" s="950"/>
      <c r="DK121" s="950"/>
      <c r="DL121" s="950">
        <v>1496</v>
      </c>
      <c r="DM121" s="950"/>
      <c r="DN121" s="950"/>
      <c r="DO121" s="950"/>
      <c r="DP121" s="950"/>
      <c r="DQ121" s="950">
        <v>2073</v>
      </c>
      <c r="DR121" s="950"/>
      <c r="DS121" s="950"/>
      <c r="DT121" s="950"/>
      <c r="DU121" s="950"/>
      <c r="DV121" s="951">
        <v>0</v>
      </c>
      <c r="DW121" s="951"/>
      <c r="DX121" s="951"/>
      <c r="DY121" s="951"/>
      <c r="DZ121" s="952"/>
    </row>
    <row r="122" spans="1:130" s="199" customFormat="1" ht="26.25" customHeight="1" x14ac:dyDescent="0.15">
      <c r="A122" s="1089"/>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439</v>
      </c>
      <c r="BA122" s="995"/>
      <c r="BB122" s="995"/>
      <c r="BC122" s="995"/>
      <c r="BD122" s="995"/>
      <c r="BE122" s="995"/>
      <c r="BF122" s="995"/>
      <c r="BG122" s="995"/>
      <c r="BH122" s="995"/>
      <c r="BI122" s="995"/>
      <c r="BJ122" s="995"/>
      <c r="BK122" s="995"/>
      <c r="BL122" s="995"/>
      <c r="BM122" s="995"/>
      <c r="BN122" s="995"/>
      <c r="BO122" s="995"/>
      <c r="BP122" s="996"/>
      <c r="BQ122" s="1027">
        <v>27241914</v>
      </c>
      <c r="BR122" s="1028"/>
      <c r="BS122" s="1028"/>
      <c r="BT122" s="1028"/>
      <c r="BU122" s="1028"/>
      <c r="BV122" s="1028">
        <v>25854339</v>
      </c>
      <c r="BW122" s="1028"/>
      <c r="BX122" s="1028"/>
      <c r="BY122" s="1028"/>
      <c r="BZ122" s="1028"/>
      <c r="CA122" s="1028">
        <v>24210741</v>
      </c>
      <c r="CB122" s="1028"/>
      <c r="CC122" s="1028"/>
      <c r="CD122" s="1028"/>
      <c r="CE122" s="1028"/>
      <c r="CF122" s="1048">
        <v>92.4</v>
      </c>
      <c r="CG122" s="1049"/>
      <c r="CH122" s="1049"/>
      <c r="CI122" s="1049"/>
      <c r="CJ122" s="1049"/>
      <c r="CK122" s="1040"/>
      <c r="CL122" s="1041"/>
      <c r="CM122" s="1041"/>
      <c r="CN122" s="1041"/>
      <c r="CO122" s="1042"/>
      <c r="CP122" s="1050" t="s">
        <v>382</v>
      </c>
      <c r="CQ122" s="1051"/>
      <c r="CR122" s="1051"/>
      <c r="CS122" s="1051"/>
      <c r="CT122" s="1051"/>
      <c r="CU122" s="1051"/>
      <c r="CV122" s="1051"/>
      <c r="CW122" s="1051"/>
      <c r="CX122" s="1051"/>
      <c r="CY122" s="1051"/>
      <c r="CZ122" s="1051"/>
      <c r="DA122" s="1051"/>
      <c r="DB122" s="1051"/>
      <c r="DC122" s="1051"/>
      <c r="DD122" s="1051"/>
      <c r="DE122" s="1051"/>
      <c r="DF122" s="1052"/>
      <c r="DG122" s="949" t="s">
        <v>112</v>
      </c>
      <c r="DH122" s="950"/>
      <c r="DI122" s="950"/>
      <c r="DJ122" s="950"/>
      <c r="DK122" s="950"/>
      <c r="DL122" s="950" t="s">
        <v>112</v>
      </c>
      <c r="DM122" s="950"/>
      <c r="DN122" s="950"/>
      <c r="DO122" s="950"/>
      <c r="DP122" s="950"/>
      <c r="DQ122" s="950" t="s">
        <v>112</v>
      </c>
      <c r="DR122" s="950"/>
      <c r="DS122" s="950"/>
      <c r="DT122" s="950"/>
      <c r="DU122" s="950"/>
      <c r="DV122" s="951" t="s">
        <v>112</v>
      </c>
      <c r="DW122" s="951"/>
      <c r="DX122" s="951"/>
      <c r="DY122" s="951"/>
      <c r="DZ122" s="952"/>
    </row>
    <row r="123" spans="1:130" s="199" customFormat="1" ht="26.25" customHeight="1" x14ac:dyDescent="0.15">
      <c r="A123" s="1089"/>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9436</v>
      </c>
      <c r="AB123" s="989"/>
      <c r="AC123" s="989"/>
      <c r="AD123" s="989"/>
      <c r="AE123" s="990"/>
      <c r="AF123" s="991">
        <v>8360</v>
      </c>
      <c r="AG123" s="989"/>
      <c r="AH123" s="989"/>
      <c r="AI123" s="989"/>
      <c r="AJ123" s="990"/>
      <c r="AK123" s="991">
        <v>7634</v>
      </c>
      <c r="AL123" s="989"/>
      <c r="AM123" s="989"/>
      <c r="AN123" s="989"/>
      <c r="AO123" s="990"/>
      <c r="AP123" s="992">
        <v>0</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440</v>
      </c>
      <c r="BP123" s="1036"/>
      <c r="BQ123" s="1095">
        <v>47366733</v>
      </c>
      <c r="BR123" s="1096"/>
      <c r="BS123" s="1096"/>
      <c r="BT123" s="1096"/>
      <c r="BU123" s="1096"/>
      <c r="BV123" s="1096">
        <v>48004118</v>
      </c>
      <c r="BW123" s="1096"/>
      <c r="BX123" s="1096"/>
      <c r="BY123" s="1096"/>
      <c r="BZ123" s="1096"/>
      <c r="CA123" s="1096">
        <v>47976561</v>
      </c>
      <c r="CB123" s="1096"/>
      <c r="CC123" s="1096"/>
      <c r="CD123" s="1096"/>
      <c r="CE123" s="1096"/>
      <c r="CF123" s="1029"/>
      <c r="CG123" s="1030"/>
      <c r="CH123" s="1030"/>
      <c r="CI123" s="1030"/>
      <c r="CJ123" s="1031"/>
      <c r="CK123" s="1040"/>
      <c r="CL123" s="1041"/>
      <c r="CM123" s="1041"/>
      <c r="CN123" s="1041"/>
      <c r="CO123" s="1042"/>
      <c r="CP123" s="1050" t="s">
        <v>381</v>
      </c>
      <c r="CQ123" s="1051"/>
      <c r="CR123" s="1051"/>
      <c r="CS123" s="1051"/>
      <c r="CT123" s="1051"/>
      <c r="CU123" s="1051"/>
      <c r="CV123" s="1051"/>
      <c r="CW123" s="1051"/>
      <c r="CX123" s="1051"/>
      <c r="CY123" s="1051"/>
      <c r="CZ123" s="1051"/>
      <c r="DA123" s="1051"/>
      <c r="DB123" s="1051"/>
      <c r="DC123" s="1051"/>
      <c r="DD123" s="1051"/>
      <c r="DE123" s="1051"/>
      <c r="DF123" s="1052"/>
      <c r="DG123" s="988" t="s">
        <v>112</v>
      </c>
      <c r="DH123" s="989"/>
      <c r="DI123" s="989"/>
      <c r="DJ123" s="989"/>
      <c r="DK123" s="990"/>
      <c r="DL123" s="991" t="s">
        <v>112</v>
      </c>
      <c r="DM123" s="989"/>
      <c r="DN123" s="989"/>
      <c r="DO123" s="989"/>
      <c r="DP123" s="990"/>
      <c r="DQ123" s="991" t="s">
        <v>112</v>
      </c>
      <c r="DR123" s="989"/>
      <c r="DS123" s="989"/>
      <c r="DT123" s="989"/>
      <c r="DU123" s="990"/>
      <c r="DV123" s="992" t="s">
        <v>112</v>
      </c>
      <c r="DW123" s="993"/>
      <c r="DX123" s="993"/>
      <c r="DY123" s="993"/>
      <c r="DZ123" s="994"/>
    </row>
    <row r="124" spans="1:130" s="199" customFormat="1" ht="26.25" customHeight="1" thickBot="1" x14ac:dyDescent="0.2">
      <c r="A124" s="1089"/>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441</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40.200000000000003</v>
      </c>
      <c r="BR124" s="1058"/>
      <c r="BS124" s="1058"/>
      <c r="BT124" s="1058"/>
      <c r="BU124" s="1058"/>
      <c r="BV124" s="1058">
        <v>33.9</v>
      </c>
      <c r="BW124" s="1058"/>
      <c r="BX124" s="1058"/>
      <c r="BY124" s="1058"/>
      <c r="BZ124" s="1058"/>
      <c r="CA124" s="1058">
        <v>30.7</v>
      </c>
      <c r="CB124" s="1058"/>
      <c r="CC124" s="1058"/>
      <c r="CD124" s="1058"/>
      <c r="CE124" s="1058"/>
      <c r="CF124" s="1059"/>
      <c r="CG124" s="1060"/>
      <c r="CH124" s="1060"/>
      <c r="CI124" s="1060"/>
      <c r="CJ124" s="1061"/>
      <c r="CK124" s="1043"/>
      <c r="CL124" s="1043"/>
      <c r="CM124" s="1043"/>
      <c r="CN124" s="1043"/>
      <c r="CO124" s="1044"/>
      <c r="CP124" s="1050" t="s">
        <v>442</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x14ac:dyDescent="0.15">
      <c r="A125" s="1089"/>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443</v>
      </c>
      <c r="CL125" s="1038"/>
      <c r="CM125" s="1038"/>
      <c r="CN125" s="1038"/>
      <c r="CO125" s="1039"/>
      <c r="CP125" s="970" t="s">
        <v>444</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x14ac:dyDescent="0.2">
      <c r="A126" s="1089"/>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445</v>
      </c>
      <c r="CQ126" s="980"/>
      <c r="CR126" s="980"/>
      <c r="CS126" s="980"/>
      <c r="CT126" s="980"/>
      <c r="CU126" s="980"/>
      <c r="CV126" s="980"/>
      <c r="CW126" s="980"/>
      <c r="CX126" s="980"/>
      <c r="CY126" s="980"/>
      <c r="CZ126" s="980"/>
      <c r="DA126" s="980"/>
      <c r="DB126" s="980"/>
      <c r="DC126" s="980"/>
      <c r="DD126" s="980"/>
      <c r="DE126" s="980"/>
      <c r="DF126" s="981"/>
      <c r="DG126" s="949">
        <v>1179449</v>
      </c>
      <c r="DH126" s="950"/>
      <c r="DI126" s="950"/>
      <c r="DJ126" s="950"/>
      <c r="DK126" s="950"/>
      <c r="DL126" s="950">
        <v>882650</v>
      </c>
      <c r="DM126" s="950"/>
      <c r="DN126" s="950"/>
      <c r="DO126" s="950"/>
      <c r="DP126" s="950"/>
      <c r="DQ126" s="950">
        <v>878448</v>
      </c>
      <c r="DR126" s="950"/>
      <c r="DS126" s="950"/>
      <c r="DT126" s="950"/>
      <c r="DU126" s="950"/>
      <c r="DV126" s="951">
        <v>3.4</v>
      </c>
      <c r="DW126" s="951"/>
      <c r="DX126" s="951"/>
      <c r="DY126" s="951"/>
      <c r="DZ126" s="952"/>
    </row>
    <row r="127" spans="1:130" s="199" customFormat="1" ht="26.25" customHeight="1" x14ac:dyDescent="0.15">
      <c r="A127" s="1090"/>
      <c r="B127" s="978"/>
      <c r="C127" s="1032" t="s">
        <v>446</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447</v>
      </c>
      <c r="AY127" s="1063"/>
      <c r="AZ127" s="1063"/>
      <c r="BA127" s="1063"/>
      <c r="BB127" s="1063"/>
      <c r="BC127" s="1063"/>
      <c r="BD127" s="1063"/>
      <c r="BE127" s="1064"/>
      <c r="BF127" s="1065" t="s">
        <v>448</v>
      </c>
      <c r="BG127" s="1063"/>
      <c r="BH127" s="1063"/>
      <c r="BI127" s="1063"/>
      <c r="BJ127" s="1063"/>
      <c r="BK127" s="1063"/>
      <c r="BL127" s="1064"/>
      <c r="BM127" s="1065" t="s">
        <v>449</v>
      </c>
      <c r="BN127" s="1063"/>
      <c r="BO127" s="1063"/>
      <c r="BP127" s="1063"/>
      <c r="BQ127" s="1063"/>
      <c r="BR127" s="1063"/>
      <c r="BS127" s="1064"/>
      <c r="BT127" s="1065" t="s">
        <v>450</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451</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x14ac:dyDescent="0.2">
      <c r="A128" s="1073" t="s">
        <v>452</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453</v>
      </c>
      <c r="X128" s="1075"/>
      <c r="Y128" s="1075"/>
      <c r="Z128" s="1076"/>
      <c r="AA128" s="1077">
        <v>1454815</v>
      </c>
      <c r="AB128" s="1078"/>
      <c r="AC128" s="1078"/>
      <c r="AD128" s="1078"/>
      <c r="AE128" s="1079"/>
      <c r="AF128" s="1080">
        <v>1536184</v>
      </c>
      <c r="AG128" s="1078"/>
      <c r="AH128" s="1078"/>
      <c r="AI128" s="1078"/>
      <c r="AJ128" s="1079"/>
      <c r="AK128" s="1080">
        <v>1653637</v>
      </c>
      <c r="AL128" s="1078"/>
      <c r="AM128" s="1078"/>
      <c r="AN128" s="1078"/>
      <c r="AO128" s="1079"/>
      <c r="AP128" s="1081"/>
      <c r="AQ128" s="1082"/>
      <c r="AR128" s="1082"/>
      <c r="AS128" s="1082"/>
      <c r="AT128" s="1083"/>
      <c r="AU128" s="235"/>
      <c r="AV128" s="235"/>
      <c r="AW128" s="235"/>
      <c r="AX128" s="918" t="s">
        <v>454</v>
      </c>
      <c r="AY128" s="919"/>
      <c r="AZ128" s="919"/>
      <c r="BA128" s="919"/>
      <c r="BB128" s="919"/>
      <c r="BC128" s="919"/>
      <c r="BD128" s="919"/>
      <c r="BE128" s="920"/>
      <c r="BF128" s="1084" t="s">
        <v>112</v>
      </c>
      <c r="BG128" s="1085"/>
      <c r="BH128" s="1085"/>
      <c r="BI128" s="1085"/>
      <c r="BJ128" s="1085"/>
      <c r="BK128" s="1085"/>
      <c r="BL128" s="1086"/>
      <c r="BM128" s="1084">
        <v>11.87</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455</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x14ac:dyDescent="0.15">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456</v>
      </c>
      <c r="X129" s="1104"/>
      <c r="Y129" s="1104"/>
      <c r="Z129" s="1105"/>
      <c r="AA129" s="988">
        <v>27547452</v>
      </c>
      <c r="AB129" s="989"/>
      <c r="AC129" s="989"/>
      <c r="AD129" s="989"/>
      <c r="AE129" s="990"/>
      <c r="AF129" s="991">
        <v>28201599</v>
      </c>
      <c r="AG129" s="989"/>
      <c r="AH129" s="989"/>
      <c r="AI129" s="989"/>
      <c r="AJ129" s="990"/>
      <c r="AK129" s="991">
        <v>28743644</v>
      </c>
      <c r="AL129" s="989"/>
      <c r="AM129" s="989"/>
      <c r="AN129" s="989"/>
      <c r="AO129" s="990"/>
      <c r="AP129" s="1106"/>
      <c r="AQ129" s="1107"/>
      <c r="AR129" s="1107"/>
      <c r="AS129" s="1107"/>
      <c r="AT129" s="1108"/>
      <c r="AU129" s="237"/>
      <c r="AV129" s="237"/>
      <c r="AW129" s="237"/>
      <c r="AX129" s="1097" t="s">
        <v>457</v>
      </c>
      <c r="AY129" s="980"/>
      <c r="AZ129" s="980"/>
      <c r="BA129" s="980"/>
      <c r="BB129" s="980"/>
      <c r="BC129" s="980"/>
      <c r="BD129" s="980"/>
      <c r="BE129" s="981"/>
      <c r="BF129" s="1098" t="s">
        <v>112</v>
      </c>
      <c r="BG129" s="1099"/>
      <c r="BH129" s="1099"/>
      <c r="BI129" s="1099"/>
      <c r="BJ129" s="1099"/>
      <c r="BK129" s="1099"/>
      <c r="BL129" s="1100"/>
      <c r="BM129" s="1098">
        <v>16.87</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459</v>
      </c>
      <c r="X130" s="1104"/>
      <c r="Y130" s="1104"/>
      <c r="Z130" s="1105"/>
      <c r="AA130" s="988">
        <v>2652032</v>
      </c>
      <c r="AB130" s="989"/>
      <c r="AC130" s="989"/>
      <c r="AD130" s="989"/>
      <c r="AE130" s="990"/>
      <c r="AF130" s="991">
        <v>2379317</v>
      </c>
      <c r="AG130" s="989"/>
      <c r="AH130" s="989"/>
      <c r="AI130" s="989"/>
      <c r="AJ130" s="990"/>
      <c r="AK130" s="991">
        <v>2533587</v>
      </c>
      <c r="AL130" s="989"/>
      <c r="AM130" s="989"/>
      <c r="AN130" s="989"/>
      <c r="AO130" s="990"/>
      <c r="AP130" s="1106"/>
      <c r="AQ130" s="1107"/>
      <c r="AR130" s="1107"/>
      <c r="AS130" s="1107"/>
      <c r="AT130" s="1108"/>
      <c r="AU130" s="237"/>
      <c r="AV130" s="237"/>
      <c r="AW130" s="237"/>
      <c r="AX130" s="1097" t="s">
        <v>460</v>
      </c>
      <c r="AY130" s="980"/>
      <c r="AZ130" s="980"/>
      <c r="BA130" s="980"/>
      <c r="BB130" s="980"/>
      <c r="BC130" s="980"/>
      <c r="BD130" s="980"/>
      <c r="BE130" s="981"/>
      <c r="BF130" s="1134">
        <v>1</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461</v>
      </c>
      <c r="X131" s="1142"/>
      <c r="Y131" s="1142"/>
      <c r="Z131" s="1143"/>
      <c r="AA131" s="1035">
        <v>24895420</v>
      </c>
      <c r="AB131" s="1014"/>
      <c r="AC131" s="1014"/>
      <c r="AD131" s="1014"/>
      <c r="AE131" s="1015"/>
      <c r="AF131" s="1013">
        <v>25822282</v>
      </c>
      <c r="AG131" s="1014"/>
      <c r="AH131" s="1014"/>
      <c r="AI131" s="1014"/>
      <c r="AJ131" s="1015"/>
      <c r="AK131" s="1013">
        <v>26210057</v>
      </c>
      <c r="AL131" s="1014"/>
      <c r="AM131" s="1014"/>
      <c r="AN131" s="1014"/>
      <c r="AO131" s="1015"/>
      <c r="AP131" s="1144"/>
      <c r="AQ131" s="1145"/>
      <c r="AR131" s="1145"/>
      <c r="AS131" s="1145"/>
      <c r="AT131" s="1146"/>
      <c r="AU131" s="237"/>
      <c r="AV131" s="237"/>
      <c r="AW131" s="237"/>
      <c r="AX131" s="1116" t="s">
        <v>462</v>
      </c>
      <c r="AY131" s="1067"/>
      <c r="AZ131" s="1067"/>
      <c r="BA131" s="1067"/>
      <c r="BB131" s="1067"/>
      <c r="BC131" s="1067"/>
      <c r="BD131" s="1067"/>
      <c r="BE131" s="1068"/>
      <c r="BF131" s="1117">
        <v>30.7</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463</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464</v>
      </c>
      <c r="W132" s="1127"/>
      <c r="X132" s="1127"/>
      <c r="Y132" s="1127"/>
      <c r="Z132" s="1128"/>
      <c r="AA132" s="1129">
        <v>1.5893847139999999</v>
      </c>
      <c r="AB132" s="1130"/>
      <c r="AC132" s="1130"/>
      <c r="AD132" s="1130"/>
      <c r="AE132" s="1131"/>
      <c r="AF132" s="1132">
        <v>1.0393581789999999</v>
      </c>
      <c r="AG132" s="1130"/>
      <c r="AH132" s="1130"/>
      <c r="AI132" s="1130"/>
      <c r="AJ132" s="1131"/>
      <c r="AK132" s="1132">
        <v>0.540704662</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465</v>
      </c>
      <c r="W133" s="1110"/>
      <c r="X133" s="1110"/>
      <c r="Y133" s="1110"/>
      <c r="Z133" s="1111"/>
      <c r="AA133" s="1112">
        <v>3</v>
      </c>
      <c r="AB133" s="1113"/>
      <c r="AC133" s="1113"/>
      <c r="AD133" s="1113"/>
      <c r="AE133" s="1114"/>
      <c r="AF133" s="1112">
        <v>1.5</v>
      </c>
      <c r="AG133" s="1113"/>
      <c r="AH133" s="1113"/>
      <c r="AI133" s="1113"/>
      <c r="AJ133" s="1114"/>
      <c r="AK133" s="1112">
        <v>1</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466</v>
      </c>
      <c r="B5" s="248"/>
      <c r="C5" s="248"/>
      <c r="D5" s="248"/>
      <c r="E5" s="248"/>
      <c r="F5" s="248"/>
      <c r="G5" s="248"/>
      <c r="H5" s="248"/>
      <c r="I5" s="248"/>
      <c r="J5" s="248"/>
      <c r="K5" s="248"/>
      <c r="L5" s="248"/>
      <c r="M5" s="248"/>
      <c r="N5" s="248"/>
      <c r="O5" s="249"/>
    </row>
    <row r="6" spans="1:16" x14ac:dyDescent="0.15">
      <c r="A6" s="250"/>
      <c r="B6" s="246"/>
      <c r="C6" s="246"/>
      <c r="D6" s="246"/>
      <c r="E6" s="246"/>
      <c r="F6" s="246"/>
      <c r="G6" s="251" t="s">
        <v>467</v>
      </c>
      <c r="H6" s="251"/>
      <c r="I6" s="251"/>
      <c r="J6" s="251"/>
      <c r="K6" s="246"/>
      <c r="L6" s="246"/>
      <c r="M6" s="246"/>
      <c r="N6" s="246"/>
    </row>
    <row r="7" spans="1:16" x14ac:dyDescent="0.15">
      <c r="A7" s="250"/>
      <c r="B7" s="246"/>
      <c r="C7" s="246"/>
      <c r="D7" s="246"/>
      <c r="E7" s="246"/>
      <c r="F7" s="246"/>
      <c r="G7" s="253"/>
      <c r="H7" s="254"/>
      <c r="I7" s="254"/>
      <c r="J7" s="255"/>
      <c r="K7" s="1150" t="s">
        <v>468</v>
      </c>
      <c r="L7" s="256"/>
      <c r="M7" s="257" t="s">
        <v>469</v>
      </c>
      <c r="N7" s="258"/>
    </row>
    <row r="8" spans="1:16" x14ac:dyDescent="0.15">
      <c r="A8" s="250"/>
      <c r="B8" s="246"/>
      <c r="C8" s="246"/>
      <c r="D8" s="246"/>
      <c r="E8" s="246"/>
      <c r="F8" s="246"/>
      <c r="G8" s="259"/>
      <c r="H8" s="260"/>
      <c r="I8" s="260"/>
      <c r="J8" s="261"/>
      <c r="K8" s="1151"/>
      <c r="L8" s="262" t="s">
        <v>470</v>
      </c>
      <c r="M8" s="263" t="s">
        <v>471</v>
      </c>
      <c r="N8" s="264" t="s">
        <v>472</v>
      </c>
    </row>
    <row r="9" spans="1:16" x14ac:dyDescent="0.15">
      <c r="A9" s="250"/>
      <c r="B9" s="246"/>
      <c r="C9" s="246"/>
      <c r="D9" s="246"/>
      <c r="E9" s="246"/>
      <c r="F9" s="246"/>
      <c r="G9" s="1152" t="s">
        <v>473</v>
      </c>
      <c r="H9" s="1153"/>
      <c r="I9" s="1153"/>
      <c r="J9" s="1154"/>
      <c r="K9" s="265">
        <v>6736451</v>
      </c>
      <c r="L9" s="266">
        <v>58952</v>
      </c>
      <c r="M9" s="267">
        <v>55721</v>
      </c>
      <c r="N9" s="268">
        <v>5.8</v>
      </c>
    </row>
    <row r="10" spans="1:16" x14ac:dyDescent="0.15">
      <c r="A10" s="250"/>
      <c r="B10" s="246"/>
      <c r="C10" s="246"/>
      <c r="D10" s="246"/>
      <c r="E10" s="246"/>
      <c r="F10" s="246"/>
      <c r="G10" s="1152" t="s">
        <v>474</v>
      </c>
      <c r="H10" s="1153"/>
      <c r="I10" s="1153"/>
      <c r="J10" s="1154"/>
      <c r="K10" s="269">
        <v>835862</v>
      </c>
      <c r="L10" s="270">
        <v>7315</v>
      </c>
      <c r="M10" s="271">
        <v>5407</v>
      </c>
      <c r="N10" s="272">
        <v>35.299999999999997</v>
      </c>
    </row>
    <row r="11" spans="1:16" ht="13.5" customHeight="1" x14ac:dyDescent="0.15">
      <c r="A11" s="250"/>
      <c r="B11" s="246"/>
      <c r="C11" s="246"/>
      <c r="D11" s="246"/>
      <c r="E11" s="246"/>
      <c r="F11" s="246"/>
      <c r="G11" s="1152" t="s">
        <v>475</v>
      </c>
      <c r="H11" s="1153"/>
      <c r="I11" s="1153"/>
      <c r="J11" s="1154"/>
      <c r="K11" s="269">
        <v>196071</v>
      </c>
      <c r="L11" s="270">
        <v>1716</v>
      </c>
      <c r="M11" s="271">
        <v>4456</v>
      </c>
      <c r="N11" s="272">
        <v>-61.5</v>
      </c>
    </row>
    <row r="12" spans="1:16" ht="13.5" customHeight="1" x14ac:dyDescent="0.15">
      <c r="A12" s="250"/>
      <c r="B12" s="246"/>
      <c r="C12" s="246"/>
      <c r="D12" s="246"/>
      <c r="E12" s="246"/>
      <c r="F12" s="246"/>
      <c r="G12" s="1152" t="s">
        <v>476</v>
      </c>
      <c r="H12" s="1153"/>
      <c r="I12" s="1153"/>
      <c r="J12" s="1154"/>
      <c r="K12" s="269">
        <v>358</v>
      </c>
      <c r="L12" s="270">
        <v>3</v>
      </c>
      <c r="M12" s="271">
        <v>1602</v>
      </c>
      <c r="N12" s="272">
        <v>-99.8</v>
      </c>
    </row>
    <row r="13" spans="1:16" ht="13.5" customHeight="1" x14ac:dyDescent="0.15">
      <c r="A13" s="250"/>
      <c r="B13" s="246"/>
      <c r="C13" s="246"/>
      <c r="D13" s="246"/>
      <c r="E13" s="246"/>
      <c r="F13" s="246"/>
      <c r="G13" s="1152" t="s">
        <v>477</v>
      </c>
      <c r="H13" s="1153"/>
      <c r="I13" s="1153"/>
      <c r="J13" s="1154"/>
      <c r="K13" s="269" t="s">
        <v>478</v>
      </c>
      <c r="L13" s="270" t="s">
        <v>478</v>
      </c>
      <c r="M13" s="271">
        <v>24</v>
      </c>
      <c r="N13" s="272" t="s">
        <v>478</v>
      </c>
    </row>
    <row r="14" spans="1:16" ht="13.5" customHeight="1" x14ac:dyDescent="0.15">
      <c r="A14" s="250"/>
      <c r="B14" s="246"/>
      <c r="C14" s="246"/>
      <c r="D14" s="246"/>
      <c r="E14" s="246"/>
      <c r="F14" s="246"/>
      <c r="G14" s="1152" t="s">
        <v>479</v>
      </c>
      <c r="H14" s="1153"/>
      <c r="I14" s="1153"/>
      <c r="J14" s="1154"/>
      <c r="K14" s="269">
        <v>132009</v>
      </c>
      <c r="L14" s="270">
        <v>1155</v>
      </c>
      <c r="M14" s="271">
        <v>2095</v>
      </c>
      <c r="N14" s="272">
        <v>-44.9</v>
      </c>
    </row>
    <row r="15" spans="1:16" ht="13.5" customHeight="1" x14ac:dyDescent="0.15">
      <c r="A15" s="250"/>
      <c r="B15" s="246"/>
      <c r="C15" s="246"/>
      <c r="D15" s="246"/>
      <c r="E15" s="246"/>
      <c r="F15" s="246"/>
      <c r="G15" s="1152" t="s">
        <v>480</v>
      </c>
      <c r="H15" s="1153"/>
      <c r="I15" s="1153"/>
      <c r="J15" s="1154"/>
      <c r="K15" s="269">
        <v>294824</v>
      </c>
      <c r="L15" s="270">
        <v>2580</v>
      </c>
      <c r="M15" s="271">
        <v>1844</v>
      </c>
      <c r="N15" s="272">
        <v>39.9</v>
      </c>
    </row>
    <row r="16" spans="1:16" x14ac:dyDescent="0.15">
      <c r="A16" s="250"/>
      <c r="B16" s="246"/>
      <c r="C16" s="246"/>
      <c r="D16" s="246"/>
      <c r="E16" s="246"/>
      <c r="F16" s="246"/>
      <c r="G16" s="1155" t="s">
        <v>481</v>
      </c>
      <c r="H16" s="1156"/>
      <c r="I16" s="1156"/>
      <c r="J16" s="1157"/>
      <c r="K16" s="270">
        <v>-587454</v>
      </c>
      <c r="L16" s="270">
        <v>-5141</v>
      </c>
      <c r="M16" s="271">
        <v>-4887</v>
      </c>
      <c r="N16" s="272">
        <v>5.2</v>
      </c>
    </row>
    <row r="17" spans="1:16" x14ac:dyDescent="0.15">
      <c r="A17" s="250"/>
      <c r="B17" s="246"/>
      <c r="C17" s="246"/>
      <c r="D17" s="246"/>
      <c r="E17" s="246"/>
      <c r="F17" s="246"/>
      <c r="G17" s="1155" t="s">
        <v>171</v>
      </c>
      <c r="H17" s="1156"/>
      <c r="I17" s="1156"/>
      <c r="J17" s="1157"/>
      <c r="K17" s="270">
        <v>7608121</v>
      </c>
      <c r="L17" s="270">
        <v>66580</v>
      </c>
      <c r="M17" s="271">
        <v>66260</v>
      </c>
      <c r="N17" s="272">
        <v>0.5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482</v>
      </c>
      <c r="H19" s="246"/>
      <c r="I19" s="246"/>
      <c r="J19" s="246"/>
      <c r="K19" s="246"/>
      <c r="L19" s="246"/>
      <c r="M19" s="246"/>
      <c r="N19" s="246"/>
    </row>
    <row r="20" spans="1:16" x14ac:dyDescent="0.15">
      <c r="A20" s="250"/>
      <c r="B20" s="246"/>
      <c r="C20" s="246"/>
      <c r="D20" s="246"/>
      <c r="E20" s="246"/>
      <c r="F20" s="246"/>
      <c r="G20" s="274"/>
      <c r="H20" s="275"/>
      <c r="I20" s="275"/>
      <c r="J20" s="276"/>
      <c r="K20" s="277" t="s">
        <v>483</v>
      </c>
      <c r="L20" s="278" t="s">
        <v>484</v>
      </c>
      <c r="M20" s="279" t="s">
        <v>485</v>
      </c>
      <c r="N20" s="280"/>
    </row>
    <row r="21" spans="1:16" s="286" customFormat="1" x14ac:dyDescent="0.15">
      <c r="A21" s="281"/>
      <c r="B21" s="251"/>
      <c r="C21" s="251"/>
      <c r="D21" s="251"/>
      <c r="E21" s="251"/>
      <c r="F21" s="251"/>
      <c r="G21" s="1147" t="s">
        <v>486</v>
      </c>
      <c r="H21" s="1148"/>
      <c r="I21" s="1148"/>
      <c r="J21" s="1149"/>
      <c r="K21" s="282">
        <v>7.67</v>
      </c>
      <c r="L21" s="283">
        <v>6.58</v>
      </c>
      <c r="M21" s="284">
        <v>1.0900000000000001</v>
      </c>
      <c r="N21" s="251"/>
      <c r="O21" s="285"/>
      <c r="P21" s="281"/>
    </row>
    <row r="22" spans="1:16" s="286" customFormat="1" x14ac:dyDescent="0.15">
      <c r="A22" s="281"/>
      <c r="B22" s="251"/>
      <c r="C22" s="251"/>
      <c r="D22" s="251"/>
      <c r="E22" s="251"/>
      <c r="F22" s="251"/>
      <c r="G22" s="1147" t="s">
        <v>487</v>
      </c>
      <c r="H22" s="1148"/>
      <c r="I22" s="1148"/>
      <c r="J22" s="1149"/>
      <c r="K22" s="287">
        <v>101.9</v>
      </c>
      <c r="L22" s="288">
        <v>99.7</v>
      </c>
      <c r="M22" s="289">
        <v>2.2000000000000002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490</v>
      </c>
      <c r="H29" s="251"/>
      <c r="I29" s="251"/>
      <c r="J29" s="251"/>
      <c r="K29" s="246"/>
      <c r="L29" s="246"/>
      <c r="M29" s="246"/>
      <c r="N29" s="246"/>
      <c r="O29" s="295"/>
    </row>
    <row r="30" spans="1:16" x14ac:dyDescent="0.15">
      <c r="A30" s="250"/>
      <c r="B30" s="246"/>
      <c r="C30" s="246"/>
      <c r="D30" s="246"/>
      <c r="E30" s="246"/>
      <c r="F30" s="246"/>
      <c r="G30" s="253"/>
      <c r="H30" s="254"/>
      <c r="I30" s="254"/>
      <c r="J30" s="255"/>
      <c r="K30" s="1150" t="s">
        <v>468</v>
      </c>
      <c r="L30" s="256"/>
      <c r="M30" s="257" t="s">
        <v>469</v>
      </c>
      <c r="N30" s="258"/>
    </row>
    <row r="31" spans="1:16" x14ac:dyDescent="0.15">
      <c r="A31" s="250"/>
      <c r="B31" s="246"/>
      <c r="C31" s="246"/>
      <c r="D31" s="246"/>
      <c r="E31" s="246"/>
      <c r="F31" s="246"/>
      <c r="G31" s="259"/>
      <c r="H31" s="260"/>
      <c r="I31" s="260"/>
      <c r="J31" s="261"/>
      <c r="K31" s="1151"/>
      <c r="L31" s="262" t="s">
        <v>470</v>
      </c>
      <c r="M31" s="263" t="s">
        <v>471</v>
      </c>
      <c r="N31" s="264" t="s">
        <v>472</v>
      </c>
    </row>
    <row r="32" spans="1:16" ht="27" customHeight="1" x14ac:dyDescent="0.15">
      <c r="A32" s="250"/>
      <c r="B32" s="246"/>
      <c r="C32" s="246"/>
      <c r="D32" s="246"/>
      <c r="E32" s="246"/>
      <c r="F32" s="246"/>
      <c r="G32" s="1163" t="s">
        <v>491</v>
      </c>
      <c r="H32" s="1164"/>
      <c r="I32" s="1164"/>
      <c r="J32" s="1165"/>
      <c r="K32" s="296">
        <v>1994859</v>
      </c>
      <c r="L32" s="296">
        <v>17457</v>
      </c>
      <c r="M32" s="297">
        <v>35238</v>
      </c>
      <c r="N32" s="298">
        <v>-50.5</v>
      </c>
    </row>
    <row r="33" spans="1:16" ht="13.5" customHeight="1" x14ac:dyDescent="0.15">
      <c r="A33" s="250"/>
      <c r="B33" s="246"/>
      <c r="C33" s="246"/>
      <c r="D33" s="246"/>
      <c r="E33" s="246"/>
      <c r="F33" s="246"/>
      <c r="G33" s="1163" t="s">
        <v>492</v>
      </c>
      <c r="H33" s="1164"/>
      <c r="I33" s="1164"/>
      <c r="J33" s="1165"/>
      <c r="K33" s="296" t="s">
        <v>478</v>
      </c>
      <c r="L33" s="296" t="s">
        <v>478</v>
      </c>
      <c r="M33" s="297" t="s">
        <v>478</v>
      </c>
      <c r="N33" s="298" t="s">
        <v>478</v>
      </c>
    </row>
    <row r="34" spans="1:16" ht="27" customHeight="1" x14ac:dyDescent="0.15">
      <c r="A34" s="250"/>
      <c r="B34" s="246"/>
      <c r="C34" s="246"/>
      <c r="D34" s="246"/>
      <c r="E34" s="246"/>
      <c r="F34" s="246"/>
      <c r="G34" s="1163" t="s">
        <v>493</v>
      </c>
      <c r="H34" s="1164"/>
      <c r="I34" s="1164"/>
      <c r="J34" s="1165"/>
      <c r="K34" s="296" t="s">
        <v>478</v>
      </c>
      <c r="L34" s="296" t="s">
        <v>478</v>
      </c>
      <c r="M34" s="297">
        <v>9</v>
      </c>
      <c r="N34" s="298" t="s">
        <v>478</v>
      </c>
    </row>
    <row r="35" spans="1:16" ht="27" customHeight="1" x14ac:dyDescent="0.15">
      <c r="A35" s="250"/>
      <c r="B35" s="246"/>
      <c r="C35" s="246"/>
      <c r="D35" s="246"/>
      <c r="E35" s="246"/>
      <c r="F35" s="246"/>
      <c r="G35" s="1163" t="s">
        <v>494</v>
      </c>
      <c r="H35" s="1164"/>
      <c r="I35" s="1164"/>
      <c r="J35" s="1165"/>
      <c r="K35" s="296">
        <v>1561195</v>
      </c>
      <c r="L35" s="296">
        <v>13662</v>
      </c>
      <c r="M35" s="297">
        <v>12777</v>
      </c>
      <c r="N35" s="298">
        <v>6.9</v>
      </c>
    </row>
    <row r="36" spans="1:16" ht="27" customHeight="1" x14ac:dyDescent="0.15">
      <c r="A36" s="250"/>
      <c r="B36" s="246"/>
      <c r="C36" s="246"/>
      <c r="D36" s="246"/>
      <c r="E36" s="246"/>
      <c r="F36" s="246"/>
      <c r="G36" s="1163" t="s">
        <v>495</v>
      </c>
      <c r="H36" s="1164"/>
      <c r="I36" s="1164"/>
      <c r="J36" s="1165"/>
      <c r="K36" s="296">
        <v>405170</v>
      </c>
      <c r="L36" s="296">
        <v>3546</v>
      </c>
      <c r="M36" s="297">
        <v>1670</v>
      </c>
      <c r="N36" s="298">
        <v>112.3</v>
      </c>
    </row>
    <row r="37" spans="1:16" ht="13.5" customHeight="1" x14ac:dyDescent="0.15">
      <c r="A37" s="250"/>
      <c r="B37" s="246"/>
      <c r="C37" s="246"/>
      <c r="D37" s="246"/>
      <c r="E37" s="246"/>
      <c r="F37" s="246"/>
      <c r="G37" s="1163" t="s">
        <v>496</v>
      </c>
      <c r="H37" s="1164"/>
      <c r="I37" s="1164"/>
      <c r="J37" s="1165"/>
      <c r="K37" s="296">
        <v>367719</v>
      </c>
      <c r="L37" s="296">
        <v>3218</v>
      </c>
      <c r="M37" s="297">
        <v>592</v>
      </c>
      <c r="N37" s="298">
        <v>443.6</v>
      </c>
    </row>
    <row r="38" spans="1:16" ht="27" customHeight="1" x14ac:dyDescent="0.15">
      <c r="A38" s="250"/>
      <c r="B38" s="246"/>
      <c r="C38" s="246"/>
      <c r="D38" s="246"/>
      <c r="E38" s="246"/>
      <c r="F38" s="246"/>
      <c r="G38" s="1166" t="s">
        <v>497</v>
      </c>
      <c r="H38" s="1167"/>
      <c r="I38" s="1167"/>
      <c r="J38" s="1168"/>
      <c r="K38" s="299" t="s">
        <v>478</v>
      </c>
      <c r="L38" s="299" t="s">
        <v>478</v>
      </c>
      <c r="M38" s="300">
        <v>0</v>
      </c>
      <c r="N38" s="301" t="s">
        <v>478</v>
      </c>
      <c r="O38" s="295"/>
    </row>
    <row r="39" spans="1:16" x14ac:dyDescent="0.15">
      <c r="A39" s="250"/>
      <c r="B39" s="246"/>
      <c r="C39" s="246"/>
      <c r="D39" s="246"/>
      <c r="E39" s="246"/>
      <c r="F39" s="246"/>
      <c r="G39" s="1166" t="s">
        <v>498</v>
      </c>
      <c r="H39" s="1167"/>
      <c r="I39" s="1167"/>
      <c r="J39" s="1168"/>
      <c r="K39" s="302">
        <v>-1653637</v>
      </c>
      <c r="L39" s="302">
        <v>-14471</v>
      </c>
      <c r="M39" s="303">
        <v>-7965</v>
      </c>
      <c r="N39" s="304">
        <v>81.7</v>
      </c>
      <c r="O39" s="295"/>
    </row>
    <row r="40" spans="1:16" ht="27" customHeight="1" x14ac:dyDescent="0.15">
      <c r="A40" s="250"/>
      <c r="B40" s="246"/>
      <c r="C40" s="246"/>
      <c r="D40" s="246"/>
      <c r="E40" s="246"/>
      <c r="F40" s="246"/>
      <c r="G40" s="1163" t="s">
        <v>499</v>
      </c>
      <c r="H40" s="1164"/>
      <c r="I40" s="1164"/>
      <c r="J40" s="1165"/>
      <c r="K40" s="302">
        <v>-2533587</v>
      </c>
      <c r="L40" s="302">
        <v>-22172</v>
      </c>
      <c r="M40" s="303">
        <v>-31941</v>
      </c>
      <c r="N40" s="304">
        <v>-30.6</v>
      </c>
      <c r="O40" s="295"/>
    </row>
    <row r="41" spans="1:16" x14ac:dyDescent="0.15">
      <c r="A41" s="250"/>
      <c r="B41" s="246"/>
      <c r="C41" s="246"/>
      <c r="D41" s="246"/>
      <c r="E41" s="246"/>
      <c r="F41" s="246"/>
      <c r="G41" s="1169" t="s">
        <v>282</v>
      </c>
      <c r="H41" s="1170"/>
      <c r="I41" s="1170"/>
      <c r="J41" s="1171"/>
      <c r="K41" s="296">
        <v>141719</v>
      </c>
      <c r="L41" s="302">
        <v>1240</v>
      </c>
      <c r="M41" s="303">
        <v>10381</v>
      </c>
      <c r="N41" s="304">
        <v>-88.1</v>
      </c>
      <c r="O41" s="295"/>
    </row>
    <row r="42" spans="1:16" x14ac:dyDescent="0.15">
      <c r="A42" s="250"/>
      <c r="B42" s="246"/>
      <c r="C42" s="246"/>
      <c r="D42" s="246"/>
      <c r="E42" s="246"/>
      <c r="F42" s="246"/>
      <c r="G42" s="305" t="s">
        <v>500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502</v>
      </c>
      <c r="H48" s="310"/>
      <c r="I48" s="310"/>
      <c r="J48" s="310"/>
      <c r="K48" s="310"/>
      <c r="L48" s="310"/>
      <c r="M48" s="311"/>
      <c r="N48" s="310"/>
    </row>
    <row r="49" spans="1:14" ht="13.5" customHeight="1" x14ac:dyDescent="0.15">
      <c r="A49" s="250"/>
      <c r="B49" s="246"/>
      <c r="C49" s="246"/>
      <c r="D49" s="246"/>
      <c r="E49" s="246"/>
      <c r="F49" s="246"/>
      <c r="G49" s="312"/>
      <c r="H49" s="313"/>
      <c r="I49" s="1158" t="s">
        <v>468</v>
      </c>
      <c r="J49" s="1160" t="s">
        <v>503</v>
      </c>
      <c r="K49" s="1161"/>
      <c r="L49" s="1161"/>
      <c r="M49" s="1161"/>
      <c r="N49" s="1162"/>
    </row>
    <row r="50" spans="1:14" x14ac:dyDescent="0.15">
      <c r="A50" s="250"/>
      <c r="B50" s="246"/>
      <c r="C50" s="246"/>
      <c r="D50" s="246"/>
      <c r="E50" s="246"/>
      <c r="F50" s="246"/>
      <c r="G50" s="314"/>
      <c r="H50" s="315"/>
      <c r="I50" s="1159"/>
      <c r="J50" s="316" t="s">
        <v>504</v>
      </c>
      <c r="K50" s="317" t="s">
        <v>505</v>
      </c>
      <c r="L50" s="318" t="s">
        <v>506</v>
      </c>
      <c r="M50" s="319" t="s">
        <v>507</v>
      </c>
      <c r="N50" s="320" t="s">
        <v>508</v>
      </c>
    </row>
    <row r="51" spans="1:14" x14ac:dyDescent="0.15">
      <c r="A51" s="250"/>
      <c r="B51" s="246"/>
      <c r="C51" s="246"/>
      <c r="D51" s="246"/>
      <c r="E51" s="246"/>
      <c r="F51" s="246"/>
      <c r="G51" s="312" t="s">
        <v>509</v>
      </c>
      <c r="H51" s="313"/>
      <c r="I51" s="321">
        <v>6843061</v>
      </c>
      <c r="J51" s="322">
        <v>61449</v>
      </c>
      <c r="K51" s="323">
        <v>-18.899999999999999</v>
      </c>
      <c r="L51" s="324">
        <v>43493</v>
      </c>
      <c r="M51" s="325">
        <v>5</v>
      </c>
      <c r="N51" s="326">
        <v>-23.9</v>
      </c>
    </row>
    <row r="52" spans="1:14" x14ac:dyDescent="0.15">
      <c r="A52" s="250"/>
      <c r="B52" s="246"/>
      <c r="C52" s="246"/>
      <c r="D52" s="246"/>
      <c r="E52" s="246"/>
      <c r="F52" s="246"/>
      <c r="G52" s="327"/>
      <c r="H52" s="328" t="s">
        <v>510</v>
      </c>
      <c r="I52" s="329">
        <v>3138707</v>
      </c>
      <c r="J52" s="330">
        <v>28185</v>
      </c>
      <c r="K52" s="331">
        <v>-13.3</v>
      </c>
      <c r="L52" s="332">
        <v>23254</v>
      </c>
      <c r="M52" s="333">
        <v>4</v>
      </c>
      <c r="N52" s="334">
        <v>-17.3</v>
      </c>
    </row>
    <row r="53" spans="1:14" x14ac:dyDescent="0.15">
      <c r="A53" s="250"/>
      <c r="B53" s="246"/>
      <c r="C53" s="246"/>
      <c r="D53" s="246"/>
      <c r="E53" s="246"/>
      <c r="F53" s="246"/>
      <c r="G53" s="312" t="s">
        <v>511</v>
      </c>
      <c r="H53" s="313"/>
      <c r="I53" s="321">
        <v>11021745</v>
      </c>
      <c r="J53" s="322">
        <v>98137</v>
      </c>
      <c r="K53" s="323">
        <v>59.7</v>
      </c>
      <c r="L53" s="324">
        <v>50840</v>
      </c>
      <c r="M53" s="325">
        <v>16.899999999999999</v>
      </c>
      <c r="N53" s="326">
        <v>42.8</v>
      </c>
    </row>
    <row r="54" spans="1:14" x14ac:dyDescent="0.15">
      <c r="A54" s="250"/>
      <c r="B54" s="246"/>
      <c r="C54" s="246"/>
      <c r="D54" s="246"/>
      <c r="E54" s="246"/>
      <c r="F54" s="246"/>
      <c r="G54" s="327"/>
      <c r="H54" s="328" t="s">
        <v>510</v>
      </c>
      <c r="I54" s="329">
        <v>3572840</v>
      </c>
      <c r="J54" s="330">
        <v>31812</v>
      </c>
      <c r="K54" s="331">
        <v>12.9</v>
      </c>
      <c r="L54" s="332">
        <v>25367</v>
      </c>
      <c r="M54" s="333">
        <v>9.1</v>
      </c>
      <c r="N54" s="334">
        <v>3.8</v>
      </c>
    </row>
    <row r="55" spans="1:14" x14ac:dyDescent="0.15">
      <c r="A55" s="250"/>
      <c r="B55" s="246"/>
      <c r="C55" s="246"/>
      <c r="D55" s="246"/>
      <c r="E55" s="246"/>
      <c r="F55" s="246"/>
      <c r="G55" s="312" t="s">
        <v>512</v>
      </c>
      <c r="H55" s="313"/>
      <c r="I55" s="321">
        <v>14118251</v>
      </c>
      <c r="J55" s="322">
        <v>125280</v>
      </c>
      <c r="K55" s="323">
        <v>27.7</v>
      </c>
      <c r="L55" s="324">
        <v>53605</v>
      </c>
      <c r="M55" s="325">
        <v>5.4</v>
      </c>
      <c r="N55" s="326">
        <v>22.3</v>
      </c>
    </row>
    <row r="56" spans="1:14" x14ac:dyDescent="0.15">
      <c r="A56" s="250"/>
      <c r="B56" s="246"/>
      <c r="C56" s="246"/>
      <c r="D56" s="246"/>
      <c r="E56" s="246"/>
      <c r="F56" s="246"/>
      <c r="G56" s="327"/>
      <c r="H56" s="328" t="s">
        <v>510</v>
      </c>
      <c r="I56" s="329">
        <v>5851657</v>
      </c>
      <c r="J56" s="330">
        <v>51925</v>
      </c>
      <c r="K56" s="331">
        <v>63.2</v>
      </c>
      <c r="L56" s="332">
        <v>28343</v>
      </c>
      <c r="M56" s="333">
        <v>11.7</v>
      </c>
      <c r="N56" s="334">
        <v>51.5</v>
      </c>
    </row>
    <row r="57" spans="1:14" x14ac:dyDescent="0.15">
      <c r="A57" s="250"/>
      <c r="B57" s="246"/>
      <c r="C57" s="246"/>
      <c r="D57" s="246"/>
      <c r="E57" s="246"/>
      <c r="F57" s="246"/>
      <c r="G57" s="312" t="s">
        <v>513</v>
      </c>
      <c r="H57" s="313"/>
      <c r="I57" s="321">
        <v>8101050</v>
      </c>
      <c r="J57" s="322">
        <v>71353</v>
      </c>
      <c r="K57" s="323">
        <v>-43</v>
      </c>
      <c r="L57" s="324">
        <v>46440</v>
      </c>
      <c r="M57" s="325">
        <v>-13.4</v>
      </c>
      <c r="N57" s="326">
        <v>-29.6</v>
      </c>
    </row>
    <row r="58" spans="1:14" x14ac:dyDescent="0.15">
      <c r="A58" s="250"/>
      <c r="B58" s="246"/>
      <c r="C58" s="246"/>
      <c r="D58" s="246"/>
      <c r="E58" s="246"/>
      <c r="F58" s="246"/>
      <c r="G58" s="327"/>
      <c r="H58" s="328" t="s">
        <v>510</v>
      </c>
      <c r="I58" s="329">
        <v>3948186</v>
      </c>
      <c r="J58" s="330">
        <v>34775</v>
      </c>
      <c r="K58" s="331">
        <v>-33</v>
      </c>
      <c r="L58" s="332">
        <v>27658</v>
      </c>
      <c r="M58" s="333">
        <v>-2.4</v>
      </c>
      <c r="N58" s="334">
        <v>-30.6</v>
      </c>
    </row>
    <row r="59" spans="1:14" x14ac:dyDescent="0.15">
      <c r="A59" s="250"/>
      <c r="B59" s="246"/>
      <c r="C59" s="246"/>
      <c r="D59" s="246"/>
      <c r="E59" s="246"/>
      <c r="F59" s="246"/>
      <c r="G59" s="312" t="s">
        <v>514</v>
      </c>
      <c r="H59" s="313"/>
      <c r="I59" s="321">
        <v>5659732</v>
      </c>
      <c r="J59" s="322">
        <v>49529</v>
      </c>
      <c r="K59" s="323">
        <v>-30.6</v>
      </c>
      <c r="L59" s="324">
        <v>63257</v>
      </c>
      <c r="M59" s="325">
        <v>36.200000000000003</v>
      </c>
      <c r="N59" s="326">
        <v>-66.8</v>
      </c>
    </row>
    <row r="60" spans="1:14" x14ac:dyDescent="0.15">
      <c r="A60" s="250"/>
      <c r="B60" s="246"/>
      <c r="C60" s="246"/>
      <c r="D60" s="246"/>
      <c r="E60" s="246"/>
      <c r="F60" s="246"/>
      <c r="G60" s="327"/>
      <c r="H60" s="328" t="s">
        <v>510</v>
      </c>
      <c r="I60" s="335">
        <v>3213013</v>
      </c>
      <c r="J60" s="330">
        <v>28117</v>
      </c>
      <c r="K60" s="331">
        <v>-19.100000000000001</v>
      </c>
      <c r="L60" s="332">
        <v>27259</v>
      </c>
      <c r="M60" s="333">
        <v>-1.4</v>
      </c>
      <c r="N60" s="334">
        <v>-17.7</v>
      </c>
    </row>
    <row r="61" spans="1:14" x14ac:dyDescent="0.15">
      <c r="A61" s="250"/>
      <c r="B61" s="246"/>
      <c r="C61" s="246"/>
      <c r="D61" s="246"/>
      <c r="E61" s="246"/>
      <c r="F61" s="246"/>
      <c r="G61" s="312" t="s">
        <v>515</v>
      </c>
      <c r="H61" s="336"/>
      <c r="I61" s="337">
        <v>9148768</v>
      </c>
      <c r="J61" s="338">
        <v>81150</v>
      </c>
      <c r="K61" s="339">
        <v>-1</v>
      </c>
      <c r="L61" s="340">
        <v>51527</v>
      </c>
      <c r="M61" s="341">
        <v>10</v>
      </c>
      <c r="N61" s="326">
        <v>-11</v>
      </c>
    </row>
    <row r="62" spans="1:14" x14ac:dyDescent="0.15">
      <c r="A62" s="250"/>
      <c r="B62" s="246"/>
      <c r="C62" s="246"/>
      <c r="D62" s="246"/>
      <c r="E62" s="246"/>
      <c r="F62" s="246"/>
      <c r="G62" s="327"/>
      <c r="H62" s="328" t="s">
        <v>510</v>
      </c>
      <c r="I62" s="329">
        <v>3944881</v>
      </c>
      <c r="J62" s="330">
        <v>34963</v>
      </c>
      <c r="K62" s="331">
        <v>2.1</v>
      </c>
      <c r="L62" s="332">
        <v>26376</v>
      </c>
      <c r="M62" s="333">
        <v>4.2</v>
      </c>
      <c r="N62" s="334">
        <v>-2.1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72" t="s">
        <v>3</v>
      </c>
      <c r="D47" s="1172"/>
      <c r="E47" s="1173"/>
      <c r="F47" s="11">
        <v>15.43</v>
      </c>
      <c r="G47" s="12">
        <v>17.88</v>
      </c>
      <c r="H47" s="12">
        <v>17.29</v>
      </c>
      <c r="I47" s="12">
        <v>18.32</v>
      </c>
      <c r="J47" s="13">
        <v>19.260000000000002</v>
      </c>
    </row>
    <row r="48" spans="2:10" ht="57.75" customHeight="1" x14ac:dyDescent="0.15">
      <c r="B48" s="14"/>
      <c r="C48" s="1174" t="s">
        <v>4</v>
      </c>
      <c r="D48" s="1174"/>
      <c r="E48" s="1175"/>
      <c r="F48" s="15">
        <v>7.25</v>
      </c>
      <c r="G48" s="16">
        <v>6.17</v>
      </c>
      <c r="H48" s="16">
        <v>6.66</v>
      </c>
      <c r="I48" s="16">
        <v>7.86</v>
      </c>
      <c r="J48" s="17">
        <v>6.26</v>
      </c>
    </row>
    <row r="49" spans="2:10" ht="57.75" customHeight="1" thickBot="1" x14ac:dyDescent="0.2">
      <c r="B49" s="18"/>
      <c r="C49" s="1176" t="s">
        <v>5</v>
      </c>
      <c r="D49" s="1176"/>
      <c r="E49" s="1177"/>
      <c r="F49" s="19" t="s">
        <v>522</v>
      </c>
      <c r="G49" s="20" t="s">
        <v>523</v>
      </c>
      <c r="H49" s="20" t="s">
        <v>524</v>
      </c>
      <c r="I49" s="20" t="s">
        <v>525</v>
      </c>
      <c r="J49" s="21" t="s">
        <v>526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oa</cp:lastModifiedBy>
  <cp:lastPrinted>2018-03-24T05:49:34Z</cp:lastPrinted>
  <dcterms:created xsi:type="dcterms:W3CDTF">2018-01-24T05:15:43Z</dcterms:created>
  <dcterms:modified xsi:type="dcterms:W3CDTF">2018-10-22T07:29:43Z</dcterms:modified>
</cp:coreProperties>
</file>