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04整理済み回答\"/>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W39" i="9"/>
  <c r="BW40" i="9" s="1"/>
  <c r="CO34" i="9" s="1"/>
  <c r="BE39" i="9"/>
  <c r="AM39" i="9"/>
  <c r="U39" i="9"/>
  <c r="C39" i="9"/>
  <c r="CO38" i="9"/>
  <c r="BW38" i="9"/>
  <c r="BE38" i="9"/>
  <c r="AM38" i="9"/>
  <c r="U38" i="9"/>
  <c r="C38" i="9"/>
  <c r="CO37" i="9"/>
  <c r="BW37" i="9"/>
  <c r="BE37" i="9"/>
  <c r="AM37" i="9"/>
  <c r="U37" i="9"/>
  <c r="C37" i="9"/>
  <c r="CO36" i="9"/>
  <c r="BW36" i="9"/>
  <c r="BE36" i="9"/>
  <c r="AM36" i="9"/>
  <c r="CO35" i="9"/>
  <c r="BW35" i="9"/>
  <c r="BE35" i="9"/>
  <c r="AM35" i="9"/>
  <c r="BW34" i="9"/>
  <c r="AM34" i="9"/>
  <c r="C34" i="9"/>
  <c r="C35" i="9" s="1"/>
  <c r="C36" i="9" s="1"/>
  <c r="U34" i="9" l="1"/>
  <c r="U35" i="9" s="1"/>
  <c r="U36" i="9" s="1"/>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<sst xmlns="http://schemas.openxmlformats.org/spreadsheetml/2006/main" count="1058" uniqueCount="563">
  <si>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</si>
  <si>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</si>
  <si>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</si>
  <si>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</si>
  <si>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</si>
  <si>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</si>
  <si>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</si>
  <si>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</si>
  <si>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</si>
  <si>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</si>
  <si>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</si>
  <si>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</si>
  <si>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</si>
  <si>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</si>
  <si>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</si>
  <si>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</si>
  <si>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</si>
  <si>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</si>
  <si>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</si>
  <si>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</si>
  <si>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</si>
  <si>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</si>
  <si>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</si>
  <si>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</si>
  <si>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</si>
  <si>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</si>
  <si>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</si>
  <si>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</si>
  <si>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</si>
  <si>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</si>
  <si>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</si>
  <si>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</si>
  <si>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</si>
  <si>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</si>
  <si>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</si>
  <si>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</si>
  <si>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</si>
  <si>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</si>
  <si>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</si>
  <si>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</si>
  <si>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</si>
  <si>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</si>
  <si>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</si>
  <si>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</si>
  <si>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</si>
  <si>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</si>
  <si>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</si>
  <si>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</si>
  <si>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</si>
  <si>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</si>
  <si>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</si>
  <si>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</si>
  <si>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</si>
  <si>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</si>
  <si>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</si>
  <si>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</si>
  <si>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</si>
  <si>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</si>
  <si>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</si>
  <si>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</si>
  <si>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</si>
  <si>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</si>
  <si>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</si>
  <si>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</si>
  <si>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</si>
  <si>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</si>
  <si>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</si>
  <si>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</si>
  <si>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</si>
  <si>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</si>
  <si>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</si>
  <si>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</si>
  <si>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</si>
  <si>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</si>
  <si>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</si>
  <si>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</si>
  <si>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</si>
  <si>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</si>
  <si>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</si>
  <si>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</si>
  <si>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</si>
  <si>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</si>
  <si>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</si>
  <si>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北名古屋市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</si>
  <si>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</si>
  <si>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</si>
  <si>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</si>
  <si>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</si>
  <si>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</si>
  <si>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</si>
  <si>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</si>
  <si>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</si>
  <si>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</si>
  <si>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</si>
  <si>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</si>
  <si>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</si>
  <si>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</si>
  <si>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</si>
  <si>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</si>
  <si>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</si>
  <si>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</si>
  <si>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</si>
  <si>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</si>
  <si>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</si>
  <si>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</si>
  <si>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</si>
  <si>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</si>
  <si>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</si>
  <si>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</si>
  <si>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</si>
  <si>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</si>
  <si>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</si>
  <si>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</si>
  <si>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</si>
  <si>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</si>
  <si>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</si>
  <si>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</si>
  <si>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</si>
  <si>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</si>
  <si>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</si>
  <si>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</si>
  <si>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</si>
  <si>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</si>
  <si>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</si>
  <si>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</si>
  <si>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</si>
  <si>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</si>
  <si>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</si>
  <si>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</si>
  <si>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</si>
  <si>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</si>
  <si>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</si>
  <si>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</si>
  <si>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</si>
  <si>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</si>
  <si>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</si>
  <si>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</si>
  <si>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</si>
  <si>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</si>
  <si>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</si>
  <si>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</si>
  <si>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</si>
  <si>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</si>
  <si>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</si>
  <si>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</si>
  <si>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</si>
  <si>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</si>
  <si>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</si>
  <si>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</si>
  <si>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</si>
  <si>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</si>
  <si>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</si>
  <si>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</si>
  <si>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</si>
  <si>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</si>
  <si>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</si>
  <si>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</si>
  <si>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</si>
  <si>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</si>
  <si>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</si>
  <si>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</si>
  <si>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</si>
  <si>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</si>
  <si>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</si>
  <si>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</si>
  <si>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</si>
  <si>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</si>
  <si>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</si>
  <si>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</si>
  <si>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</si>
  <si>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</si>
  <si>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</si>
  <si>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</si>
  <si>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</si>
  <si>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</si>
  <si>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</si>
  <si>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</si>
  <si>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</si>
  <si>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</si>
  <si>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</si>
  <si>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</si>
  <si>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</si>
  <si>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</si>
  <si>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</si>
  <si>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</si>
  <si>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</si>
  <si>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</si>
  <si>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</si>
  <si>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</si>
  <si>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</si>
  <si>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</si>
  <si>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</si>
  <si>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</si>
  <si>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</si>
  <si>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</si>
  <si>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</si>
  <si>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</si>
  <si>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</si>
  <si>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</si>
  <si>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愛知県北名古屋市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</si>
  <si>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</si>
  <si>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</si>
  <si>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</si>
  <si>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</si>
  <si>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</si>
  <si>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</si>
  <si>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</si>
  <si>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</si>
  <si>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</si>
  <si>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</si>
  <si>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</si>
  <si>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</si>
  <si>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</si>
  <si>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</si>
  <si>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</si>
  <si>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</si>
  <si>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</si>
  <si>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</si>
  <si>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</si>
  <si>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</si>
  <si>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</si>
  <si>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</si>
  <si>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</si>
  <si>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</si>
  <si>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</si>
  <si>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</si>
  <si>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</si>
  <si>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</si>
  <si>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</si>
  <si>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</si>
  <si>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</si>
  <si>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</si>
  <si>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</si>
  <si>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</si>
  <si>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</si>
  <si>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</si>
  <si>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</si>
  <si>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</si>
  <si>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</si>
  <si>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</si>
  <si>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</si>
  <si>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</si>
  <si>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</si>
  <si>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</si>
  <si>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</si>
  <si>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</si>
  <si>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</si>
  <si>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</si>
  <si>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</si>
  <si>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</si>
  <si>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</si>
  <si>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</si>
  <si>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</si>
  <si>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</si>
  <si>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</si>
  <si>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</si>
  <si>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</si>
  <si>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</si>
  <si>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</si>
  <si>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</si>
  <si>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</si>
  <si>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</si>
  <si>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</si>
  <si>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</si>
  <si>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</si>
  <si>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</si>
  <si>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</si>
  <si>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</si>
  <si>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</si>
  <si>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</si>
  <si>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</si>
  <si>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</si>
  <si>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</si>
  <si>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</si>
  <si>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</si>
  <si>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</si>
  <si>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</si>
  <si>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</si>
  <si>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</si>
  <si>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</si>
  <si>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</si>
  <si>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</si>
  <si>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</si>
  <si>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</si>
  <si>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</si>
  <si>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</si>
  <si>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</si>
  <si>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</si>
  <si>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</si>
  <si>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</si>
  <si>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</si>
  <si>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</si>
  <si>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</si>
  <si>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</si>
  <si>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</si>
  <si>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</si>
  <si>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</si>
  <si>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</si>
  <si>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</si>
  <si>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</si>
  <si>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</si>
  <si>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</si>
  <si>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</si>
  <si>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</si>
  <si>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</si>
  <si>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</si>
  <si>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</si>
  <si>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</si>
  <si>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</si>
  <si>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</si>
  <si>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</si>
  <si>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</si>
  <si>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</si>
  <si>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</si>
  <si>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</si>
  <si>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</si>
  <si>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</si>
  <si>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</si>
  <si>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</si>
  <si>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</si>
  <si>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</si>
  <si>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</si>
  <si>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</si>
  <si>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</si>
  <si>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</si>
  <si>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</si>
  <si>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</si>
  <si>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</si>
  <si>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</si>
  <si>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</si>
  <si>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</si>
  <si>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</si>
  <si>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</si>
  <si>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</si>
  <si>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</si>
  <si>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</si>
  <si>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</si>
  <si>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</si>
  <si>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</si>
  <si>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</si>
  <si>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</si>
  <si>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</si>
  <si>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</si>
  <si>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</si>
  <si>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</si>
  <si>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</si>
  <si>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</si>
  <si>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</si>
  <si>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愛知県北名古屋市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</si>
  <si>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</si>
  <si>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</si>
  <si>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</si>
  <si>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</si>
  <si>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</si>
  <si>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</si>
  <si>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</si>
  <si>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</si>
  <si>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</si>
  <si>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</si>
  <si>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</si>
  <si>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</si>
  <si>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</si>
  <si>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</si>
  <si>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</si>
  <si>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</si>
  <si>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</si>
  <si>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</si>
  <si>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</si>
  <si>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</si>
  <si>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西春駅西土地区画整理事業特別会計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</si>
  <si>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</si>
  <si>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</si>
  <si>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</si>
  <si>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</si>
  <si>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</si>
  <si>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</si>
  <si>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</si>
  <si>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</si>
  <si>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</si>
  <si>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</si>
  <si>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</si>
  <si>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</si>
  <si>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</si>
  <si>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</si>
  <si>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</si>
  <si>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</si>
  <si>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</si>
  <si>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</si>
  <si>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</si>
  <si>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</si>
  <si>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</si>
  <si>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</si>
  <si>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</si>
  <si>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</si>
  <si>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</si>
  <si>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</si>
  <si>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</si>
  <si>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</si>
  <si>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</si>
  <si>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</si>
  <si>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</si>
  <si>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</si>
  <si>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</si>
  <si>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</si>
  <si>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</si>
  <si>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</si>
  <si>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</si>
  <si>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</si>
  <si>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</si>
  <si>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</si>
  <si>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</si>
  <si>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</si>
  <si>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</si>
  <si>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</si>
  <si>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</si>
  <si>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</si>
  <si>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</si>
  <si>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</si>
  <si>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</si>
  <si>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</si>
  <si>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</si>
  <si>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</si>
  <si>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</si>
  <si>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</si>
  <si>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</si>
  <si>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</si>
  <si>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</si>
  <si>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</si>
  <si>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</si>
  <si>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</si>
  <si>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</si>
  <si>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</si>
  <si>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</si>
  <si>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</si>
  <si>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</si>
  <si>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</si>
  <si>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</si>
  <si>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</si>
  <si>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</si>
  <si>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</si>
  <si>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</si>
  <si>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</si>
  <si>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</si>
  <si>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</si>
  <si>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</si>
  <si>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</si>
  <si>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</si>
  <si>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</si>
  <si>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</si>
  <si>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</si>
  <si>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</si>
  <si>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</si>
  <si>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</si>
  <si>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</si>
  <si>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</si>
  <si>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</si>
  <si>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</si>
  <si>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</si>
  <si>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</si>
  <si>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</si>
  <si>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</si>
  <si>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</si>
  <si>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</si>
  <si>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</si>
  <si>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</si>
  <si>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</si>
  <si>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</si>
  <si>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</si>
  <si>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</si>
  <si>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</si>
  <si>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</si>
  <si>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</si>
  <si>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</si>
  <si>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</si>
  <si>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</si>
  <si>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</si>
  <si>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</si>
  <si>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</si>
  <si>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</si>
  <si>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</si>
  <si>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</si>
  <si>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</si>
  <si>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</si>
  <si>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</si>
  <si>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</si>
  <si>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</si>
  <si>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</si>
  <si>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</si>
  <si>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</si>
  <si>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</si>
  <si>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</si>
  <si>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</si>
  <si>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</si>
  <si>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</si>
  <si>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</si>
  <si>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</si>
  <si>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</si>
  <si>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</si>
  <si>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</si>
  <si>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</si>
  <si>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</si>
  <si>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</si>
  <si>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</si>
  <si>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</si>
  <si>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</si>
  <si>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</si>
  <si>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</si>
  <si>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</si>
  <si>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</si>
  <si>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</si>
  <si>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</si>
  <si>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</si>
  <si>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</si>
  <si>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</si>
  <si>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</si>
  <si>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</si>
  <si>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</si>
  <si>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</si>
  <si>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</si>
  <si>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</si>
  <si>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</si>
  <si>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</si>
  <si>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</si>
  <si>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</si>
  <si>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0.00</t>
  </si>
  <si>
    <t>▲ 0.67</t>
  </si>
  <si>
    <t>▲ 0.28</t>
  </si>
  <si>
    <t>一般会計</t>
  </si>
  <si>
    <t>国民健康保険特別会計</t>
  </si>
  <si>
    <t>介護保険特別会計</t>
  </si>
  <si>
    <t>公共下水道事業特別会計</t>
  </si>
  <si>
    <t>後期高齢者医療特別会計</t>
  </si>
  <si>
    <t>西春駅西土地区画整理事業特別会計</t>
  </si>
  <si>
    <t>土地取得特別会計</t>
  </si>
  <si>
    <t>その他会計（赤字）</t>
  </si>
  <si>
    <t>その他会計（黒字）</t>
  </si>
  <si>
    <t>西春日井広域事務組合</t>
    <rPh sb="0" eb="4">
      <t>ニシカスガイ</t>
    </rPh>
    <rPh sb="4" eb="6">
      <t>コウイキ</t>
    </rPh>
    <rPh sb="6" eb="8">
      <t>ジム</t>
    </rPh>
    <rPh sb="8" eb="10">
      <t>クミアイ</t>
    </rPh>
    <phoneticPr fontId="2"/>
  </si>
  <si>
    <t>北名古屋衛生組合</t>
    <rPh sb="0" eb="4">
      <t>キタナゴヤ</t>
    </rPh>
    <rPh sb="4" eb="6">
      <t>エイセイ</t>
    </rPh>
    <rPh sb="6" eb="8">
      <t>クミアイ</t>
    </rPh>
    <phoneticPr fontId="2"/>
  </si>
  <si>
    <t>北名古屋水道企業団</t>
    <rPh sb="0" eb="4">
      <t>キタナゴヤ</t>
    </rPh>
    <rPh sb="4" eb="6">
      <t>スイドウ</t>
    </rPh>
    <rPh sb="6" eb="8">
      <t>キギョウ</t>
    </rPh>
    <rPh sb="8" eb="9">
      <t>ダン</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</si>
  <si>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</si>
  <si>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</si>
  <si>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</si>
  <si>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</si>
  <si>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法適用企業</t>
    <rPh sb="0" eb="1">
      <t>ホウ</t>
    </rPh>
    <rPh sb="1" eb="3">
      <t>テキヨウ</t>
    </rPh>
    <rPh sb="3" eb="5">
      <t>キギョウ</t>
    </rPh>
    <phoneticPr fontId="2"/>
  </si>
  <si>
    <t>-</t>
    <phoneticPr fontId="2"/>
  </si>
  <si>
    <t>尾張土地開発公社</t>
    <rPh sb="0" eb="2">
      <t>オワリ</t>
    </rPh>
    <rPh sb="2" eb="4">
      <t>トチ</t>
    </rPh>
    <rPh sb="4" eb="6">
      <t>カイハツ</t>
    </rPh>
    <rPh sb="6" eb="8">
      <t>コウシャ</t>
    </rPh>
    <phoneticPr fontId="2"/>
  </si>
  <si>
    <t>-</t>
    <phoneticPr fontId="30"/>
  </si>
  <si>
    <t>-</t>
    <phoneticPr fontId="2"/>
  </si>
  <si>
    <t>他会計等
からの
繰入金</t>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</si>
  <si>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</si>
  <si>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</si>
  <si>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</si>
  <si>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</si>
  <si>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内平均値を下回っている。旧町にそれぞれ存在した給食センターの統廃合や本庁舎分館の建替えといった老朽化施設の新設又は更新が有形固定資産減価償却率を押し下げる一方で、事業実施による地方債の発行に伴う地方債現在高の高止まりや元金償還の開始が将来負担比率を押し上げる要因となっている。今後については、公共施設等総合管理計画や今年度以降策定予定の個別施設計画に基づいて、将来負担も見据えた老朽化施設の計画的な更新等を実施していく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</si>
  <si>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</si>
  <si>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</si>
  <si>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</si>
  <si>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</si>
  <si>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</si>
  <si>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</si>
  <si>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</si>
  <si>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</si>
  <si>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両指標ともに類似団体と比較して低い水準にあるが、将来負担比率は、平成２５年度を境に年々増加傾向となっている。前年度と比較し、将来負担比率が上昇している主な要因としては、平成２８年度に実施した小学校空調機器整備事業、庁舎耐震改修事業、保育園新設事業及び公共下水道整備事業等により、地方債を発行した結果、地方債現在高が増加（約１６億円）したことによる。実質公債費比率については、社会福祉法人に対する債務負担の一部が終了したことにより、前年度に比してわずかに減少した。今後については、土地開発公社による新規の用地取得、また、一部事務組合の新規発行地方債の増加が予想されることに加え、平成２６年度以降に借り入れした多額の地方債の償還が始まることから、両指標とも上昇していくことが見込まれるが、借り入れた資金のほとんどが交付税算入される合併特例事業債のため、急激な上昇とはならない見込みである。ただ、合併特例事業債の発行は平成３２年度までに限定され、それ以降については交付税算入も限定的な地方債に頼らざるを得ないため、これまで以上に地方債発行の抑制、公債費の適正化に取り組み、健全な数値の維持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</si>
</sst>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7999-4805-8FCB-D5393177D5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28051</c:v>
                </c:pt>
                <c:pt idx="1">
                  <c:v>42263</c:v>
                </c:pt>
                <c:pt idx="2">
                  <c:v>62429</c:v>
                </c:pt>
                <c:pt idx="3">
                  <c:v>75145</c:v>
                </c:pt>
                <c:pt idx="4">
                  <c:v>42406</c:v>
                </c:pt>
              </c:numCache>
            </c:numRef>
          </c:val>
          <c:smooth val="0"/>
          <c:extLst>
            <c:ext xmlns:c16="http://schemas.microsoft.com/office/drawing/2014/chart" uri="{C3380CC4-5D6E-409C-BE32-E72D297353CC}">
              <c16:uniqueId val="{00000001-7999-4805-8FCB-D5393177D505}"/>
            </c:ext>
          </c:extLst>
        </c:ser>
        <c:dLbls>
          <c:showLegendKey val="0"/>
          <c:showVal val="0"/>
          <c:showCatName val="0"/>
          <c:showSerName val="0"/>
          <c:showPercent val="0"/>
          <c:showBubbleSize val="0"/>
        </c:dLbls>
        <c:marker val="1"/>
        <c:smooth val="0"/>
        <c:axId val="168371328"/>
        <c:axId val="168383232"/>
      </c:lineChart>
      <c:catAx>
        <c:axId val="168371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83232"/>
        <c:crosses val="autoZero"/>
        <c:auto val="1"/>
        <c:lblAlgn val="ctr"/>
        <c:lblOffset val="100"/>
        <c:tickLblSkip val="1"/>
        <c:tickMarkSkip val="1"/>
        <c:noMultiLvlLbl val="0"/>
      </c:catAx>
      <c:valAx>
        <c:axId val="1683832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8371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4.16</c:v>
                </c:pt>
                <c:pt idx="1">
                  <c:v>4.9800000000000004</c:v>
                </c:pt>
                <c:pt idx="2">
                  <c:v>4.92</c:v>
                </c:pt>
                <c:pt idx="3">
                  <c:v>7.01</c:v>
                </c:pt>
                <c:pt idx="4">
                  <c:v>5.04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15.32</c:v>
                </c:pt>
                <c:pt idx="1">
                  <c:v>13.84</c:v>
                </c:pt>
                <c:pt idx="2">
                  <c:v>13.39</c:v>
                </c:pt>
                <c:pt idx="3">
                  <c:v>11.09</c:v>
                </c:pt>
                <c:pt idx="4">
                  <c:v>12.68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249088"/>
        <c:axId val="90316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3.59</c:v>
                </c:pt>
                <c:pt idx="1">
                  <c:v>0</c:v>
                </c:pt>
                <c:pt idx="2">
                  <c:v>-0.67</c:v>
                </c:pt>
                <c:pt idx="3">
                  <c:v>0.57999999999999996</c:v>
                </c:pt>
                <c:pt idx="4">
                  <c:v>-0.28000000000000003</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249088"/>
        <c:axId val="90316800"/>
      </c:lineChart>
      <c:catAx>
        <c:axId val="90249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16800"/>
        <c:crosses val="autoZero"/>
        <c:auto val="1"/>
        <c:lblAlgn val="ctr"/>
        <c:lblOffset val="100"/>
        <c:tickLblSkip val="1"/>
        <c:tickMarkSkip val="1"/>
        <c:noMultiLvlLbl val="0"/>
      </c:catAx>
      <c:valAx>
        <c:axId val="903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49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西春駅西土地区画整理事業特別会計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0.23</c:v>
                </c:pt>
                <c:pt idx="2">
                  <c:v>#N/A</c:v>
                </c:pt>
                <c:pt idx="3">
                  <c:v>0.06</c:v>
                </c:pt>
                <c:pt idx="4">
                  <c:v>#N/A</c:v>
                </c:pt>
                <c:pt idx="5">
                  <c:v>0.12</c:v>
                </c:pt>
                <c:pt idx="6">
                  <c:v>#N/A</c:v>
                </c:pt>
                <c:pt idx="7">
                  <c:v>0.01</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0.02</c:v>
                </c:pt>
                <c:pt idx="4">
                  <c:v>#N/A</c:v>
                </c:pt>
                <c:pt idx="5">
                  <c:v>0.06</c:v>
                </c:pt>
                <c:pt idx="6">
                  <c:v>#N/A</c:v>
                </c:pt>
                <c:pt idx="7">
                  <c:v>0.06</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0.56000000000000005</c:v>
                </c:pt>
                <c:pt idx="2">
                  <c:v>#N/A</c:v>
                </c:pt>
                <c:pt idx="3">
                  <c:v>0.21</c:v>
                </c:pt>
                <c:pt idx="4">
                  <c:v>#N/A</c:v>
                </c:pt>
                <c:pt idx="5">
                  <c:v>0.56000000000000005</c:v>
                </c:pt>
                <c:pt idx="6">
                  <c:v>#N/A</c:v>
                </c:pt>
                <c:pt idx="7">
                  <c:v>0.45</c:v>
                </c:pt>
                <c:pt idx="8">
                  <c:v>#N/A</c:v>
                </c:pt>
                <c:pt idx="9">
                  <c:v>0.49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0.56999999999999995</c:v>
                </c:pt>
                <c:pt idx="2">
                  <c:v>#N/A</c:v>
                </c:pt>
                <c:pt idx="3">
                  <c:v>0.9</c:v>
                </c:pt>
                <c:pt idx="4">
                  <c:v>#N/A</c:v>
                </c:pt>
                <c:pt idx="5">
                  <c:v>0.68</c:v>
                </c:pt>
                <c:pt idx="6">
                  <c:v>#N/A</c:v>
                </c:pt>
                <c:pt idx="7">
                  <c:v>0.82</c:v>
                </c:pt>
                <c:pt idx="8">
                  <c:v>#N/A</c:v>
                </c:pt>
                <c:pt idx="9">
                  <c:v>1.56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0.75</c:v>
                </c:pt>
                <c:pt idx="2">
                  <c:v>#N/A</c:v>
                </c:pt>
                <c:pt idx="3">
                  <c:v>1.35</c:v>
                </c:pt>
                <c:pt idx="4">
                  <c:v>#N/A</c:v>
                </c:pt>
                <c:pt idx="5">
                  <c:v>0.9</c:v>
                </c:pt>
                <c:pt idx="6">
                  <c:v>#N/A</c:v>
                </c:pt>
                <c:pt idx="7">
                  <c:v>1.02</c:v>
                </c:pt>
                <c:pt idx="8">
                  <c:v>#N/A</c:v>
                </c:pt>
                <c:pt idx="9">
                  <c:v>2.08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3.93</c:v>
                </c:pt>
                <c:pt idx="2">
                  <c:v>#N/A</c:v>
                </c:pt>
                <c:pt idx="3">
                  <c:v>4.91</c:v>
                </c:pt>
                <c:pt idx="4">
                  <c:v>#N/A</c:v>
                </c:pt>
                <c:pt idx="5">
                  <c:v>4.78</c:v>
                </c:pt>
                <c:pt idx="6">
                  <c:v>#N/A</c:v>
                </c:pt>
                <c:pt idx="7">
                  <c:v>6.99</c:v>
                </c:pt>
                <c:pt idx="8">
                  <c:v>#N/A</c:v>
                </c:pt>
                <c:pt idx="9">
                  <c:v>5.04</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9688320"/>
        <c:axId val="150196224"/>
      </c:barChart>
      <c:catAx>
        <c:axId val="14968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0196224"/>
        <c:crosses val="autoZero"/>
        <c:auto val="1"/>
        <c:lblAlgn val="ctr"/>
        <c:lblOffset val="100"/>
        <c:tickLblSkip val="1"/>
        <c:tickMarkSkip val="1"/>
        <c:noMultiLvlLbl val="0"/>
      </c:catAx>
      <c:valAx>
        <c:axId val="1501962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88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1791</c:v>
                </c:pt>
                <c:pt idx="5">
                  <c:v>1913</c:v>
                </c:pt>
                <c:pt idx="8">
                  <c:v>2099</c:v>
                </c:pt>
                <c:pt idx="11">
                  <c:v>2060</c:v>
                </c:pt>
                <c:pt idx="14">
                  <c:v>2169</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103</c:v>
                </c:pt>
                <c:pt idx="3">
                  <c:v>102</c:v>
                </c:pt>
                <c:pt idx="6">
                  <c:v>130</c:v>
                </c:pt>
                <c:pt idx="9">
                  <c:v>195</c:v>
                </c:pt>
                <c:pt idx="12">
                  <c:v>184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337</c:v>
                </c:pt>
                <c:pt idx="3">
                  <c:v>315</c:v>
                </c:pt>
                <c:pt idx="6">
                  <c:v>300</c:v>
                </c:pt>
                <c:pt idx="9">
                  <c:v>346</c:v>
                </c:pt>
                <c:pt idx="12">
                  <c:v>211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320</c:v>
                </c:pt>
                <c:pt idx="3">
                  <c:v>349</c:v>
                </c:pt>
                <c:pt idx="6">
                  <c:v>412</c:v>
                </c:pt>
                <c:pt idx="9">
                  <c:v>467</c:v>
                </c:pt>
                <c:pt idx="12">
                  <c:v>495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1400</c:v>
                </c:pt>
                <c:pt idx="3">
                  <c:v>1556</c:v>
                </c:pt>
                <c:pt idx="6">
                  <c:v>1663</c:v>
                </c:pt>
                <c:pt idx="9">
                  <c:v>1549</c:v>
                </c:pt>
                <c:pt idx="12">
                  <c:v>1634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6359808"/>
        <c:axId val="166361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370</c:v>
                </c:pt>
                <c:pt idx="2">
                  <c:v>#N/A</c:v>
                </c:pt>
                <c:pt idx="3">
                  <c:v>#N/A</c:v>
                </c:pt>
                <c:pt idx="4">
                  <c:v>410</c:v>
                </c:pt>
                <c:pt idx="5">
                  <c:v>#N/A</c:v>
                </c:pt>
                <c:pt idx="6">
                  <c:v>#N/A</c:v>
                </c:pt>
                <c:pt idx="7">
                  <c:v>407</c:v>
                </c:pt>
                <c:pt idx="8">
                  <c:v>#N/A</c:v>
                </c:pt>
                <c:pt idx="9">
                  <c:v>#N/A</c:v>
                </c:pt>
                <c:pt idx="10">
                  <c:v>499</c:v>
                </c:pt>
                <c:pt idx="11">
                  <c:v>#N/A</c:v>
                </c:pt>
                <c:pt idx="12">
                  <c:v>#N/A</c:v>
                </c:pt>
                <c:pt idx="13">
                  <c:v>355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6359808"/>
        <c:axId val="166361728"/>
      </c:lineChart>
      <c:catAx>
        <c:axId val="16635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361728"/>
        <c:crosses val="autoZero"/>
        <c:auto val="1"/>
        <c:lblAlgn val="ctr"/>
        <c:lblOffset val="100"/>
        <c:tickLblSkip val="1"/>
        <c:tickMarkSkip val="1"/>
        <c:noMultiLvlLbl val="0"/>
      </c:catAx>
      <c:valAx>
        <c:axId val="166361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5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18773</c:v>
                </c:pt>
                <c:pt idx="5">
                  <c:v>20494</c:v>
                </c:pt>
                <c:pt idx="8">
                  <c:v>22677</c:v>
                </c:pt>
                <c:pt idx="11">
                  <c:v>25173</c:v>
                </c:pt>
                <c:pt idx="14">
                  <c:v>26194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9541</c:v>
                </c:pt>
                <c:pt idx="5">
                  <c:v>10900</c:v>
                </c:pt>
                <c:pt idx="8">
                  <c:v>11284</c:v>
                </c:pt>
                <c:pt idx="11">
                  <c:v>11617</c:v>
                </c:pt>
                <c:pt idx="14">
                  <c:v>11969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3934</c:v>
                </c:pt>
                <c:pt idx="5">
                  <c:v>3880</c:v>
                </c:pt>
                <c:pt idx="8">
                  <c:v>4286</c:v>
                </c:pt>
                <c:pt idx="11">
                  <c:v>3774</c:v>
                </c:pt>
                <c:pt idx="14">
                  <c:v>4298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2804</c:v>
                </c:pt>
                <c:pt idx="3">
                  <c:v>2717</c:v>
                </c:pt>
                <c:pt idx="6">
                  <c:v>2482</c:v>
                </c:pt>
                <c:pt idx="9">
                  <c:v>2590</c:v>
                </c:pt>
                <c:pt idx="12">
                  <c:v>2891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2106</c:v>
                </c:pt>
                <c:pt idx="3">
                  <c:v>2053</c:v>
                </c:pt>
                <c:pt idx="6">
                  <c:v>1842</c:v>
                </c:pt>
                <c:pt idx="9">
                  <c:v>1633</c:v>
                </c:pt>
                <c:pt idx="12">
                  <c:v>1958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9811</c:v>
                </c:pt>
                <c:pt idx="3">
                  <c:v>10068</c:v>
                </c:pt>
                <c:pt idx="6">
                  <c:v>10467</c:v>
                </c:pt>
                <c:pt idx="9">
                  <c:v>10889</c:v>
                </c:pt>
                <c:pt idx="12">
                  <c:v>11424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725</c:v>
                </c:pt>
                <c:pt idx="3">
                  <c:v>591</c:v>
                </c:pt>
                <c:pt idx="6">
                  <c:v>577</c:v>
                </c:pt>
                <c:pt idx="9">
                  <c:v>503</c:v>
                </c:pt>
                <c:pt idx="12">
                  <c:v>822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17943</c:v>
                </c:pt>
                <c:pt idx="3">
                  <c:v>19899</c:v>
                </c:pt>
                <c:pt idx="6">
                  <c:v>23150</c:v>
                </c:pt>
                <c:pt idx="9">
                  <c:v>26859</c:v>
                </c:pt>
                <c:pt idx="12">
                  <c:v>27947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6820096"/>
        <c:axId val="166865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1141</c:v>
                </c:pt>
                <c:pt idx="2">
                  <c:v>#N/A</c:v>
                </c:pt>
                <c:pt idx="3">
                  <c:v>#N/A</c:v>
                </c:pt>
                <c:pt idx="4">
                  <c:v>56</c:v>
                </c:pt>
                <c:pt idx="5">
                  <c:v>#N/A</c:v>
                </c:pt>
                <c:pt idx="6">
                  <c:v>#N/A</c:v>
                </c:pt>
                <c:pt idx="7">
                  <c:v>270</c:v>
                </c:pt>
                <c:pt idx="8">
                  <c:v>#N/A</c:v>
                </c:pt>
                <c:pt idx="9">
                  <c:v>#N/A</c:v>
                </c:pt>
                <c:pt idx="10">
                  <c:v>1910</c:v>
                </c:pt>
                <c:pt idx="11">
                  <c:v>#N/A</c:v>
                </c:pt>
                <c:pt idx="12">
                  <c:v>#N/A</c:v>
                </c:pt>
                <c:pt idx="13">
                  <c:v>2582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6820096"/>
        <c:axId val="166865536"/>
      </c:lineChart>
      <c:catAx>
        <c:axId val="16682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865536"/>
        <c:crosses val="autoZero"/>
        <c:auto val="1"/>
        <c:lblAlgn val="ctr"/>
        <c:lblOffset val="100"/>
        <c:tickLblSkip val="1"/>
        <c:tickMarkSkip val="1"/>
        <c:noMultiLvlLbl val="0"/>
      </c:catAx>
      <c:valAx>
        <c:axId val="166865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820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{47762E66-59A5-401B-B920-96FD529BDECC}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CA6-4D7F-BAD0-4D6C560C2C9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{03CDB5C2-A994-46A5-8687-7196EF348104}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CA6-4D7F-BAD0-4D6C560C2C9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{030ED507-B5C8-4275-A896-7BED9B803652}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CA6-4D7F-BAD0-4D6C560C2C9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{B57C9A71-B5CB-43A0-BC61-2BE0E745EA18}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CA6-4D7F-BAD0-4D6C560C2C99}"/>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{93D04DBB-D0A1-452F-A8C1-333B13FF9657}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CA6-4D7F-BAD0-4D6C560C2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52.6</c:v>
                </c:pt>
              </c:numCache>
            </c:numRef>
          </c:xVal>
          <c:yVal>
            <c:numRef>
              <c:f>公会計指標分析・財政指標組合せ分析表!$K$51:$O$51</c:f>
              <c:numCache>
                <c:formatCode>#,##0.0;"▲ "#,##0.0</c:formatCode>
                <c:ptCount val="5"/>
                <c:pt idx="4">
                  <c:v>17.100000000000001</c:v>
                </c:pt>
              </c:numCache>
            </c:numRef>
          </c:yVal>
          <c:smooth val="0"/>
          <c:extLst>
            <c:ext xmlns:c16="http://schemas.microsoft.com/office/drawing/2014/chart" uri="{C3380CC4-5D6E-409C-BE32-E72D297353CC}">
              <c16:uniqueId val="{00000005-ECA6-4D7F-BAD0-4D6C560C2C9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{F452CDFD-5B01-475C-8A72-3D4224DF74A5}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CA6-4D7F-BAD0-4D6C560C2C9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{81315470-5B12-4645-A76D-B1B9698D6652}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CA6-4D7F-BAD0-4D6C560C2C9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{A28C2845-3441-4DB1-AD79-A52C4B2C0AC5}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CA6-4D7F-BAD0-4D6C560C2C9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{A04A5ADB-E44F-44B1-BF48-DA2093A619FF}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CA6-4D7F-BAD0-4D6C560C2C99}"/>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{DDF9578B-C5D0-4B08-B35E-C5B06B6BE896}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CA6-4D7F-BAD0-4D6C560C2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54.5</c:v>
                </c:pt>
              </c:numCache>
            </c:numRef>
          </c:xVal>
          <c:yVal>
            <c:numRef>
              <c:f>公会計指標分析・財政指標組合せ分析表!$K$55:$O$55</c:f>
              <c:numCache>
                <c:formatCode>#,##0.0;"▲ "#,##0.0</c:formatCode>
                <c:ptCount val="5"/>
                <c:pt idx="4">
                  <c:v>33.1</c:v>
                </c:pt>
              </c:numCache>
            </c:numRef>
          </c:yVal>
          <c:smooth val="0"/>
          <c:extLst>
            <c:ext xmlns:c16="http://schemas.microsoft.com/office/drawing/2014/chart" uri="{C3380CC4-5D6E-409C-BE32-E72D297353CC}">
              <c16:uniqueId val="{0000000B-ECA6-4D7F-BAD0-4D6C560C2C99}"/>
            </c:ext>
          </c:extLst>
        </c:ser>
        <c:dLbls>
          <c:showLegendKey val="0"/>
          <c:showVal val="0"/>
          <c:showCatName val="0"/>
          <c:showSerName val="0"/>
          <c:showPercent val="0"/>
          <c:showBubbleSize val="0"/>
        </c:dLbls>
        <c:axId val="72801664"/>
        <c:axId val="72836608"/>
      </c:scatterChart>
      <c:valAx>
        <c:axId val="72801664"/>
        <c:scaling>
          <c:orientation val="minMax"/>
          <c:max val="54.7"/>
          <c:min val="52.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36608"/>
        <c:crosses val="autoZero"/>
        <c:crossBetween val="midCat"/>
      </c:valAx>
      <c:valAx>
        <c:axId val="72836608"/>
        <c:scaling>
          <c:orientation val="minMax"/>
          <c:max val="36"/>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01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{F9C29F2D-8135-4BB7-BE81-0495BE1915EC}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491-4B49-9859-9FBC2EF383FA}"/>
                </c:ext>
              </c:extLst>
            </c:dLbl>
            <c:dLbl>
              <c:idx val="1"/>
              <c:layout>
                <c:manualLayout>
                  <c:x val="0"/>
                  <c:y val="1.116085979448647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{4DCE4A0C-0126-4FD1-AC81-688846F19B45}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491-4B49-9859-9FBC2EF383FA}"/>
                </c:ext>
              </c:extLst>
            </c:dLbl>
            <c:dLbl>
              <c:idx val="2"/>
              <c:layout>
                <c:manualLayout>
                  <c:x val="0"/>
                  <c:y val="-1.116085979448647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{C71B46CA-9A93-4523-B819-76864D7F6FDB}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491-4B49-9859-9FBC2EF383FA}"/>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{85A29D3C-4A8B-4052-AF95-6BCF0637CD80}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491-4B49-9859-9FBC2EF383FA}"/>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{1AE40224-ED46-4BE7-AEAE-FE8B68BA8621}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491-4B49-9859-9FBC2EF383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3.4</c:v>
                </c:pt>
                <c:pt idx="1">
                  <c:v>2.7</c:v>
                </c:pt>
                <c:pt idx="2">
                  <c:v>2.8</c:v>
                </c:pt>
                <c:pt idx="3">
                  <c:v>3</c:v>
                </c:pt>
                <c:pt idx="4">
                  <c:v>2.8</c:v>
                </c:pt>
              </c:numCache>
            </c:numRef>
          </c:xVal>
          <c:yVal>
            <c:numRef>
              <c:f>公会計指標分析・財政指標組合せ分析表!$K$73:$O$73</c:f>
              <c:numCache>
                <c:formatCode>#,##0.0;"▲ "#,##0.0</c:formatCode>
                <c:ptCount val="5"/>
                <c:pt idx="0">
                  <c:v>8.1</c:v>
                </c:pt>
                <c:pt idx="1">
                  <c:v>0.3</c:v>
                </c:pt>
                <c:pt idx="2">
                  <c:v>1.8</c:v>
                </c:pt>
                <c:pt idx="3">
                  <c:v>12.6</c:v>
                </c:pt>
                <c:pt idx="4">
                  <c:v>17.100000000000001</c:v>
                </c:pt>
              </c:numCache>
            </c:numRef>
          </c:yVal>
          <c:smooth val="0"/>
          <c:extLst>
            <c:ext xmlns:c16="http://schemas.microsoft.com/office/drawing/2014/chart" uri="{C3380CC4-5D6E-409C-BE32-E72D297353CC}">
              <c16:uniqueId val="{00000005-9491-4B49-9859-9FBC2EF383F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{5D097375-012B-4F12-B1CA-02ADF7D2C868}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491-4B49-9859-9FBC2EF383F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{5BCBFBB9-5AE5-4070-A1F1-BEA088F6A0EC}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491-4B49-9859-9FBC2EF383F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{10DD62DE-80BA-4D93-BB5B-54CC3672E457}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491-4B49-9859-9FBC2EF383F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{B2292D50-C7AA-4669-BC35-9642E42B5C2E}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491-4B49-9859-9FBC2EF383F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{6DB344DC-9A67-4585-9266-3A116E9082F6}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491-4B49-9859-9FBC2EF383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9491-4B49-9859-9FBC2EF383FA}"/>
            </c:ext>
          </c:extLst>
        </c:ser>
        <c:dLbls>
          <c:showLegendKey val="0"/>
          <c:showVal val="0"/>
          <c:showCatName val="0"/>
          <c:showSerName val="0"/>
          <c:showPercent val="0"/>
          <c:showBubbleSize val="0"/>
        </c:dLbls>
        <c:axId val="72686592"/>
        <c:axId val="72905856"/>
      </c:scatterChart>
      <c:valAx>
        <c:axId val="72686592"/>
        <c:scaling>
          <c:orientation val="minMax"/>
          <c:max val="11"/>
          <c:min val="2.200000000000000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5856"/>
        <c:crosses val="autoZero"/>
        <c:crossBetween val="midCat"/>
      </c:valAx>
      <c:valAx>
        <c:axId val="72905856"/>
        <c:scaling>
          <c:orientation val="minMax"/>
          <c:max val="68"/>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6592"/>
        <c:crosses val="autoZero"/>
        <c:crossBetween val="midCat"/>
        <c:majorUnit val="7"/>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元利償還金等が前年度比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35</a:t>
          </a:r>
          <a:r>
            <a:rPr kumimoji="1" lang="ja-JP" altLang="ja-JP" sz="1000">
              <a:solidFill>
                <a:schemeClr val="dk1"/>
              </a:solidFill>
              <a:effectLst/>
              <a:latin typeface="+mn-lt"/>
              <a:ea typeface="+mn-ea"/>
              <a:cs typeface="+mn-cs"/>
            </a:rPr>
            <a:t>百万円と</a:t>
          </a:r>
          <a:r>
            <a:rPr kumimoji="1" lang="ja-JP" altLang="en-US" sz="1000">
              <a:solidFill>
                <a:schemeClr val="dk1"/>
              </a:solidFill>
              <a:effectLst/>
              <a:latin typeface="+mn-lt"/>
              <a:ea typeface="+mn-ea"/>
              <a:cs typeface="+mn-cs"/>
            </a:rPr>
            <a:t>減少</a:t>
          </a:r>
          <a:r>
            <a:rPr kumimoji="1" lang="ja-JP" altLang="ja-JP" sz="1000">
              <a:solidFill>
                <a:schemeClr val="dk1"/>
              </a:solidFill>
              <a:effectLst/>
              <a:latin typeface="+mn-lt"/>
              <a:ea typeface="+mn-ea"/>
              <a:cs typeface="+mn-cs"/>
            </a:rPr>
            <a:t>していることに</a:t>
          </a:r>
          <a:r>
            <a:rPr kumimoji="1" lang="ja-JP" altLang="en-US" sz="1000">
              <a:solidFill>
                <a:schemeClr val="dk1"/>
              </a:solidFill>
              <a:effectLst/>
              <a:latin typeface="+mn-lt"/>
              <a:ea typeface="+mn-ea"/>
              <a:cs typeface="+mn-cs"/>
            </a:rPr>
            <a:t>加え</a:t>
          </a:r>
          <a:r>
            <a:rPr kumimoji="1" lang="ja-JP" altLang="ja-JP" sz="1000">
              <a:solidFill>
                <a:schemeClr val="dk1"/>
              </a:solidFill>
              <a:effectLst/>
              <a:latin typeface="+mn-lt"/>
              <a:ea typeface="+mn-ea"/>
              <a:cs typeface="+mn-cs"/>
            </a:rPr>
            <a:t>、控除要素となる算入公債費等が前年度比</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百万円と</a:t>
          </a:r>
          <a:r>
            <a:rPr kumimoji="1" lang="ja-JP" altLang="en-US" sz="1000">
              <a:solidFill>
                <a:schemeClr val="dk1"/>
              </a:solidFill>
              <a:effectLst/>
              <a:latin typeface="+mn-lt"/>
              <a:ea typeface="+mn-ea"/>
              <a:cs typeface="+mn-cs"/>
            </a:rPr>
            <a:t>増加した結果</a:t>
          </a:r>
          <a:r>
            <a:rPr kumimoji="1" lang="ja-JP" altLang="ja-JP" sz="1000">
              <a:solidFill>
                <a:schemeClr val="dk1"/>
              </a:solidFill>
              <a:effectLst/>
              <a:latin typeface="+mn-lt"/>
              <a:ea typeface="+mn-ea"/>
              <a:cs typeface="+mn-cs"/>
            </a:rPr>
            <a:t>、分子全体として、前年度比</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144</a:t>
          </a:r>
          <a:r>
            <a:rPr kumimoji="1" lang="ja-JP" altLang="ja-JP" sz="1000">
              <a:solidFill>
                <a:schemeClr val="dk1"/>
              </a:solidFill>
              <a:effectLst/>
              <a:latin typeface="+mn-lt"/>
              <a:ea typeface="+mn-ea"/>
              <a:cs typeface="+mn-cs"/>
            </a:rPr>
            <a:t>百万円の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となった。</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元利償還金</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H24</a:t>
          </a:r>
          <a:r>
            <a:rPr kumimoji="1" lang="ja-JP" altLang="en-US"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H25</a:t>
          </a:r>
          <a:r>
            <a:rPr kumimoji="1" lang="ja-JP" altLang="en-US" sz="1000">
              <a:solidFill>
                <a:schemeClr val="dk1"/>
              </a:solidFill>
              <a:effectLst/>
              <a:latin typeface="+mn-lt"/>
              <a:ea typeface="+mn-ea"/>
              <a:cs typeface="+mn-cs"/>
            </a:rPr>
            <a:t>及び</a:t>
          </a:r>
          <a:r>
            <a:rPr kumimoji="1" lang="en-US" altLang="ja-JP" sz="1000">
              <a:solidFill>
                <a:schemeClr val="dk1"/>
              </a:solidFill>
              <a:effectLst/>
              <a:latin typeface="+mn-lt"/>
              <a:ea typeface="+mn-ea"/>
              <a:cs typeface="+mn-cs"/>
            </a:rPr>
            <a:t>H26</a:t>
          </a:r>
          <a:r>
            <a:rPr kumimoji="1" lang="ja-JP" altLang="en-US" sz="1000">
              <a:solidFill>
                <a:schemeClr val="dk1"/>
              </a:solidFill>
              <a:effectLst/>
              <a:latin typeface="+mn-lt"/>
              <a:ea typeface="+mn-ea"/>
              <a:cs typeface="+mn-cs"/>
            </a:rPr>
            <a:t>の一部の臨財債の元金償還開始による増（</a:t>
          </a:r>
          <a:r>
            <a:rPr kumimoji="1" lang="en-US" altLang="ja-JP" sz="1000">
              <a:solidFill>
                <a:schemeClr val="dk1"/>
              </a:solidFill>
              <a:effectLst/>
              <a:latin typeface="+mn-lt"/>
              <a:ea typeface="+mn-ea"/>
              <a:cs typeface="+mn-cs"/>
            </a:rPr>
            <a:t>+78</a:t>
          </a:r>
          <a:r>
            <a:rPr kumimoji="1" lang="ja-JP" altLang="en-US" sz="1000">
              <a:solidFill>
                <a:schemeClr val="dk1"/>
              </a:solidFill>
              <a:effectLst/>
              <a:latin typeface="+mn-lt"/>
              <a:ea typeface="+mn-ea"/>
              <a:cs typeface="+mn-cs"/>
            </a:rPr>
            <a:t>百万円）により、</a:t>
          </a:r>
          <a:r>
            <a:rPr kumimoji="1" lang="ja-JP" altLang="ja-JP" sz="1000">
              <a:solidFill>
                <a:schemeClr val="dk1"/>
              </a:solidFill>
              <a:effectLst/>
              <a:latin typeface="+mn-lt"/>
              <a:ea typeface="+mn-ea"/>
              <a:cs typeface="+mn-cs"/>
            </a:rPr>
            <a:t>全体とし</a:t>
          </a:r>
          <a:r>
            <a:rPr kumimoji="1" lang="ja-JP" altLang="en-US" sz="1000">
              <a:solidFill>
                <a:schemeClr val="dk1"/>
              </a:solidFill>
              <a:effectLst/>
              <a:latin typeface="+mn-lt"/>
              <a:ea typeface="+mn-ea"/>
              <a:cs typeface="+mn-cs"/>
            </a:rPr>
            <a:t>て</a:t>
          </a:r>
          <a:r>
            <a:rPr kumimoji="1" lang="en-US" altLang="ja-JP" sz="1000">
              <a:solidFill>
                <a:schemeClr val="dk1"/>
              </a:solidFill>
              <a:effectLst/>
              <a:latin typeface="+mn-lt"/>
              <a:ea typeface="+mn-ea"/>
              <a:cs typeface="+mn-cs"/>
            </a:rPr>
            <a:t>+85</a:t>
          </a:r>
          <a:r>
            <a:rPr kumimoji="1" lang="ja-JP" altLang="ja-JP" sz="1000">
              <a:solidFill>
                <a:schemeClr val="dk1"/>
              </a:solidFill>
              <a:effectLst/>
              <a:latin typeface="+mn-lt"/>
              <a:ea typeface="+mn-ea"/>
              <a:cs typeface="+mn-cs"/>
            </a:rPr>
            <a:t>百万円</a:t>
          </a:r>
          <a:r>
            <a:rPr kumimoji="1" lang="ja-JP" altLang="en-US" sz="1000">
              <a:solidFill>
                <a:schemeClr val="dk1"/>
              </a:solidFill>
              <a:effectLst/>
              <a:latin typeface="+mn-lt"/>
              <a:ea typeface="+mn-ea"/>
              <a:cs typeface="+mn-cs"/>
            </a:rPr>
            <a:t>の増</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公営企業債の元利償還金に対する繰入金</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H22</a:t>
          </a:r>
          <a:r>
            <a:rPr kumimoji="1" lang="ja-JP" altLang="en-US" sz="1000">
              <a:solidFill>
                <a:schemeClr val="dk1"/>
              </a:solidFill>
              <a:effectLst/>
              <a:latin typeface="+mn-lt"/>
              <a:ea typeface="+mn-ea"/>
              <a:cs typeface="+mn-cs"/>
            </a:rPr>
            <a:t>借入下水道事業債等の元金償還開始による増（</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等</a:t>
          </a:r>
          <a:endParaRPr lang="ja-JP" altLang="ja-JP" sz="1000">
            <a:effectLst/>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債務負担行為に基づく支出金</a:t>
          </a:r>
          <a:r>
            <a:rPr kumimoji="1" lang="en-US" altLang="ja-JP" sz="1000" b="1">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社会福祉法人の福祉施設建設に係る借入の一部（</a:t>
          </a:r>
          <a:r>
            <a:rPr kumimoji="1" lang="en-US" altLang="ja-JP" sz="1000">
              <a:solidFill>
                <a:schemeClr val="dk1"/>
              </a:solidFill>
              <a:effectLst/>
              <a:latin typeface="+mn-lt"/>
              <a:ea typeface="+mn-ea"/>
              <a:cs typeface="+mn-cs"/>
            </a:rPr>
            <a:t>18</a:t>
          </a:r>
          <a:r>
            <a:rPr kumimoji="1" lang="ja-JP" altLang="en-US" sz="1000">
              <a:solidFill>
                <a:schemeClr val="dk1"/>
              </a:solidFill>
              <a:effectLst/>
              <a:latin typeface="+mn-lt"/>
              <a:ea typeface="+mn-ea"/>
              <a:cs typeface="+mn-cs"/>
            </a:rPr>
            <a:t>年度借入分）の償還が終了したことにより、係る負担金が減少（△</a:t>
          </a:r>
          <a:r>
            <a:rPr kumimoji="1" lang="en-US" altLang="ja-JP" sz="1000">
              <a:solidFill>
                <a:schemeClr val="dk1"/>
              </a:solidFill>
              <a:effectLst/>
              <a:latin typeface="+mn-lt"/>
              <a:ea typeface="+mn-ea"/>
              <a:cs typeface="+mn-cs"/>
            </a:rPr>
            <a:t>23</a:t>
          </a:r>
          <a:r>
            <a:rPr kumimoji="1" lang="ja-JP" altLang="en-US" sz="1000">
              <a:solidFill>
                <a:schemeClr val="dk1"/>
              </a:solidFill>
              <a:effectLst/>
              <a:latin typeface="+mn-lt"/>
              <a:ea typeface="+mn-ea"/>
              <a:cs typeface="+mn-cs"/>
            </a:rPr>
            <a:t>百万円）</a:t>
          </a:r>
        </a:p>
        <a:p>
          <a:r>
            <a:rPr kumimoji="1" lang="en-US" altLang="ja-JP" sz="1000">
              <a:solidFill>
                <a:schemeClr val="dk1"/>
              </a:solidFill>
              <a:effectLst/>
              <a:latin typeface="+mn-lt"/>
              <a:ea typeface="+mn-ea"/>
              <a:cs typeface="+mn-cs"/>
            </a:rPr>
            <a:t>H27</a:t>
          </a:r>
          <a:r>
            <a:rPr kumimoji="1" lang="ja-JP" altLang="en-US" sz="1000">
              <a:solidFill>
                <a:schemeClr val="dk1"/>
              </a:solidFill>
              <a:effectLst/>
              <a:latin typeface="+mn-lt"/>
              <a:ea typeface="+mn-ea"/>
              <a:cs typeface="+mn-cs"/>
            </a:rPr>
            <a:t>に公社で取得した用地の買戻し開始による増（</a:t>
          </a:r>
          <a:r>
            <a:rPr kumimoji="1" lang="en-US" altLang="ja-JP" sz="1000">
              <a:solidFill>
                <a:schemeClr val="dk1"/>
              </a:solidFill>
              <a:effectLst/>
              <a:latin typeface="+mn-lt"/>
              <a:ea typeface="+mn-ea"/>
              <a:cs typeface="+mn-cs"/>
            </a:rPr>
            <a:t>+9</a:t>
          </a:r>
          <a:r>
            <a:rPr kumimoji="1" lang="ja-JP" altLang="en-US"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r>
            <a:rPr kumimoji="1" lang="en-US" altLang="ja-JP" sz="1000" b="1">
              <a:solidFill>
                <a:schemeClr val="dk1"/>
              </a:solidFill>
              <a:effectLst/>
              <a:latin typeface="+mn-lt"/>
              <a:ea typeface="+mn-ea"/>
              <a:cs typeface="+mn-cs"/>
            </a:rPr>
            <a:t>【</a:t>
          </a:r>
          <a:r>
            <a:rPr kumimoji="1" lang="ja-JP" altLang="ja-JP" sz="1000" b="1">
              <a:solidFill>
                <a:schemeClr val="dk1"/>
              </a:solidFill>
              <a:effectLst/>
              <a:latin typeface="+mn-lt"/>
              <a:ea typeface="+mn-ea"/>
              <a:cs typeface="+mn-cs"/>
            </a:rPr>
            <a:t>算入公債費等</a:t>
          </a:r>
          <a:r>
            <a:rPr kumimoji="1" lang="en-US" altLang="ja-JP" sz="1000" b="1">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H24</a:t>
          </a:r>
          <a:r>
            <a:rPr kumimoji="1" lang="ja-JP" altLang="en-US" sz="1000">
              <a:solidFill>
                <a:schemeClr val="dk1"/>
              </a:solidFill>
              <a:effectLst/>
              <a:latin typeface="+mn-lt"/>
              <a:ea typeface="+mn-ea"/>
              <a:cs typeface="+mn-cs"/>
            </a:rPr>
            <a:t>臨財債に係る理論償還の元金償還開始による増及び、合併特例債の一部借入に係る元金償還が開始されたことによる増（</a:t>
          </a:r>
          <a:r>
            <a:rPr kumimoji="1" lang="en-US" altLang="ja-JP" sz="1000">
              <a:solidFill>
                <a:schemeClr val="dk1"/>
              </a:solidFill>
              <a:effectLst/>
              <a:latin typeface="+mn-lt"/>
              <a:ea typeface="+mn-ea"/>
              <a:cs typeface="+mn-cs"/>
            </a:rPr>
            <a:t>+83</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H22</a:t>
          </a:r>
          <a:r>
            <a:rPr kumimoji="1" lang="ja-JP" altLang="en-US" sz="1000">
              <a:solidFill>
                <a:schemeClr val="dk1"/>
              </a:solidFill>
              <a:effectLst/>
              <a:latin typeface="+mn-lt"/>
              <a:ea typeface="+mn-ea"/>
              <a:cs typeface="+mn-cs"/>
            </a:rPr>
            <a:t>借入下水道事業債等の元金償還開始による増（</a:t>
          </a:r>
          <a:r>
            <a:rPr kumimoji="1" lang="en-US" altLang="ja-JP" sz="1000">
              <a:solidFill>
                <a:schemeClr val="dk1"/>
              </a:solidFill>
              <a:effectLst/>
              <a:latin typeface="+mn-lt"/>
              <a:ea typeface="+mn-ea"/>
              <a:cs typeface="+mn-cs"/>
            </a:rPr>
            <a:t>+20</a:t>
          </a:r>
          <a:r>
            <a:rPr kumimoji="1" lang="ja-JP" altLang="en-US" sz="1000">
              <a:solidFill>
                <a:schemeClr val="dk1"/>
              </a:solidFill>
              <a:effectLst/>
              <a:latin typeface="+mn-lt"/>
              <a:ea typeface="+mn-ea"/>
              <a:cs typeface="+mn-cs"/>
            </a:rPr>
            <a:t>百万円）</a:t>
          </a:r>
          <a:r>
            <a:rPr kumimoji="1" lang="ja-JP" altLang="ja-JP" sz="1000">
              <a:solidFill>
                <a:schemeClr val="dk1"/>
              </a:solidFill>
              <a:effectLst/>
              <a:latin typeface="+mn-lt"/>
              <a:ea typeface="+mn-ea"/>
              <a:cs typeface="+mn-cs"/>
            </a:rPr>
            <a:t>等により</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全体として</a:t>
          </a:r>
          <a:r>
            <a:rPr kumimoji="1" lang="en-US" altLang="ja-JP" sz="1000">
              <a:solidFill>
                <a:schemeClr val="dk1"/>
              </a:solidFill>
              <a:effectLst/>
              <a:latin typeface="+mn-lt"/>
              <a:ea typeface="+mn-ea"/>
              <a:cs typeface="+mn-cs"/>
            </a:rPr>
            <a:t>+109</a:t>
          </a:r>
          <a:r>
            <a:rPr kumimoji="1" lang="ja-JP" altLang="ja-JP" sz="1000">
              <a:solidFill>
                <a:schemeClr val="dk1"/>
              </a:solidFill>
              <a:effectLst/>
              <a:latin typeface="+mn-lt"/>
              <a:ea typeface="+mn-ea"/>
              <a:cs typeface="+mn-cs"/>
            </a:rPr>
            <a:t>百万円</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将来負担額の増加（前年度比　</a:t>
          </a:r>
          <a:r>
            <a:rPr kumimoji="1" lang="en-US" altLang="ja-JP" sz="900">
              <a:solidFill>
                <a:schemeClr val="dk1"/>
              </a:solidFill>
              <a:effectLst/>
              <a:latin typeface="+mn-lt"/>
              <a:ea typeface="+mn-ea"/>
              <a:cs typeface="+mn-cs"/>
            </a:rPr>
            <a:t>+2,569</a:t>
          </a:r>
          <a:r>
            <a:rPr kumimoji="1" lang="ja-JP" altLang="ja-JP" sz="900">
              <a:solidFill>
                <a:schemeClr val="dk1"/>
              </a:solidFill>
              <a:effectLst/>
              <a:latin typeface="+mn-lt"/>
              <a:ea typeface="+mn-ea"/>
              <a:cs typeface="+mn-cs"/>
            </a:rPr>
            <a:t>百万円）とともに控除される充当可能財源等も増加（前年度比　</a:t>
          </a:r>
          <a:r>
            <a:rPr kumimoji="1" lang="en-US" altLang="ja-JP" sz="900">
              <a:solidFill>
                <a:schemeClr val="dk1"/>
              </a:solidFill>
              <a:effectLst/>
              <a:latin typeface="+mn-lt"/>
              <a:ea typeface="+mn-ea"/>
              <a:cs typeface="+mn-cs"/>
            </a:rPr>
            <a:t>+1,897</a:t>
          </a:r>
          <a:r>
            <a:rPr kumimoji="1" lang="ja-JP" altLang="ja-JP" sz="900">
              <a:solidFill>
                <a:schemeClr val="dk1"/>
              </a:solidFill>
              <a:effectLst/>
              <a:latin typeface="+mn-lt"/>
              <a:ea typeface="+mn-ea"/>
              <a:cs typeface="+mn-cs"/>
            </a:rPr>
            <a:t>百万円）しているが、将来負担額の増加が上回ったため、分子全体としては前年度比　</a:t>
          </a:r>
          <a:r>
            <a:rPr kumimoji="1" lang="en-US" altLang="ja-JP" sz="900">
              <a:solidFill>
                <a:schemeClr val="dk1"/>
              </a:solidFill>
              <a:effectLst/>
              <a:latin typeface="+mn-lt"/>
              <a:ea typeface="+mn-ea"/>
              <a:cs typeface="+mn-cs"/>
            </a:rPr>
            <a:t>+672</a:t>
          </a:r>
          <a:r>
            <a:rPr kumimoji="1" lang="ja-JP" altLang="ja-JP" sz="900">
              <a:solidFill>
                <a:schemeClr val="dk1"/>
              </a:solidFill>
              <a:effectLst/>
              <a:latin typeface="+mn-lt"/>
              <a:ea typeface="+mn-ea"/>
              <a:cs typeface="+mn-cs"/>
            </a:rPr>
            <a:t>百万円となった。</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一般会計等に係る地方債の現在高</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小学校空調機器整備、</a:t>
          </a:r>
          <a:r>
            <a:rPr kumimoji="1" lang="ja-JP" altLang="ja-JP" sz="900">
              <a:solidFill>
                <a:schemeClr val="dk1"/>
              </a:solidFill>
              <a:effectLst/>
              <a:latin typeface="+mn-lt"/>
              <a:ea typeface="+mn-ea"/>
              <a:cs typeface="+mn-cs"/>
            </a:rPr>
            <a:t>庁舎整備、</a:t>
          </a:r>
          <a:r>
            <a:rPr kumimoji="1" lang="ja-JP" altLang="en-US" sz="900">
              <a:solidFill>
                <a:schemeClr val="dk1"/>
              </a:solidFill>
              <a:effectLst/>
              <a:latin typeface="+mn-lt"/>
              <a:ea typeface="+mn-ea"/>
              <a:cs typeface="+mn-cs"/>
            </a:rPr>
            <a:t>保育園新設</a:t>
          </a:r>
          <a:r>
            <a:rPr kumimoji="1" lang="ja-JP" altLang="ja-JP" sz="900">
              <a:solidFill>
                <a:schemeClr val="dk1"/>
              </a:solidFill>
              <a:effectLst/>
              <a:latin typeface="+mn-lt"/>
              <a:ea typeface="+mn-ea"/>
              <a:cs typeface="+mn-cs"/>
            </a:rPr>
            <a:t>等による新規発行債</a:t>
          </a:r>
          <a:r>
            <a:rPr kumimoji="1" lang="en-US" altLang="ja-JP" sz="900">
              <a:solidFill>
                <a:schemeClr val="dk1"/>
              </a:solidFill>
              <a:effectLst/>
              <a:latin typeface="+mn-lt"/>
              <a:ea typeface="+mn-ea"/>
              <a:cs typeface="+mn-cs"/>
            </a:rPr>
            <a:t>2,557</a:t>
          </a:r>
          <a:r>
            <a:rPr kumimoji="1" lang="ja-JP" altLang="ja-JP" sz="900">
              <a:solidFill>
                <a:schemeClr val="dk1"/>
              </a:solidFill>
              <a:effectLst/>
              <a:latin typeface="+mn-lt"/>
              <a:ea typeface="+mn-ea"/>
              <a:cs typeface="+mn-cs"/>
            </a:rPr>
            <a:t>百万円に対し、元金償還額</a:t>
          </a:r>
          <a:r>
            <a:rPr kumimoji="1" lang="en-US" altLang="ja-JP" sz="900">
              <a:solidFill>
                <a:schemeClr val="dk1"/>
              </a:solidFill>
              <a:effectLst/>
              <a:latin typeface="+mn-lt"/>
              <a:ea typeface="+mn-ea"/>
              <a:cs typeface="+mn-cs"/>
            </a:rPr>
            <a:t>1,469</a:t>
          </a:r>
          <a:r>
            <a:rPr kumimoji="1" lang="ja-JP" altLang="ja-JP" sz="900">
              <a:solidFill>
                <a:schemeClr val="dk1"/>
              </a:solidFill>
              <a:effectLst/>
              <a:latin typeface="+mn-lt"/>
              <a:ea typeface="+mn-ea"/>
              <a:cs typeface="+mn-cs"/>
            </a:rPr>
            <a:t>百万円となり地方債現在高が増加（</a:t>
          </a:r>
          <a:r>
            <a:rPr kumimoji="1" lang="en-US" altLang="ja-JP" sz="900">
              <a:solidFill>
                <a:schemeClr val="dk1"/>
              </a:solidFill>
              <a:effectLst/>
              <a:latin typeface="+mn-lt"/>
              <a:ea typeface="+mn-ea"/>
              <a:cs typeface="+mn-cs"/>
            </a:rPr>
            <a:t>+1,088</a:t>
          </a:r>
          <a:r>
            <a:rPr kumimoji="1" lang="ja-JP" altLang="ja-JP" sz="900">
              <a:solidFill>
                <a:schemeClr val="dk1"/>
              </a:solidFill>
              <a:effectLst/>
              <a:latin typeface="+mn-lt"/>
              <a:ea typeface="+mn-ea"/>
              <a:cs typeface="+mn-cs"/>
            </a:rPr>
            <a:t>百万円）</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債務負担行為に基づく支出予定額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社会福祉法人の福祉施設建設に係る借入の一部（</a:t>
          </a:r>
          <a:r>
            <a:rPr kumimoji="1" lang="en-US" altLang="ja-JP" sz="900">
              <a:solidFill>
                <a:schemeClr val="dk1"/>
              </a:solidFill>
              <a:effectLst/>
              <a:latin typeface="+mn-lt"/>
              <a:ea typeface="+mn-ea"/>
              <a:cs typeface="+mn-cs"/>
            </a:rPr>
            <a:t>18</a:t>
          </a:r>
          <a:r>
            <a:rPr kumimoji="1" lang="ja-JP" altLang="en-US" sz="900">
              <a:solidFill>
                <a:schemeClr val="dk1"/>
              </a:solidFill>
              <a:effectLst/>
              <a:latin typeface="+mn-lt"/>
              <a:ea typeface="+mn-ea"/>
              <a:cs typeface="+mn-cs"/>
            </a:rPr>
            <a:t>年度借入分）の償還が終了したこと等に伴い△</a:t>
          </a:r>
          <a:r>
            <a:rPr kumimoji="1" lang="en-US" altLang="ja-JP" sz="900">
              <a:solidFill>
                <a:schemeClr val="dk1"/>
              </a:solidFill>
              <a:effectLst/>
              <a:latin typeface="+mn-lt"/>
              <a:ea typeface="+mn-ea"/>
              <a:cs typeface="+mn-cs"/>
            </a:rPr>
            <a:t>74</a:t>
          </a:r>
          <a:r>
            <a:rPr kumimoji="1" lang="ja-JP" altLang="en-US" sz="900">
              <a:solidFill>
                <a:schemeClr val="dk1"/>
              </a:solidFill>
              <a:effectLst/>
              <a:latin typeface="+mn-lt"/>
              <a:ea typeface="+mn-ea"/>
              <a:cs typeface="+mn-cs"/>
            </a:rPr>
            <a:t>百万円となった反面、尾張土地開発公社による新規用地取得に伴い、</a:t>
          </a:r>
          <a:r>
            <a:rPr kumimoji="1" lang="en-US" altLang="ja-JP" sz="900">
              <a:solidFill>
                <a:schemeClr val="dk1"/>
              </a:solidFill>
              <a:effectLst/>
              <a:latin typeface="+mn-lt"/>
              <a:ea typeface="+mn-ea"/>
              <a:cs typeface="+mn-cs"/>
            </a:rPr>
            <a:t>+393</a:t>
          </a:r>
          <a:r>
            <a:rPr kumimoji="1" lang="ja-JP" altLang="en-US" sz="900">
              <a:solidFill>
                <a:schemeClr val="dk1"/>
              </a:solidFill>
              <a:effectLst/>
              <a:latin typeface="+mn-lt"/>
              <a:ea typeface="+mn-ea"/>
              <a:cs typeface="+mn-cs"/>
            </a:rPr>
            <a:t>百万円となり、全体として増加（</a:t>
          </a:r>
          <a:r>
            <a:rPr kumimoji="1" lang="en-US" altLang="ja-JP" sz="900">
              <a:solidFill>
                <a:schemeClr val="dk1"/>
              </a:solidFill>
              <a:effectLst/>
              <a:latin typeface="+mn-lt"/>
              <a:ea typeface="+mn-ea"/>
              <a:cs typeface="+mn-cs"/>
            </a:rPr>
            <a:t>+319</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公営企業債等繰入見込額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公共下水道事業特別会計の新規発行債</a:t>
          </a:r>
          <a:r>
            <a:rPr kumimoji="1" lang="en-US" altLang="ja-JP" sz="900">
              <a:solidFill>
                <a:schemeClr val="dk1"/>
              </a:solidFill>
              <a:effectLst/>
              <a:latin typeface="+mn-lt"/>
              <a:ea typeface="+mn-ea"/>
              <a:cs typeface="+mn-cs"/>
            </a:rPr>
            <a:t>716</a:t>
          </a:r>
          <a:r>
            <a:rPr kumimoji="1" lang="ja-JP" altLang="en-US" sz="900">
              <a:solidFill>
                <a:schemeClr val="dk1"/>
              </a:solidFill>
              <a:effectLst/>
              <a:latin typeface="+mn-lt"/>
              <a:ea typeface="+mn-ea"/>
              <a:cs typeface="+mn-cs"/>
            </a:rPr>
            <a:t>百万円に対し、元金償還額は</a:t>
          </a:r>
          <a:r>
            <a:rPr kumimoji="1" lang="en-US" altLang="ja-JP" sz="900">
              <a:solidFill>
                <a:schemeClr val="dk1"/>
              </a:solidFill>
              <a:effectLst/>
              <a:latin typeface="+mn-lt"/>
              <a:ea typeface="+mn-ea"/>
              <a:cs typeface="+mn-cs"/>
            </a:rPr>
            <a:t>301</a:t>
          </a:r>
          <a:r>
            <a:rPr kumimoji="1" lang="ja-JP" altLang="en-US" sz="900">
              <a:solidFill>
                <a:schemeClr val="dk1"/>
              </a:solidFill>
              <a:effectLst/>
              <a:latin typeface="+mn-lt"/>
              <a:ea typeface="+mn-ea"/>
              <a:cs typeface="+mn-cs"/>
            </a:rPr>
            <a:t>百万円となり</a:t>
          </a:r>
          <a:r>
            <a:rPr kumimoji="1" lang="ja-JP" altLang="ja-JP" sz="900">
              <a:solidFill>
                <a:schemeClr val="dk1"/>
              </a:solidFill>
              <a:effectLst/>
              <a:latin typeface="+mn-lt"/>
              <a:ea typeface="+mn-ea"/>
              <a:cs typeface="+mn-cs"/>
            </a:rPr>
            <a:t>地方債現在高が増加</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組合等負担等見込額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北名古屋衛生組合における、旧清掃工場解体に係る地方債発行に伴う地方債現在高の増（</a:t>
          </a:r>
          <a:r>
            <a:rPr kumimoji="1" lang="en-US" altLang="ja-JP" sz="900">
              <a:solidFill>
                <a:schemeClr val="dk1"/>
              </a:solidFill>
              <a:effectLst/>
              <a:latin typeface="+mn-lt"/>
              <a:ea typeface="+mn-ea"/>
              <a:cs typeface="+mn-cs"/>
            </a:rPr>
            <a:t>424</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退職手当負担見込額</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負担見込額から控除される、組合積立額が減少（△</a:t>
          </a:r>
          <a:r>
            <a:rPr kumimoji="1" lang="en-US" altLang="ja-JP" sz="900">
              <a:solidFill>
                <a:schemeClr val="dk1"/>
              </a:solidFill>
              <a:effectLst/>
              <a:latin typeface="+mn-lt"/>
              <a:ea typeface="+mn-ea"/>
              <a:cs typeface="+mn-cs"/>
            </a:rPr>
            <a:t>443</a:t>
          </a:r>
          <a:r>
            <a:rPr kumimoji="1" lang="ja-JP" altLang="en-US" sz="900">
              <a:solidFill>
                <a:schemeClr val="dk1"/>
              </a:solidFill>
              <a:effectLst/>
              <a:latin typeface="+mn-lt"/>
              <a:ea typeface="+mn-ea"/>
              <a:cs typeface="+mn-cs"/>
            </a:rPr>
            <a:t>百万円）したことによる増</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充当可能基金</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財政調整基金（</a:t>
          </a:r>
          <a:r>
            <a:rPr kumimoji="1" lang="en-US" altLang="ja-JP" sz="900">
              <a:solidFill>
                <a:schemeClr val="dk1"/>
              </a:solidFill>
              <a:effectLst/>
              <a:latin typeface="+mn-lt"/>
              <a:ea typeface="+mn-ea"/>
              <a:cs typeface="+mn-cs"/>
            </a:rPr>
            <a:t>+276</a:t>
          </a:r>
          <a:r>
            <a:rPr kumimoji="1" lang="ja-JP" altLang="en-US" sz="900">
              <a:solidFill>
                <a:schemeClr val="dk1"/>
              </a:solidFill>
              <a:effectLst/>
              <a:latin typeface="+mn-lt"/>
              <a:ea typeface="+mn-ea"/>
              <a:cs typeface="+mn-cs"/>
            </a:rPr>
            <a:t>百万円）、国保財調基金（</a:t>
          </a:r>
          <a:r>
            <a:rPr kumimoji="1" lang="en-US" altLang="ja-JP" sz="900">
              <a:solidFill>
                <a:schemeClr val="dk1"/>
              </a:solidFill>
              <a:effectLst/>
              <a:latin typeface="+mn-lt"/>
              <a:ea typeface="+mn-ea"/>
              <a:cs typeface="+mn-cs"/>
            </a:rPr>
            <a:t>+85</a:t>
          </a:r>
          <a:r>
            <a:rPr kumimoji="1" lang="ja-JP" altLang="en-US" sz="900">
              <a:solidFill>
                <a:schemeClr val="dk1"/>
              </a:solidFill>
              <a:effectLst/>
              <a:latin typeface="+mn-lt"/>
              <a:ea typeface="+mn-ea"/>
              <a:cs typeface="+mn-cs"/>
            </a:rPr>
            <a:t>百万円）、介護給付準備基金（</a:t>
          </a:r>
          <a:r>
            <a:rPr kumimoji="1" lang="en-US" altLang="ja-JP" sz="900">
              <a:solidFill>
                <a:schemeClr val="dk1"/>
              </a:solidFill>
              <a:effectLst/>
              <a:latin typeface="+mn-lt"/>
              <a:ea typeface="+mn-ea"/>
              <a:cs typeface="+mn-cs"/>
            </a:rPr>
            <a:t>+73</a:t>
          </a:r>
          <a:r>
            <a:rPr kumimoji="1" lang="ja-JP" altLang="en-US" sz="900">
              <a:solidFill>
                <a:schemeClr val="dk1"/>
              </a:solidFill>
              <a:effectLst/>
              <a:latin typeface="+mn-lt"/>
              <a:ea typeface="+mn-ea"/>
              <a:cs typeface="+mn-cs"/>
            </a:rPr>
            <a:t>百万円）、都市計画事業基金（</a:t>
          </a:r>
          <a:r>
            <a:rPr kumimoji="1" lang="en-US" altLang="ja-JP" sz="900">
              <a:solidFill>
                <a:schemeClr val="dk1"/>
              </a:solidFill>
              <a:effectLst/>
              <a:latin typeface="+mn-lt"/>
              <a:ea typeface="+mn-ea"/>
              <a:cs typeface="+mn-cs"/>
            </a:rPr>
            <a:t>+80</a:t>
          </a:r>
          <a:r>
            <a:rPr kumimoji="1" lang="ja-JP" altLang="en-US" sz="900">
              <a:solidFill>
                <a:schemeClr val="dk1"/>
              </a:solidFill>
              <a:effectLst/>
              <a:latin typeface="+mn-lt"/>
              <a:ea typeface="+mn-ea"/>
              <a:cs typeface="+mn-cs"/>
            </a:rPr>
            <a:t>百万円）</a:t>
          </a:r>
          <a:endParaRPr kumimoji="1" lang="en-US" altLang="ja-JP" sz="900">
            <a:solidFill>
              <a:schemeClr val="dk1"/>
            </a:solidFill>
            <a:effectLst/>
            <a:latin typeface="+mn-lt"/>
            <a:ea typeface="+mn-ea"/>
            <a:cs typeface="+mn-cs"/>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充当可能特定歳入</a:t>
          </a:r>
          <a:r>
            <a:rPr kumimoji="1" lang="en-US" altLang="ja-JP" sz="900" b="1">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都市計画事業に対し都市計画税収入が上回っているため、充当率（</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年平均）</a:t>
          </a:r>
          <a:r>
            <a:rPr kumimoji="1" lang="en-US" altLang="ja-JP" sz="900">
              <a:solidFill>
                <a:schemeClr val="dk1"/>
              </a:solidFill>
              <a:effectLst/>
              <a:latin typeface="+mn-lt"/>
              <a:ea typeface="+mn-ea"/>
              <a:cs typeface="+mn-cs"/>
            </a:rPr>
            <a:t>100</a:t>
          </a:r>
          <a:r>
            <a:rPr kumimoji="1" lang="ja-JP" altLang="en-US" sz="900">
              <a:solidFill>
                <a:schemeClr val="dk1"/>
              </a:solidFill>
              <a:effectLst/>
              <a:latin typeface="+mn-lt"/>
              <a:ea typeface="+mn-ea"/>
              <a:cs typeface="+mn-cs"/>
            </a:rPr>
            <a:t>％であった。また都市計画税充当可能地方債（下水道事業債）の現在高が増加（</a:t>
          </a:r>
          <a:r>
            <a:rPr kumimoji="1" lang="en-US" altLang="ja-JP" sz="900">
              <a:solidFill>
                <a:schemeClr val="dk1"/>
              </a:solidFill>
              <a:effectLst/>
              <a:latin typeface="+mn-lt"/>
              <a:ea typeface="+mn-ea"/>
              <a:cs typeface="+mn-cs"/>
            </a:rPr>
            <a:t>+352</a:t>
          </a:r>
          <a:r>
            <a:rPr kumimoji="1" lang="ja-JP" altLang="en-US" sz="900">
              <a:solidFill>
                <a:schemeClr val="dk1"/>
              </a:solidFill>
              <a:effectLst/>
              <a:latin typeface="+mn-lt"/>
              <a:ea typeface="+mn-ea"/>
              <a:cs typeface="+mn-cs"/>
            </a:rPr>
            <a:t>百万円）</a:t>
          </a:r>
          <a:endParaRPr lang="ja-JP" altLang="ja-JP" sz="900">
            <a:effectLst/>
          </a:endParaRPr>
        </a:p>
        <a:p>
          <a:r>
            <a:rPr kumimoji="1" lang="en-US" altLang="ja-JP" sz="900" b="1">
              <a:solidFill>
                <a:schemeClr val="dk1"/>
              </a:solidFill>
              <a:effectLst/>
              <a:latin typeface="+mn-lt"/>
              <a:ea typeface="+mn-ea"/>
              <a:cs typeface="+mn-cs"/>
            </a:rPr>
            <a:t>【</a:t>
          </a:r>
          <a:r>
            <a:rPr kumimoji="1" lang="ja-JP" altLang="ja-JP" sz="900" b="1">
              <a:solidFill>
                <a:schemeClr val="dk1"/>
              </a:solidFill>
              <a:effectLst/>
              <a:latin typeface="+mn-lt"/>
              <a:ea typeface="+mn-ea"/>
              <a:cs typeface="+mn-cs"/>
            </a:rPr>
            <a:t>基準財政需要額算入見込額</a:t>
          </a:r>
          <a:r>
            <a:rPr kumimoji="1" lang="en-US" altLang="ja-JP" sz="900" b="1">
              <a:solidFill>
                <a:schemeClr val="dk1"/>
              </a:solidFill>
              <a:effectLst/>
              <a:latin typeface="+mn-lt"/>
              <a:ea typeface="+mn-ea"/>
              <a:cs typeface="+mn-cs"/>
            </a:rPr>
            <a:t>】</a:t>
          </a:r>
          <a:endParaRPr lang="ja-JP" altLang="ja-JP" sz="900">
            <a:effectLst/>
          </a:endParaRPr>
        </a:p>
        <a:p>
          <a:pPr eaLnBrk="1" fontAlgn="auto" latinLnBrk="0" hangingPunct="1"/>
          <a:r>
            <a:rPr kumimoji="1" lang="ja-JP" altLang="ja-JP" sz="900">
              <a:solidFill>
                <a:schemeClr val="dk1"/>
              </a:solidFill>
              <a:effectLst/>
              <a:latin typeface="+mn-lt"/>
              <a:ea typeface="+mn-ea"/>
              <a:cs typeface="+mn-cs"/>
            </a:rPr>
            <a:t>　</a:t>
          </a:r>
          <a:r>
            <a:rPr kumimoji="1" lang="ja-JP" altLang="en-US" sz="900">
              <a:solidFill>
                <a:schemeClr val="dk1"/>
              </a:solidFill>
              <a:effectLst/>
              <a:latin typeface="+mn-lt"/>
              <a:ea typeface="+mn-ea"/>
              <a:cs typeface="+mn-cs"/>
            </a:rPr>
            <a:t>合併特例債の地方債現在高の増（</a:t>
          </a:r>
          <a:r>
            <a:rPr kumimoji="1" lang="en-US" altLang="ja-JP" sz="900">
              <a:solidFill>
                <a:schemeClr val="dk1"/>
              </a:solidFill>
              <a:effectLst/>
              <a:latin typeface="+mn-lt"/>
              <a:ea typeface="+mn-ea"/>
              <a:cs typeface="+mn-cs"/>
            </a:rPr>
            <a:t>+1,059</a:t>
          </a:r>
          <a:r>
            <a:rPr kumimoji="1" lang="ja-JP" altLang="en-US" sz="900">
              <a:solidFill>
                <a:schemeClr val="dk1"/>
              </a:solidFill>
              <a:effectLst/>
              <a:latin typeface="+mn-lt"/>
              <a:ea typeface="+mn-ea"/>
              <a:cs typeface="+mn-cs"/>
            </a:rPr>
            <a:t>百万円）</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有形固定資産減価償却比率は類似団体内平均値よりやや低い水準にあるが、合併以降に旧町にそれぞれ存在した給食センターを統廃合したことや市役所西庁舎分館を取り壊し免震機能を備えた防災拠点に更新するなどしたことが比率を押し下げた要因である。</a:t>
          </a:r>
          <a:endParaRPr lang="ja-JP" altLang="ja-JP">
            <a:effectLst/>
          </a:endParaRPr>
        </a:p>
        <a:p>
          <a:r>
            <a:rPr kumimoji="1" lang="ja-JP" altLang="ja-JP" sz="1100" baseline="0">
              <a:solidFill>
                <a:schemeClr val="dk1"/>
              </a:solidFill>
              <a:effectLst/>
              <a:latin typeface="+mn-lt"/>
              <a:ea typeface="+mn-ea"/>
              <a:cs typeface="+mn-cs"/>
            </a:rPr>
            <a:t>しかしながら、本市の保有する建物の約７割が建築後３０年以上経過しているため、今年度策定予定の公共施設等総合管理計画に基づく個別施設計画において計画的な除却や更新を推進していく必要がある。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135043</xdr:rowOff>
    </xdr:from>
    <xdr:to>
      <xdr:col>3</xdr:col>
      <xdr:colOff>1222375</xdr:colOff>
      <xdr:row>30</xdr:row>
      <xdr:rowOff>65193</xdr:rowOff>
    </xdr:to>
    <xdr:sp macro="" textlink="">
      <xdr:nvSpPr>
        <xdr:cNvPr id="77" name="円/楕円 76"/>
        <xdr:cNvSpPr/>
      </xdr:nvSpPr>
      <xdr:spPr>
        <a:xfrm>
          <a:off x="4711700" y="58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113470</xdr:rowOff>
    </xdr:from>
    <xdr:ext cx="405111" cy="259045"/>
    <xdr:sp macro="" textlink="">
      <xdr:nvSpPr>
        <xdr:cNvPr id="78" name="有形固定資産減価償却率該当値テキスト"/>
        <xdr:cNvSpPr txBox="1"/>
      </xdr:nvSpPr>
      <xdr:spPr>
        <a:xfrm>
          <a:off x="4813300" y="586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oneCellAnchor>
    <xdr:from>
      <xdr:col>3</xdr:col>
      <xdr:colOff>245118</xdr:colOff>
      <xdr:row>27</xdr:row>
      <xdr:rowOff>159614</xdr:rowOff>
    </xdr:from>
    <xdr:ext cx="405111" cy="259045"/>
    <xdr:sp macro="" textlink="">
      <xdr:nvSpPr>
        <xdr:cNvPr id="79"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53975</xdr:rowOff>
    </xdr:from>
    <xdr:to>
      <xdr:col>6</xdr:col>
      <xdr:colOff>561975</xdr:colOff>
      <xdr:row>38</xdr:row>
      <xdr:rowOff>155575</xdr:rowOff>
    </xdr:to>
    <xdr:sp macro="" textlink="">
      <xdr:nvSpPr>
        <xdr:cNvPr id="70" name="円/楕円 69"/>
        <xdr:cNvSpPr/>
      </xdr:nvSpPr>
      <xdr:spPr>
        <a:xfrm>
          <a:off x="4584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76852</xdr:rowOff>
    </xdr:from>
    <xdr:ext cx="405111" cy="259045"/>
    <xdr:sp macro="" textlink="">
      <xdr:nvSpPr>
        <xdr:cNvPr id="71" name="【道路】&#10;有形固定資産減価償却率該当値テキスト"/>
        <xdr:cNvSpPr txBox="1"/>
      </xdr:nvSpPr>
      <xdr:spPr>
        <a:xfrm>
          <a:off x="4724400" y="642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147337</xdr:rowOff>
    </xdr:from>
    <xdr:ext cx="405111" cy="259045"/>
    <xdr:sp macro="" textlink="">
      <xdr:nvSpPr>
        <xdr:cNvPr id="72"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1"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136881</xdr:rowOff>
    </xdr:from>
    <xdr:to>
      <xdr:col>15</xdr:col>
      <xdr:colOff>231775</xdr:colOff>
      <xdr:row>41</xdr:row>
      <xdr:rowOff>67031</xdr:rowOff>
    </xdr:to>
    <xdr:sp macro="" textlink="">
      <xdr:nvSpPr>
        <xdr:cNvPr id="109" name="円/楕円 108"/>
        <xdr:cNvSpPr/>
      </xdr:nvSpPr>
      <xdr:spPr>
        <a:xfrm>
          <a:off x="10426700" y="699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51808</xdr:rowOff>
    </xdr:from>
    <xdr:ext cx="469744" cy="259045"/>
    <xdr:sp macro="" textlink="">
      <xdr:nvSpPr>
        <xdr:cNvPr id="110" name="【道路】&#10;一人当たり延長該当値テキスト"/>
        <xdr:cNvSpPr txBox="1"/>
      </xdr:nvSpPr>
      <xdr:spPr>
        <a:xfrm>
          <a:off x="10566400" y="690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112247</xdr:rowOff>
    </xdr:from>
    <xdr:ext cx="534377" cy="259045"/>
    <xdr:sp macro="" textlink="">
      <xdr:nvSpPr>
        <xdr:cNvPr id="111"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1"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103505</xdr:rowOff>
    </xdr:from>
    <xdr:to>
      <xdr:col>6</xdr:col>
      <xdr:colOff>561975</xdr:colOff>
      <xdr:row>61</xdr:row>
      <xdr:rowOff>33655</xdr:rowOff>
    </xdr:to>
    <xdr:sp macro="" textlink="">
      <xdr:nvSpPr>
        <xdr:cNvPr id="149" name="円/楕円 148"/>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81932</xdr:rowOff>
    </xdr:from>
    <xdr:ext cx="405111" cy="259045"/>
    <xdr:sp macro="" textlink="">
      <xdr:nvSpPr>
        <xdr:cNvPr id="150" name="【橋りょう・トンネル】&#10;有形固定資産減価償却率該当値テキスト"/>
        <xdr:cNvSpPr txBox="1"/>
      </xdr:nvSpPr>
      <xdr:spPr>
        <a:xfrm>
          <a:off x="47244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4462</xdr:rowOff>
    </xdr:from>
    <xdr:ext cx="405111" cy="259045"/>
    <xdr:sp macro="" textlink="">
      <xdr:nvSpPr>
        <xdr:cNvPr id="151"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78"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35583</xdr:rowOff>
    </xdr:from>
    <xdr:to>
      <xdr:col>15</xdr:col>
      <xdr:colOff>231775</xdr:colOff>
      <xdr:row>63</xdr:row>
      <xdr:rowOff>137183</xdr:rowOff>
    </xdr:to>
    <xdr:sp macro="" textlink="">
      <xdr:nvSpPr>
        <xdr:cNvPr id="186" name="円/楕円 185"/>
        <xdr:cNvSpPr/>
      </xdr:nvSpPr>
      <xdr:spPr>
        <a:xfrm>
          <a:off x="10426700" y="108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121960</xdr:rowOff>
    </xdr:from>
    <xdr:ext cx="534377" cy="259045"/>
    <xdr:sp macro="" textlink="">
      <xdr:nvSpPr>
        <xdr:cNvPr id="187" name="【橋りょう・トンネル】&#10;一人当たり有形固定資産（償却資産）額該当値テキスト"/>
        <xdr:cNvSpPr txBox="1"/>
      </xdr:nvSpPr>
      <xdr:spPr>
        <a:xfrm>
          <a:off x="10566400" y="107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37,212</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161755</xdr:rowOff>
    </xdr:from>
    <xdr:ext cx="599010" cy="259045"/>
    <xdr:sp macro="" textlink="">
      <xdr:nvSpPr>
        <xdr:cNvPr id="188"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24,132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9" name="テキスト ボックス 2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0" name="直線コネクタ 2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1" name="テキスト ボックス 2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2" name="直線コネクタ 23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3" name="テキスト ボックス 23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4" name="直線コネクタ 23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5" name="テキスト ボックス 23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6" name="直線コネクタ 23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7" name="テキスト ボックス 23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8" name="直線コネクタ 23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9" name="テキスト ボックス 23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0" name="直線コネクタ 2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1" name="テキスト ボックス 2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243" name="直線コネクタ 24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24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245" name="直線コネクタ 24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24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247" name="直線コネクタ 24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119143</xdr:rowOff>
    </xdr:from>
    <xdr:ext cx="405111" cy="259045"/>
    <xdr:sp macro="" textlink="">
      <xdr:nvSpPr>
        <xdr:cNvPr id="248" name="【認定こども園・幼稚園・保育所】&#10;有形固定資産減価償却率平均値テキスト"/>
        <xdr:cNvSpPr txBox="1"/>
      </xdr:nvSpPr>
      <xdr:spPr>
        <a:xfrm>
          <a:off x="16408400" y="6119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249" name="フローチャート : 判断 24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250" name="フローチャート : 判断 24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1" name="テキスト ボックス 2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2" name="テキスト ボックス 2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3" name="テキスト ボックス 2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4" name="テキスト ボックス 2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5" name="テキスト ボックス 2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89408</xdr:rowOff>
    </xdr:from>
    <xdr:to>
      <xdr:col>23</xdr:col>
      <xdr:colOff>568325</xdr:colOff>
      <xdr:row>38</xdr:row>
      <xdr:rowOff>19558</xdr:rowOff>
    </xdr:to>
    <xdr:sp macro="" textlink="">
      <xdr:nvSpPr>
        <xdr:cNvPr id="256" name="円/楕円 255"/>
        <xdr:cNvSpPr/>
      </xdr:nvSpPr>
      <xdr:spPr>
        <a:xfrm>
          <a:off x="16268700" y="643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67835</xdr:rowOff>
    </xdr:from>
    <xdr:ext cx="405111" cy="259045"/>
    <xdr:sp macro="" textlink="">
      <xdr:nvSpPr>
        <xdr:cNvPr id="257" name="【認定こども園・幼稚園・保育所】&#10;有形固定資産減価償却率該当値テキスト"/>
        <xdr:cNvSpPr txBox="1"/>
      </xdr:nvSpPr>
      <xdr:spPr>
        <a:xfrm>
          <a:off x="16408400"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170959</xdr:rowOff>
    </xdr:from>
    <xdr:ext cx="405111" cy="259045"/>
    <xdr:sp macro="" textlink="">
      <xdr:nvSpPr>
        <xdr:cNvPr id="258" name="n_1aveValue【認定こども園・幼稚園・保育所】&#10;有形固定資産減価償却率"/>
        <xdr:cNvSpPr txBox="1"/>
      </xdr:nvSpPr>
      <xdr:spPr>
        <a:xfrm>
          <a:off x="15266043" y="600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6" name="正方形/長方形 2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7" name="テキスト ボックス 2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8" name="直線コネクタ 2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9" name="直線コネクタ 2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70" name="テキスト ボックス 2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1" name="直線コネクタ 2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2" name="テキスト ボックス 2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3" name="直線コネクタ 2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4" name="テキスト ボックス 2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5" name="直線コネクタ 2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6" name="テキスト ボックス 2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7" name="直線コネクタ 2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8" name="テキスト ボックス 2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9" name="直線コネクタ 2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0" name="テキスト ボックス 2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282" name="直線コネクタ 28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28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284" name="直線コネクタ 28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28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286" name="直線コネクタ 28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28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288" name="フローチャート : 判断 28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289" name="フローチャート : 判断 28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0" name="テキスト ボックス 2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1" name="テキスト ボックス 2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2" name="テキスト ボックス 2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3" name="テキスト ボックス 2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4" name="テキスト ボックス 2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166370</xdr:rowOff>
    </xdr:from>
    <xdr:to>
      <xdr:col>32</xdr:col>
      <xdr:colOff>238125</xdr:colOff>
      <xdr:row>37</xdr:row>
      <xdr:rowOff>96520</xdr:rowOff>
    </xdr:to>
    <xdr:sp macro="" textlink="">
      <xdr:nvSpPr>
        <xdr:cNvPr id="295" name="円/楕円 294"/>
        <xdr:cNvSpPr/>
      </xdr:nvSpPr>
      <xdr:spPr>
        <a:xfrm>
          <a:off x="22110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17797</xdr:rowOff>
    </xdr:from>
    <xdr:ext cx="469744" cy="259045"/>
    <xdr:sp macro="" textlink="">
      <xdr:nvSpPr>
        <xdr:cNvPr id="296" name="【認定こども園・幼稚園・保育所】&#10;一人当たり面積該当値テキスト"/>
        <xdr:cNvSpPr txBox="1"/>
      </xdr:nvSpPr>
      <xdr:spPr>
        <a:xfrm>
          <a:off x="22250400"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0.223</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71137</xdr:rowOff>
    </xdr:from>
    <xdr:ext cx="469744" cy="259045"/>
    <xdr:sp macro="" textlink="">
      <xdr:nvSpPr>
        <xdr:cNvPr id="29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8" name="テキスト ボックス 31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0" name="テキスト ボックス 31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22" name="直線コネクタ 32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2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24" name="直線コネクタ 32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2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26" name="直線コネクタ 32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2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28" name="フローチャート : 判断 32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29" name="フローチャート : 判断 32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116840</xdr:rowOff>
    </xdr:from>
    <xdr:to>
      <xdr:col>23</xdr:col>
      <xdr:colOff>568325</xdr:colOff>
      <xdr:row>59</xdr:row>
      <xdr:rowOff>46990</xdr:rowOff>
    </xdr:to>
    <xdr:sp macro="" textlink="">
      <xdr:nvSpPr>
        <xdr:cNvPr id="335" name="円/楕円 334"/>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139717</xdr:rowOff>
    </xdr:from>
    <xdr:ext cx="405111" cy="259045"/>
    <xdr:sp macro="" textlink="">
      <xdr:nvSpPr>
        <xdr:cNvPr id="336" name="【学校施設】&#10;有形固定資産減価償却率該当値テキスト"/>
        <xdr:cNvSpPr txBox="1"/>
      </xdr:nvSpPr>
      <xdr:spPr>
        <a:xfrm>
          <a:off x="16408400"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78757</xdr:rowOff>
    </xdr:from>
    <xdr:ext cx="405111" cy="259045"/>
    <xdr:sp macro="" textlink="">
      <xdr:nvSpPr>
        <xdr:cNvPr id="337" name="n_1aveValue【学校施設】&#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362" name="直線コネクタ 36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36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364" name="直線コネクタ 36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36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366" name="直線コネクタ 36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367"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368" name="フローチャート : 判断 36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369" name="フローチャート : 判断 36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0" name="テキスト ボックス 36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1" name="テキスト ボックス 37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2" name="テキスト ボックス 37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3" name="テキスト ボックス 37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4" name="テキスト ボックス 37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375" name="円/楕円 374"/>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110507</xdr:rowOff>
    </xdr:from>
    <xdr:ext cx="469744" cy="259045"/>
    <xdr:sp macro="" textlink="">
      <xdr:nvSpPr>
        <xdr:cNvPr id="376" name="【学校施設】&#10;一人当たり面積該当値テキスト"/>
        <xdr:cNvSpPr txBox="1"/>
      </xdr:nvSpPr>
      <xdr:spPr>
        <a:xfrm>
          <a:off x="22250400"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oneCellAnchor>
    <xdr:from>
      <xdr:col>30</xdr:col>
      <xdr:colOff>473152</xdr:colOff>
      <xdr:row>57</xdr:row>
      <xdr:rowOff>139717</xdr:rowOff>
    </xdr:from>
    <xdr:ext cx="469744" cy="259045"/>
    <xdr:sp macro="" textlink="">
      <xdr:nvSpPr>
        <xdr:cNvPr id="377"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6" name="テキスト ボックス 38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7" name="直線コネクタ 38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88" name="テキスト ボックス 38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89" name="直線コネクタ 38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90" name="テキスト ボックス 38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1" name="直線コネクタ 39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2" name="テキスト ボックス 39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3" name="直線コネクタ 39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4" name="テキスト ボックス 39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95" name="直線コネクタ 39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96" name="テキスト ボックス 39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97" name="直線コネクタ 39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98" name="テキスト ボックス 39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9" name="直線コネクタ 3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0" name="テキスト ボックス 3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02" name="直線コネクタ 40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0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04" name="直線コネクタ 40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0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06" name="直線コネクタ 40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52088</xdr:rowOff>
    </xdr:from>
    <xdr:ext cx="405111" cy="259045"/>
    <xdr:sp macro="" textlink="">
      <xdr:nvSpPr>
        <xdr:cNvPr id="407" name="【児童館】&#10;有形固定資産減価償却率平均値テキスト"/>
        <xdr:cNvSpPr txBox="1"/>
      </xdr:nvSpPr>
      <xdr:spPr>
        <a:xfrm>
          <a:off x="16408400" y="13939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08" name="フローチャート : 判断 40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09" name="フローチャート : 判断 40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0" name="テキスト ボックス 4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1" name="テキスト ボックス 4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2" name="テキスト ボックス 4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3" name="テキスト ボックス 4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4" name="テキスト ボックス 4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149225</xdr:rowOff>
    </xdr:from>
    <xdr:to>
      <xdr:col>23</xdr:col>
      <xdr:colOff>568325</xdr:colOff>
      <xdr:row>83</xdr:row>
      <xdr:rowOff>79375</xdr:rowOff>
    </xdr:to>
    <xdr:sp macro="" textlink="">
      <xdr:nvSpPr>
        <xdr:cNvPr id="415" name="円/楕円 414"/>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127652</xdr:rowOff>
    </xdr:from>
    <xdr:ext cx="405111" cy="259045"/>
    <xdr:sp macro="" textlink="">
      <xdr:nvSpPr>
        <xdr:cNvPr id="416" name="【児童館】&#10;有形固定資産減価償却率該当値テキスト"/>
        <xdr:cNvSpPr txBox="1"/>
      </xdr:nvSpPr>
      <xdr:spPr>
        <a:xfrm>
          <a:off x="164084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67327</xdr:rowOff>
    </xdr:from>
    <xdr:ext cx="405111" cy="259045"/>
    <xdr:sp macro="" textlink="">
      <xdr:nvSpPr>
        <xdr:cNvPr id="417" name="n_1aveValue【児童館】&#10;有形固定資産減価償却率"/>
        <xdr:cNvSpPr txBox="1"/>
      </xdr:nvSpPr>
      <xdr:spPr>
        <a:xfrm>
          <a:off x="15266043"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8" name="正方形/長方形 4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9" name="正方形/長方形 4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0" name="正方形/長方形 4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1" name="正方形/長方形 4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2" name="正方形/長方形 4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3" name="正方形/長方形 4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4" name="正方形/長方形 4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5" name="正方形/長方形 4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6" name="テキスト ボックス 4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7" name="直線コネクタ 4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8" name="直線コネクタ 42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9" name="テキスト ボックス 42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0" name="直線コネクタ 42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1" name="テキスト ボックス 43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32" name="直線コネクタ 43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33" name="テキスト ボックス 43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34" name="直線コネクタ 43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35" name="テキスト ボックス 43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6" name="直線コネクタ 43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7" name="テキスト ボックス 43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39" name="直線コネクタ 43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44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441" name="直線コネクタ 44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44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443" name="直線コネクタ 44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44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445" name="フローチャート : 判断 44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46" name="フローチャート : 判断 44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47" name="テキスト ボックス 4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8" name="テキスト ボックス 4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9" name="テキスト ボックス 4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0" name="テキスト ボックス 4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1" name="テキスト ボックス 4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33020</xdr:rowOff>
    </xdr:from>
    <xdr:to>
      <xdr:col>32</xdr:col>
      <xdr:colOff>238125</xdr:colOff>
      <xdr:row>80</xdr:row>
      <xdr:rowOff>134620</xdr:rowOff>
    </xdr:to>
    <xdr:sp macro="" textlink="">
      <xdr:nvSpPr>
        <xdr:cNvPr id="452" name="円/楕円 451"/>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55897</xdr:rowOff>
    </xdr:from>
    <xdr:ext cx="469744" cy="259045"/>
    <xdr:sp macro="" textlink="">
      <xdr:nvSpPr>
        <xdr:cNvPr id="453" name="【児童館】&#10;一人当たり面積該当値テキスト"/>
        <xdr:cNvSpPr txBox="1"/>
      </xdr:nvSpPr>
      <xdr:spPr>
        <a:xfrm>
          <a:off x="222504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93997</xdr:rowOff>
    </xdr:from>
    <xdr:ext cx="469744" cy="259045"/>
    <xdr:sp macro="" textlink="">
      <xdr:nvSpPr>
        <xdr:cNvPr id="454"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5" name="正方形/長方形 4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6" name="正方形/長方形 4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7" name="正方形/長方形 4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8" name="正方形/長方形 4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9" name="正方形/長方形 4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0" name="正方形/長方形 4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1" name="正方形/長方形 4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2" name="正方形/長方形 4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3" name="テキスト ボックス 4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4" name="直線コネクタ 4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65" name="テキスト ボックス 46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66" name="直線コネクタ 46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67" name="テキスト ボックス 46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8" name="直線コネクタ 46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69" name="テキスト ボックス 46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0" name="直線コネクタ 46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1" name="テキスト ボックス 47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2" name="直線コネクタ 47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3" name="テキスト ボックス 47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4" name="直線コネクタ 47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75" name="テキスト ボックス 47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6" name="直線コネクタ 4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7" name="テキスト ボックス 4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479" name="直線コネクタ 47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48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481" name="直線コネクタ 48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48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483" name="直線コネクタ 48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48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485" name="フローチャート : 判断 48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486" name="フローチャート : 判断 48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492" name="円/楕円 491"/>
        <xdr:cNvSpPr/>
      </xdr:nvSpPr>
      <xdr:spPr>
        <a:xfrm>
          <a:off x="162687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59707</xdr:rowOff>
    </xdr:from>
    <xdr:ext cx="405111" cy="259045"/>
    <xdr:sp macro="" textlink="">
      <xdr:nvSpPr>
        <xdr:cNvPr id="493" name="【公民館】&#10;有形固定資産減価償却率該当値テキスト"/>
        <xdr:cNvSpPr txBox="1"/>
      </xdr:nvSpPr>
      <xdr:spPr>
        <a:xfrm>
          <a:off x="16408400"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93997</xdr:rowOff>
    </xdr:from>
    <xdr:ext cx="405111" cy="259045"/>
    <xdr:sp macro="" textlink="">
      <xdr:nvSpPr>
        <xdr:cNvPr id="494" name="n_1aveValue【公民館】&#10;有形固定資産減価償却率"/>
        <xdr:cNvSpPr txBox="1"/>
      </xdr:nvSpPr>
      <xdr:spPr>
        <a:xfrm>
          <a:off x="15266043"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5" name="正方形/長方形 4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6" name="正方形/長方形 4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7" name="正方形/長方形 4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8" name="正方形/長方形 4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9" name="正方形/長方形 4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0" name="正方形/長方形 4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1" name="正方形/長方形 5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2" name="正方形/長方形 5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3" name="テキスト ボックス 5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4" name="直線コネクタ 5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05" name="直線コネクタ 5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06" name="テキスト ボックス 5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07" name="直線コネクタ 5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8" name="テキスト ボックス 5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9" name="直線コネクタ 5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0" name="テキスト ボックス 5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1" name="直線コネクタ 5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2" name="テキスト ボックス 5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13" name="直線コネクタ 5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14" name="テキスト ボックス 5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18" name="直線コネクタ 51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1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20" name="直線コネクタ 51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2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22" name="直線コネクタ 52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523"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24" name="フローチャート : 判断 52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25" name="フローチャート : 判断 52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6" name="テキスト ボックス 5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7" name="テキスト ボックス 5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8" name="テキスト ボックス 5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9" name="テキスト ボックス 5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0" name="テキスト ボックス 5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108</xdr:row>
      <xdr:rowOff>13970</xdr:rowOff>
    </xdr:from>
    <xdr:to>
      <xdr:col>32</xdr:col>
      <xdr:colOff>238125</xdr:colOff>
      <xdr:row>108</xdr:row>
      <xdr:rowOff>115570</xdr:rowOff>
    </xdr:to>
    <xdr:sp macro="" textlink="">
      <xdr:nvSpPr>
        <xdr:cNvPr id="531" name="円/楕円 530"/>
        <xdr:cNvSpPr/>
      </xdr:nvSpPr>
      <xdr:spPr>
        <a:xfrm>
          <a:off x="22110700" y="18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100347</xdr:rowOff>
    </xdr:from>
    <xdr:ext cx="469744" cy="259045"/>
    <xdr:sp macro="" textlink="">
      <xdr:nvSpPr>
        <xdr:cNvPr id="532" name="【公民館】&#10;一人当たり面積該当値テキスト"/>
        <xdr:cNvSpPr txBox="1"/>
      </xdr:nvSpPr>
      <xdr:spPr>
        <a:xfrm>
          <a:off x="22250400" y="1844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25416</xdr:rowOff>
    </xdr:from>
    <xdr:ext cx="469744" cy="259045"/>
    <xdr:sp macro="" textlink="">
      <xdr:nvSpPr>
        <xdr:cNvPr id="533"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類似団体内平均値を顕著に上回っているのは、「学校施設」と「公民館」となっている。学校施設については、本市で最も大きな割合を占めていること、築３０年以上が経過している施設が多いことから、特に計画的な維持管理を進め、今年度はその足がかりとして長寿命化計画の策定に着手することとなっている。東公民館については築４０年以上が経過しており、エレベーター等の設備の老朽化が著しいため、当面の間は存続することとするが、大規模修繕が必要となった段階で廃止を検討する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71120</xdr:rowOff>
    </xdr:from>
    <xdr:to>
      <xdr:col>6</xdr:col>
      <xdr:colOff>561975</xdr:colOff>
      <xdr:row>38</xdr:row>
      <xdr:rowOff>1270</xdr:rowOff>
    </xdr:to>
    <xdr:sp macro="" textlink="">
      <xdr:nvSpPr>
        <xdr:cNvPr id="71" name="円/楕円 70"/>
        <xdr:cNvSpPr/>
      </xdr:nvSpPr>
      <xdr:spPr>
        <a:xfrm>
          <a:off x="4584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93997</xdr:rowOff>
    </xdr:from>
    <xdr:ext cx="405111" cy="259045"/>
    <xdr:sp macro="" textlink="">
      <xdr:nvSpPr>
        <xdr:cNvPr id="72" name="【図書館】&#10;有形固定資産減価償却率該当値テキスト"/>
        <xdr:cNvSpPr txBox="1"/>
      </xdr:nvSpPr>
      <xdr:spPr>
        <a:xfrm>
          <a:off x="4724400"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37391</xdr:rowOff>
    </xdr:from>
    <xdr:ext cx="405111" cy="259045"/>
    <xdr:sp macro="" textlink="">
      <xdr:nvSpPr>
        <xdr:cNvPr id="73"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10" name="円/楕円 109"/>
        <xdr:cNvSpPr/>
      </xdr:nvSpPr>
      <xdr:spPr>
        <a:xfrm>
          <a:off x="10426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36</xdr:row>
      <xdr:rowOff>92727</xdr:rowOff>
    </xdr:from>
    <xdr:ext cx="469744" cy="259045"/>
    <xdr:sp macro="" textlink="">
      <xdr:nvSpPr>
        <xdr:cNvPr id="111" name="【図書館】&#10;一人当たり面積該当値テキスト"/>
        <xdr:cNvSpPr txBox="1"/>
      </xdr:nvSpPr>
      <xdr:spPr>
        <a:xfrm>
          <a:off x="10566400" y="626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10177</xdr:rowOff>
    </xdr:from>
    <xdr:ext cx="469744" cy="259045"/>
    <xdr:sp macro="" textlink="">
      <xdr:nvSpPr>
        <xdr:cNvPr id="112"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100076</xdr:rowOff>
    </xdr:from>
    <xdr:to>
      <xdr:col>6</xdr:col>
      <xdr:colOff>561975</xdr:colOff>
      <xdr:row>60</xdr:row>
      <xdr:rowOff>30226</xdr:rowOff>
    </xdr:to>
    <xdr:sp macro="" textlink="">
      <xdr:nvSpPr>
        <xdr:cNvPr id="148" name="円/楕円 147"/>
        <xdr:cNvSpPr/>
      </xdr:nvSpPr>
      <xdr:spPr>
        <a:xfrm>
          <a:off x="4584700" y="102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122953</xdr:rowOff>
    </xdr:from>
    <xdr:ext cx="405111" cy="259045"/>
    <xdr:sp macro="" textlink="">
      <xdr:nvSpPr>
        <xdr:cNvPr id="149" name="【体育館・プール】&#10;有形固定資産減価償却率該当値テキスト"/>
        <xdr:cNvSpPr txBox="1"/>
      </xdr:nvSpPr>
      <xdr:spPr>
        <a:xfrm>
          <a:off x="4724400" y="1006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154195</xdr:rowOff>
    </xdr:from>
    <xdr:ext cx="405111" cy="259045"/>
    <xdr:sp macro="" textlink="">
      <xdr:nvSpPr>
        <xdr:cNvPr id="150" name="n_1aveValue【体育館・プール】&#10;有形固定資産減価償却率"/>
        <xdr:cNvSpPr txBox="1"/>
      </xdr:nvSpPr>
      <xdr:spPr>
        <a:xfrm>
          <a:off x="3582043"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79"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19685</xdr:rowOff>
    </xdr:from>
    <xdr:to>
      <xdr:col>15</xdr:col>
      <xdr:colOff>231775</xdr:colOff>
      <xdr:row>63</xdr:row>
      <xdr:rowOff>121285</xdr:rowOff>
    </xdr:to>
    <xdr:sp macro="" textlink="">
      <xdr:nvSpPr>
        <xdr:cNvPr id="187" name="円/楕円 186"/>
        <xdr:cNvSpPr/>
      </xdr:nvSpPr>
      <xdr:spPr>
        <a:xfrm>
          <a:off x="10426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106062</xdr:rowOff>
    </xdr:from>
    <xdr:ext cx="469744" cy="259045"/>
    <xdr:sp macro="" textlink="">
      <xdr:nvSpPr>
        <xdr:cNvPr id="188" name="【体育館・プール】&#10;一人当たり面積該当値テキスト"/>
        <xdr:cNvSpPr txBox="1"/>
      </xdr:nvSpPr>
      <xdr:spPr>
        <a:xfrm>
          <a:off x="10566400" y="1073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0.093</a:t>
          </a:r>
          <a:endParaRPr kumimoji="1" lang="ja-JP" altLang="en-US" sz="1000" b="1">
            <a:solidFill>
              <a:srgbClr val="FF0000"/>
            </a:solidFill>
            <a:latin typeface="ＭＳ Ｐゴシック"/>
          </a:endParaRPr>
        </a:p>
      </xdr:txBody>
    </xdr:sp>
    <xdr:clientData/>
  </xdr:oneCellAnchor>
  <xdr:oneCellAnchor>
    <xdr:from>
      <xdr:col>13</xdr:col>
      <xdr:colOff>466802</xdr:colOff>
      <xdr:row>60</xdr:row>
      <xdr:rowOff>137812</xdr:rowOff>
    </xdr:from>
    <xdr:ext cx="469744" cy="259045"/>
    <xdr:sp macro="" textlink="">
      <xdr:nvSpPr>
        <xdr:cNvPr id="189"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8" name="正方形/長方形 1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9" name="正方形/長方形 1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0" name="正方形/長方形 1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1" name="正方形/長方形 2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2" name="正方形/長方形 2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3" name="正方形/長方形 2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4" name="正方形/長方形 2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5" name="正方形/長方形 20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16" name="テキスト ボックス 21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7" name="直線コネクタ 21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8" name="テキスト ボックス 21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9" name="直線コネクタ 21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0" name="テキスト ボックス 21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1" name="直線コネクタ 22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2" name="テキスト ボックス 22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3" name="直線コネクタ 22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4" name="テキスト ボックス 22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5" name="直線コネクタ 22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26" name="テキスト ボックス 22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7" name="直線コネクタ 22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8" name="テキスト ボックス 22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30" name="直線コネクタ 229"/>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31"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32" name="直線コネクタ 231"/>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33"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34" name="直線コネクタ 233"/>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235"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236" name="フローチャート : 判断 235"/>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237" name="フローチャート : 判断 236"/>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113030</xdr:rowOff>
    </xdr:from>
    <xdr:to>
      <xdr:col>6</xdr:col>
      <xdr:colOff>561975</xdr:colOff>
      <xdr:row>106</xdr:row>
      <xdr:rowOff>43180</xdr:rowOff>
    </xdr:to>
    <xdr:sp macro="" textlink="">
      <xdr:nvSpPr>
        <xdr:cNvPr id="243" name="円/楕円 242"/>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135907</xdr:rowOff>
    </xdr:from>
    <xdr:ext cx="405111" cy="259045"/>
    <xdr:sp macro="" textlink="">
      <xdr:nvSpPr>
        <xdr:cNvPr id="244" name="【市民会館】&#10;有形固定資産減価償却率該当値テキスト"/>
        <xdr:cNvSpPr txBox="1"/>
      </xdr:nvSpPr>
      <xdr:spPr>
        <a:xfrm>
          <a:off x="4724400"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151147</xdr:rowOff>
    </xdr:from>
    <xdr:ext cx="405111" cy="259045"/>
    <xdr:sp macro="" textlink="">
      <xdr:nvSpPr>
        <xdr:cNvPr id="245" name="n_1aveValue【市民会館】&#10;有形固定資産減価償却率"/>
        <xdr:cNvSpPr txBox="1"/>
      </xdr:nvSpPr>
      <xdr:spPr>
        <a:xfrm>
          <a:off x="3582043"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3" name="正方形/長方形 2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4" name="テキスト ボックス 2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5" name="直線コネクタ 2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6" name="直線コネクタ 25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7" name="テキスト ボックス 25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8" name="直線コネクタ 25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9" name="テキスト ボックス 25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0" name="直線コネクタ 25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1" name="テキスト ボックス 26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2" name="直線コネクタ 26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3" name="テキスト ボックス 26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4" name="直線コネクタ 26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5" name="テキスト ボックス 26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267" name="直線コネクタ 266"/>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268"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269" name="直線コネクタ 268"/>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270"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271" name="直線コネクタ 270"/>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135145</xdr:rowOff>
    </xdr:from>
    <xdr:ext cx="469744" cy="259045"/>
    <xdr:sp macro="" textlink="">
      <xdr:nvSpPr>
        <xdr:cNvPr id="272" name="【市民会館】&#10;一人当たり面積平均値テキスト"/>
        <xdr:cNvSpPr txBox="1"/>
      </xdr:nvSpPr>
      <xdr:spPr>
        <a:xfrm>
          <a:off x="10566400" y="17794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273" name="フローチャート : 判断 272"/>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274" name="フローチャート : 判断 273"/>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144272</xdr:rowOff>
    </xdr:from>
    <xdr:to>
      <xdr:col>15</xdr:col>
      <xdr:colOff>231775</xdr:colOff>
      <xdr:row>107</xdr:row>
      <xdr:rowOff>74422</xdr:rowOff>
    </xdr:to>
    <xdr:sp macro="" textlink="">
      <xdr:nvSpPr>
        <xdr:cNvPr id="280" name="円/楕円 279"/>
        <xdr:cNvSpPr/>
      </xdr:nvSpPr>
      <xdr:spPr>
        <a:xfrm>
          <a:off x="104267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59199</xdr:rowOff>
    </xdr:from>
    <xdr:ext cx="469744" cy="259045"/>
    <xdr:sp macro="" textlink="">
      <xdr:nvSpPr>
        <xdr:cNvPr id="281" name="【市民会館】&#10;一人当たり面積該当値テキスト"/>
        <xdr:cNvSpPr txBox="1"/>
      </xdr:nvSpPr>
      <xdr:spPr>
        <a:xfrm>
          <a:off x="10566400" y="1823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40657</xdr:rowOff>
    </xdr:from>
    <xdr:ext cx="469744" cy="259045"/>
    <xdr:sp macro="" textlink="">
      <xdr:nvSpPr>
        <xdr:cNvPr id="282" name="n_1ave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80,709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7" name="テキスト ボックス 3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8" name="直線コネクタ 3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09" name="直線コネクタ 3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0" name="テキスト ボックス 30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1" name="直線コネクタ 3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2" name="テキスト ボックス 3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3" name="直線コネクタ 3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4" name="テキスト ボックス 3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5" name="直線コネクタ 3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6" name="テキスト ボックス 3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7" name="直線コネクタ 3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8" name="テキスト ボックス 3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9" name="直線コネクタ 3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0" name="テキスト ボックス 31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2" name="テキスト ボックス 3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324" name="直線コネクタ 323"/>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325"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326" name="直線コネクタ 325"/>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327"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328" name="直線コネクタ 327"/>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136996</xdr:rowOff>
    </xdr:from>
    <xdr:ext cx="405111" cy="259045"/>
    <xdr:sp macro="" textlink="">
      <xdr:nvSpPr>
        <xdr:cNvPr id="329" name="【保健センター・保健所】&#10;有形固定資産減価償却率平均値テキスト"/>
        <xdr:cNvSpPr txBox="1"/>
      </xdr:nvSpPr>
      <xdr:spPr>
        <a:xfrm>
          <a:off x="164084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330" name="フローチャート : 判断 329"/>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331" name="フローチャート : 判断 330"/>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63500</xdr:rowOff>
    </xdr:from>
    <xdr:to>
      <xdr:col>23</xdr:col>
      <xdr:colOff>568325</xdr:colOff>
      <xdr:row>62</xdr:row>
      <xdr:rowOff>165100</xdr:rowOff>
    </xdr:to>
    <xdr:sp macro="" textlink="">
      <xdr:nvSpPr>
        <xdr:cNvPr id="337" name="円/楕円 336"/>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41927</xdr:rowOff>
    </xdr:from>
    <xdr:ext cx="405111" cy="259045"/>
    <xdr:sp macro="" textlink="">
      <xdr:nvSpPr>
        <xdr:cNvPr id="338" name="【保健センター・保健所】&#10;有形固定資産減価償却率該当値テキスト"/>
        <xdr:cNvSpPr txBox="1"/>
      </xdr:nvSpPr>
      <xdr:spPr>
        <a:xfrm>
          <a:off x="164084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99984</xdr:rowOff>
    </xdr:from>
    <xdr:ext cx="405111" cy="259045"/>
    <xdr:sp macro="" textlink="">
      <xdr:nvSpPr>
        <xdr:cNvPr id="339"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363" name="直線コネクタ 362"/>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364"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365" name="直線コネクタ 364"/>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366"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367" name="直線コネクタ 366"/>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368"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369" name="フローチャート : 判断 368"/>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370" name="フローチャート : 判断 369"/>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19050</xdr:rowOff>
    </xdr:from>
    <xdr:to>
      <xdr:col>32</xdr:col>
      <xdr:colOff>238125</xdr:colOff>
      <xdr:row>63</xdr:row>
      <xdr:rowOff>120650</xdr:rowOff>
    </xdr:to>
    <xdr:sp macro="" textlink="">
      <xdr:nvSpPr>
        <xdr:cNvPr id="376" name="円/楕円 375"/>
        <xdr:cNvSpPr/>
      </xdr:nvSpPr>
      <xdr:spPr>
        <a:xfrm>
          <a:off x="22110700" y="108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105427</xdr:rowOff>
    </xdr:from>
    <xdr:ext cx="469744" cy="259045"/>
    <xdr:sp macro="" textlink="">
      <xdr:nvSpPr>
        <xdr:cNvPr id="377" name="【保健センター・保健所】&#10;一人当たり面積該当値テキスト"/>
        <xdr:cNvSpPr txBox="1"/>
      </xdr:nvSpPr>
      <xdr:spPr>
        <a:xfrm>
          <a:off x="22250400"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59</xdr:row>
      <xdr:rowOff>137177</xdr:rowOff>
    </xdr:from>
    <xdr:ext cx="469744" cy="259045"/>
    <xdr:sp macro="" textlink="">
      <xdr:nvSpPr>
        <xdr:cNvPr id="378"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5" name="テキスト ボックス 4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5" name="テキスト ボックス 4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419" name="直線コネクタ 418"/>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420"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421" name="直線コネクタ 420"/>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422"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423" name="直線コネクタ 422"/>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424"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425" name="フローチャート : 判断 424"/>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426" name="フローチャート : 判断 425"/>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154939</xdr:rowOff>
    </xdr:from>
    <xdr:to>
      <xdr:col>23</xdr:col>
      <xdr:colOff>568325</xdr:colOff>
      <xdr:row>106</xdr:row>
      <xdr:rowOff>85089</xdr:rowOff>
    </xdr:to>
    <xdr:sp macro="" textlink="">
      <xdr:nvSpPr>
        <xdr:cNvPr id="432" name="円/楕円 431"/>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105</xdr:row>
      <xdr:rowOff>133366</xdr:rowOff>
    </xdr:from>
    <xdr:ext cx="405111" cy="259045"/>
    <xdr:sp macro="" textlink="">
      <xdr:nvSpPr>
        <xdr:cNvPr id="433" name="【庁舎】&#10;有形固定資産減価償却率該当値テキスト"/>
        <xdr:cNvSpPr txBox="1"/>
      </xdr:nvSpPr>
      <xdr:spPr>
        <a:xfrm>
          <a:off x="164084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19702</xdr:rowOff>
    </xdr:from>
    <xdr:ext cx="405111" cy="259045"/>
    <xdr:sp macro="" textlink="">
      <xdr:nvSpPr>
        <xdr:cNvPr id="434"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5" name="テキスト ボックス 4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6" name="直線コネクタ 4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7" name="テキスト ボックス 4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8" name="直線コネクタ 4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9" name="テキスト ボックス 4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0" name="直線コネクタ 4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1" name="テキスト ボックス 4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2" name="直線コネクタ 4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3" name="テキスト ボックス 4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4" name="直線コネクタ 4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5" name="テキスト ボックス 4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6" name="直線コネクタ 4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7" name="テキスト ボックス 4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461" name="直線コネクタ 460"/>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462"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463" name="直線コネクタ 462"/>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464"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465" name="直線コネクタ 464"/>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142983</xdr:rowOff>
    </xdr:from>
    <xdr:ext cx="469744" cy="259045"/>
    <xdr:sp macro="" textlink="">
      <xdr:nvSpPr>
        <xdr:cNvPr id="466" name="【庁舎】&#10;一人当たり面積平均値テキスト"/>
        <xdr:cNvSpPr txBox="1"/>
      </xdr:nvSpPr>
      <xdr:spPr>
        <a:xfrm>
          <a:off x="222504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467" name="フローチャート : 判断 46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468" name="フローチャート : 判断 467"/>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474" name="円/楕円 473"/>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38116</xdr:rowOff>
    </xdr:from>
    <xdr:ext cx="469744" cy="259045"/>
    <xdr:sp macro="" textlink="">
      <xdr:nvSpPr>
        <xdr:cNvPr id="475" name="【庁舎】&#10;一人当たり面積該当値テキスト"/>
        <xdr:cNvSpPr txBox="1"/>
      </xdr:nvSpPr>
      <xdr:spPr>
        <a:xfrm>
          <a:off x="222504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66783</xdr:rowOff>
    </xdr:from>
    <xdr:ext cx="469744" cy="259045"/>
    <xdr:sp macro="" textlink="">
      <xdr:nvSpPr>
        <xdr:cNvPr id="476"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が類似団体内平均値を顕著に上回っているのは、「図書館」及び「体育館・プール」となっている。「体育館・プール」については、総合体育館が築３０年以上を経過しており設備の老朽化が進んでおり、計画的に施設の長寿命化を図る必要がある。そのため、公共施設等総合管理計画において示された基本方針に基づき、今年度には空調設備等の大規模改修工事を実施し、施設の予防保全を図る。「図書館」については、旧町地区のそれぞれにある東図書館と西図書館は、築２０年以上経過しており、設備面の改修が必要となってきている。当該施設は複合施設のため、計画的な施設の維持管理を実施し長寿命化計画に合わせより一層効果的な運営方法を検討する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年度と比較して基準財政収入額のうち、法人税割については、</a:t>
          </a:r>
          <a:r>
            <a:rPr kumimoji="1" lang="ja-JP" altLang="en-US" sz="1100" b="0" i="0" baseline="0">
              <a:solidFill>
                <a:schemeClr val="dk1"/>
              </a:solidFill>
              <a:effectLst/>
              <a:latin typeface="+mn-lt"/>
              <a:ea typeface="+mn-ea"/>
              <a:cs typeface="+mn-cs"/>
            </a:rPr>
            <a:t>△３５５</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２８．２</a:t>
          </a:r>
          <a:r>
            <a:rPr kumimoji="1" lang="ja-JP" altLang="ja-JP" sz="1100" b="0" i="0" baseline="0">
              <a:solidFill>
                <a:schemeClr val="dk1"/>
              </a:solidFill>
              <a:effectLst/>
              <a:latin typeface="+mn-lt"/>
              <a:ea typeface="+mn-ea"/>
              <a:cs typeface="+mn-cs"/>
            </a:rPr>
            <a:t>％と大幅な</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った一方、市民税所得割が＋１１０百万円＋２．９％、地方消費税が＋１４４百万円、１２．２％の増となり、</a:t>
          </a:r>
          <a:r>
            <a:rPr kumimoji="1" lang="ja-JP" altLang="ja-JP" sz="1100" b="0" i="0" baseline="0">
              <a:solidFill>
                <a:schemeClr val="dk1"/>
              </a:solidFill>
              <a:effectLst/>
              <a:latin typeface="+mn-lt"/>
              <a:ea typeface="+mn-ea"/>
              <a:cs typeface="+mn-cs"/>
            </a:rPr>
            <a:t>全体としては＋９</a:t>
          </a:r>
          <a:r>
            <a:rPr kumimoji="1" lang="ja-JP" altLang="en-US" sz="1100" b="0" i="0" baseline="0">
              <a:solidFill>
                <a:schemeClr val="dk1"/>
              </a:solidFill>
              <a:effectLst/>
              <a:latin typeface="+mn-lt"/>
              <a:ea typeface="+mn-ea"/>
              <a:cs typeface="+mn-cs"/>
            </a:rPr>
            <a:t>０</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０．９</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微増と</a:t>
          </a:r>
          <a:r>
            <a:rPr kumimoji="1" lang="ja-JP" altLang="ja-JP" sz="1100" b="0" i="0" baseline="0">
              <a:solidFill>
                <a:schemeClr val="dk1"/>
              </a:solidFill>
              <a:effectLst/>
              <a:latin typeface="+mn-lt"/>
              <a:ea typeface="+mn-ea"/>
              <a:cs typeface="+mn-cs"/>
            </a:rPr>
            <a:t>なった。</a:t>
          </a:r>
          <a:endParaRPr lang="ja-JP" altLang="ja-JP" sz="1400">
            <a:effectLst/>
          </a:endParaRPr>
        </a:p>
        <a:p>
          <a:pPr rtl="0" fontAlgn="base"/>
          <a:r>
            <a:rPr kumimoji="1" lang="ja-JP" altLang="ja-JP" sz="1100" b="0" i="0" baseline="0">
              <a:solidFill>
                <a:schemeClr val="dk1"/>
              </a:solidFill>
              <a:effectLst/>
              <a:latin typeface="+mn-lt"/>
              <a:ea typeface="+mn-ea"/>
              <a:cs typeface="+mn-cs"/>
            </a:rPr>
            <a:t>　基準財政需要額については、</a:t>
          </a:r>
          <a:r>
            <a:rPr kumimoji="1" lang="ja-JP" altLang="en-US" sz="1100" b="0" i="0" baseline="0">
              <a:solidFill>
                <a:schemeClr val="dk1"/>
              </a:solidFill>
              <a:effectLst/>
              <a:latin typeface="+mn-lt"/>
              <a:ea typeface="+mn-ea"/>
              <a:cs typeface="+mn-cs"/>
            </a:rPr>
            <a:t>国勢調査の人口増等により、需要費個別算定経費では＋３５９百万円、３．９％の増、公債費では臨時財政対策債が＋６８百万円、８．８％の増となり、全体で＋２３０百万円、２．０％の増となった。</a:t>
          </a:r>
          <a:endParaRPr lang="ja-JP" altLang="ja-JP" sz="1400">
            <a:effectLst/>
          </a:endParaRPr>
        </a:p>
        <a:p>
          <a:pPr rtl="0" fontAlgn="base"/>
          <a:r>
            <a:rPr kumimoji="1" lang="ja-JP" altLang="ja-JP" sz="1100" b="0" i="0" baseline="0">
              <a:solidFill>
                <a:schemeClr val="dk1"/>
              </a:solidFill>
              <a:effectLst/>
              <a:latin typeface="+mn-lt"/>
              <a:ea typeface="+mn-ea"/>
              <a:cs typeface="+mn-cs"/>
            </a:rPr>
            <a:t>     今後は、新たな財源確保のための企業誘致策を推進するとともに、増加傾向にある投資的経費など歳出の見直しを図り、引き続き安定した財政運営に努める。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23585</xdr:rowOff>
    </xdr:to>
    <xdr:cxnSp macro="">
      <xdr:nvCxnSpPr>
        <xdr:cNvPr id="70" name="直線コネクタ 69"/>
        <xdr:cNvCxnSpPr/>
      </xdr:nvCxnSpPr>
      <xdr:spPr>
        <a:xfrm>
          <a:off x="4114800" y="68643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6350</xdr:rowOff>
    </xdr:from>
    <xdr:to>
      <xdr:col>6</xdr:col>
      <xdr:colOff>0</xdr:colOff>
      <xdr:row>40</xdr:row>
      <xdr:rowOff>23585</xdr:rowOff>
    </xdr:to>
    <xdr:cxnSp macro="">
      <xdr:nvCxnSpPr>
        <xdr:cNvPr id="73" name="直線コネクタ 72"/>
        <xdr:cNvCxnSpPr/>
      </xdr:nvCxnSpPr>
      <xdr:spPr>
        <a:xfrm flipV="1">
          <a:off x="3225800" y="68643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23585</xdr:rowOff>
    </xdr:from>
    <xdr:to>
      <xdr:col>4</xdr:col>
      <xdr:colOff>482600</xdr:colOff>
      <xdr:row>40</xdr:row>
      <xdr:rowOff>23585</xdr:rowOff>
    </xdr:to>
    <xdr:cxnSp macro="">
      <xdr:nvCxnSpPr>
        <xdr:cNvPr id="76" name="直線コネクタ 75"/>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23585</xdr:rowOff>
    </xdr:from>
    <xdr:to>
      <xdr:col>3</xdr:col>
      <xdr:colOff>279400</xdr:colOff>
      <xdr:row>40</xdr:row>
      <xdr:rowOff>40822</xdr:rowOff>
    </xdr:to>
    <xdr:cxnSp macro="">
      <xdr:nvCxnSpPr>
        <xdr:cNvPr id="79" name="直線コネクタ 78"/>
        <xdr:cNvCxnSpPr/>
      </xdr:nvCxnSpPr>
      <xdr:spPr>
        <a:xfrm flipV="1">
          <a:off x="1447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127000</xdr:rowOff>
    </xdr:from>
    <xdr:to>
      <xdr:col>6</xdr:col>
      <xdr:colOff>50800</xdr:colOff>
      <xdr:row>40</xdr:row>
      <xdr:rowOff>57150</xdr:rowOff>
    </xdr:to>
    <xdr:sp macro="" textlink="">
      <xdr:nvSpPr>
        <xdr:cNvPr id="91" name="円/楕円 90"/>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67327</xdr:rowOff>
    </xdr:from>
    <xdr:ext cx="736600" cy="259045"/>
    <xdr:sp macro="" textlink="">
      <xdr:nvSpPr>
        <xdr:cNvPr id="92" name="テキスト ボックス 91"/>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144235</xdr:rowOff>
    </xdr:from>
    <xdr:to>
      <xdr:col>4</xdr:col>
      <xdr:colOff>533400</xdr:colOff>
      <xdr:row>40</xdr:row>
      <xdr:rowOff>74385</xdr:rowOff>
    </xdr:to>
    <xdr:sp macro="" textlink="">
      <xdr:nvSpPr>
        <xdr:cNvPr id="93" name="円/楕円 92"/>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84562</xdr:rowOff>
    </xdr:from>
    <xdr:ext cx="762000" cy="259045"/>
    <xdr:sp macro="" textlink="">
      <xdr:nvSpPr>
        <xdr:cNvPr id="94" name="テキスト ボックス 93"/>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144235</xdr:rowOff>
    </xdr:from>
    <xdr:to>
      <xdr:col>3</xdr:col>
      <xdr:colOff>330200</xdr:colOff>
      <xdr:row>40</xdr:row>
      <xdr:rowOff>74385</xdr:rowOff>
    </xdr:to>
    <xdr:sp macro="" textlink="">
      <xdr:nvSpPr>
        <xdr:cNvPr id="95" name="円/楕円 94"/>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84562</xdr:rowOff>
    </xdr:from>
    <xdr:ext cx="762000" cy="259045"/>
    <xdr:sp macro="" textlink="">
      <xdr:nvSpPr>
        <xdr:cNvPr id="96" name="テキスト ボックス 95"/>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97" name="円/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歳入面では個人住民税</a:t>
          </a:r>
          <a:r>
            <a:rPr kumimoji="1" lang="ja-JP" altLang="en-US" sz="1100" baseline="0">
              <a:solidFill>
                <a:schemeClr val="dk1"/>
              </a:solidFill>
              <a:effectLst/>
              <a:latin typeface="+mn-lt"/>
              <a:ea typeface="+mn-ea"/>
              <a:cs typeface="+mn-cs"/>
            </a:rPr>
            <a:t>所得割や</a:t>
          </a:r>
          <a:r>
            <a:rPr kumimoji="1" lang="ja-JP" altLang="ja-JP" sz="1100">
              <a:solidFill>
                <a:schemeClr val="dk1"/>
              </a:solidFill>
              <a:effectLst/>
              <a:latin typeface="+mn-lt"/>
              <a:ea typeface="+mn-ea"/>
              <a:cs typeface="+mn-cs"/>
            </a:rPr>
            <a:t>地方消費税交付金が増収となる一方、</a:t>
          </a:r>
          <a:r>
            <a:rPr kumimoji="1" lang="ja-JP" altLang="en-US" sz="1100">
              <a:solidFill>
                <a:schemeClr val="dk1"/>
              </a:solidFill>
              <a:effectLst/>
              <a:latin typeface="+mn-lt"/>
              <a:ea typeface="+mn-ea"/>
              <a:cs typeface="+mn-cs"/>
            </a:rPr>
            <a:t>法人税割が大幅な減収となった。また、</a:t>
          </a:r>
          <a:r>
            <a:rPr kumimoji="1" lang="ja-JP" altLang="ja-JP" sz="1100">
              <a:solidFill>
                <a:schemeClr val="dk1"/>
              </a:solidFill>
              <a:effectLst/>
              <a:latin typeface="+mn-lt"/>
              <a:ea typeface="+mn-ea"/>
              <a:cs typeface="+mn-cs"/>
            </a:rPr>
            <a:t>歳出面では物件費や繰出金といった経常経費が大幅に増加したことにより、経常収支比率は、対前年度で</a:t>
          </a:r>
          <a:r>
            <a:rPr kumimoji="1" lang="ja-JP" altLang="en-US" sz="1100">
              <a:solidFill>
                <a:schemeClr val="dk1"/>
              </a:solidFill>
              <a:effectLst/>
              <a:latin typeface="+mn-lt"/>
              <a:ea typeface="+mn-ea"/>
              <a:cs typeface="+mn-cs"/>
            </a:rPr>
            <a:t>３．９</a:t>
          </a:r>
          <a:r>
            <a:rPr kumimoji="1" lang="ja-JP" altLang="ja-JP" sz="1100">
              <a:solidFill>
                <a:schemeClr val="dk1"/>
              </a:solidFill>
              <a:effectLst/>
              <a:latin typeface="+mn-lt"/>
              <a:ea typeface="+mn-ea"/>
              <a:cs typeface="+mn-cs"/>
            </a:rPr>
            <a:t>％悪化し、類似団体平均を上回る結果となった。</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については、合併算定替えの段階的縮小の開始による交付税の減額など経常一般財源が減少するなか、扶助費や公債費といった義務的経費の増加は避けられないため、既存事業の見直しや公共施設の統廃合等を進め、物件費をはじめとする経常一般財源充当経費のさらなる抑制を図っていく必要があ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64</xdr:row>
      <xdr:rowOff>15240</xdr:rowOff>
    </xdr:to>
    <xdr:cxnSp macro="">
      <xdr:nvCxnSpPr>
        <xdr:cNvPr id="133" name="直線コネクタ 132"/>
        <xdr:cNvCxnSpPr/>
      </xdr:nvCxnSpPr>
      <xdr:spPr>
        <a:xfrm>
          <a:off x="4114800" y="10823152"/>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5715</xdr:rowOff>
    </xdr:from>
    <xdr:to>
      <xdr:col>6</xdr:col>
      <xdr:colOff>0</xdr:colOff>
      <xdr:row>63</xdr:row>
      <xdr:rowOff>21802</xdr:rowOff>
    </xdr:to>
    <xdr:cxnSp macro="">
      <xdr:nvCxnSpPr>
        <xdr:cNvPr id="136" name="直線コネクタ 135"/>
        <xdr:cNvCxnSpPr/>
      </xdr:nvCxnSpPr>
      <xdr:spPr>
        <a:xfrm>
          <a:off x="3225800" y="108070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5715</xdr:rowOff>
    </xdr:from>
    <xdr:to>
      <xdr:col>4</xdr:col>
      <xdr:colOff>482600</xdr:colOff>
      <xdr:row>63</xdr:row>
      <xdr:rowOff>106256</xdr:rowOff>
    </xdr:to>
    <xdr:cxnSp macro="">
      <xdr:nvCxnSpPr>
        <xdr:cNvPr id="139" name="直線コネクタ 138"/>
        <xdr:cNvCxnSpPr/>
      </xdr:nvCxnSpPr>
      <xdr:spPr>
        <a:xfrm flipV="1">
          <a:off x="2336800" y="1080706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63</xdr:row>
      <xdr:rowOff>106256</xdr:rowOff>
    </xdr:to>
    <xdr:cxnSp macro="">
      <xdr:nvCxnSpPr>
        <xdr:cNvPr id="142" name="直線コネクタ 141"/>
        <xdr:cNvCxnSpPr/>
      </xdr:nvCxnSpPr>
      <xdr:spPr>
        <a:xfrm>
          <a:off x="1447800" y="1068239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52" name="円/楕円 151"/>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3"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142452</xdr:rowOff>
    </xdr:from>
    <xdr:to>
      <xdr:col>6</xdr:col>
      <xdr:colOff>50800</xdr:colOff>
      <xdr:row>63</xdr:row>
      <xdr:rowOff>72602</xdr:rowOff>
    </xdr:to>
    <xdr:sp macro="" textlink="">
      <xdr:nvSpPr>
        <xdr:cNvPr id="154" name="円/楕円 153"/>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57379</xdr:rowOff>
    </xdr:from>
    <xdr:ext cx="736600" cy="259045"/>
    <xdr:sp macro="" textlink="">
      <xdr:nvSpPr>
        <xdr:cNvPr id="155" name="テキスト ボックス 154"/>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126365</xdr:rowOff>
    </xdr:from>
    <xdr:to>
      <xdr:col>4</xdr:col>
      <xdr:colOff>533400</xdr:colOff>
      <xdr:row>63</xdr:row>
      <xdr:rowOff>56515</xdr:rowOff>
    </xdr:to>
    <xdr:sp macro="" textlink="">
      <xdr:nvSpPr>
        <xdr:cNvPr id="156" name="円/楕円 155"/>
        <xdr:cNvSpPr/>
      </xdr:nvSpPr>
      <xdr:spPr>
        <a:xfrm>
          <a:off x="3175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66692</xdr:rowOff>
    </xdr:from>
    <xdr:ext cx="762000" cy="259045"/>
    <xdr:sp macro="" textlink="">
      <xdr:nvSpPr>
        <xdr:cNvPr id="157" name="テキスト ボックス 156"/>
        <xdr:cNvSpPr txBox="1"/>
      </xdr:nvSpPr>
      <xdr:spPr>
        <a:xfrm>
          <a:off x="2844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55456</xdr:rowOff>
    </xdr:from>
    <xdr:to>
      <xdr:col>3</xdr:col>
      <xdr:colOff>330200</xdr:colOff>
      <xdr:row>63</xdr:row>
      <xdr:rowOff>157056</xdr:rowOff>
    </xdr:to>
    <xdr:sp macro="" textlink="">
      <xdr:nvSpPr>
        <xdr:cNvPr id="158" name="円/楕円 157"/>
        <xdr:cNvSpPr/>
      </xdr:nvSpPr>
      <xdr:spPr>
        <a:xfrm>
          <a:off x="2286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141833</xdr:rowOff>
    </xdr:from>
    <xdr:ext cx="762000" cy="259045"/>
    <xdr:sp macro="" textlink="">
      <xdr:nvSpPr>
        <xdr:cNvPr id="159" name="テキスト ボックス 158"/>
        <xdr:cNvSpPr txBox="1"/>
      </xdr:nvSpPr>
      <xdr:spPr>
        <a:xfrm>
          <a:off x="1955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1694</xdr:rowOff>
    </xdr:from>
    <xdr:to>
      <xdr:col>2</xdr:col>
      <xdr:colOff>127000</xdr:colOff>
      <xdr:row>62</xdr:row>
      <xdr:rowOff>103294</xdr:rowOff>
    </xdr:to>
    <xdr:sp macro="" textlink="">
      <xdr:nvSpPr>
        <xdr:cNvPr id="160" name="円/楕円 159"/>
        <xdr:cNvSpPr/>
      </xdr:nvSpPr>
      <xdr:spPr>
        <a:xfrm>
          <a:off x="1397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113471</xdr:rowOff>
    </xdr:from>
    <xdr:ext cx="762000" cy="259045"/>
    <xdr:sp macro="" textlink="">
      <xdr:nvSpPr>
        <xdr:cNvPr id="161" name="テキスト ボックス 160"/>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定員管理計画に基づき職員数の削減を進めた結果、類似団体平均と比較して人口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人当たり職員数・人件費は低い水準を維持している。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一方、保育部門や教育部門における多様な行政サービスを実施するため、非常勤職員数及び賃金は増加傾向にあり、類似団体平均を大きく上回る状況となっている。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今後も職員数の適正化を図るとともに、非常勤職員を含めた総人件費の適正管理に取り組む。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物件費については、２７年度供用開始の給食センター用の備品購入分の影響により、２８年度については、大幅な減少となった。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48978</xdr:rowOff>
    </xdr:from>
    <xdr:to>
      <xdr:col>7</xdr:col>
      <xdr:colOff>152400</xdr:colOff>
      <xdr:row>81</xdr:row>
      <xdr:rowOff>54721</xdr:rowOff>
    </xdr:to>
    <xdr:cxnSp macro="">
      <xdr:nvCxnSpPr>
        <xdr:cNvPr id="197" name="直線コネクタ 196"/>
        <xdr:cNvCxnSpPr/>
      </xdr:nvCxnSpPr>
      <xdr:spPr>
        <a:xfrm flipV="1">
          <a:off x="4114800" y="13936428"/>
          <a:ext cx="8382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33755</xdr:rowOff>
    </xdr:from>
    <xdr:ext cx="762000" cy="259045"/>
    <xdr:sp macro="" textlink="">
      <xdr:nvSpPr>
        <xdr:cNvPr id="198" name="人件費・物件費等の状況平均値テキスト"/>
        <xdr:cNvSpPr txBox="1"/>
      </xdr:nvSpPr>
      <xdr:spPr>
        <a:xfrm>
          <a:off x="5041900" y="1392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43476</xdr:rowOff>
    </xdr:from>
    <xdr:to>
      <xdr:col>6</xdr:col>
      <xdr:colOff>0</xdr:colOff>
      <xdr:row>81</xdr:row>
      <xdr:rowOff>54721</xdr:rowOff>
    </xdr:to>
    <xdr:cxnSp macro="">
      <xdr:nvCxnSpPr>
        <xdr:cNvPr id="200" name="直線コネクタ 199"/>
        <xdr:cNvCxnSpPr/>
      </xdr:nvCxnSpPr>
      <xdr:spPr>
        <a:xfrm>
          <a:off x="3225800" y="1393092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42114</xdr:rowOff>
    </xdr:from>
    <xdr:to>
      <xdr:col>4</xdr:col>
      <xdr:colOff>482600</xdr:colOff>
      <xdr:row>81</xdr:row>
      <xdr:rowOff>43476</xdr:rowOff>
    </xdr:to>
    <xdr:cxnSp macro="">
      <xdr:nvCxnSpPr>
        <xdr:cNvPr id="203" name="直線コネクタ 202"/>
        <xdr:cNvCxnSpPr/>
      </xdr:nvCxnSpPr>
      <xdr:spPr>
        <a:xfrm>
          <a:off x="2336800" y="13929564"/>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39091</xdr:rowOff>
    </xdr:from>
    <xdr:to>
      <xdr:col>3</xdr:col>
      <xdr:colOff>279400</xdr:colOff>
      <xdr:row>81</xdr:row>
      <xdr:rowOff>42114</xdr:rowOff>
    </xdr:to>
    <xdr:cxnSp macro="">
      <xdr:nvCxnSpPr>
        <xdr:cNvPr id="206" name="直線コネクタ 205"/>
        <xdr:cNvCxnSpPr/>
      </xdr:nvCxnSpPr>
      <xdr:spPr>
        <a:xfrm>
          <a:off x="1447800" y="13926541"/>
          <a:ext cx="8890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169628</xdr:rowOff>
    </xdr:from>
    <xdr:to>
      <xdr:col>7</xdr:col>
      <xdr:colOff>203200</xdr:colOff>
      <xdr:row>81</xdr:row>
      <xdr:rowOff>99778</xdr:rowOff>
    </xdr:to>
    <xdr:sp macro="" textlink="">
      <xdr:nvSpPr>
        <xdr:cNvPr id="216" name="円/楕円 215"/>
        <xdr:cNvSpPr/>
      </xdr:nvSpPr>
      <xdr:spPr>
        <a:xfrm>
          <a:off x="4902200" y="138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90905</xdr:rowOff>
    </xdr:from>
    <xdr:ext cx="762000" cy="259045"/>
    <xdr:sp macro="" textlink="">
      <xdr:nvSpPr>
        <xdr:cNvPr id="217" name="人件費・物件費等の状況該当値テキスト"/>
        <xdr:cNvSpPr txBox="1"/>
      </xdr:nvSpPr>
      <xdr:spPr>
        <a:xfrm>
          <a:off x="5041900" y="138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112,101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3921</xdr:rowOff>
    </xdr:from>
    <xdr:to>
      <xdr:col>6</xdr:col>
      <xdr:colOff>50800</xdr:colOff>
      <xdr:row>81</xdr:row>
      <xdr:rowOff>105521</xdr:rowOff>
    </xdr:to>
    <xdr:sp macro="" textlink="">
      <xdr:nvSpPr>
        <xdr:cNvPr id="218" name="円/楕円 217"/>
        <xdr:cNvSpPr/>
      </xdr:nvSpPr>
      <xdr:spPr>
        <a:xfrm>
          <a:off x="4064000" y="138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115698</xdr:rowOff>
    </xdr:from>
    <xdr:ext cx="736600" cy="259045"/>
    <xdr:sp macro="" textlink="">
      <xdr:nvSpPr>
        <xdr:cNvPr id="219" name="テキスト ボックス 218"/>
        <xdr:cNvSpPr txBox="1"/>
      </xdr:nvSpPr>
      <xdr:spPr>
        <a:xfrm>
          <a:off x="3733800" y="13660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115,433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164126</xdr:rowOff>
    </xdr:from>
    <xdr:to>
      <xdr:col>4</xdr:col>
      <xdr:colOff>533400</xdr:colOff>
      <xdr:row>81</xdr:row>
      <xdr:rowOff>94276</xdr:rowOff>
    </xdr:to>
    <xdr:sp macro="" textlink="">
      <xdr:nvSpPr>
        <xdr:cNvPr id="220" name="円/楕円 219"/>
        <xdr:cNvSpPr/>
      </xdr:nvSpPr>
      <xdr:spPr>
        <a:xfrm>
          <a:off x="3175000" y="1388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104453</xdr:rowOff>
    </xdr:from>
    <xdr:ext cx="762000" cy="259045"/>
    <xdr:sp macro="" textlink="">
      <xdr:nvSpPr>
        <xdr:cNvPr id="221" name="テキスト ボックス 220"/>
        <xdr:cNvSpPr txBox="1"/>
      </xdr:nvSpPr>
      <xdr:spPr>
        <a:xfrm>
          <a:off x="2844800" y="136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108,909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162764</xdr:rowOff>
    </xdr:from>
    <xdr:to>
      <xdr:col>3</xdr:col>
      <xdr:colOff>330200</xdr:colOff>
      <xdr:row>81</xdr:row>
      <xdr:rowOff>92914</xdr:rowOff>
    </xdr:to>
    <xdr:sp macro="" textlink="">
      <xdr:nvSpPr>
        <xdr:cNvPr id="222" name="円/楕円 221"/>
        <xdr:cNvSpPr/>
      </xdr:nvSpPr>
      <xdr:spPr>
        <a:xfrm>
          <a:off x="2286000" y="13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103091</xdr:rowOff>
    </xdr:from>
    <xdr:ext cx="762000" cy="259045"/>
    <xdr:sp macro="" textlink="">
      <xdr:nvSpPr>
        <xdr:cNvPr id="223" name="テキスト ボックス 222"/>
        <xdr:cNvSpPr txBox="1"/>
      </xdr:nvSpPr>
      <xdr:spPr>
        <a:xfrm>
          <a:off x="1955800" y="1364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108,118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159741</xdr:rowOff>
    </xdr:from>
    <xdr:to>
      <xdr:col>2</xdr:col>
      <xdr:colOff>127000</xdr:colOff>
      <xdr:row>81</xdr:row>
      <xdr:rowOff>89891</xdr:rowOff>
    </xdr:to>
    <xdr:sp macro="" textlink="">
      <xdr:nvSpPr>
        <xdr:cNvPr id="224" name="円/楕円 223"/>
        <xdr:cNvSpPr/>
      </xdr:nvSpPr>
      <xdr:spPr>
        <a:xfrm>
          <a:off x="1397000" y="1387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100068</xdr:rowOff>
    </xdr:from>
    <xdr:ext cx="762000" cy="259045"/>
    <xdr:sp macro="" textlink="">
      <xdr:nvSpPr>
        <xdr:cNvPr id="225" name="テキスト ボックス 224"/>
        <xdr:cNvSpPr txBox="1"/>
      </xdr:nvSpPr>
      <xdr:spPr>
        <a:xfrm>
          <a:off x="1066800" y="1364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継続的に給与の適正化に取り組んだ結果、類似団体の平均に近い数値で推移している。</a:t>
          </a:r>
          <a:endParaRPr lang="ja-JP" altLang="ja-JP" sz="1400">
            <a:effectLst/>
          </a:endParaRPr>
        </a:p>
        <a:p>
          <a:r>
            <a:rPr kumimoji="1" lang="ja-JP" altLang="ja-JP" sz="1100">
              <a:solidFill>
                <a:schemeClr val="dk1"/>
              </a:solidFill>
              <a:effectLst/>
              <a:latin typeface="+mn-lt"/>
              <a:ea typeface="+mn-ea"/>
              <a:cs typeface="+mn-cs"/>
            </a:rPr>
            <a:t>　各種手当については、国家公務員の給与改正に合わせて見直しを行っており、通勤手当、住居手当、扶養手当などにおける支給要件の確認を行うなど、定期的に支給チェックにも努めている。</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平成</a:t>
          </a:r>
          <a:r>
            <a:rPr kumimoji="1" lang="ja-JP" altLang="ja-JP" sz="1100">
              <a:solidFill>
                <a:schemeClr val="dk1"/>
              </a:solidFill>
              <a:effectLst/>
              <a:latin typeface="+mn-lt"/>
              <a:ea typeface="+mn-ea"/>
              <a:cs typeface="+mn-cs"/>
            </a:rPr>
            <a:t>２４年度における数値が相対的に高い理由は、国家公務員給与の削減措置が行われたことに伴うものである。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7862</xdr:rowOff>
    </xdr:from>
    <xdr:to>
      <xdr:col>24</xdr:col>
      <xdr:colOff>558800</xdr:colOff>
      <xdr:row>84</xdr:row>
      <xdr:rowOff>111277</xdr:rowOff>
    </xdr:to>
    <xdr:cxnSp macro="">
      <xdr:nvCxnSpPr>
        <xdr:cNvPr id="261" name="直線コネクタ 260"/>
        <xdr:cNvCxnSpPr/>
      </xdr:nvCxnSpPr>
      <xdr:spPr>
        <a:xfrm>
          <a:off x="16179800" y="14409662"/>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84</xdr:row>
      <xdr:rowOff>7862</xdr:rowOff>
    </xdr:to>
    <xdr:cxnSp macro="">
      <xdr:nvCxnSpPr>
        <xdr:cNvPr id="264" name="直線コネクタ 263"/>
        <xdr:cNvCxnSpPr/>
      </xdr:nvCxnSpPr>
      <xdr:spPr>
        <a:xfrm>
          <a:off x="15290800" y="143292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18445</xdr:rowOff>
    </xdr:from>
    <xdr:to>
      <xdr:col>22</xdr:col>
      <xdr:colOff>203200</xdr:colOff>
      <xdr:row>83</xdr:row>
      <xdr:rowOff>98879</xdr:rowOff>
    </xdr:to>
    <xdr:cxnSp macro="">
      <xdr:nvCxnSpPr>
        <xdr:cNvPr id="267" name="直線コネクタ 266"/>
        <xdr:cNvCxnSpPr/>
      </xdr:nvCxnSpPr>
      <xdr:spPr>
        <a:xfrm>
          <a:off x="14401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18445</xdr:rowOff>
    </xdr:from>
    <xdr:to>
      <xdr:col>21</xdr:col>
      <xdr:colOff>0</xdr:colOff>
      <xdr:row>88</xdr:row>
      <xdr:rowOff>126395</xdr:rowOff>
    </xdr:to>
    <xdr:cxnSp macro="">
      <xdr:nvCxnSpPr>
        <xdr:cNvPr id="270" name="直線コネクタ 269"/>
        <xdr:cNvCxnSpPr/>
      </xdr:nvCxnSpPr>
      <xdr:spPr>
        <a:xfrm flipV="1">
          <a:off x="13512800" y="1424879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134456</xdr:rowOff>
    </xdr:from>
    <xdr:ext cx="762000" cy="259045"/>
    <xdr:sp macro="" textlink="">
      <xdr:nvSpPr>
        <xdr:cNvPr id="272" name="テキスト ボックス 271"/>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80" name="円/楕円 279"/>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81"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82" name="円/楕円 281"/>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83" name="テキスト ボックス 282"/>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4" name="円/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5" name="テキスト ボックス 28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139095</xdr:rowOff>
    </xdr:from>
    <xdr:to>
      <xdr:col>21</xdr:col>
      <xdr:colOff>50800</xdr:colOff>
      <xdr:row>83</xdr:row>
      <xdr:rowOff>69245</xdr:rowOff>
    </xdr:to>
    <xdr:sp macro="" textlink="">
      <xdr:nvSpPr>
        <xdr:cNvPr id="286" name="円/楕円 285"/>
        <xdr:cNvSpPr/>
      </xdr:nvSpPr>
      <xdr:spPr>
        <a:xfrm>
          <a:off x="14351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79422</xdr:rowOff>
    </xdr:from>
    <xdr:ext cx="762000" cy="259045"/>
    <xdr:sp macro="" textlink="">
      <xdr:nvSpPr>
        <xdr:cNvPr id="287" name="テキスト ボックス 286"/>
        <xdr:cNvSpPr txBox="1"/>
      </xdr:nvSpPr>
      <xdr:spPr>
        <a:xfrm>
          <a:off x="14020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8" name="円/楕円 287"/>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9" name="テキスト ボックス 288"/>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平成１８年度の合併以降、定員管理計画に基づいて取り組みを進めた結果、目標（１０年間で６０名の削減）を達成することができた。</a:t>
          </a:r>
          <a:endParaRPr lang="ja-JP" altLang="ja-JP" sz="1400">
            <a:effectLst/>
          </a:endParaRPr>
        </a:p>
        <a:p>
          <a:r>
            <a:rPr kumimoji="1" lang="ja-JP" altLang="ja-JP" sz="1100">
              <a:solidFill>
                <a:schemeClr val="dk1"/>
              </a:solidFill>
              <a:effectLst/>
              <a:latin typeface="+mn-lt"/>
              <a:ea typeface="+mn-ea"/>
              <a:cs typeface="+mn-cs"/>
            </a:rPr>
            <a:t>　本数値においては、類似団体の平均値や県平均と比較しても低い水準を保っており、年々差が開いてきていることから、早いスピードで取り組みを進めていることが分かる。</a:t>
          </a:r>
          <a:endParaRPr lang="ja-JP" altLang="ja-JP" sz="1400">
            <a:effectLst/>
          </a:endParaRPr>
        </a:p>
        <a:p>
          <a:r>
            <a:rPr kumimoji="1" lang="ja-JP" altLang="ja-JP" sz="1100">
              <a:solidFill>
                <a:schemeClr val="dk1"/>
              </a:solidFill>
              <a:effectLst/>
              <a:latin typeface="+mn-lt"/>
              <a:ea typeface="+mn-ea"/>
              <a:cs typeface="+mn-cs"/>
            </a:rPr>
            <a:t>　今後は、新たな定員管理計画（平成２８年度から平成３２年度）に基づき、全体の職員数は維持しつつ、市民サービスの低下や職員への過重な負担を招かないよう、職員間において適正な人員配分を行い、定員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156633</xdr:rowOff>
    </xdr:from>
    <xdr:to>
      <xdr:col>24</xdr:col>
      <xdr:colOff>558800</xdr:colOff>
      <xdr:row>60</xdr:row>
      <xdr:rowOff>1270</xdr:rowOff>
    </xdr:to>
    <xdr:cxnSp macro="">
      <xdr:nvCxnSpPr>
        <xdr:cNvPr id="324" name="直線コネクタ 323"/>
        <xdr:cNvCxnSpPr/>
      </xdr:nvCxnSpPr>
      <xdr:spPr>
        <a:xfrm>
          <a:off x="16179800" y="102721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156633</xdr:rowOff>
    </xdr:from>
    <xdr:to>
      <xdr:col>23</xdr:col>
      <xdr:colOff>406400</xdr:colOff>
      <xdr:row>59</xdr:row>
      <xdr:rowOff>162666</xdr:rowOff>
    </xdr:to>
    <xdr:cxnSp macro="">
      <xdr:nvCxnSpPr>
        <xdr:cNvPr id="327" name="直線コネクタ 326"/>
        <xdr:cNvCxnSpPr/>
      </xdr:nvCxnSpPr>
      <xdr:spPr>
        <a:xfrm flipV="1">
          <a:off x="15290800" y="1027218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162666</xdr:rowOff>
    </xdr:from>
    <xdr:to>
      <xdr:col>22</xdr:col>
      <xdr:colOff>203200</xdr:colOff>
      <xdr:row>60</xdr:row>
      <xdr:rowOff>13335</xdr:rowOff>
    </xdr:to>
    <xdr:cxnSp macro="">
      <xdr:nvCxnSpPr>
        <xdr:cNvPr id="330" name="直線コネクタ 329"/>
        <xdr:cNvCxnSpPr/>
      </xdr:nvCxnSpPr>
      <xdr:spPr>
        <a:xfrm flipV="1">
          <a:off x="14401800" y="1027821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21379</xdr:rowOff>
    </xdr:to>
    <xdr:cxnSp macro="">
      <xdr:nvCxnSpPr>
        <xdr:cNvPr id="333" name="直線コネクタ 332"/>
        <xdr:cNvCxnSpPr/>
      </xdr:nvCxnSpPr>
      <xdr:spPr>
        <a:xfrm flipV="1">
          <a:off x="13512800" y="10300335"/>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121920</xdr:rowOff>
    </xdr:from>
    <xdr:to>
      <xdr:col>24</xdr:col>
      <xdr:colOff>609600</xdr:colOff>
      <xdr:row>60</xdr:row>
      <xdr:rowOff>52070</xdr:rowOff>
    </xdr:to>
    <xdr:sp macro="" textlink="">
      <xdr:nvSpPr>
        <xdr:cNvPr id="343" name="円/楕円 342"/>
        <xdr:cNvSpPr/>
      </xdr:nvSpPr>
      <xdr:spPr>
        <a:xfrm>
          <a:off x="169672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138447</xdr:rowOff>
    </xdr:from>
    <xdr:ext cx="762000" cy="259045"/>
    <xdr:sp macro="" textlink="">
      <xdr:nvSpPr>
        <xdr:cNvPr id="344" name="定員管理の状況該当値テキスト"/>
        <xdr:cNvSpPr txBox="1"/>
      </xdr:nvSpPr>
      <xdr:spPr>
        <a:xfrm>
          <a:off x="17106900" y="1008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105833</xdr:rowOff>
    </xdr:from>
    <xdr:to>
      <xdr:col>23</xdr:col>
      <xdr:colOff>457200</xdr:colOff>
      <xdr:row>60</xdr:row>
      <xdr:rowOff>35983</xdr:rowOff>
    </xdr:to>
    <xdr:sp macro="" textlink="">
      <xdr:nvSpPr>
        <xdr:cNvPr id="345" name="円/楕円 344"/>
        <xdr:cNvSpPr/>
      </xdr:nvSpPr>
      <xdr:spPr>
        <a:xfrm>
          <a:off x="16129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46160</xdr:rowOff>
    </xdr:from>
    <xdr:ext cx="736600" cy="259045"/>
    <xdr:sp macro="" textlink="">
      <xdr:nvSpPr>
        <xdr:cNvPr id="346" name="テキスト ボックス 345"/>
        <xdr:cNvSpPr txBox="1"/>
      </xdr:nvSpPr>
      <xdr:spPr>
        <a:xfrm>
          <a:off x="15798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111866</xdr:rowOff>
    </xdr:from>
    <xdr:to>
      <xdr:col>22</xdr:col>
      <xdr:colOff>254000</xdr:colOff>
      <xdr:row>60</xdr:row>
      <xdr:rowOff>42016</xdr:rowOff>
    </xdr:to>
    <xdr:sp macro="" textlink="">
      <xdr:nvSpPr>
        <xdr:cNvPr id="347" name="円/楕円 346"/>
        <xdr:cNvSpPr/>
      </xdr:nvSpPr>
      <xdr:spPr>
        <a:xfrm>
          <a:off x="15240000" y="102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52193</xdr:rowOff>
    </xdr:from>
    <xdr:ext cx="762000" cy="259045"/>
    <xdr:sp macro="" textlink="">
      <xdr:nvSpPr>
        <xdr:cNvPr id="348" name="テキスト ボックス 347"/>
        <xdr:cNvSpPr txBox="1"/>
      </xdr:nvSpPr>
      <xdr:spPr>
        <a:xfrm>
          <a:off x="14909800" y="99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9" name="円/楕円 348"/>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50" name="テキスト ボックス 349"/>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142029</xdr:rowOff>
    </xdr:from>
    <xdr:to>
      <xdr:col>19</xdr:col>
      <xdr:colOff>533400</xdr:colOff>
      <xdr:row>60</xdr:row>
      <xdr:rowOff>72179</xdr:rowOff>
    </xdr:to>
    <xdr:sp macro="" textlink="">
      <xdr:nvSpPr>
        <xdr:cNvPr id="351" name="円/楕円 350"/>
        <xdr:cNvSpPr/>
      </xdr:nvSpPr>
      <xdr:spPr>
        <a:xfrm>
          <a:off x="134620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82356</xdr:rowOff>
    </xdr:from>
    <xdr:ext cx="762000" cy="259045"/>
    <xdr:sp macro="" textlink="">
      <xdr:nvSpPr>
        <xdr:cNvPr id="352" name="テキスト ボックス 351"/>
        <xdr:cNvSpPr txBox="1"/>
      </xdr:nvSpPr>
      <xdr:spPr>
        <a:xfrm>
          <a:off x="13131800" y="1002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類似団体内平均値を下回って</a:t>
          </a:r>
          <a:r>
            <a:rPr kumimoji="1" lang="ja-JP" altLang="en-US" sz="1100">
              <a:solidFill>
                <a:schemeClr val="dk1"/>
              </a:solidFill>
              <a:effectLst/>
              <a:latin typeface="+mn-lt"/>
              <a:ea typeface="+mn-ea"/>
              <a:cs typeface="+mn-cs"/>
            </a:rPr>
            <a:t>いるとともに、２８年度単年度は２．３５％となり、３か年平均で</a:t>
          </a:r>
          <a:r>
            <a:rPr kumimoji="1" lang="ja-JP" altLang="ja-JP" sz="1100">
              <a:solidFill>
                <a:schemeClr val="dk1"/>
              </a:solidFill>
              <a:effectLst/>
              <a:latin typeface="+mn-lt"/>
              <a:ea typeface="+mn-ea"/>
              <a:cs typeface="+mn-cs"/>
            </a:rPr>
            <a:t>前年度に比べ０．２ポイントの微</a:t>
          </a:r>
          <a:r>
            <a:rPr kumimoji="1" lang="ja-JP" altLang="en-US"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これは、平成２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年度下水道事業債の償還開始等により</a:t>
          </a:r>
          <a:r>
            <a:rPr kumimoji="1" lang="ja-JP" altLang="ja-JP" sz="1100">
              <a:solidFill>
                <a:schemeClr val="dk1"/>
              </a:solidFill>
              <a:effectLst/>
              <a:latin typeface="+mn-lt"/>
              <a:ea typeface="+mn-ea"/>
              <a:cs typeface="+mn-cs"/>
            </a:rPr>
            <a:t>公営企業債の元利償還金に対する繰入金の増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となったが、社会福祉法人による福祉施設建設に係る借入の一部を完済したことなどによる負担金の減（△２３百万円）及び算入公債費の増（＋１０９百万円）により分子は１４４百万円の減となった。</a:t>
          </a:r>
          <a:r>
            <a:rPr lang="ja-JP" altLang="ja-JP" sz="1100">
              <a:solidFill>
                <a:schemeClr val="dk1"/>
              </a:solidFill>
              <a:effectLst/>
              <a:latin typeface="+mn-lt"/>
              <a:ea typeface="+mn-ea"/>
              <a:cs typeface="+mn-cs"/>
            </a:rPr>
            <a:t>また、</a:t>
          </a:r>
          <a:r>
            <a:rPr lang="ja-JP" altLang="en-US" sz="1100">
              <a:solidFill>
                <a:schemeClr val="dk1"/>
              </a:solidFill>
              <a:effectLst/>
              <a:latin typeface="+mn-lt"/>
              <a:ea typeface="+mn-ea"/>
              <a:cs typeface="+mn-cs"/>
            </a:rPr>
            <a:t>分母については、標準財政規模が（＋８８百万円）となったが、普通交付税に算入され公債費も増加（＋８２百万円）により、前年比５百万円の微増であることにより、単年度比較として０．９６％の減となり、３か年平均においても０．２％の減となった。</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145869</xdr:rowOff>
    </xdr:from>
    <xdr:to>
      <xdr:col>24</xdr:col>
      <xdr:colOff>558800</xdr:colOff>
      <xdr:row>38</xdr:row>
      <xdr:rowOff>159657</xdr:rowOff>
    </xdr:to>
    <xdr:cxnSp macro="">
      <xdr:nvCxnSpPr>
        <xdr:cNvPr id="387" name="直線コネクタ 386"/>
        <xdr:cNvCxnSpPr/>
      </xdr:nvCxnSpPr>
      <xdr:spPr>
        <a:xfrm flipV="1">
          <a:off x="16179800" y="666096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145869</xdr:rowOff>
    </xdr:from>
    <xdr:to>
      <xdr:col>23</xdr:col>
      <xdr:colOff>406400</xdr:colOff>
      <xdr:row>38</xdr:row>
      <xdr:rowOff>159657</xdr:rowOff>
    </xdr:to>
    <xdr:cxnSp macro="">
      <xdr:nvCxnSpPr>
        <xdr:cNvPr id="390" name="直線コネクタ 389"/>
        <xdr:cNvCxnSpPr/>
      </xdr:nvCxnSpPr>
      <xdr:spPr>
        <a:xfrm>
          <a:off x="15290800" y="666096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138974</xdr:rowOff>
    </xdr:from>
    <xdr:to>
      <xdr:col>22</xdr:col>
      <xdr:colOff>203200</xdr:colOff>
      <xdr:row>38</xdr:row>
      <xdr:rowOff>145869</xdr:rowOff>
    </xdr:to>
    <xdr:cxnSp macro="">
      <xdr:nvCxnSpPr>
        <xdr:cNvPr id="393" name="直線コネクタ 392"/>
        <xdr:cNvCxnSpPr/>
      </xdr:nvCxnSpPr>
      <xdr:spPr>
        <a:xfrm>
          <a:off x="14401800" y="6654074"/>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138974</xdr:rowOff>
    </xdr:from>
    <xdr:to>
      <xdr:col>21</xdr:col>
      <xdr:colOff>0</xdr:colOff>
      <xdr:row>39</xdr:row>
      <xdr:rowOff>15784</xdr:rowOff>
    </xdr:to>
    <xdr:cxnSp macro="">
      <xdr:nvCxnSpPr>
        <xdr:cNvPr id="396" name="直線コネクタ 395"/>
        <xdr:cNvCxnSpPr/>
      </xdr:nvCxnSpPr>
      <xdr:spPr>
        <a:xfrm flipV="1">
          <a:off x="13512800" y="665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12717</xdr:rowOff>
    </xdr:from>
    <xdr:ext cx="762000" cy="259045"/>
    <xdr:sp macro="" textlink="">
      <xdr:nvSpPr>
        <xdr:cNvPr id="400" name="テキスト ボックス 399"/>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95069</xdr:rowOff>
    </xdr:from>
    <xdr:to>
      <xdr:col>24</xdr:col>
      <xdr:colOff>609600</xdr:colOff>
      <xdr:row>39</xdr:row>
      <xdr:rowOff>25219</xdr:rowOff>
    </xdr:to>
    <xdr:sp macro="" textlink="">
      <xdr:nvSpPr>
        <xdr:cNvPr id="406" name="円/楕円 405"/>
        <xdr:cNvSpPr/>
      </xdr:nvSpPr>
      <xdr:spPr>
        <a:xfrm>
          <a:off x="169672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111596</xdr:rowOff>
    </xdr:from>
    <xdr:ext cx="762000" cy="259045"/>
    <xdr:sp macro="" textlink="">
      <xdr:nvSpPr>
        <xdr:cNvPr id="407" name="公債費負担の状況該当値テキスト"/>
        <xdr:cNvSpPr txBox="1"/>
      </xdr:nvSpPr>
      <xdr:spPr>
        <a:xfrm>
          <a:off x="17106900" y="64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108857</xdr:rowOff>
    </xdr:from>
    <xdr:to>
      <xdr:col>23</xdr:col>
      <xdr:colOff>457200</xdr:colOff>
      <xdr:row>39</xdr:row>
      <xdr:rowOff>39007</xdr:rowOff>
    </xdr:to>
    <xdr:sp macro="" textlink="">
      <xdr:nvSpPr>
        <xdr:cNvPr id="408" name="円/楕円 407"/>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49184</xdr:rowOff>
    </xdr:from>
    <xdr:ext cx="736600" cy="259045"/>
    <xdr:sp macro="" textlink="">
      <xdr:nvSpPr>
        <xdr:cNvPr id="409" name="テキスト ボックス 408"/>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95069</xdr:rowOff>
    </xdr:from>
    <xdr:to>
      <xdr:col>22</xdr:col>
      <xdr:colOff>254000</xdr:colOff>
      <xdr:row>39</xdr:row>
      <xdr:rowOff>25219</xdr:rowOff>
    </xdr:to>
    <xdr:sp macro="" textlink="">
      <xdr:nvSpPr>
        <xdr:cNvPr id="410" name="円/楕円 409"/>
        <xdr:cNvSpPr/>
      </xdr:nvSpPr>
      <xdr:spPr>
        <a:xfrm>
          <a:off x="15240000" y="66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35396</xdr:rowOff>
    </xdr:from>
    <xdr:ext cx="762000" cy="259045"/>
    <xdr:sp macro="" textlink="">
      <xdr:nvSpPr>
        <xdr:cNvPr id="411" name="テキスト ボックス 410"/>
        <xdr:cNvSpPr txBox="1"/>
      </xdr:nvSpPr>
      <xdr:spPr>
        <a:xfrm>
          <a:off x="14909800" y="637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88174</xdr:rowOff>
    </xdr:from>
    <xdr:to>
      <xdr:col>21</xdr:col>
      <xdr:colOff>50800</xdr:colOff>
      <xdr:row>39</xdr:row>
      <xdr:rowOff>18324</xdr:rowOff>
    </xdr:to>
    <xdr:sp macro="" textlink="">
      <xdr:nvSpPr>
        <xdr:cNvPr id="412" name="円/楕円 411"/>
        <xdr:cNvSpPr/>
      </xdr:nvSpPr>
      <xdr:spPr>
        <a:xfrm>
          <a:off x="14351000" y="660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28501</xdr:rowOff>
    </xdr:from>
    <xdr:ext cx="762000" cy="259045"/>
    <xdr:sp macro="" textlink="">
      <xdr:nvSpPr>
        <xdr:cNvPr id="413" name="テキスト ボックス 412"/>
        <xdr:cNvSpPr txBox="1"/>
      </xdr:nvSpPr>
      <xdr:spPr>
        <a:xfrm>
          <a:off x="14020800" y="637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136434</xdr:rowOff>
    </xdr:from>
    <xdr:to>
      <xdr:col>19</xdr:col>
      <xdr:colOff>533400</xdr:colOff>
      <xdr:row>39</xdr:row>
      <xdr:rowOff>66584</xdr:rowOff>
    </xdr:to>
    <xdr:sp macro="" textlink="">
      <xdr:nvSpPr>
        <xdr:cNvPr id="414" name="円/楕円 413"/>
        <xdr:cNvSpPr/>
      </xdr:nvSpPr>
      <xdr:spPr>
        <a:xfrm>
          <a:off x="134620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76761</xdr:rowOff>
    </xdr:from>
    <xdr:ext cx="762000" cy="259045"/>
    <xdr:sp macro="" textlink="">
      <xdr:nvSpPr>
        <xdr:cNvPr id="415" name="テキスト ボックス 414"/>
        <xdr:cNvSpPr txBox="1"/>
      </xdr:nvSpPr>
      <xdr:spPr>
        <a:xfrm>
          <a:off x="13131800" y="642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類似団体内平均値を下回ってはいるものの、前年度に比べ</a:t>
          </a:r>
          <a:r>
            <a:rPr kumimoji="1" lang="ja-JP" altLang="en-US" sz="1050">
              <a:solidFill>
                <a:schemeClr val="dk1"/>
              </a:solidFill>
              <a:effectLst/>
              <a:latin typeface="+mn-lt"/>
              <a:ea typeface="+mn-ea"/>
              <a:cs typeface="+mn-cs"/>
            </a:rPr>
            <a:t>４．５</a:t>
          </a:r>
          <a:r>
            <a:rPr kumimoji="1" lang="ja-JP" altLang="ja-JP" sz="1050">
              <a:solidFill>
                <a:schemeClr val="dk1"/>
              </a:solidFill>
              <a:effectLst/>
              <a:latin typeface="+mn-lt"/>
              <a:ea typeface="+mn-ea"/>
              <a:cs typeface="+mn-cs"/>
            </a:rPr>
            <a:t>ポイントの増加となった。要因としては庁舎整備、</a:t>
          </a:r>
          <a:r>
            <a:rPr kumimoji="1" lang="ja-JP" altLang="en-US" sz="1050">
              <a:solidFill>
                <a:schemeClr val="dk1"/>
              </a:solidFill>
              <a:effectLst/>
              <a:latin typeface="+mn-lt"/>
              <a:ea typeface="+mn-ea"/>
              <a:cs typeface="+mn-cs"/>
            </a:rPr>
            <a:t>学校施設空調整備</a:t>
          </a:r>
          <a:r>
            <a:rPr kumimoji="1" lang="ja-JP" altLang="ja-JP" sz="1050">
              <a:solidFill>
                <a:schemeClr val="dk1"/>
              </a:solidFill>
              <a:effectLst/>
              <a:latin typeface="+mn-lt"/>
              <a:ea typeface="+mn-ea"/>
              <a:cs typeface="+mn-cs"/>
            </a:rPr>
            <a:t>等の大型整備事業に係る地方債の新規発行に伴う、</a:t>
          </a:r>
          <a:r>
            <a:rPr lang="ja-JP" altLang="ja-JP" sz="1050">
              <a:solidFill>
                <a:schemeClr val="dk1"/>
              </a:solidFill>
              <a:effectLst/>
              <a:latin typeface="+mn-lt"/>
              <a:ea typeface="+mn-ea"/>
              <a:cs typeface="+mn-cs"/>
            </a:rPr>
            <a:t>地方債現在高の増（＋約</a:t>
          </a:r>
          <a:r>
            <a:rPr lang="ja-JP" altLang="en-US" sz="1050">
              <a:solidFill>
                <a:schemeClr val="dk1"/>
              </a:solidFill>
              <a:effectLst/>
              <a:latin typeface="+mn-lt"/>
              <a:ea typeface="+mn-ea"/>
              <a:cs typeface="+mn-cs"/>
            </a:rPr>
            <a:t>２６</a:t>
          </a:r>
          <a:r>
            <a:rPr lang="ja-JP" altLang="ja-JP" sz="1050">
              <a:solidFill>
                <a:schemeClr val="dk1"/>
              </a:solidFill>
              <a:effectLst/>
              <a:latin typeface="+mn-lt"/>
              <a:ea typeface="+mn-ea"/>
              <a:cs typeface="+mn-cs"/>
            </a:rPr>
            <a:t>億円）、公共下水道事業債の新規発行に伴う公営企業債等繰入見込額の増（＋約４億円）があった反面、過年度から合併特例事業債及び臨時財政対策債を積極的に活用してきたこともあり、控除要因となる基準財政需要額算入見込額が前年度比約</a:t>
          </a:r>
          <a:r>
            <a:rPr lang="ja-JP" altLang="en-US" sz="1050">
              <a:solidFill>
                <a:schemeClr val="dk1"/>
              </a:solidFill>
              <a:effectLst/>
              <a:latin typeface="+mn-lt"/>
              <a:ea typeface="+mn-ea"/>
              <a:cs typeface="+mn-cs"/>
            </a:rPr>
            <a:t>１０</a:t>
          </a:r>
          <a:r>
            <a:rPr lang="ja-JP" altLang="ja-JP" sz="1050">
              <a:solidFill>
                <a:schemeClr val="dk1"/>
              </a:solidFill>
              <a:effectLst/>
              <a:latin typeface="+mn-lt"/>
              <a:ea typeface="+mn-ea"/>
              <a:cs typeface="+mn-cs"/>
            </a:rPr>
            <a:t>億円増となったこと、また、都市計画事業に対し都市計画税収入が上回っているため、充当率が１００％であることに加え、都市計画税充当可能地方債現在高が増加したことにより、</a:t>
          </a:r>
          <a:r>
            <a:rPr lang="ja-JP" altLang="en-US" sz="1050">
              <a:solidFill>
                <a:schemeClr val="dk1"/>
              </a:solidFill>
              <a:effectLst/>
              <a:latin typeface="+mn-lt"/>
              <a:ea typeface="+mn-ea"/>
              <a:cs typeface="+mn-cs"/>
            </a:rPr>
            <a:t>分子</a:t>
          </a:r>
          <a:r>
            <a:rPr lang="ja-JP" altLang="ja-JP" sz="1050">
              <a:solidFill>
                <a:schemeClr val="dk1"/>
              </a:solidFill>
              <a:effectLst/>
              <a:latin typeface="+mn-lt"/>
              <a:ea typeface="+mn-ea"/>
              <a:cs typeface="+mn-cs"/>
            </a:rPr>
            <a:t>全体として約１６億円の増額となった。</a:t>
          </a:r>
          <a:endParaRPr lang="ja-JP" altLang="ja-JP" sz="1050">
            <a:effectLst/>
          </a:endParaRPr>
        </a:p>
        <a:p>
          <a:r>
            <a:rPr kumimoji="1" lang="ja-JP" altLang="ja-JP" sz="1050">
              <a:solidFill>
                <a:schemeClr val="dk1"/>
              </a:solidFill>
              <a:effectLst/>
              <a:latin typeface="+mn-lt"/>
              <a:ea typeface="+mn-ea"/>
              <a:cs typeface="+mn-cs"/>
            </a:rPr>
            <a:t>　分母となる標準財政規模も約</a:t>
          </a:r>
          <a:r>
            <a:rPr kumimoji="1" lang="ja-JP" altLang="en-US" sz="1050">
              <a:solidFill>
                <a:schemeClr val="dk1"/>
              </a:solidFill>
              <a:effectLst/>
              <a:latin typeface="+mn-lt"/>
              <a:ea typeface="+mn-ea"/>
              <a:cs typeface="+mn-cs"/>
            </a:rPr>
            <a:t>１</a:t>
          </a:r>
          <a:r>
            <a:rPr kumimoji="1" lang="ja-JP" altLang="ja-JP" sz="1050">
              <a:solidFill>
                <a:schemeClr val="dk1"/>
              </a:solidFill>
              <a:effectLst/>
              <a:latin typeface="+mn-lt"/>
              <a:ea typeface="+mn-ea"/>
              <a:cs typeface="+mn-cs"/>
            </a:rPr>
            <a:t>億円の増加となったが、分子要因の増加が上回ったため、本指標全体としては増加となった。</a:t>
          </a:r>
          <a:endParaRPr lang="ja-JP" altLang="ja-JP" sz="105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71713</xdr:rowOff>
    </xdr:from>
    <xdr:to>
      <xdr:col>24</xdr:col>
      <xdr:colOff>558800</xdr:colOff>
      <xdr:row>14</xdr:row>
      <xdr:rowOff>107908</xdr:rowOff>
    </xdr:to>
    <xdr:cxnSp macro="">
      <xdr:nvCxnSpPr>
        <xdr:cNvPr id="449" name="直線コネクタ 448"/>
        <xdr:cNvCxnSpPr/>
      </xdr:nvCxnSpPr>
      <xdr:spPr>
        <a:xfrm>
          <a:off x="16179800" y="247201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50"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156295</xdr:rowOff>
    </xdr:from>
    <xdr:to>
      <xdr:col>23</xdr:col>
      <xdr:colOff>406400</xdr:colOff>
      <xdr:row>14</xdr:row>
      <xdr:rowOff>71713</xdr:rowOff>
    </xdr:to>
    <xdr:cxnSp macro="">
      <xdr:nvCxnSpPr>
        <xdr:cNvPr id="452" name="直線コネクタ 451"/>
        <xdr:cNvCxnSpPr/>
      </xdr:nvCxnSpPr>
      <xdr:spPr>
        <a:xfrm>
          <a:off x="15290800" y="238514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134510</xdr:rowOff>
    </xdr:from>
    <xdr:ext cx="736600" cy="259045"/>
    <xdr:sp macro="" textlink="">
      <xdr:nvSpPr>
        <xdr:cNvPr id="454" name="テキスト ボックス 453"/>
        <xdr:cNvSpPr txBox="1"/>
      </xdr:nvSpPr>
      <xdr:spPr>
        <a:xfrm>
          <a:off x="15798800" y="270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144230</xdr:rowOff>
    </xdr:from>
    <xdr:to>
      <xdr:col>22</xdr:col>
      <xdr:colOff>203200</xdr:colOff>
      <xdr:row>13</xdr:row>
      <xdr:rowOff>156295</xdr:rowOff>
    </xdr:to>
    <xdr:cxnSp macro="">
      <xdr:nvCxnSpPr>
        <xdr:cNvPr id="455" name="直線コネクタ 454"/>
        <xdr:cNvCxnSpPr/>
      </xdr:nvCxnSpPr>
      <xdr:spPr>
        <a:xfrm>
          <a:off x="14401800" y="2373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7" name="テキスト ボックス 456"/>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144230</xdr:rowOff>
    </xdr:from>
    <xdr:to>
      <xdr:col>21</xdr:col>
      <xdr:colOff>0</xdr:colOff>
      <xdr:row>14</xdr:row>
      <xdr:rowOff>35518</xdr:rowOff>
    </xdr:to>
    <xdr:cxnSp macro="">
      <xdr:nvCxnSpPr>
        <xdr:cNvPr id="458" name="直線コネクタ 457"/>
        <xdr:cNvCxnSpPr/>
      </xdr:nvCxnSpPr>
      <xdr:spPr>
        <a:xfrm flipV="1">
          <a:off x="13512800" y="237308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60" name="テキスト ボックス 459"/>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57108</xdr:rowOff>
    </xdr:from>
    <xdr:to>
      <xdr:col>24</xdr:col>
      <xdr:colOff>609600</xdr:colOff>
      <xdr:row>14</xdr:row>
      <xdr:rowOff>158708</xdr:rowOff>
    </xdr:to>
    <xdr:sp macro="" textlink="">
      <xdr:nvSpPr>
        <xdr:cNvPr id="468" name="円/楕円 467"/>
        <xdr:cNvSpPr/>
      </xdr:nvSpPr>
      <xdr:spPr>
        <a:xfrm>
          <a:off x="169672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73635</xdr:rowOff>
    </xdr:from>
    <xdr:ext cx="762000" cy="259045"/>
    <xdr:sp macro="" textlink="">
      <xdr:nvSpPr>
        <xdr:cNvPr id="469" name="将来負担の状況該当値テキスト"/>
        <xdr:cNvSpPr txBox="1"/>
      </xdr:nvSpPr>
      <xdr:spPr>
        <a:xfrm>
          <a:off x="17106900" y="230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20913</xdr:rowOff>
    </xdr:from>
    <xdr:to>
      <xdr:col>23</xdr:col>
      <xdr:colOff>457200</xdr:colOff>
      <xdr:row>14</xdr:row>
      <xdr:rowOff>122513</xdr:rowOff>
    </xdr:to>
    <xdr:sp macro="" textlink="">
      <xdr:nvSpPr>
        <xdr:cNvPr id="470" name="円/楕円 469"/>
        <xdr:cNvSpPr/>
      </xdr:nvSpPr>
      <xdr:spPr>
        <a:xfrm>
          <a:off x="16129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132690</xdr:rowOff>
    </xdr:from>
    <xdr:ext cx="736600" cy="259045"/>
    <xdr:sp macro="" textlink="">
      <xdr:nvSpPr>
        <xdr:cNvPr id="471" name="テキスト ボックス 470"/>
        <xdr:cNvSpPr txBox="1"/>
      </xdr:nvSpPr>
      <xdr:spPr>
        <a:xfrm>
          <a:off x="15798800" y="219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105495</xdr:rowOff>
    </xdr:from>
    <xdr:to>
      <xdr:col>22</xdr:col>
      <xdr:colOff>254000</xdr:colOff>
      <xdr:row>14</xdr:row>
      <xdr:rowOff>35645</xdr:rowOff>
    </xdr:to>
    <xdr:sp macro="" textlink="">
      <xdr:nvSpPr>
        <xdr:cNvPr id="472" name="円/楕円 471"/>
        <xdr:cNvSpPr/>
      </xdr:nvSpPr>
      <xdr:spPr>
        <a:xfrm>
          <a:off x="15240000" y="23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45822</xdr:rowOff>
    </xdr:from>
    <xdr:ext cx="762000" cy="259045"/>
    <xdr:sp macro="" textlink="">
      <xdr:nvSpPr>
        <xdr:cNvPr id="473" name="テキスト ボックス 472"/>
        <xdr:cNvSpPr txBox="1"/>
      </xdr:nvSpPr>
      <xdr:spPr>
        <a:xfrm>
          <a:off x="14909800" y="210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93430</xdr:rowOff>
    </xdr:from>
    <xdr:to>
      <xdr:col>21</xdr:col>
      <xdr:colOff>50800</xdr:colOff>
      <xdr:row>14</xdr:row>
      <xdr:rowOff>23580</xdr:rowOff>
    </xdr:to>
    <xdr:sp macro="" textlink="">
      <xdr:nvSpPr>
        <xdr:cNvPr id="474" name="円/楕円 473"/>
        <xdr:cNvSpPr/>
      </xdr:nvSpPr>
      <xdr:spPr>
        <a:xfrm>
          <a:off x="143510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33757</xdr:rowOff>
    </xdr:from>
    <xdr:ext cx="762000" cy="259045"/>
    <xdr:sp macro="" textlink="">
      <xdr:nvSpPr>
        <xdr:cNvPr id="475" name="テキスト ボックス 474"/>
        <xdr:cNvSpPr txBox="1"/>
      </xdr:nvSpPr>
      <xdr:spPr>
        <a:xfrm>
          <a:off x="14020800" y="20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156168</xdr:rowOff>
    </xdr:from>
    <xdr:to>
      <xdr:col>19</xdr:col>
      <xdr:colOff>533400</xdr:colOff>
      <xdr:row>14</xdr:row>
      <xdr:rowOff>86318</xdr:rowOff>
    </xdr:to>
    <xdr:sp macro="" textlink="">
      <xdr:nvSpPr>
        <xdr:cNvPr id="476" name="円/楕円 475"/>
        <xdr:cNvSpPr/>
      </xdr:nvSpPr>
      <xdr:spPr>
        <a:xfrm>
          <a:off x="13462000" y="238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96495</xdr:rowOff>
    </xdr:from>
    <xdr:ext cx="762000" cy="259045"/>
    <xdr:sp macro="" textlink="">
      <xdr:nvSpPr>
        <xdr:cNvPr id="477" name="テキスト ボックス 476"/>
        <xdr:cNvSpPr txBox="1"/>
      </xdr:nvSpPr>
      <xdr:spPr>
        <a:xfrm>
          <a:off x="13131800" y="215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平成１８年度の合併以降における定員削減計画の実行により、類似団体と比較しても平均値を下回る水準で推移している。今後も定員管理の適正化を通じ人件費の抑制に努める。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8890</xdr:rowOff>
    </xdr:from>
    <xdr:to>
      <xdr:col>7</xdr:col>
      <xdr:colOff>15875</xdr:colOff>
      <xdr:row>35</xdr:row>
      <xdr:rowOff>39370</xdr:rowOff>
    </xdr:to>
    <xdr:cxnSp macro="">
      <xdr:nvCxnSpPr>
        <xdr:cNvPr id="66" name="直線コネクタ 65"/>
        <xdr:cNvCxnSpPr/>
      </xdr:nvCxnSpPr>
      <xdr:spPr>
        <a:xfrm>
          <a:off x="3987800" y="6009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8890</xdr:rowOff>
    </xdr:from>
    <xdr:to>
      <xdr:col>5</xdr:col>
      <xdr:colOff>549275</xdr:colOff>
      <xdr:row>35</xdr:row>
      <xdr:rowOff>8890</xdr:rowOff>
    </xdr:to>
    <xdr:cxnSp macro="">
      <xdr:nvCxnSpPr>
        <xdr:cNvPr id="69" name="直線コネクタ 68"/>
        <xdr:cNvCxnSpPr/>
      </xdr:nvCxnSpPr>
      <xdr:spPr>
        <a:xfrm>
          <a:off x="3098800" y="6009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xdr:rowOff>
    </xdr:from>
    <xdr:to>
      <xdr:col>4</xdr:col>
      <xdr:colOff>346075</xdr:colOff>
      <xdr:row>35</xdr:row>
      <xdr:rowOff>161290</xdr:rowOff>
    </xdr:to>
    <xdr:cxnSp macro="">
      <xdr:nvCxnSpPr>
        <xdr:cNvPr id="72" name="直線コネクタ 71"/>
        <xdr:cNvCxnSpPr/>
      </xdr:nvCxnSpPr>
      <xdr:spPr>
        <a:xfrm flipV="1">
          <a:off x="2209800" y="60096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35</xdr:row>
      <xdr:rowOff>161290</xdr:rowOff>
    </xdr:to>
    <xdr:cxnSp macro="">
      <xdr:nvCxnSpPr>
        <xdr:cNvPr id="75" name="直線コネクタ 74"/>
        <xdr:cNvCxnSpPr/>
      </xdr:nvCxnSpPr>
      <xdr:spPr>
        <a:xfrm>
          <a:off x="1320800" y="6101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160020</xdr:rowOff>
    </xdr:from>
    <xdr:to>
      <xdr:col>7</xdr:col>
      <xdr:colOff>66675</xdr:colOff>
      <xdr:row>35</xdr:row>
      <xdr:rowOff>90170</xdr:rowOff>
    </xdr:to>
    <xdr:sp macro="" textlink="">
      <xdr:nvSpPr>
        <xdr:cNvPr id="85" name="円/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129540</xdr:rowOff>
    </xdr:from>
    <xdr:to>
      <xdr:col>5</xdr:col>
      <xdr:colOff>600075</xdr:colOff>
      <xdr:row>35</xdr:row>
      <xdr:rowOff>59690</xdr:rowOff>
    </xdr:to>
    <xdr:sp macro="" textlink="">
      <xdr:nvSpPr>
        <xdr:cNvPr id="87" name="円/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129540</xdr:rowOff>
    </xdr:from>
    <xdr:to>
      <xdr:col>4</xdr:col>
      <xdr:colOff>396875</xdr:colOff>
      <xdr:row>35</xdr:row>
      <xdr:rowOff>59690</xdr:rowOff>
    </xdr:to>
    <xdr:sp macro="" textlink="">
      <xdr:nvSpPr>
        <xdr:cNvPr id="89" name="円/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1" name="円/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2" name="テキスト ボックス 91"/>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3" name="円/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年度は前年度比＋</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％、類似団体内平均値との比較では＋</a:t>
          </a:r>
          <a:r>
            <a:rPr lang="ja-JP" altLang="en-US" sz="1100" b="0" i="0" baseline="0">
              <a:solidFill>
                <a:schemeClr val="dk1"/>
              </a:solidFill>
              <a:effectLst/>
              <a:latin typeface="+mn-lt"/>
              <a:ea typeface="+mn-ea"/>
              <a:cs typeface="+mn-cs"/>
            </a:rPr>
            <a:t>１０．３</a:t>
          </a:r>
          <a:r>
            <a:rPr lang="ja-JP" altLang="ja-JP" sz="1100" b="0" i="0" baseline="0">
              <a:solidFill>
                <a:schemeClr val="dk1"/>
              </a:solidFill>
              <a:effectLst/>
              <a:latin typeface="+mn-lt"/>
              <a:ea typeface="+mn-ea"/>
              <a:cs typeface="+mn-cs"/>
            </a:rPr>
            <a:t>％となり、依然として類似団体内平均値を大きく上回る状況が続いており、金額ベースでは＋１</a:t>
          </a:r>
          <a:r>
            <a:rPr lang="ja-JP" altLang="en-US" sz="1100" b="0" i="0" baseline="0">
              <a:solidFill>
                <a:schemeClr val="dk1"/>
              </a:solidFill>
              <a:effectLst/>
              <a:latin typeface="+mn-lt"/>
              <a:ea typeface="+mn-ea"/>
              <a:cs typeface="+mn-cs"/>
            </a:rPr>
            <a:t>０４，１９９</a:t>
          </a:r>
          <a:r>
            <a:rPr lang="ja-JP" altLang="ja-JP" sz="1100" b="0" i="0" baseline="0">
              <a:solidFill>
                <a:schemeClr val="dk1"/>
              </a:solidFill>
              <a:effectLst/>
              <a:latin typeface="+mn-lt"/>
              <a:ea typeface="+mn-ea"/>
              <a:cs typeface="+mn-cs"/>
            </a:rPr>
            <a:t>千円と上昇している。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要因としては、施設の管理運営に係る非常勤職員賃金、敷地料及び需用費の占める割合が多いため、今後は公共施設の統廃合等により経常経費の削減を図るととも経常的な一般財源収入の確保に努める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21</xdr:row>
      <xdr:rowOff>138430</xdr:rowOff>
    </xdr:from>
    <xdr:to>
      <xdr:col>24</xdr:col>
      <xdr:colOff>31750</xdr:colOff>
      <xdr:row>22</xdr:row>
      <xdr:rowOff>66040</xdr:rowOff>
    </xdr:to>
    <xdr:cxnSp macro="">
      <xdr:nvCxnSpPr>
        <xdr:cNvPr id="127" name="直線コネクタ 126"/>
        <xdr:cNvCxnSpPr/>
      </xdr:nvCxnSpPr>
      <xdr:spPr>
        <a:xfrm>
          <a:off x="15671800" y="3738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21</xdr:row>
      <xdr:rowOff>107950</xdr:rowOff>
    </xdr:from>
    <xdr:to>
      <xdr:col>22</xdr:col>
      <xdr:colOff>565150</xdr:colOff>
      <xdr:row>21</xdr:row>
      <xdr:rowOff>138430</xdr:rowOff>
    </xdr:to>
    <xdr:cxnSp macro="">
      <xdr:nvCxnSpPr>
        <xdr:cNvPr id="130" name="直線コネクタ 129"/>
        <xdr:cNvCxnSpPr/>
      </xdr:nvCxnSpPr>
      <xdr:spPr>
        <a:xfrm>
          <a:off x="14782800" y="3708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21</xdr:row>
      <xdr:rowOff>107950</xdr:rowOff>
    </xdr:from>
    <xdr:to>
      <xdr:col>21</xdr:col>
      <xdr:colOff>361950</xdr:colOff>
      <xdr:row>22</xdr:row>
      <xdr:rowOff>5080</xdr:rowOff>
    </xdr:to>
    <xdr:cxnSp macro="">
      <xdr:nvCxnSpPr>
        <xdr:cNvPr id="133" name="直線コネクタ 132"/>
        <xdr:cNvCxnSpPr/>
      </xdr:nvCxnSpPr>
      <xdr:spPr>
        <a:xfrm flipV="1">
          <a:off x="13893800" y="3708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21</xdr:row>
      <xdr:rowOff>54610</xdr:rowOff>
    </xdr:from>
    <xdr:to>
      <xdr:col>20</xdr:col>
      <xdr:colOff>158750</xdr:colOff>
      <xdr:row>22</xdr:row>
      <xdr:rowOff>5080</xdr:rowOff>
    </xdr:to>
    <xdr:cxnSp macro="">
      <xdr:nvCxnSpPr>
        <xdr:cNvPr id="136" name="直線コネクタ 135"/>
        <xdr:cNvCxnSpPr/>
      </xdr:nvCxnSpPr>
      <xdr:spPr>
        <a:xfrm>
          <a:off x="13004800" y="36550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22</xdr:row>
      <xdr:rowOff>15240</xdr:rowOff>
    </xdr:from>
    <xdr:to>
      <xdr:col>24</xdr:col>
      <xdr:colOff>82550</xdr:colOff>
      <xdr:row>22</xdr:row>
      <xdr:rowOff>116840</xdr:rowOff>
    </xdr:to>
    <xdr:sp macro="" textlink="">
      <xdr:nvSpPr>
        <xdr:cNvPr id="146" name="円/楕円 145"/>
        <xdr:cNvSpPr/>
      </xdr:nvSpPr>
      <xdr:spPr>
        <a:xfrm>
          <a:off x="16459200" y="3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95267</xdr:rowOff>
    </xdr:from>
    <xdr:ext cx="762000" cy="259045"/>
    <xdr:sp macro="" textlink="">
      <xdr:nvSpPr>
        <xdr:cNvPr id="147" name="物件費該当値テキスト"/>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22</xdr:col>
      <xdr:colOff>514350</xdr:colOff>
      <xdr:row>21</xdr:row>
      <xdr:rowOff>87630</xdr:rowOff>
    </xdr:from>
    <xdr:to>
      <xdr:col>22</xdr:col>
      <xdr:colOff>615950</xdr:colOff>
      <xdr:row>22</xdr:row>
      <xdr:rowOff>17780</xdr:rowOff>
    </xdr:to>
    <xdr:sp macro="" textlink="">
      <xdr:nvSpPr>
        <xdr:cNvPr id="148" name="円/楕円 147"/>
        <xdr:cNvSpPr/>
      </xdr:nvSpPr>
      <xdr:spPr>
        <a:xfrm>
          <a:off x="15621000" y="368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22</xdr:row>
      <xdr:rowOff>2557</xdr:rowOff>
    </xdr:from>
    <xdr:ext cx="736600" cy="259045"/>
    <xdr:sp macro="" textlink="">
      <xdr:nvSpPr>
        <xdr:cNvPr id="149" name="テキスト ボックス 148"/>
        <xdr:cNvSpPr txBox="1"/>
      </xdr:nvSpPr>
      <xdr:spPr>
        <a:xfrm>
          <a:off x="15290800" y="377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57150</xdr:rowOff>
    </xdr:from>
    <xdr:to>
      <xdr:col>21</xdr:col>
      <xdr:colOff>412750</xdr:colOff>
      <xdr:row>21</xdr:row>
      <xdr:rowOff>158750</xdr:rowOff>
    </xdr:to>
    <xdr:sp macro="" textlink="">
      <xdr:nvSpPr>
        <xdr:cNvPr id="150" name="円/楕円 149"/>
        <xdr:cNvSpPr/>
      </xdr:nvSpPr>
      <xdr:spPr>
        <a:xfrm>
          <a:off x="14732000" y="365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143527</xdr:rowOff>
    </xdr:from>
    <xdr:ext cx="762000" cy="259045"/>
    <xdr:sp macro="" textlink="">
      <xdr:nvSpPr>
        <xdr:cNvPr id="151" name="テキスト ボックス 150"/>
        <xdr:cNvSpPr txBox="1"/>
      </xdr:nvSpPr>
      <xdr:spPr>
        <a:xfrm>
          <a:off x="14401800" y="374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20</xdr:col>
      <xdr:colOff>107950</xdr:colOff>
      <xdr:row>21</xdr:row>
      <xdr:rowOff>125730</xdr:rowOff>
    </xdr:from>
    <xdr:to>
      <xdr:col>20</xdr:col>
      <xdr:colOff>209550</xdr:colOff>
      <xdr:row>22</xdr:row>
      <xdr:rowOff>55880</xdr:rowOff>
    </xdr:to>
    <xdr:sp macro="" textlink="">
      <xdr:nvSpPr>
        <xdr:cNvPr id="152" name="円/楕円 151"/>
        <xdr:cNvSpPr/>
      </xdr:nvSpPr>
      <xdr:spPr>
        <a:xfrm>
          <a:off x="13843000" y="37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22</xdr:row>
      <xdr:rowOff>40657</xdr:rowOff>
    </xdr:from>
    <xdr:ext cx="762000" cy="259045"/>
    <xdr:sp macro="" textlink="">
      <xdr:nvSpPr>
        <xdr:cNvPr id="153" name="テキスト ボックス 152"/>
        <xdr:cNvSpPr txBox="1"/>
      </xdr:nvSpPr>
      <xdr:spPr>
        <a:xfrm>
          <a:off x="13512800" y="381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590550</xdr:colOff>
      <xdr:row>21</xdr:row>
      <xdr:rowOff>3810</xdr:rowOff>
    </xdr:from>
    <xdr:to>
      <xdr:col>19</xdr:col>
      <xdr:colOff>6350</xdr:colOff>
      <xdr:row>21</xdr:row>
      <xdr:rowOff>105410</xdr:rowOff>
    </xdr:to>
    <xdr:sp macro="" textlink="">
      <xdr:nvSpPr>
        <xdr:cNvPr id="154" name="円/楕円 153"/>
        <xdr:cNvSpPr/>
      </xdr:nvSpPr>
      <xdr:spPr>
        <a:xfrm>
          <a:off x="129540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21</xdr:row>
      <xdr:rowOff>90187</xdr:rowOff>
    </xdr:from>
    <xdr:ext cx="762000" cy="259045"/>
    <xdr:sp macro="" textlink="">
      <xdr:nvSpPr>
        <xdr:cNvPr id="155" name="テキスト ボックス 154"/>
        <xdr:cNvSpPr txBox="1"/>
      </xdr:nvSpPr>
      <xdr:spPr>
        <a:xfrm>
          <a:off x="12623800" y="369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類似団体平均を上回る状況が続いており、平成２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１３．０</a:t>
          </a:r>
          <a:r>
            <a:rPr lang="ja-JP" altLang="ja-JP" sz="1100" b="0" i="0" baseline="0">
              <a:solidFill>
                <a:schemeClr val="dk1"/>
              </a:solidFill>
              <a:effectLst/>
              <a:latin typeface="+mn-lt"/>
              <a:ea typeface="+mn-ea"/>
              <a:cs typeface="+mn-cs"/>
            </a:rPr>
            <a:t>％と前年度比＋０．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％、類似団体内平均値との比較では＋２．</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要因としては、障害者自立支援関係経費等が増加となる一方、経常的な一般財源の減少により、前年度より悪化した。</a:t>
          </a:r>
          <a:endParaRPr lang="ja-JP" altLang="ja-JP" sz="1400">
            <a:effectLst/>
          </a:endParaRPr>
        </a:p>
        <a:p>
          <a:pPr rtl="0"/>
          <a:r>
            <a:rPr lang="ja-JP" altLang="ja-JP" sz="1100" b="0" i="0" baseline="0">
              <a:solidFill>
                <a:schemeClr val="dk1"/>
              </a:solidFill>
              <a:effectLst/>
              <a:latin typeface="+mn-lt"/>
              <a:ea typeface="+mn-ea"/>
              <a:cs typeface="+mn-cs"/>
            </a:rPr>
            <a:t>　高齢化の更なる進展や多様化する子育て支援による扶助費の増加は不可避であるが、引き続き財源の適正な配分に努める。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154215</xdr:rowOff>
    </xdr:from>
    <xdr:to>
      <xdr:col>7</xdr:col>
      <xdr:colOff>15875</xdr:colOff>
      <xdr:row>57</xdr:row>
      <xdr:rowOff>15422</xdr:rowOff>
    </xdr:to>
    <xdr:cxnSp macro="">
      <xdr:nvCxnSpPr>
        <xdr:cNvPr id="190" name="直線コネクタ 189"/>
        <xdr:cNvCxnSpPr/>
      </xdr:nvCxnSpPr>
      <xdr:spPr>
        <a:xfrm>
          <a:off x="3987800" y="97554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154215</xdr:rowOff>
    </xdr:to>
    <xdr:cxnSp macro="">
      <xdr:nvCxnSpPr>
        <xdr:cNvPr id="193" name="直線コネクタ 192"/>
        <xdr:cNvCxnSpPr/>
      </xdr:nvCxnSpPr>
      <xdr:spPr>
        <a:xfrm>
          <a:off x="3098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110672</xdr:rowOff>
    </xdr:from>
    <xdr:to>
      <xdr:col>4</xdr:col>
      <xdr:colOff>346075</xdr:colOff>
      <xdr:row>56</xdr:row>
      <xdr:rowOff>132443</xdr:rowOff>
    </xdr:to>
    <xdr:cxnSp macro="">
      <xdr:nvCxnSpPr>
        <xdr:cNvPr id="196" name="直線コネクタ 195"/>
        <xdr:cNvCxnSpPr/>
      </xdr:nvCxnSpPr>
      <xdr:spPr>
        <a:xfrm flipV="1">
          <a:off x="2209800" y="9711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132443</xdr:rowOff>
    </xdr:to>
    <xdr:cxnSp macro="">
      <xdr:nvCxnSpPr>
        <xdr:cNvPr id="199" name="直線コネクタ 198"/>
        <xdr:cNvCxnSpPr/>
      </xdr:nvCxnSpPr>
      <xdr:spPr>
        <a:xfrm>
          <a:off x="1320800" y="9646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01" name="テキスト ボックス 200"/>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136072</xdr:rowOff>
    </xdr:from>
    <xdr:to>
      <xdr:col>7</xdr:col>
      <xdr:colOff>66675</xdr:colOff>
      <xdr:row>57</xdr:row>
      <xdr:rowOff>66222</xdr:rowOff>
    </xdr:to>
    <xdr:sp macro="" textlink="">
      <xdr:nvSpPr>
        <xdr:cNvPr id="209" name="円/楕円 208"/>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108149</xdr:rowOff>
    </xdr:from>
    <xdr:ext cx="762000" cy="259045"/>
    <xdr:sp macro="" textlink="">
      <xdr:nvSpPr>
        <xdr:cNvPr id="210"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103415</xdr:rowOff>
    </xdr:from>
    <xdr:to>
      <xdr:col>5</xdr:col>
      <xdr:colOff>600075</xdr:colOff>
      <xdr:row>57</xdr:row>
      <xdr:rowOff>33565</xdr:rowOff>
    </xdr:to>
    <xdr:sp macro="" textlink="">
      <xdr:nvSpPr>
        <xdr:cNvPr id="211" name="円/楕円 210"/>
        <xdr:cNvSpPr/>
      </xdr:nvSpPr>
      <xdr:spPr>
        <a:xfrm>
          <a:off x="3937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18342</xdr:rowOff>
    </xdr:from>
    <xdr:ext cx="736600" cy="259045"/>
    <xdr:sp macro="" textlink="">
      <xdr:nvSpPr>
        <xdr:cNvPr id="212" name="テキスト ボックス 211"/>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3" name="円/楕円 212"/>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4" name="テキスト ボックス 21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81643</xdr:rowOff>
    </xdr:from>
    <xdr:to>
      <xdr:col>3</xdr:col>
      <xdr:colOff>193675</xdr:colOff>
      <xdr:row>57</xdr:row>
      <xdr:rowOff>11793</xdr:rowOff>
    </xdr:to>
    <xdr:sp macro="" textlink="">
      <xdr:nvSpPr>
        <xdr:cNvPr id="215" name="円/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7" name="円/楕円 216"/>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8" name="テキスト ボックス 217"/>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年度は、類似団体内平均値より１．７％前後下回っているが、前年度に比べて</a:t>
          </a:r>
          <a:r>
            <a:rPr lang="ja-JP" altLang="en-US" sz="1100" b="0" i="0" baseline="0">
              <a:solidFill>
                <a:schemeClr val="dk1"/>
              </a:solidFill>
              <a:effectLst/>
              <a:latin typeface="+mn-lt"/>
              <a:ea typeface="+mn-ea"/>
              <a:cs typeface="+mn-cs"/>
            </a:rPr>
            <a:t>０．７</a:t>
          </a:r>
          <a:r>
            <a:rPr lang="ja-JP" altLang="ja-JP" sz="1100" b="0" i="0" baseline="0">
              <a:solidFill>
                <a:schemeClr val="dk1"/>
              </a:solidFill>
              <a:effectLst/>
              <a:latin typeface="+mn-lt"/>
              <a:ea typeface="+mn-ea"/>
              <a:cs typeface="+mn-cs"/>
            </a:rPr>
            <a:t>％の増加となっている。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前年度との比較においては、医療費が増加傾向にある国保特会や後期高齢特会への繰出金が増加している。</a:t>
          </a:r>
          <a:endParaRPr lang="ja-JP" altLang="ja-JP" sz="1400">
            <a:effectLst/>
          </a:endParaRPr>
        </a:p>
        <a:p>
          <a:pPr rtl="0"/>
          <a:r>
            <a:rPr lang="ja-JP" altLang="ja-JP" sz="1100" b="0" i="0" baseline="0">
              <a:solidFill>
                <a:schemeClr val="dk1"/>
              </a:solidFill>
              <a:effectLst/>
              <a:latin typeface="+mn-lt"/>
              <a:ea typeface="+mn-ea"/>
              <a:cs typeface="+mn-cs"/>
            </a:rPr>
            <a:t>　今後についても、特別会計への繰出金の増加が予想されるため、特別会計内での財源の確保に努めていく必要がある。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88900</xdr:rowOff>
    </xdr:from>
    <xdr:to>
      <xdr:col>24</xdr:col>
      <xdr:colOff>31750</xdr:colOff>
      <xdr:row>56</xdr:row>
      <xdr:rowOff>165100</xdr:rowOff>
    </xdr:to>
    <xdr:cxnSp macro="">
      <xdr:nvCxnSpPr>
        <xdr:cNvPr id="253" name="直線コネクタ 252"/>
        <xdr:cNvCxnSpPr/>
      </xdr:nvCxnSpPr>
      <xdr:spPr>
        <a:xfrm>
          <a:off x="15671800" y="9690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140607</xdr:rowOff>
    </xdr:from>
    <xdr:to>
      <xdr:col>22</xdr:col>
      <xdr:colOff>565150</xdr:colOff>
      <xdr:row>56</xdr:row>
      <xdr:rowOff>88900</xdr:rowOff>
    </xdr:to>
    <xdr:cxnSp macro="">
      <xdr:nvCxnSpPr>
        <xdr:cNvPr id="256" name="直線コネクタ 255"/>
        <xdr:cNvCxnSpPr/>
      </xdr:nvCxnSpPr>
      <xdr:spPr>
        <a:xfrm>
          <a:off x="14782800" y="9570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86178</xdr:rowOff>
    </xdr:from>
    <xdr:to>
      <xdr:col>21</xdr:col>
      <xdr:colOff>361950</xdr:colOff>
      <xdr:row>55</xdr:row>
      <xdr:rowOff>140607</xdr:rowOff>
    </xdr:to>
    <xdr:cxnSp macro="">
      <xdr:nvCxnSpPr>
        <xdr:cNvPr id="259" name="直線コネクタ 258"/>
        <xdr:cNvCxnSpPr/>
      </xdr:nvCxnSpPr>
      <xdr:spPr>
        <a:xfrm>
          <a:off x="13893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9978</xdr:rowOff>
    </xdr:from>
    <xdr:to>
      <xdr:col>20</xdr:col>
      <xdr:colOff>158750</xdr:colOff>
      <xdr:row>55</xdr:row>
      <xdr:rowOff>86178</xdr:rowOff>
    </xdr:to>
    <xdr:cxnSp macro="">
      <xdr:nvCxnSpPr>
        <xdr:cNvPr id="262" name="直線コネクタ 261"/>
        <xdr:cNvCxnSpPr/>
      </xdr:nvCxnSpPr>
      <xdr:spPr>
        <a:xfrm>
          <a:off x="13004800" y="9439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72" name="円/楕円 271"/>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130827</xdr:rowOff>
    </xdr:from>
    <xdr:ext cx="762000" cy="259045"/>
    <xdr:sp macro="" textlink="">
      <xdr:nvSpPr>
        <xdr:cNvPr id="273"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4" name="円/楕円 273"/>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5" name="テキスト ボックス 274"/>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89807</xdr:rowOff>
    </xdr:from>
    <xdr:to>
      <xdr:col>21</xdr:col>
      <xdr:colOff>412750</xdr:colOff>
      <xdr:row>56</xdr:row>
      <xdr:rowOff>19957</xdr:rowOff>
    </xdr:to>
    <xdr:sp macro="" textlink="">
      <xdr:nvSpPr>
        <xdr:cNvPr id="276" name="円/楕円 275"/>
        <xdr:cNvSpPr/>
      </xdr:nvSpPr>
      <xdr:spPr>
        <a:xfrm>
          <a:off x="14732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30134</xdr:rowOff>
    </xdr:from>
    <xdr:ext cx="762000" cy="259045"/>
    <xdr:sp macro="" textlink="">
      <xdr:nvSpPr>
        <xdr:cNvPr id="277" name="テキスト ボックス 276"/>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35378</xdr:rowOff>
    </xdr:from>
    <xdr:to>
      <xdr:col>20</xdr:col>
      <xdr:colOff>209550</xdr:colOff>
      <xdr:row>55</xdr:row>
      <xdr:rowOff>136978</xdr:rowOff>
    </xdr:to>
    <xdr:sp macro="" textlink="">
      <xdr:nvSpPr>
        <xdr:cNvPr id="278" name="円/楕円 277"/>
        <xdr:cNvSpPr/>
      </xdr:nvSpPr>
      <xdr:spPr>
        <a:xfrm>
          <a:off x="13843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147155</xdr:rowOff>
    </xdr:from>
    <xdr:ext cx="762000" cy="259045"/>
    <xdr:sp macro="" textlink="">
      <xdr:nvSpPr>
        <xdr:cNvPr id="279" name="テキスト ボックス 278"/>
        <xdr:cNvSpPr txBox="1"/>
      </xdr:nvSpPr>
      <xdr:spPr>
        <a:xfrm>
          <a:off x="13512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130628</xdr:rowOff>
    </xdr:from>
    <xdr:to>
      <xdr:col>19</xdr:col>
      <xdr:colOff>6350</xdr:colOff>
      <xdr:row>55</xdr:row>
      <xdr:rowOff>60778</xdr:rowOff>
    </xdr:to>
    <xdr:sp macro="" textlink="">
      <xdr:nvSpPr>
        <xdr:cNvPr id="280" name="円/楕円 279"/>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70955</xdr:rowOff>
    </xdr:from>
    <xdr:ext cx="762000" cy="259045"/>
    <xdr:sp macro="" textlink="">
      <xdr:nvSpPr>
        <xdr:cNvPr id="281" name="テキスト ボックス 280"/>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年度は前年度比</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％、類似団体内平均△</a:t>
          </a:r>
          <a:r>
            <a:rPr lang="ja-JP" altLang="en-US" sz="1100">
              <a:solidFill>
                <a:schemeClr val="dk1"/>
              </a:solidFill>
              <a:effectLst/>
              <a:latin typeface="+mn-lt"/>
              <a:ea typeface="+mn-ea"/>
              <a:cs typeface="+mn-cs"/>
            </a:rPr>
            <a:t>１．５</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上昇した。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これは、小規模保育所が６施設増加したことにより、</a:t>
          </a:r>
          <a:r>
            <a:rPr lang="ja-JP" altLang="ja-JP" sz="1100">
              <a:solidFill>
                <a:schemeClr val="dk1"/>
              </a:solidFill>
              <a:effectLst/>
              <a:latin typeface="+mn-lt"/>
              <a:ea typeface="+mn-ea"/>
              <a:cs typeface="+mn-cs"/>
            </a:rPr>
            <a:t>地域型保育給付費（小規模保育事業）が</a:t>
          </a:r>
          <a:r>
            <a:rPr lang="ja-JP" altLang="en-US" sz="1100">
              <a:solidFill>
                <a:schemeClr val="dk1"/>
              </a:solidFill>
              <a:effectLst/>
              <a:latin typeface="+mn-lt"/>
              <a:ea typeface="+mn-ea"/>
              <a:cs typeface="+mn-cs"/>
            </a:rPr>
            <a:t>増加したこと及び西春日井広域事務組合への負担金の増によるものである。</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については、</a:t>
          </a:r>
          <a:r>
            <a:rPr lang="ja-JP" altLang="ja-JP" sz="1100">
              <a:solidFill>
                <a:schemeClr val="dk1"/>
              </a:solidFill>
              <a:effectLst/>
              <a:latin typeface="+mn-lt"/>
              <a:ea typeface="+mn-ea"/>
              <a:cs typeface="+mn-cs"/>
            </a:rPr>
            <a:t>一部事務組合への負担金</a:t>
          </a:r>
          <a:r>
            <a:rPr lang="ja-JP" altLang="en-US" sz="1100">
              <a:solidFill>
                <a:schemeClr val="dk1"/>
              </a:solidFill>
              <a:effectLst/>
              <a:latin typeface="+mn-lt"/>
              <a:ea typeface="+mn-ea"/>
              <a:cs typeface="+mn-cs"/>
            </a:rPr>
            <a:t>及び各種団体の補助金</a:t>
          </a:r>
          <a:r>
            <a:rPr lang="ja-JP" altLang="ja-JP" sz="1100">
              <a:solidFill>
                <a:schemeClr val="dk1"/>
              </a:solidFill>
              <a:effectLst/>
              <a:latin typeface="+mn-lt"/>
              <a:ea typeface="+mn-ea"/>
              <a:cs typeface="+mn-cs"/>
            </a:rPr>
            <a:t>等を精査していく必要がある。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52705</xdr:rowOff>
    </xdr:to>
    <xdr:cxnSp macro="">
      <xdr:nvCxnSpPr>
        <xdr:cNvPr id="309" name="直線コネクタ 308"/>
        <xdr:cNvCxnSpPr/>
      </xdr:nvCxnSpPr>
      <xdr:spPr>
        <a:xfrm>
          <a:off x="15671800" y="65278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58420</xdr:rowOff>
    </xdr:to>
    <xdr:cxnSp macro="">
      <xdr:nvCxnSpPr>
        <xdr:cNvPr id="312" name="直線コネクタ 311"/>
        <xdr:cNvCxnSpPr/>
      </xdr:nvCxnSpPr>
      <xdr:spPr>
        <a:xfrm flipV="1">
          <a:off x="14782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58420</xdr:rowOff>
    </xdr:from>
    <xdr:to>
      <xdr:col>21</xdr:col>
      <xdr:colOff>361950</xdr:colOff>
      <xdr:row>38</xdr:row>
      <xdr:rowOff>58420</xdr:rowOff>
    </xdr:to>
    <xdr:cxnSp macro="">
      <xdr:nvCxnSpPr>
        <xdr:cNvPr id="315" name="直線コネクタ 314"/>
        <xdr:cNvCxnSpPr/>
      </xdr:nvCxnSpPr>
      <xdr:spPr>
        <a:xfrm>
          <a:off x="13893800" y="6573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58420</xdr:rowOff>
    </xdr:to>
    <xdr:cxnSp macro="">
      <xdr:nvCxnSpPr>
        <xdr:cNvPr id="318" name="直線コネクタ 317"/>
        <xdr:cNvCxnSpPr/>
      </xdr:nvCxnSpPr>
      <xdr:spPr>
        <a:xfrm>
          <a:off x="13004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1905</xdr:rowOff>
    </xdr:from>
    <xdr:to>
      <xdr:col>24</xdr:col>
      <xdr:colOff>82550</xdr:colOff>
      <xdr:row>38</xdr:row>
      <xdr:rowOff>103505</xdr:rowOff>
    </xdr:to>
    <xdr:sp macro="" textlink="">
      <xdr:nvSpPr>
        <xdr:cNvPr id="328" name="円/楕円 327"/>
        <xdr:cNvSpPr/>
      </xdr:nvSpPr>
      <xdr:spPr>
        <a:xfrm>
          <a:off x="164592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145432</xdr:rowOff>
    </xdr:from>
    <xdr:ext cx="762000" cy="259045"/>
    <xdr:sp macro="" textlink="">
      <xdr:nvSpPr>
        <xdr:cNvPr id="329" name="補助費等該当値テキスト"/>
        <xdr:cNvSpPr txBox="1"/>
      </xdr:nvSpPr>
      <xdr:spPr>
        <a:xfrm>
          <a:off x="165989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32" name="円/楕円 331"/>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33" name="テキスト ボックス 332"/>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xdr:rowOff>
    </xdr:from>
    <xdr:to>
      <xdr:col>20</xdr:col>
      <xdr:colOff>209550</xdr:colOff>
      <xdr:row>38</xdr:row>
      <xdr:rowOff>109220</xdr:rowOff>
    </xdr:to>
    <xdr:sp macro="" textlink="">
      <xdr:nvSpPr>
        <xdr:cNvPr id="334" name="円/楕円 333"/>
        <xdr:cNvSpPr/>
      </xdr:nvSpPr>
      <xdr:spPr>
        <a:xfrm>
          <a:off x="13843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93997</xdr:rowOff>
    </xdr:from>
    <xdr:ext cx="762000" cy="259045"/>
    <xdr:sp macro="" textlink="">
      <xdr:nvSpPr>
        <xdr:cNvPr id="335" name="テキスト ボックス 334"/>
        <xdr:cNvSpPr txBox="1"/>
      </xdr:nvSpPr>
      <xdr:spPr>
        <a:xfrm>
          <a:off x="13512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6" name="円/楕円 335"/>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7" name="テキスト ボックス 336"/>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前年度から引き続き類似団体内平均を下回る状況が続いてい</a:t>
          </a:r>
          <a:r>
            <a:rPr lang="ja-JP" altLang="en-US" sz="1100" b="0" i="0" baseline="0">
              <a:solidFill>
                <a:schemeClr val="dk1"/>
              </a:solidFill>
              <a:effectLst/>
              <a:latin typeface="+mn-lt"/>
              <a:ea typeface="+mn-ea"/>
              <a:cs typeface="+mn-cs"/>
            </a:rPr>
            <a:t>るが、</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前年度と比較して＋０．７％の増となった。これは平成２５年度２６年度</a:t>
          </a:r>
          <a:r>
            <a:rPr lang="ja-JP" altLang="ja-JP" sz="1100" b="0" i="0" baseline="0">
              <a:solidFill>
                <a:schemeClr val="dk1"/>
              </a:solidFill>
              <a:effectLst/>
              <a:latin typeface="+mn-lt"/>
              <a:ea typeface="+mn-ea"/>
              <a:cs typeface="+mn-cs"/>
            </a:rPr>
            <a:t>の大型整備事業で発行した合併特例債の元金償還が順次始まるため、公債費の負担が増加</a:t>
          </a:r>
          <a:r>
            <a:rPr lang="ja-JP" altLang="en-US" sz="1100" b="0" i="0" baseline="0">
              <a:solidFill>
                <a:schemeClr val="dk1"/>
              </a:solidFill>
              <a:effectLst/>
              <a:latin typeface="+mn-lt"/>
              <a:ea typeface="+mn-ea"/>
              <a:cs typeface="+mn-cs"/>
            </a:rPr>
            <a:t>したためである</a:t>
          </a:r>
          <a:r>
            <a:rPr lang="ja-JP" altLang="ja-JP" sz="1100" b="0" i="0" baseline="0">
              <a:solidFill>
                <a:schemeClr val="dk1"/>
              </a:solidFill>
              <a:effectLst/>
              <a:latin typeface="+mn-lt"/>
              <a:ea typeface="+mn-ea"/>
              <a:cs typeface="+mn-cs"/>
            </a:rPr>
            <a:t>。</a:t>
          </a:r>
          <a:endParaRPr lang="ja-JP" altLang="ja-JP">
            <a:effectLst/>
          </a:endParaRPr>
        </a:p>
        <a:p>
          <a:pPr rtl="0" eaLnBrk="1" fontAlgn="base"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以降、合併特例債を活用し事業を実施してきたことから、右肩上がりで増加している状況であり、今後も上昇していくため、地方債発行額を償還元金以内に抑制することにより財政負担の軽減を図るよう努め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152146</xdr:rowOff>
    </xdr:from>
    <xdr:to>
      <xdr:col>7</xdr:col>
      <xdr:colOff>15875</xdr:colOff>
      <xdr:row>76</xdr:row>
      <xdr:rowOff>12700</xdr:rowOff>
    </xdr:to>
    <xdr:cxnSp macro="">
      <xdr:nvCxnSpPr>
        <xdr:cNvPr id="367" name="直線コネクタ 366"/>
        <xdr:cNvCxnSpPr/>
      </xdr:nvCxnSpPr>
      <xdr:spPr>
        <a:xfrm>
          <a:off x="3987800" y="130108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152146</xdr:rowOff>
    </xdr:from>
    <xdr:to>
      <xdr:col>5</xdr:col>
      <xdr:colOff>549275</xdr:colOff>
      <xdr:row>76</xdr:row>
      <xdr:rowOff>12700</xdr:rowOff>
    </xdr:to>
    <xdr:cxnSp macro="">
      <xdr:nvCxnSpPr>
        <xdr:cNvPr id="370" name="直線コネクタ 369"/>
        <xdr:cNvCxnSpPr/>
      </xdr:nvCxnSpPr>
      <xdr:spPr>
        <a:xfrm flipV="1">
          <a:off x="3098800" y="130108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xdr:rowOff>
    </xdr:from>
    <xdr:to>
      <xdr:col>4</xdr:col>
      <xdr:colOff>346075</xdr:colOff>
      <xdr:row>76</xdr:row>
      <xdr:rowOff>12700</xdr:rowOff>
    </xdr:to>
    <xdr:cxnSp macro="">
      <xdr:nvCxnSpPr>
        <xdr:cNvPr id="373" name="直線コネクタ 372"/>
        <xdr:cNvCxnSpPr/>
      </xdr:nvCxnSpPr>
      <xdr:spPr>
        <a:xfrm>
          <a:off x="2209800" y="13038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120142</xdr:rowOff>
    </xdr:from>
    <xdr:to>
      <xdr:col>3</xdr:col>
      <xdr:colOff>142875</xdr:colOff>
      <xdr:row>76</xdr:row>
      <xdr:rowOff>8128</xdr:rowOff>
    </xdr:to>
    <xdr:cxnSp macro="">
      <xdr:nvCxnSpPr>
        <xdr:cNvPr id="376" name="直線コネクタ 375"/>
        <xdr:cNvCxnSpPr/>
      </xdr:nvCxnSpPr>
      <xdr:spPr>
        <a:xfrm>
          <a:off x="1320800" y="129788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86" name="円/楕円 385"/>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87"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101346</xdr:rowOff>
    </xdr:from>
    <xdr:to>
      <xdr:col>5</xdr:col>
      <xdr:colOff>600075</xdr:colOff>
      <xdr:row>76</xdr:row>
      <xdr:rowOff>31496</xdr:rowOff>
    </xdr:to>
    <xdr:sp macro="" textlink="">
      <xdr:nvSpPr>
        <xdr:cNvPr id="388" name="円/楕円 387"/>
        <xdr:cNvSpPr/>
      </xdr:nvSpPr>
      <xdr:spPr>
        <a:xfrm>
          <a:off x="3937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41673</xdr:rowOff>
    </xdr:from>
    <xdr:ext cx="736600" cy="259045"/>
    <xdr:sp macro="" textlink="">
      <xdr:nvSpPr>
        <xdr:cNvPr id="389" name="テキスト ボックス 388"/>
        <xdr:cNvSpPr txBox="1"/>
      </xdr:nvSpPr>
      <xdr:spPr>
        <a:xfrm>
          <a:off x="3606800" y="12728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91" name="テキスト ボックス 390"/>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128778</xdr:rowOff>
    </xdr:from>
    <xdr:to>
      <xdr:col>3</xdr:col>
      <xdr:colOff>193675</xdr:colOff>
      <xdr:row>76</xdr:row>
      <xdr:rowOff>58928</xdr:rowOff>
    </xdr:to>
    <xdr:sp macro="" textlink="">
      <xdr:nvSpPr>
        <xdr:cNvPr id="392" name="円/楕円 391"/>
        <xdr:cNvSpPr/>
      </xdr:nvSpPr>
      <xdr:spPr>
        <a:xfrm>
          <a:off x="2159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69105</xdr:rowOff>
    </xdr:from>
    <xdr:ext cx="762000" cy="259045"/>
    <xdr:sp macro="" textlink="">
      <xdr:nvSpPr>
        <xdr:cNvPr id="393" name="テキスト ボックス 392"/>
        <xdr:cNvSpPr txBox="1"/>
      </xdr:nvSpPr>
      <xdr:spPr>
        <a:xfrm>
          <a:off x="1828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69342</xdr:rowOff>
    </xdr:from>
    <xdr:to>
      <xdr:col>1</xdr:col>
      <xdr:colOff>676275</xdr:colOff>
      <xdr:row>75</xdr:row>
      <xdr:rowOff>170942</xdr:rowOff>
    </xdr:to>
    <xdr:sp macro="" textlink="">
      <xdr:nvSpPr>
        <xdr:cNvPr id="394" name="円/楕円 393"/>
        <xdr:cNvSpPr/>
      </xdr:nvSpPr>
      <xdr:spPr>
        <a:xfrm>
          <a:off x="1270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9669</xdr:rowOff>
    </xdr:from>
    <xdr:ext cx="762000" cy="259045"/>
    <xdr:sp macro="" textlink="">
      <xdr:nvSpPr>
        <xdr:cNvPr id="395" name="テキスト ボックス 394"/>
        <xdr:cNvSpPr txBox="1"/>
      </xdr:nvSpPr>
      <xdr:spPr>
        <a:xfrm>
          <a:off x="939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年度の公債費以外に係る経常収支比率については、経常経費充当一般財源について、前年度度よりも</a:t>
          </a:r>
          <a:r>
            <a:rPr lang="ja-JP" altLang="en-US" sz="1100" b="0" i="0" baseline="0">
              <a:solidFill>
                <a:schemeClr val="dk1"/>
              </a:solidFill>
              <a:effectLst/>
              <a:latin typeface="+mn-lt"/>
              <a:ea typeface="+mn-ea"/>
              <a:cs typeface="+mn-cs"/>
            </a:rPr>
            <a:t>減少となり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歳出経常経費のうち、物件費、繰出金、</a:t>
          </a:r>
          <a:r>
            <a:rPr lang="ja-JP" altLang="en-US" sz="1100" b="0" i="0" baseline="0">
              <a:solidFill>
                <a:schemeClr val="dk1"/>
              </a:solidFill>
              <a:effectLst/>
              <a:latin typeface="+mn-lt"/>
              <a:ea typeface="+mn-ea"/>
              <a:cs typeface="+mn-cs"/>
            </a:rPr>
            <a:t>補助費</a:t>
          </a:r>
          <a:r>
            <a:rPr lang="ja-JP" altLang="ja-JP" sz="1100" b="0" i="0" baseline="0">
              <a:solidFill>
                <a:schemeClr val="dk1"/>
              </a:solidFill>
              <a:effectLst/>
              <a:latin typeface="+mn-lt"/>
              <a:ea typeface="+mn-ea"/>
              <a:cs typeface="+mn-cs"/>
            </a:rPr>
            <a:t>についても大幅な増となった。その結果、前年度より</a:t>
          </a:r>
          <a:r>
            <a:rPr lang="ja-JP" altLang="en-US" sz="1100" b="0" i="0" baseline="0">
              <a:solidFill>
                <a:schemeClr val="dk1"/>
              </a:solidFill>
              <a:effectLst/>
              <a:latin typeface="+mn-lt"/>
              <a:ea typeface="+mn-ea"/>
              <a:cs typeface="+mn-cs"/>
            </a:rPr>
            <a:t>３．４</a:t>
          </a:r>
          <a:r>
            <a:rPr lang="ja-JP" altLang="ja-JP" sz="1100" b="0" i="0" baseline="0">
              <a:solidFill>
                <a:schemeClr val="dk1"/>
              </a:solidFill>
              <a:effectLst/>
              <a:latin typeface="+mn-lt"/>
              <a:ea typeface="+mn-ea"/>
              <a:cs typeface="+mn-cs"/>
            </a:rPr>
            <a:t>％の悪化となった。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今後、扶助費及び繰出金の増加は避けられないため、人件費、物件費をはじめとする経常経費の削減を図っていかなければならない。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78</xdr:row>
      <xdr:rowOff>81280</xdr:rowOff>
    </xdr:to>
    <xdr:cxnSp macro="">
      <xdr:nvCxnSpPr>
        <xdr:cNvPr id="428" name="直線コネクタ 427"/>
        <xdr:cNvCxnSpPr/>
      </xdr:nvCxnSpPr>
      <xdr:spPr>
        <a:xfrm>
          <a:off x="15671800" y="1332483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77</xdr:row>
      <xdr:rowOff>123189</xdr:rowOff>
    </xdr:to>
    <xdr:cxnSp macro="">
      <xdr:nvCxnSpPr>
        <xdr:cNvPr id="431" name="直線コネクタ 430"/>
        <xdr:cNvCxnSpPr/>
      </xdr:nvCxnSpPr>
      <xdr:spPr>
        <a:xfrm>
          <a:off x="14782800" y="13282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78</xdr:row>
      <xdr:rowOff>8889</xdr:rowOff>
    </xdr:to>
    <xdr:cxnSp macro="">
      <xdr:nvCxnSpPr>
        <xdr:cNvPr id="434" name="直線コネクタ 433"/>
        <xdr:cNvCxnSpPr/>
      </xdr:nvCxnSpPr>
      <xdr:spPr>
        <a:xfrm flipV="1">
          <a:off x="13893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78</xdr:row>
      <xdr:rowOff>8889</xdr:rowOff>
    </xdr:to>
    <xdr:cxnSp macro="">
      <xdr:nvCxnSpPr>
        <xdr:cNvPr id="437" name="直線コネクタ 436"/>
        <xdr:cNvCxnSpPr/>
      </xdr:nvCxnSpPr>
      <xdr:spPr>
        <a:xfrm>
          <a:off x="13004800" y="13218161"/>
          <a:ext cx="8890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7" name="円/楕円 446"/>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48"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9" name="円/楕円 448"/>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50" name="テキスト ボックス 449"/>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1" name="円/楕円 450"/>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52" name="テキスト ボックス 451"/>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129539</xdr:rowOff>
    </xdr:from>
    <xdr:to>
      <xdr:col>20</xdr:col>
      <xdr:colOff>209550</xdr:colOff>
      <xdr:row>78</xdr:row>
      <xdr:rowOff>59689</xdr:rowOff>
    </xdr:to>
    <xdr:sp macro="" textlink="">
      <xdr:nvSpPr>
        <xdr:cNvPr id="453" name="円/楕円 452"/>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44466</xdr:rowOff>
    </xdr:from>
    <xdr:ext cx="762000" cy="259045"/>
    <xdr:sp macro="" textlink="">
      <xdr:nvSpPr>
        <xdr:cNvPr id="454" name="テキスト ボックス 453"/>
        <xdr:cNvSpPr txBox="1"/>
      </xdr:nvSpPr>
      <xdr:spPr>
        <a:xfrm>
          <a:off x="13512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5" name="円/楕円 454"/>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52088</xdr:rowOff>
    </xdr:from>
    <xdr:ext cx="762000" cy="259045"/>
    <xdr:sp macro="" textlink="">
      <xdr:nvSpPr>
        <xdr:cNvPr id="456" name="テキスト ボックス 455"/>
        <xdr:cNvSpPr txBox="1"/>
      </xdr:nvSpPr>
      <xdr:spPr>
        <a:xfrm>
          <a:off x="12623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愛知県北名古屋市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135306</xdr:rowOff>
    </xdr:from>
    <xdr:to>
      <xdr:col>4</xdr:col>
      <xdr:colOff>1117600</xdr:colOff>
      <xdr:row>17</xdr:row>
      <xdr:rowOff>151365</xdr:rowOff>
    </xdr:to>
    <xdr:cxnSp macro="">
      <xdr:nvCxnSpPr>
        <xdr:cNvPr id="50" name="直線コネクタ 49"/>
        <xdr:cNvCxnSpPr/>
      </xdr:nvCxnSpPr>
      <xdr:spPr bwMode="auto">
        <a:xfrm>
          <a:off x="5003800" y="3097581"/>
          <a:ext cx="6477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135306</xdr:rowOff>
    </xdr:from>
    <xdr:to>
      <xdr:col>4</xdr:col>
      <xdr:colOff>469900</xdr:colOff>
      <xdr:row>17</xdr:row>
      <xdr:rowOff>152089</xdr:rowOff>
    </xdr:to>
    <xdr:cxnSp macro="">
      <xdr:nvCxnSpPr>
        <xdr:cNvPr id="53" name="直線コネクタ 52"/>
        <xdr:cNvCxnSpPr/>
      </xdr:nvCxnSpPr>
      <xdr:spPr bwMode="auto">
        <a:xfrm flipV="1">
          <a:off x="4305300" y="3097581"/>
          <a:ext cx="698500" cy="167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152089</xdr:rowOff>
    </xdr:from>
    <xdr:to>
      <xdr:col>3</xdr:col>
      <xdr:colOff>904875</xdr:colOff>
      <xdr:row>17</xdr:row>
      <xdr:rowOff>158223</xdr:rowOff>
    </xdr:to>
    <xdr:cxnSp macro="">
      <xdr:nvCxnSpPr>
        <xdr:cNvPr id="56" name="直線コネクタ 55"/>
        <xdr:cNvCxnSpPr/>
      </xdr:nvCxnSpPr>
      <xdr:spPr bwMode="auto">
        <a:xfrm flipV="1">
          <a:off x="3606800" y="3114364"/>
          <a:ext cx="698500" cy="6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158223</xdr:rowOff>
    </xdr:from>
    <xdr:to>
      <xdr:col>3</xdr:col>
      <xdr:colOff>206375</xdr:colOff>
      <xdr:row>17</xdr:row>
      <xdr:rowOff>169520</xdr:rowOff>
    </xdr:to>
    <xdr:cxnSp macro="">
      <xdr:nvCxnSpPr>
        <xdr:cNvPr id="59" name="直線コネクタ 58"/>
        <xdr:cNvCxnSpPr/>
      </xdr:nvCxnSpPr>
      <xdr:spPr bwMode="auto">
        <a:xfrm flipV="1">
          <a:off x="2908300" y="3120498"/>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100565</xdr:rowOff>
    </xdr:from>
    <xdr:to>
      <xdr:col>5</xdr:col>
      <xdr:colOff>34925</xdr:colOff>
      <xdr:row>18</xdr:row>
      <xdr:rowOff>30715</xdr:rowOff>
    </xdr:to>
    <xdr:sp macro="" textlink="">
      <xdr:nvSpPr>
        <xdr:cNvPr id="69" name="円/楕円 68"/>
        <xdr:cNvSpPr/>
      </xdr:nvSpPr>
      <xdr:spPr bwMode="auto">
        <a:xfrm>
          <a:off x="5600700" y="306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72642</xdr:rowOff>
    </xdr:from>
    <xdr:ext cx="762000" cy="259045"/>
    <xdr:sp macro="" textlink="">
      <xdr:nvSpPr>
        <xdr:cNvPr id="70" name="人口1人当たり決算額の推移該当値テキスト130"/>
        <xdr:cNvSpPr txBox="1"/>
      </xdr:nvSpPr>
      <xdr:spPr>
        <a:xfrm>
          <a:off x="5740400" y="30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63,221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84506</xdr:rowOff>
    </xdr:from>
    <xdr:to>
      <xdr:col>4</xdr:col>
      <xdr:colOff>520700</xdr:colOff>
      <xdr:row>18</xdr:row>
      <xdr:rowOff>14656</xdr:rowOff>
    </xdr:to>
    <xdr:sp macro="" textlink="">
      <xdr:nvSpPr>
        <xdr:cNvPr id="71" name="円/楕円 70"/>
        <xdr:cNvSpPr/>
      </xdr:nvSpPr>
      <xdr:spPr bwMode="auto">
        <a:xfrm>
          <a:off x="4953000" y="304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170883</xdr:rowOff>
    </xdr:from>
    <xdr:ext cx="736600" cy="259045"/>
    <xdr:sp macro="" textlink="">
      <xdr:nvSpPr>
        <xdr:cNvPr id="72" name="テキスト ボックス 71"/>
        <xdr:cNvSpPr txBox="1"/>
      </xdr:nvSpPr>
      <xdr:spPr>
        <a:xfrm>
          <a:off x="4622800" y="313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64,064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101289</xdr:rowOff>
    </xdr:from>
    <xdr:to>
      <xdr:col>3</xdr:col>
      <xdr:colOff>955675</xdr:colOff>
      <xdr:row>18</xdr:row>
      <xdr:rowOff>31439</xdr:rowOff>
    </xdr:to>
    <xdr:sp macro="" textlink="">
      <xdr:nvSpPr>
        <xdr:cNvPr id="73" name="円/楕円 72"/>
        <xdr:cNvSpPr/>
      </xdr:nvSpPr>
      <xdr:spPr bwMode="auto">
        <a:xfrm>
          <a:off x="4254500" y="306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16216</xdr:rowOff>
    </xdr:from>
    <xdr:ext cx="762000" cy="259045"/>
    <xdr:sp macro="" textlink="">
      <xdr:nvSpPr>
        <xdr:cNvPr id="74" name="テキスト ボックス 73"/>
        <xdr:cNvSpPr txBox="1"/>
      </xdr:nvSpPr>
      <xdr:spPr>
        <a:xfrm>
          <a:off x="3924300" y="31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63,183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107423</xdr:rowOff>
    </xdr:from>
    <xdr:to>
      <xdr:col>3</xdr:col>
      <xdr:colOff>257175</xdr:colOff>
      <xdr:row>18</xdr:row>
      <xdr:rowOff>37573</xdr:rowOff>
    </xdr:to>
    <xdr:sp macro="" textlink="">
      <xdr:nvSpPr>
        <xdr:cNvPr id="75" name="円/楕円 74"/>
        <xdr:cNvSpPr/>
      </xdr:nvSpPr>
      <xdr:spPr bwMode="auto">
        <a:xfrm>
          <a:off x="3556000" y="3069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22350</xdr:rowOff>
    </xdr:from>
    <xdr:ext cx="762000" cy="259045"/>
    <xdr:sp macro="" textlink="">
      <xdr:nvSpPr>
        <xdr:cNvPr id="76" name="テキスト ボックス 75"/>
        <xdr:cNvSpPr txBox="1"/>
      </xdr:nvSpPr>
      <xdr:spPr>
        <a:xfrm>
          <a:off x="3225800" y="3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62,861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118720</xdr:rowOff>
    </xdr:from>
    <xdr:to>
      <xdr:col>2</xdr:col>
      <xdr:colOff>692150</xdr:colOff>
      <xdr:row>18</xdr:row>
      <xdr:rowOff>48870</xdr:rowOff>
    </xdr:to>
    <xdr:sp macro="" textlink="">
      <xdr:nvSpPr>
        <xdr:cNvPr id="77" name="円/楕円 76"/>
        <xdr:cNvSpPr/>
      </xdr:nvSpPr>
      <xdr:spPr bwMode="auto">
        <a:xfrm>
          <a:off x="2857500" y="30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33647</xdr:rowOff>
    </xdr:from>
    <xdr:ext cx="762000" cy="259045"/>
    <xdr:sp macro="" textlink="">
      <xdr:nvSpPr>
        <xdr:cNvPr id="78" name="テキスト ボックス 77"/>
        <xdr:cNvSpPr txBox="1"/>
      </xdr:nvSpPr>
      <xdr:spPr>
        <a:xfrm>
          <a:off x="2527300" y="31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138332</xdr:rowOff>
    </xdr:from>
    <xdr:to>
      <xdr:col>4</xdr:col>
      <xdr:colOff>1117600</xdr:colOff>
      <xdr:row>37</xdr:row>
      <xdr:rowOff>24163</xdr:rowOff>
    </xdr:to>
    <xdr:cxnSp macro="">
      <xdr:nvCxnSpPr>
        <xdr:cNvPr id="113" name="直線コネクタ 112"/>
        <xdr:cNvCxnSpPr/>
      </xdr:nvCxnSpPr>
      <xdr:spPr bwMode="auto">
        <a:xfrm>
          <a:off x="5003800" y="7091582"/>
          <a:ext cx="647700" cy="57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138332</xdr:rowOff>
    </xdr:from>
    <xdr:to>
      <xdr:col>4</xdr:col>
      <xdr:colOff>469900</xdr:colOff>
      <xdr:row>37</xdr:row>
      <xdr:rowOff>1498</xdr:rowOff>
    </xdr:to>
    <xdr:cxnSp macro="">
      <xdr:nvCxnSpPr>
        <xdr:cNvPr id="116" name="直線コネクタ 115"/>
        <xdr:cNvCxnSpPr/>
      </xdr:nvCxnSpPr>
      <xdr:spPr bwMode="auto">
        <a:xfrm flipV="1">
          <a:off x="4305300" y="7091582"/>
          <a:ext cx="698500" cy="34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170532</xdr:rowOff>
    </xdr:from>
    <xdr:to>
      <xdr:col>3</xdr:col>
      <xdr:colOff>904875</xdr:colOff>
      <xdr:row>37</xdr:row>
      <xdr:rowOff>1498</xdr:rowOff>
    </xdr:to>
    <xdr:cxnSp macro="">
      <xdr:nvCxnSpPr>
        <xdr:cNvPr id="119" name="直線コネクタ 118"/>
        <xdr:cNvCxnSpPr/>
      </xdr:nvCxnSpPr>
      <xdr:spPr bwMode="auto">
        <a:xfrm>
          <a:off x="3606800" y="7123782"/>
          <a:ext cx="698500" cy="2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170532</xdr:rowOff>
    </xdr:from>
    <xdr:to>
      <xdr:col>3</xdr:col>
      <xdr:colOff>206375</xdr:colOff>
      <xdr:row>37</xdr:row>
      <xdr:rowOff>14170</xdr:rowOff>
    </xdr:to>
    <xdr:cxnSp macro="">
      <xdr:nvCxnSpPr>
        <xdr:cNvPr id="122" name="直線コネクタ 121"/>
        <xdr:cNvCxnSpPr/>
      </xdr:nvCxnSpPr>
      <xdr:spPr bwMode="auto">
        <a:xfrm flipV="1">
          <a:off x="2908300" y="7123782"/>
          <a:ext cx="6985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144813</xdr:rowOff>
    </xdr:from>
    <xdr:to>
      <xdr:col>5</xdr:col>
      <xdr:colOff>34925</xdr:colOff>
      <xdr:row>37</xdr:row>
      <xdr:rowOff>74963</xdr:rowOff>
    </xdr:to>
    <xdr:sp macro="" textlink="">
      <xdr:nvSpPr>
        <xdr:cNvPr id="132" name="円/楕円 131"/>
        <xdr:cNvSpPr/>
      </xdr:nvSpPr>
      <xdr:spPr bwMode="auto">
        <a:xfrm>
          <a:off x="5600700" y="709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116890</xdr:rowOff>
    </xdr:from>
    <xdr:ext cx="762000" cy="259045"/>
    <xdr:sp macro="" textlink="">
      <xdr:nvSpPr>
        <xdr:cNvPr id="133" name="人口1人当たり決算額の推移該当値テキスト445"/>
        <xdr:cNvSpPr txBox="1"/>
      </xdr:nvSpPr>
      <xdr:spPr>
        <a:xfrm>
          <a:off x="5740400" y="707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87532</xdr:rowOff>
    </xdr:from>
    <xdr:to>
      <xdr:col>4</xdr:col>
      <xdr:colOff>520700</xdr:colOff>
      <xdr:row>37</xdr:row>
      <xdr:rowOff>17682</xdr:rowOff>
    </xdr:to>
    <xdr:sp macro="" textlink="">
      <xdr:nvSpPr>
        <xdr:cNvPr id="134" name="円/楕円 133"/>
        <xdr:cNvSpPr/>
      </xdr:nvSpPr>
      <xdr:spPr bwMode="auto">
        <a:xfrm>
          <a:off x="4953000" y="7040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2459</xdr:rowOff>
    </xdr:from>
    <xdr:ext cx="736600" cy="259045"/>
    <xdr:sp macro="" textlink="">
      <xdr:nvSpPr>
        <xdr:cNvPr id="135" name="テキスト ボックス 134"/>
        <xdr:cNvSpPr txBox="1"/>
      </xdr:nvSpPr>
      <xdr:spPr>
        <a:xfrm>
          <a:off x="4622800" y="712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122148</xdr:rowOff>
    </xdr:from>
    <xdr:to>
      <xdr:col>3</xdr:col>
      <xdr:colOff>955675</xdr:colOff>
      <xdr:row>37</xdr:row>
      <xdr:rowOff>52298</xdr:rowOff>
    </xdr:to>
    <xdr:sp macro="" textlink="">
      <xdr:nvSpPr>
        <xdr:cNvPr id="136" name="円/楕円 135"/>
        <xdr:cNvSpPr/>
      </xdr:nvSpPr>
      <xdr:spPr bwMode="auto">
        <a:xfrm>
          <a:off x="4254500" y="707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37075</xdr:rowOff>
    </xdr:from>
    <xdr:ext cx="762000" cy="259045"/>
    <xdr:sp macro="" textlink="">
      <xdr:nvSpPr>
        <xdr:cNvPr id="137" name="テキスト ボックス 136"/>
        <xdr:cNvSpPr txBox="1"/>
      </xdr:nvSpPr>
      <xdr:spPr>
        <a:xfrm>
          <a:off x="3924300" y="716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119732</xdr:rowOff>
    </xdr:from>
    <xdr:to>
      <xdr:col>3</xdr:col>
      <xdr:colOff>257175</xdr:colOff>
      <xdr:row>37</xdr:row>
      <xdr:rowOff>49882</xdr:rowOff>
    </xdr:to>
    <xdr:sp macro="" textlink="">
      <xdr:nvSpPr>
        <xdr:cNvPr id="138" name="円/楕円 137"/>
        <xdr:cNvSpPr/>
      </xdr:nvSpPr>
      <xdr:spPr bwMode="auto">
        <a:xfrm>
          <a:off x="3556000" y="707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34659</xdr:rowOff>
    </xdr:from>
    <xdr:ext cx="762000" cy="259045"/>
    <xdr:sp macro="" textlink="">
      <xdr:nvSpPr>
        <xdr:cNvPr id="139" name="テキスト ボックス 138"/>
        <xdr:cNvSpPr txBox="1"/>
      </xdr:nvSpPr>
      <xdr:spPr>
        <a:xfrm>
          <a:off x="3225800" y="71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134820</xdr:rowOff>
    </xdr:from>
    <xdr:to>
      <xdr:col>2</xdr:col>
      <xdr:colOff>692150</xdr:colOff>
      <xdr:row>37</xdr:row>
      <xdr:rowOff>64970</xdr:rowOff>
    </xdr:to>
    <xdr:sp macro="" textlink="">
      <xdr:nvSpPr>
        <xdr:cNvPr id="140" name="円/楕円 139"/>
        <xdr:cNvSpPr/>
      </xdr:nvSpPr>
      <xdr:spPr bwMode="auto">
        <a:xfrm>
          <a:off x="2857500" y="7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49747</xdr:rowOff>
    </xdr:from>
    <xdr:ext cx="762000" cy="259045"/>
    <xdr:sp macro="" textlink="">
      <xdr:nvSpPr>
        <xdr:cNvPr id="141" name="テキスト ボックス 140"/>
        <xdr:cNvSpPr txBox="1"/>
      </xdr:nvSpPr>
      <xdr:spPr>
        <a:xfrm>
          <a:off x="25273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49288</xdr:rowOff>
    </xdr:from>
    <xdr:to>
      <xdr:col>6</xdr:col>
      <xdr:colOff>511175</xdr:colOff>
      <xdr:row>38</xdr:row>
      <xdr:rowOff>51643</xdr:rowOff>
    </xdr:to>
    <xdr:cxnSp macro="">
      <xdr:nvCxnSpPr>
        <xdr:cNvPr id="59" name="直線コネクタ 58"/>
        <xdr:cNvCxnSpPr/>
      </xdr:nvCxnSpPr>
      <xdr:spPr>
        <a:xfrm flipV="1">
          <a:off x="3797300" y="6564388"/>
          <a:ext cx="8382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40922</xdr:rowOff>
    </xdr:from>
    <xdr:to>
      <xdr:col>5</xdr:col>
      <xdr:colOff>358775</xdr:colOff>
      <xdr:row>38</xdr:row>
      <xdr:rowOff>51643</xdr:rowOff>
    </xdr:to>
    <xdr:cxnSp macro="">
      <xdr:nvCxnSpPr>
        <xdr:cNvPr id="62" name="直線コネクタ 61"/>
        <xdr:cNvCxnSpPr/>
      </xdr:nvCxnSpPr>
      <xdr:spPr>
        <a:xfrm>
          <a:off x="2908300" y="6556022"/>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16942</xdr:rowOff>
    </xdr:from>
    <xdr:to>
      <xdr:col>4</xdr:col>
      <xdr:colOff>155575</xdr:colOff>
      <xdr:row>38</xdr:row>
      <xdr:rowOff>40922</xdr:rowOff>
    </xdr:to>
    <xdr:cxnSp macro="">
      <xdr:nvCxnSpPr>
        <xdr:cNvPr id="65" name="直線コネクタ 64"/>
        <xdr:cNvCxnSpPr/>
      </xdr:nvCxnSpPr>
      <xdr:spPr>
        <a:xfrm>
          <a:off x="2019300" y="6532042"/>
          <a:ext cx="889000" cy="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170744</xdr:rowOff>
    </xdr:from>
    <xdr:to>
      <xdr:col>2</xdr:col>
      <xdr:colOff>638175</xdr:colOff>
      <xdr:row>38</xdr:row>
      <xdr:rowOff>16942</xdr:rowOff>
    </xdr:to>
    <xdr:cxnSp macro="">
      <xdr:nvCxnSpPr>
        <xdr:cNvPr id="68" name="直線コネクタ 67"/>
        <xdr:cNvCxnSpPr/>
      </xdr:nvCxnSpPr>
      <xdr:spPr>
        <a:xfrm>
          <a:off x="1130300" y="6514394"/>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169938</xdr:rowOff>
    </xdr:from>
    <xdr:to>
      <xdr:col>6</xdr:col>
      <xdr:colOff>561975</xdr:colOff>
      <xdr:row>38</xdr:row>
      <xdr:rowOff>100088</xdr:rowOff>
    </xdr:to>
    <xdr:sp macro="" textlink="">
      <xdr:nvSpPr>
        <xdr:cNvPr id="78" name="円/楕円 77"/>
        <xdr:cNvSpPr/>
      </xdr:nvSpPr>
      <xdr:spPr>
        <a:xfrm>
          <a:off x="4584700" y="651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84866</xdr:rowOff>
    </xdr:from>
    <xdr:ext cx="534377" cy="259045"/>
    <xdr:sp macro="" textlink="">
      <xdr:nvSpPr>
        <xdr:cNvPr id="79" name="人件費該当値テキスト"/>
        <xdr:cNvSpPr txBox="1"/>
      </xdr:nvSpPr>
      <xdr:spPr>
        <a:xfrm>
          <a:off x="4686300" y="64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43,955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843</xdr:rowOff>
    </xdr:from>
    <xdr:to>
      <xdr:col>5</xdr:col>
      <xdr:colOff>409575</xdr:colOff>
      <xdr:row>38</xdr:row>
      <xdr:rowOff>102443</xdr:rowOff>
    </xdr:to>
    <xdr:sp macro="" textlink="">
      <xdr:nvSpPr>
        <xdr:cNvPr id="80" name="円/楕円 79"/>
        <xdr:cNvSpPr/>
      </xdr:nvSpPr>
      <xdr:spPr>
        <a:xfrm>
          <a:off x="3746500" y="65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93570</xdr:rowOff>
    </xdr:from>
    <xdr:ext cx="534377" cy="259045"/>
    <xdr:sp macro="" textlink="">
      <xdr:nvSpPr>
        <xdr:cNvPr id="81" name="テキスト ボックス 80"/>
        <xdr:cNvSpPr txBox="1"/>
      </xdr:nvSpPr>
      <xdr:spPr>
        <a:xfrm>
          <a:off x="3530111" y="66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161572</xdr:rowOff>
    </xdr:from>
    <xdr:to>
      <xdr:col>4</xdr:col>
      <xdr:colOff>206375</xdr:colOff>
      <xdr:row>38</xdr:row>
      <xdr:rowOff>91722</xdr:rowOff>
    </xdr:to>
    <xdr:sp macro="" textlink="">
      <xdr:nvSpPr>
        <xdr:cNvPr id="82" name="円/楕円 81"/>
        <xdr:cNvSpPr/>
      </xdr:nvSpPr>
      <xdr:spPr>
        <a:xfrm>
          <a:off x="28575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82849</xdr:rowOff>
    </xdr:from>
    <xdr:ext cx="534377" cy="259045"/>
    <xdr:sp macro="" textlink="">
      <xdr:nvSpPr>
        <xdr:cNvPr id="83" name="テキスト ボックス 82"/>
        <xdr:cNvSpPr txBox="1"/>
      </xdr:nvSpPr>
      <xdr:spPr>
        <a:xfrm>
          <a:off x="2641111" y="659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137592</xdr:rowOff>
    </xdr:from>
    <xdr:to>
      <xdr:col>3</xdr:col>
      <xdr:colOff>3175</xdr:colOff>
      <xdr:row>38</xdr:row>
      <xdr:rowOff>67742</xdr:rowOff>
    </xdr:to>
    <xdr:sp macro="" textlink="">
      <xdr:nvSpPr>
        <xdr:cNvPr id="84" name="円/楕円 83"/>
        <xdr:cNvSpPr/>
      </xdr:nvSpPr>
      <xdr:spPr>
        <a:xfrm>
          <a:off x="1968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58869</xdr:rowOff>
    </xdr:from>
    <xdr:ext cx="534377" cy="259045"/>
    <xdr:sp macro="" textlink="">
      <xdr:nvSpPr>
        <xdr:cNvPr id="85" name="テキスト ボックス 84"/>
        <xdr:cNvSpPr txBox="1"/>
      </xdr:nvSpPr>
      <xdr:spPr>
        <a:xfrm>
          <a:off x="1752111" y="657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119944</xdr:rowOff>
    </xdr:from>
    <xdr:to>
      <xdr:col>1</xdr:col>
      <xdr:colOff>485775</xdr:colOff>
      <xdr:row>38</xdr:row>
      <xdr:rowOff>50094</xdr:rowOff>
    </xdr:to>
    <xdr:sp macro="" textlink="">
      <xdr:nvSpPr>
        <xdr:cNvPr id="86" name="円/楕円 85"/>
        <xdr:cNvSpPr/>
      </xdr:nvSpPr>
      <xdr:spPr>
        <a:xfrm>
          <a:off x="1079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41221</xdr:rowOff>
    </xdr:from>
    <xdr:ext cx="534377" cy="259045"/>
    <xdr:sp macro="" textlink="">
      <xdr:nvSpPr>
        <xdr:cNvPr id="87" name="テキスト ボックス 86"/>
        <xdr:cNvSpPr txBox="1"/>
      </xdr:nvSpPr>
      <xdr:spPr>
        <a:xfrm>
          <a:off x="863111" y="65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154067</xdr:rowOff>
    </xdr:from>
    <xdr:to>
      <xdr:col>6</xdr:col>
      <xdr:colOff>511175</xdr:colOff>
      <xdr:row>58</xdr:row>
      <xdr:rowOff>157622</xdr:rowOff>
    </xdr:to>
    <xdr:cxnSp macro="">
      <xdr:nvCxnSpPr>
        <xdr:cNvPr id="118" name="直線コネクタ 117"/>
        <xdr:cNvCxnSpPr/>
      </xdr:nvCxnSpPr>
      <xdr:spPr>
        <a:xfrm>
          <a:off x="3797300" y="10098167"/>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154067</xdr:rowOff>
    </xdr:from>
    <xdr:to>
      <xdr:col>5</xdr:col>
      <xdr:colOff>358775</xdr:colOff>
      <xdr:row>58</xdr:row>
      <xdr:rowOff>164521</xdr:rowOff>
    </xdr:to>
    <xdr:cxnSp macro="">
      <xdr:nvCxnSpPr>
        <xdr:cNvPr id="121" name="直線コネクタ 120"/>
        <xdr:cNvCxnSpPr/>
      </xdr:nvCxnSpPr>
      <xdr:spPr>
        <a:xfrm flipV="1">
          <a:off x="2908300" y="10098167"/>
          <a:ext cx="889000" cy="1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164521</xdr:rowOff>
    </xdr:from>
    <xdr:to>
      <xdr:col>4</xdr:col>
      <xdr:colOff>155575</xdr:colOff>
      <xdr:row>58</xdr:row>
      <xdr:rowOff>166553</xdr:rowOff>
    </xdr:to>
    <xdr:cxnSp macro="">
      <xdr:nvCxnSpPr>
        <xdr:cNvPr id="124" name="直線コネクタ 123"/>
        <xdr:cNvCxnSpPr/>
      </xdr:nvCxnSpPr>
      <xdr:spPr>
        <a:xfrm flipV="1">
          <a:off x="2019300" y="10108621"/>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47793</xdr:rowOff>
    </xdr:from>
    <xdr:ext cx="534377" cy="259045"/>
    <xdr:sp macro="" textlink="">
      <xdr:nvSpPr>
        <xdr:cNvPr id="126" name="テキスト ボックス 125"/>
        <xdr:cNvSpPr txBox="1"/>
      </xdr:nvSpPr>
      <xdr:spPr>
        <a:xfrm>
          <a:off x="2641111" y="1016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166553</xdr:rowOff>
    </xdr:from>
    <xdr:to>
      <xdr:col>2</xdr:col>
      <xdr:colOff>638175</xdr:colOff>
      <xdr:row>58</xdr:row>
      <xdr:rowOff>169228</xdr:rowOff>
    </xdr:to>
    <xdr:cxnSp macro="">
      <xdr:nvCxnSpPr>
        <xdr:cNvPr id="127" name="直線コネクタ 126"/>
        <xdr:cNvCxnSpPr/>
      </xdr:nvCxnSpPr>
      <xdr:spPr>
        <a:xfrm flipV="1">
          <a:off x="1130300" y="10110653"/>
          <a:ext cx="889000" cy="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47027</xdr:rowOff>
    </xdr:from>
    <xdr:ext cx="534377" cy="259045"/>
    <xdr:sp macro="" textlink="">
      <xdr:nvSpPr>
        <xdr:cNvPr id="129" name="テキスト ボックス 128"/>
        <xdr:cNvSpPr txBox="1"/>
      </xdr:nvSpPr>
      <xdr:spPr>
        <a:xfrm>
          <a:off x="1752111" y="101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52564</xdr:rowOff>
    </xdr:from>
    <xdr:ext cx="534377" cy="259045"/>
    <xdr:sp macro="" textlink="">
      <xdr:nvSpPr>
        <xdr:cNvPr id="131" name="テキスト ボックス 130"/>
        <xdr:cNvSpPr txBox="1"/>
      </xdr:nvSpPr>
      <xdr:spPr>
        <a:xfrm>
          <a:off x="863111" y="1016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106822</xdr:rowOff>
    </xdr:from>
    <xdr:to>
      <xdr:col>6</xdr:col>
      <xdr:colOff>561975</xdr:colOff>
      <xdr:row>59</xdr:row>
      <xdr:rowOff>36972</xdr:rowOff>
    </xdr:to>
    <xdr:sp macro="" textlink="">
      <xdr:nvSpPr>
        <xdr:cNvPr id="137" name="円/楕円 136"/>
        <xdr:cNvSpPr/>
      </xdr:nvSpPr>
      <xdr:spPr>
        <a:xfrm>
          <a:off x="4584700" y="1005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66199</xdr:rowOff>
    </xdr:from>
    <xdr:ext cx="534377" cy="259045"/>
    <xdr:sp macro="" textlink="">
      <xdr:nvSpPr>
        <xdr:cNvPr id="138" name="物件費該当値テキスト"/>
        <xdr:cNvSpPr txBox="1"/>
      </xdr:nvSpPr>
      <xdr:spPr>
        <a:xfrm>
          <a:off x="4686300" y="983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69,024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103267</xdr:rowOff>
    </xdr:from>
    <xdr:to>
      <xdr:col>5</xdr:col>
      <xdr:colOff>409575</xdr:colOff>
      <xdr:row>59</xdr:row>
      <xdr:rowOff>33417</xdr:rowOff>
    </xdr:to>
    <xdr:sp macro="" textlink="">
      <xdr:nvSpPr>
        <xdr:cNvPr id="139" name="円/楕円 138"/>
        <xdr:cNvSpPr/>
      </xdr:nvSpPr>
      <xdr:spPr>
        <a:xfrm>
          <a:off x="3746500" y="100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49944</xdr:rowOff>
    </xdr:from>
    <xdr:ext cx="534377" cy="259045"/>
    <xdr:sp macro="" textlink="">
      <xdr:nvSpPr>
        <xdr:cNvPr id="140" name="テキスト ボックス 139"/>
        <xdr:cNvSpPr txBox="1"/>
      </xdr:nvSpPr>
      <xdr:spPr>
        <a:xfrm>
          <a:off x="3530111" y="98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113721</xdr:rowOff>
    </xdr:from>
    <xdr:to>
      <xdr:col>4</xdr:col>
      <xdr:colOff>206375</xdr:colOff>
      <xdr:row>59</xdr:row>
      <xdr:rowOff>43871</xdr:rowOff>
    </xdr:to>
    <xdr:sp macro="" textlink="">
      <xdr:nvSpPr>
        <xdr:cNvPr id="141" name="円/楕円 140"/>
        <xdr:cNvSpPr/>
      </xdr:nvSpPr>
      <xdr:spPr>
        <a:xfrm>
          <a:off x="2857500" y="1005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60398</xdr:rowOff>
    </xdr:from>
    <xdr:ext cx="534377" cy="259045"/>
    <xdr:sp macro="" textlink="">
      <xdr:nvSpPr>
        <xdr:cNvPr id="142" name="テキスト ボックス 141"/>
        <xdr:cNvSpPr txBox="1"/>
      </xdr:nvSpPr>
      <xdr:spPr>
        <a:xfrm>
          <a:off x="2641111" y="98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115753</xdr:rowOff>
    </xdr:from>
    <xdr:to>
      <xdr:col>3</xdr:col>
      <xdr:colOff>3175</xdr:colOff>
      <xdr:row>59</xdr:row>
      <xdr:rowOff>45903</xdr:rowOff>
    </xdr:to>
    <xdr:sp macro="" textlink="">
      <xdr:nvSpPr>
        <xdr:cNvPr id="143" name="円/楕円 142"/>
        <xdr:cNvSpPr/>
      </xdr:nvSpPr>
      <xdr:spPr>
        <a:xfrm>
          <a:off x="1968500" y="10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62430</xdr:rowOff>
    </xdr:from>
    <xdr:ext cx="534377" cy="259045"/>
    <xdr:sp macro="" textlink="">
      <xdr:nvSpPr>
        <xdr:cNvPr id="144" name="テキスト ボックス 143"/>
        <xdr:cNvSpPr txBox="1"/>
      </xdr:nvSpPr>
      <xdr:spPr>
        <a:xfrm>
          <a:off x="1752111" y="983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118428</xdr:rowOff>
    </xdr:from>
    <xdr:to>
      <xdr:col>1</xdr:col>
      <xdr:colOff>485775</xdr:colOff>
      <xdr:row>59</xdr:row>
      <xdr:rowOff>48578</xdr:rowOff>
    </xdr:to>
    <xdr:sp macro="" textlink="">
      <xdr:nvSpPr>
        <xdr:cNvPr id="145" name="円/楕円 144"/>
        <xdr:cNvSpPr/>
      </xdr:nvSpPr>
      <xdr:spPr>
        <a:xfrm>
          <a:off x="1079500" y="100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65105</xdr:rowOff>
    </xdr:from>
    <xdr:ext cx="534377" cy="259045"/>
    <xdr:sp macro="" textlink="">
      <xdr:nvSpPr>
        <xdr:cNvPr id="146" name="テキスト ボックス 145"/>
        <xdr:cNvSpPr txBox="1"/>
      </xdr:nvSpPr>
      <xdr:spPr>
        <a:xfrm>
          <a:off x="863111" y="9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38027</xdr:rowOff>
    </xdr:from>
    <xdr:to>
      <xdr:col>6</xdr:col>
      <xdr:colOff>511175</xdr:colOff>
      <xdr:row>79</xdr:row>
      <xdr:rowOff>46301</xdr:rowOff>
    </xdr:to>
    <xdr:cxnSp macro="">
      <xdr:nvCxnSpPr>
        <xdr:cNvPr id="177" name="直線コネクタ 176"/>
        <xdr:cNvCxnSpPr/>
      </xdr:nvCxnSpPr>
      <xdr:spPr>
        <a:xfrm>
          <a:off x="3797300" y="13582577"/>
          <a:ext cx="838200" cy="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29101</xdr:rowOff>
    </xdr:from>
    <xdr:to>
      <xdr:col>5</xdr:col>
      <xdr:colOff>358775</xdr:colOff>
      <xdr:row>79</xdr:row>
      <xdr:rowOff>38027</xdr:rowOff>
    </xdr:to>
    <xdr:cxnSp macro="">
      <xdr:nvCxnSpPr>
        <xdr:cNvPr id="180" name="直線コネクタ 179"/>
        <xdr:cNvCxnSpPr/>
      </xdr:nvCxnSpPr>
      <xdr:spPr>
        <a:xfrm>
          <a:off x="2908300" y="13573651"/>
          <a:ext cx="889000" cy="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19196</xdr:rowOff>
    </xdr:from>
    <xdr:to>
      <xdr:col>4</xdr:col>
      <xdr:colOff>155575</xdr:colOff>
      <xdr:row>79</xdr:row>
      <xdr:rowOff>29101</xdr:rowOff>
    </xdr:to>
    <xdr:cxnSp macro="">
      <xdr:nvCxnSpPr>
        <xdr:cNvPr id="183" name="直線コネクタ 182"/>
        <xdr:cNvCxnSpPr/>
      </xdr:nvCxnSpPr>
      <xdr:spPr>
        <a:xfrm>
          <a:off x="2019300" y="13563746"/>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19196</xdr:rowOff>
    </xdr:from>
    <xdr:to>
      <xdr:col>2</xdr:col>
      <xdr:colOff>638175</xdr:colOff>
      <xdr:row>79</xdr:row>
      <xdr:rowOff>22896</xdr:rowOff>
    </xdr:to>
    <xdr:cxnSp macro="">
      <xdr:nvCxnSpPr>
        <xdr:cNvPr id="186" name="直線コネクタ 185"/>
        <xdr:cNvCxnSpPr/>
      </xdr:nvCxnSpPr>
      <xdr:spPr>
        <a:xfrm flipV="1">
          <a:off x="1130300" y="13563746"/>
          <a:ext cx="889000" cy="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166951</xdr:rowOff>
    </xdr:from>
    <xdr:to>
      <xdr:col>6</xdr:col>
      <xdr:colOff>561975</xdr:colOff>
      <xdr:row>79</xdr:row>
      <xdr:rowOff>97101</xdr:rowOff>
    </xdr:to>
    <xdr:sp macro="" textlink="">
      <xdr:nvSpPr>
        <xdr:cNvPr id="196" name="円/楕円 195"/>
        <xdr:cNvSpPr/>
      </xdr:nvSpPr>
      <xdr:spPr>
        <a:xfrm>
          <a:off x="45847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81878</xdr:rowOff>
    </xdr:from>
    <xdr:ext cx="378565" cy="259045"/>
    <xdr:sp macro="" textlink="">
      <xdr:nvSpPr>
        <xdr:cNvPr id="197" name="維持補修費該当値テキスト"/>
        <xdr:cNvSpPr txBox="1"/>
      </xdr:nvSpPr>
      <xdr:spPr>
        <a:xfrm>
          <a:off x="4686300" y="1345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158677</xdr:rowOff>
    </xdr:from>
    <xdr:to>
      <xdr:col>5</xdr:col>
      <xdr:colOff>409575</xdr:colOff>
      <xdr:row>79</xdr:row>
      <xdr:rowOff>88827</xdr:rowOff>
    </xdr:to>
    <xdr:sp macro="" textlink="">
      <xdr:nvSpPr>
        <xdr:cNvPr id="198" name="円/楕円 197"/>
        <xdr:cNvSpPr/>
      </xdr:nvSpPr>
      <xdr:spPr>
        <a:xfrm>
          <a:off x="3746500" y="1353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79954</xdr:rowOff>
    </xdr:from>
    <xdr:ext cx="378565" cy="259045"/>
    <xdr:sp macro="" textlink="">
      <xdr:nvSpPr>
        <xdr:cNvPr id="199" name="テキスト ボックス 198"/>
        <xdr:cNvSpPr txBox="1"/>
      </xdr:nvSpPr>
      <xdr:spPr>
        <a:xfrm>
          <a:off x="3608017" y="13624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149751</xdr:rowOff>
    </xdr:from>
    <xdr:to>
      <xdr:col>4</xdr:col>
      <xdr:colOff>206375</xdr:colOff>
      <xdr:row>79</xdr:row>
      <xdr:rowOff>79901</xdr:rowOff>
    </xdr:to>
    <xdr:sp macro="" textlink="">
      <xdr:nvSpPr>
        <xdr:cNvPr id="200" name="円/楕円 199"/>
        <xdr:cNvSpPr/>
      </xdr:nvSpPr>
      <xdr:spPr>
        <a:xfrm>
          <a:off x="2857500" y="1352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71028</xdr:rowOff>
    </xdr:from>
    <xdr:ext cx="378565" cy="259045"/>
    <xdr:sp macro="" textlink="">
      <xdr:nvSpPr>
        <xdr:cNvPr id="201" name="テキスト ボックス 200"/>
        <xdr:cNvSpPr txBox="1"/>
      </xdr:nvSpPr>
      <xdr:spPr>
        <a:xfrm>
          <a:off x="2719017" y="13615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139846</xdr:rowOff>
    </xdr:from>
    <xdr:to>
      <xdr:col>3</xdr:col>
      <xdr:colOff>3175</xdr:colOff>
      <xdr:row>79</xdr:row>
      <xdr:rowOff>69996</xdr:rowOff>
    </xdr:to>
    <xdr:sp macro="" textlink="">
      <xdr:nvSpPr>
        <xdr:cNvPr id="202" name="円/楕円 201"/>
        <xdr:cNvSpPr/>
      </xdr:nvSpPr>
      <xdr:spPr>
        <a:xfrm>
          <a:off x="1968500" y="135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61123</xdr:rowOff>
    </xdr:from>
    <xdr:ext cx="378565" cy="259045"/>
    <xdr:sp macro="" textlink="">
      <xdr:nvSpPr>
        <xdr:cNvPr id="203" name="テキスト ボックス 202"/>
        <xdr:cNvSpPr txBox="1"/>
      </xdr:nvSpPr>
      <xdr:spPr>
        <a:xfrm>
          <a:off x="1830017" y="1360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143546</xdr:rowOff>
    </xdr:from>
    <xdr:to>
      <xdr:col>1</xdr:col>
      <xdr:colOff>485775</xdr:colOff>
      <xdr:row>79</xdr:row>
      <xdr:rowOff>73696</xdr:rowOff>
    </xdr:to>
    <xdr:sp macro="" textlink="">
      <xdr:nvSpPr>
        <xdr:cNvPr id="204" name="円/楕円 203"/>
        <xdr:cNvSpPr/>
      </xdr:nvSpPr>
      <xdr:spPr>
        <a:xfrm>
          <a:off x="1079500" y="135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64823</xdr:rowOff>
    </xdr:from>
    <xdr:ext cx="378565" cy="259045"/>
    <xdr:sp macro="" textlink="">
      <xdr:nvSpPr>
        <xdr:cNvPr id="205" name="テキスト ボックス 204"/>
        <xdr:cNvSpPr txBox="1"/>
      </xdr:nvSpPr>
      <xdr:spPr>
        <a:xfrm>
          <a:off x="941017" y="13609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90436</xdr:rowOff>
    </xdr:from>
    <xdr:to>
      <xdr:col>6</xdr:col>
      <xdr:colOff>511175</xdr:colOff>
      <xdr:row>96</xdr:row>
      <xdr:rowOff>118238</xdr:rowOff>
    </xdr:to>
    <xdr:cxnSp macro="">
      <xdr:nvCxnSpPr>
        <xdr:cNvPr id="235" name="直線コネクタ 234"/>
        <xdr:cNvCxnSpPr/>
      </xdr:nvCxnSpPr>
      <xdr:spPr>
        <a:xfrm flipV="1">
          <a:off x="3797300" y="16549636"/>
          <a:ext cx="838200" cy="2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84900</xdr:rowOff>
    </xdr:from>
    <xdr:to>
      <xdr:col>5</xdr:col>
      <xdr:colOff>358775</xdr:colOff>
      <xdr:row>96</xdr:row>
      <xdr:rowOff>118238</xdr:rowOff>
    </xdr:to>
    <xdr:cxnSp macro="">
      <xdr:nvCxnSpPr>
        <xdr:cNvPr id="238" name="直線コネクタ 237"/>
        <xdr:cNvCxnSpPr/>
      </xdr:nvCxnSpPr>
      <xdr:spPr>
        <a:xfrm>
          <a:off x="2908300" y="16544100"/>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84900</xdr:rowOff>
    </xdr:from>
    <xdr:to>
      <xdr:col>4</xdr:col>
      <xdr:colOff>155575</xdr:colOff>
      <xdr:row>96</xdr:row>
      <xdr:rowOff>142481</xdr:rowOff>
    </xdr:to>
    <xdr:cxnSp macro="">
      <xdr:nvCxnSpPr>
        <xdr:cNvPr id="241" name="直線コネクタ 240"/>
        <xdr:cNvCxnSpPr/>
      </xdr:nvCxnSpPr>
      <xdr:spPr>
        <a:xfrm flipV="1">
          <a:off x="2019300" y="16544100"/>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142481</xdr:rowOff>
    </xdr:from>
    <xdr:to>
      <xdr:col>2</xdr:col>
      <xdr:colOff>638175</xdr:colOff>
      <xdr:row>96</xdr:row>
      <xdr:rowOff>162764</xdr:rowOff>
    </xdr:to>
    <xdr:cxnSp macro="">
      <xdr:nvCxnSpPr>
        <xdr:cNvPr id="244" name="直線コネクタ 243"/>
        <xdr:cNvCxnSpPr/>
      </xdr:nvCxnSpPr>
      <xdr:spPr>
        <a:xfrm flipV="1">
          <a:off x="1130300" y="16601681"/>
          <a:ext cx="889000" cy="2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39636</xdr:rowOff>
    </xdr:from>
    <xdr:to>
      <xdr:col>6</xdr:col>
      <xdr:colOff>561975</xdr:colOff>
      <xdr:row>96</xdr:row>
      <xdr:rowOff>141236</xdr:rowOff>
    </xdr:to>
    <xdr:sp macro="" textlink="">
      <xdr:nvSpPr>
        <xdr:cNvPr id="254" name="円/楕円 253"/>
        <xdr:cNvSpPr/>
      </xdr:nvSpPr>
      <xdr:spPr>
        <a:xfrm>
          <a:off x="45847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18063</xdr:rowOff>
    </xdr:from>
    <xdr:ext cx="534377" cy="259045"/>
    <xdr:sp macro="" textlink="">
      <xdr:nvSpPr>
        <xdr:cNvPr id="255" name="扶助費該当値テキスト"/>
        <xdr:cNvSpPr txBox="1"/>
      </xdr:nvSpPr>
      <xdr:spPr>
        <a:xfrm>
          <a:off x="4686300" y="164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66,879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67438</xdr:rowOff>
    </xdr:from>
    <xdr:to>
      <xdr:col>5</xdr:col>
      <xdr:colOff>409575</xdr:colOff>
      <xdr:row>96</xdr:row>
      <xdr:rowOff>169038</xdr:rowOff>
    </xdr:to>
    <xdr:sp macro="" textlink="">
      <xdr:nvSpPr>
        <xdr:cNvPr id="256" name="円/楕円 255"/>
        <xdr:cNvSpPr/>
      </xdr:nvSpPr>
      <xdr:spPr>
        <a:xfrm>
          <a:off x="3746500" y="1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160165</xdr:rowOff>
    </xdr:from>
    <xdr:ext cx="534377" cy="259045"/>
    <xdr:sp macro="" textlink="">
      <xdr:nvSpPr>
        <xdr:cNvPr id="257" name="テキスト ボックス 256"/>
        <xdr:cNvSpPr txBox="1"/>
      </xdr:nvSpPr>
      <xdr:spPr>
        <a:xfrm>
          <a:off x="3530111" y="1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64,690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34100</xdr:rowOff>
    </xdr:from>
    <xdr:to>
      <xdr:col>4</xdr:col>
      <xdr:colOff>206375</xdr:colOff>
      <xdr:row>96</xdr:row>
      <xdr:rowOff>135700</xdr:rowOff>
    </xdr:to>
    <xdr:sp macro="" textlink="">
      <xdr:nvSpPr>
        <xdr:cNvPr id="258" name="円/楕円 257"/>
        <xdr:cNvSpPr/>
      </xdr:nvSpPr>
      <xdr:spPr>
        <a:xfrm>
          <a:off x="2857500" y="164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126827</xdr:rowOff>
    </xdr:from>
    <xdr:ext cx="534377" cy="259045"/>
    <xdr:sp macro="" textlink="">
      <xdr:nvSpPr>
        <xdr:cNvPr id="259" name="テキスト ボックス 258"/>
        <xdr:cNvSpPr txBox="1"/>
      </xdr:nvSpPr>
      <xdr:spPr>
        <a:xfrm>
          <a:off x="2641111" y="1658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91681</xdr:rowOff>
    </xdr:from>
    <xdr:to>
      <xdr:col>3</xdr:col>
      <xdr:colOff>3175</xdr:colOff>
      <xdr:row>97</xdr:row>
      <xdr:rowOff>21831</xdr:rowOff>
    </xdr:to>
    <xdr:sp macro="" textlink="">
      <xdr:nvSpPr>
        <xdr:cNvPr id="260" name="円/楕円 259"/>
        <xdr:cNvSpPr/>
      </xdr:nvSpPr>
      <xdr:spPr>
        <a:xfrm>
          <a:off x="1968500" y="1655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12958</xdr:rowOff>
    </xdr:from>
    <xdr:ext cx="534377" cy="259045"/>
    <xdr:sp macro="" textlink="">
      <xdr:nvSpPr>
        <xdr:cNvPr id="261" name="テキスト ボックス 260"/>
        <xdr:cNvSpPr txBox="1"/>
      </xdr:nvSpPr>
      <xdr:spPr>
        <a:xfrm>
          <a:off x="1752111" y="1664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62,781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111964</xdr:rowOff>
    </xdr:from>
    <xdr:to>
      <xdr:col>1</xdr:col>
      <xdr:colOff>485775</xdr:colOff>
      <xdr:row>97</xdr:row>
      <xdr:rowOff>42114</xdr:rowOff>
    </xdr:to>
    <xdr:sp macro="" textlink="">
      <xdr:nvSpPr>
        <xdr:cNvPr id="262" name="円/楕円 261"/>
        <xdr:cNvSpPr/>
      </xdr:nvSpPr>
      <xdr:spPr>
        <a:xfrm>
          <a:off x="1079500" y="165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33241</xdr:rowOff>
    </xdr:from>
    <xdr:ext cx="534377" cy="259045"/>
    <xdr:sp macro="" textlink="">
      <xdr:nvSpPr>
        <xdr:cNvPr id="263" name="テキスト ボックス 262"/>
        <xdr:cNvSpPr txBox="1"/>
      </xdr:nvSpPr>
      <xdr:spPr>
        <a:xfrm>
          <a:off x="863111" y="166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75121</xdr:rowOff>
    </xdr:from>
    <xdr:to>
      <xdr:col>15</xdr:col>
      <xdr:colOff>180975</xdr:colOff>
      <xdr:row>36</xdr:row>
      <xdr:rowOff>167729</xdr:rowOff>
    </xdr:to>
    <xdr:cxnSp macro="">
      <xdr:nvCxnSpPr>
        <xdr:cNvPr id="292" name="直線コネクタ 291"/>
        <xdr:cNvCxnSpPr/>
      </xdr:nvCxnSpPr>
      <xdr:spPr>
        <a:xfrm flipV="1">
          <a:off x="9639300" y="6247321"/>
          <a:ext cx="838200" cy="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147909</xdr:rowOff>
    </xdr:from>
    <xdr:ext cx="534377" cy="259045"/>
    <xdr:sp macro="" textlink="">
      <xdr:nvSpPr>
        <xdr:cNvPr id="293" name="補助費等平均値テキスト"/>
        <xdr:cNvSpPr txBox="1"/>
      </xdr:nvSpPr>
      <xdr:spPr>
        <a:xfrm>
          <a:off x="10528300" y="597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149212</xdr:rowOff>
    </xdr:from>
    <xdr:to>
      <xdr:col>14</xdr:col>
      <xdr:colOff>28575</xdr:colOff>
      <xdr:row>36</xdr:row>
      <xdr:rowOff>167729</xdr:rowOff>
    </xdr:to>
    <xdr:cxnSp macro="">
      <xdr:nvCxnSpPr>
        <xdr:cNvPr id="295" name="直線コネクタ 294"/>
        <xdr:cNvCxnSpPr/>
      </xdr:nvCxnSpPr>
      <xdr:spPr>
        <a:xfrm>
          <a:off x="8750300" y="6321412"/>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69143</xdr:rowOff>
    </xdr:from>
    <xdr:ext cx="534377" cy="259045"/>
    <xdr:sp macro="" textlink="">
      <xdr:nvSpPr>
        <xdr:cNvPr id="297" name="テキスト ボックス 296"/>
        <xdr:cNvSpPr txBox="1"/>
      </xdr:nvSpPr>
      <xdr:spPr>
        <a:xfrm>
          <a:off x="9372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149212</xdr:rowOff>
    </xdr:from>
    <xdr:to>
      <xdr:col>12</xdr:col>
      <xdr:colOff>511175</xdr:colOff>
      <xdr:row>37</xdr:row>
      <xdr:rowOff>19545</xdr:rowOff>
    </xdr:to>
    <xdr:cxnSp macro="">
      <xdr:nvCxnSpPr>
        <xdr:cNvPr id="298" name="直線コネクタ 297"/>
        <xdr:cNvCxnSpPr/>
      </xdr:nvCxnSpPr>
      <xdr:spPr>
        <a:xfrm flipV="1">
          <a:off x="7861300" y="6321412"/>
          <a:ext cx="889000" cy="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0" name="テキスト ボックス 299"/>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19545</xdr:rowOff>
    </xdr:from>
    <xdr:to>
      <xdr:col>11</xdr:col>
      <xdr:colOff>307975</xdr:colOff>
      <xdr:row>37</xdr:row>
      <xdr:rowOff>35598</xdr:rowOff>
    </xdr:to>
    <xdr:cxnSp macro="">
      <xdr:nvCxnSpPr>
        <xdr:cNvPr id="301" name="直線コネクタ 300"/>
        <xdr:cNvCxnSpPr/>
      </xdr:nvCxnSpPr>
      <xdr:spPr>
        <a:xfrm flipV="1">
          <a:off x="6972300" y="6363195"/>
          <a:ext cx="889000" cy="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3" name="テキスト ボックス 302"/>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5" name="テキスト ボックス 304"/>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24321</xdr:rowOff>
    </xdr:from>
    <xdr:to>
      <xdr:col>15</xdr:col>
      <xdr:colOff>231775</xdr:colOff>
      <xdr:row>36</xdr:row>
      <xdr:rowOff>125921</xdr:rowOff>
    </xdr:to>
    <xdr:sp macro="" textlink="">
      <xdr:nvSpPr>
        <xdr:cNvPr id="311" name="円/楕円 310"/>
        <xdr:cNvSpPr/>
      </xdr:nvSpPr>
      <xdr:spPr>
        <a:xfrm>
          <a:off x="10426700" y="61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2748</xdr:rowOff>
    </xdr:from>
    <xdr:ext cx="534377" cy="259045"/>
    <xdr:sp macro="" textlink="">
      <xdr:nvSpPr>
        <xdr:cNvPr id="312" name="補助費等該当値テキスト"/>
        <xdr:cNvSpPr txBox="1"/>
      </xdr:nvSpPr>
      <xdr:spPr>
        <a:xfrm>
          <a:off x="10528300" y="617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116929</xdr:rowOff>
    </xdr:from>
    <xdr:to>
      <xdr:col>14</xdr:col>
      <xdr:colOff>79375</xdr:colOff>
      <xdr:row>37</xdr:row>
      <xdr:rowOff>47079</xdr:rowOff>
    </xdr:to>
    <xdr:sp macro="" textlink="">
      <xdr:nvSpPr>
        <xdr:cNvPr id="313" name="円/楕円 312"/>
        <xdr:cNvSpPr/>
      </xdr:nvSpPr>
      <xdr:spPr>
        <a:xfrm>
          <a:off x="9588500" y="62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38206</xdr:rowOff>
    </xdr:from>
    <xdr:ext cx="534377" cy="259045"/>
    <xdr:sp macro="" textlink="">
      <xdr:nvSpPr>
        <xdr:cNvPr id="314" name="テキスト ボックス 313"/>
        <xdr:cNvSpPr txBox="1"/>
      </xdr:nvSpPr>
      <xdr:spPr>
        <a:xfrm>
          <a:off x="9372111" y="63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30,793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98412</xdr:rowOff>
    </xdr:from>
    <xdr:to>
      <xdr:col>12</xdr:col>
      <xdr:colOff>561975</xdr:colOff>
      <xdr:row>37</xdr:row>
      <xdr:rowOff>28562</xdr:rowOff>
    </xdr:to>
    <xdr:sp macro="" textlink="">
      <xdr:nvSpPr>
        <xdr:cNvPr id="315" name="円/楕円 314"/>
        <xdr:cNvSpPr/>
      </xdr:nvSpPr>
      <xdr:spPr>
        <a:xfrm>
          <a:off x="8699500" y="627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19689</xdr:rowOff>
    </xdr:from>
    <xdr:ext cx="534377" cy="259045"/>
    <xdr:sp macro="" textlink="">
      <xdr:nvSpPr>
        <xdr:cNvPr id="316" name="テキスト ボックス 315"/>
        <xdr:cNvSpPr txBox="1"/>
      </xdr:nvSpPr>
      <xdr:spPr>
        <a:xfrm>
          <a:off x="8483111" y="63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140195</xdr:rowOff>
    </xdr:from>
    <xdr:to>
      <xdr:col>11</xdr:col>
      <xdr:colOff>358775</xdr:colOff>
      <xdr:row>37</xdr:row>
      <xdr:rowOff>70345</xdr:rowOff>
    </xdr:to>
    <xdr:sp macro="" textlink="">
      <xdr:nvSpPr>
        <xdr:cNvPr id="317" name="円/楕円 316"/>
        <xdr:cNvSpPr/>
      </xdr:nvSpPr>
      <xdr:spPr>
        <a:xfrm>
          <a:off x="7810500" y="631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61472</xdr:rowOff>
    </xdr:from>
    <xdr:ext cx="534377" cy="259045"/>
    <xdr:sp macro="" textlink="">
      <xdr:nvSpPr>
        <xdr:cNvPr id="318" name="テキスト ボックス 317"/>
        <xdr:cNvSpPr txBox="1"/>
      </xdr:nvSpPr>
      <xdr:spPr>
        <a:xfrm>
          <a:off x="7594111" y="640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156248</xdr:rowOff>
    </xdr:from>
    <xdr:to>
      <xdr:col>10</xdr:col>
      <xdr:colOff>155575</xdr:colOff>
      <xdr:row>37</xdr:row>
      <xdr:rowOff>86398</xdr:rowOff>
    </xdr:to>
    <xdr:sp macro="" textlink="">
      <xdr:nvSpPr>
        <xdr:cNvPr id="319" name="円/楕円 318"/>
        <xdr:cNvSpPr/>
      </xdr:nvSpPr>
      <xdr:spPr>
        <a:xfrm>
          <a:off x="6921500" y="632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77525</xdr:rowOff>
    </xdr:from>
    <xdr:ext cx="534377" cy="259045"/>
    <xdr:sp macro="" textlink="">
      <xdr:nvSpPr>
        <xdr:cNvPr id="320" name="テキスト ボックス 319"/>
        <xdr:cNvSpPr txBox="1"/>
      </xdr:nvSpPr>
      <xdr:spPr>
        <a:xfrm>
          <a:off x="6705111" y="64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17078</xdr:rowOff>
    </xdr:from>
    <xdr:to>
      <xdr:col>15</xdr:col>
      <xdr:colOff>180975</xdr:colOff>
      <xdr:row>59</xdr:row>
      <xdr:rowOff>52717</xdr:rowOff>
    </xdr:to>
    <xdr:cxnSp macro="">
      <xdr:nvCxnSpPr>
        <xdr:cNvPr id="351" name="直線コネクタ 350"/>
        <xdr:cNvCxnSpPr/>
      </xdr:nvCxnSpPr>
      <xdr:spPr>
        <a:xfrm>
          <a:off x="9639300" y="10132628"/>
          <a:ext cx="838200" cy="3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17078</xdr:rowOff>
    </xdr:from>
    <xdr:to>
      <xdr:col>14</xdr:col>
      <xdr:colOff>28575</xdr:colOff>
      <xdr:row>59</xdr:row>
      <xdr:rowOff>30920</xdr:rowOff>
    </xdr:to>
    <xdr:cxnSp macro="">
      <xdr:nvCxnSpPr>
        <xdr:cNvPr id="354" name="直線コネクタ 353"/>
        <xdr:cNvCxnSpPr/>
      </xdr:nvCxnSpPr>
      <xdr:spPr>
        <a:xfrm flipV="1">
          <a:off x="8750300" y="10132628"/>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30920</xdr:rowOff>
    </xdr:from>
    <xdr:to>
      <xdr:col>12</xdr:col>
      <xdr:colOff>511175</xdr:colOff>
      <xdr:row>59</xdr:row>
      <xdr:rowOff>52872</xdr:rowOff>
    </xdr:to>
    <xdr:cxnSp macro="">
      <xdr:nvCxnSpPr>
        <xdr:cNvPr id="357" name="直線コネクタ 356"/>
        <xdr:cNvCxnSpPr/>
      </xdr:nvCxnSpPr>
      <xdr:spPr>
        <a:xfrm flipV="1">
          <a:off x="7861300" y="10146470"/>
          <a:ext cx="889000" cy="2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52872</xdr:rowOff>
    </xdr:from>
    <xdr:to>
      <xdr:col>11</xdr:col>
      <xdr:colOff>307975</xdr:colOff>
      <xdr:row>59</xdr:row>
      <xdr:rowOff>68343</xdr:rowOff>
    </xdr:to>
    <xdr:cxnSp macro="">
      <xdr:nvCxnSpPr>
        <xdr:cNvPr id="360" name="直線コネクタ 359"/>
        <xdr:cNvCxnSpPr/>
      </xdr:nvCxnSpPr>
      <xdr:spPr>
        <a:xfrm flipV="1">
          <a:off x="6972300" y="10168422"/>
          <a:ext cx="889000" cy="1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96585</xdr:rowOff>
    </xdr:from>
    <xdr:ext cx="534377" cy="259045"/>
    <xdr:sp macro="" textlink="">
      <xdr:nvSpPr>
        <xdr:cNvPr id="362" name="テキスト ボックス 361"/>
        <xdr:cNvSpPr txBox="1"/>
      </xdr:nvSpPr>
      <xdr:spPr>
        <a:xfrm>
          <a:off x="7594111" y="98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1917</xdr:rowOff>
    </xdr:from>
    <xdr:to>
      <xdr:col>15</xdr:col>
      <xdr:colOff>231775</xdr:colOff>
      <xdr:row>59</xdr:row>
      <xdr:rowOff>103517</xdr:rowOff>
    </xdr:to>
    <xdr:sp macro="" textlink="">
      <xdr:nvSpPr>
        <xdr:cNvPr id="370" name="円/楕円 369"/>
        <xdr:cNvSpPr/>
      </xdr:nvSpPr>
      <xdr:spPr>
        <a:xfrm>
          <a:off x="10426700" y="1011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137728</xdr:rowOff>
    </xdr:from>
    <xdr:to>
      <xdr:col>14</xdr:col>
      <xdr:colOff>79375</xdr:colOff>
      <xdr:row>59</xdr:row>
      <xdr:rowOff>67878</xdr:rowOff>
    </xdr:to>
    <xdr:sp macro="" textlink="">
      <xdr:nvSpPr>
        <xdr:cNvPr id="372" name="円/楕円 371"/>
        <xdr:cNvSpPr/>
      </xdr:nvSpPr>
      <xdr:spPr>
        <a:xfrm>
          <a:off x="9588500" y="100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84405</xdr:rowOff>
    </xdr:from>
    <xdr:ext cx="534377" cy="259045"/>
    <xdr:sp macro="" textlink="">
      <xdr:nvSpPr>
        <xdr:cNvPr id="373" name="テキスト ボックス 372"/>
        <xdr:cNvSpPr txBox="1"/>
      </xdr:nvSpPr>
      <xdr:spPr>
        <a:xfrm>
          <a:off x="9372111" y="985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151570</xdr:rowOff>
    </xdr:from>
    <xdr:to>
      <xdr:col>12</xdr:col>
      <xdr:colOff>561975</xdr:colOff>
      <xdr:row>59</xdr:row>
      <xdr:rowOff>81720</xdr:rowOff>
    </xdr:to>
    <xdr:sp macro="" textlink="">
      <xdr:nvSpPr>
        <xdr:cNvPr id="374" name="円/楕円 373"/>
        <xdr:cNvSpPr/>
      </xdr:nvSpPr>
      <xdr:spPr>
        <a:xfrm>
          <a:off x="8699500" y="100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72847</xdr:rowOff>
    </xdr:from>
    <xdr:ext cx="534377" cy="259045"/>
    <xdr:sp macro="" textlink="">
      <xdr:nvSpPr>
        <xdr:cNvPr id="375" name="テキスト ボックス 374"/>
        <xdr:cNvSpPr txBox="1"/>
      </xdr:nvSpPr>
      <xdr:spPr>
        <a:xfrm>
          <a:off x="8483111" y="1018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62,429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2072</xdr:rowOff>
    </xdr:from>
    <xdr:to>
      <xdr:col>11</xdr:col>
      <xdr:colOff>358775</xdr:colOff>
      <xdr:row>59</xdr:row>
      <xdr:rowOff>103672</xdr:rowOff>
    </xdr:to>
    <xdr:sp macro="" textlink="">
      <xdr:nvSpPr>
        <xdr:cNvPr id="376" name="円/楕円 375"/>
        <xdr:cNvSpPr/>
      </xdr:nvSpPr>
      <xdr:spPr>
        <a:xfrm>
          <a:off x="7810500" y="1011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94799</xdr:rowOff>
    </xdr:from>
    <xdr:ext cx="534377" cy="259045"/>
    <xdr:sp macro="" textlink="">
      <xdr:nvSpPr>
        <xdr:cNvPr id="377" name="テキスト ボックス 376"/>
        <xdr:cNvSpPr txBox="1"/>
      </xdr:nvSpPr>
      <xdr:spPr>
        <a:xfrm>
          <a:off x="7594111" y="102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17543</xdr:rowOff>
    </xdr:from>
    <xdr:to>
      <xdr:col>10</xdr:col>
      <xdr:colOff>155575</xdr:colOff>
      <xdr:row>59</xdr:row>
      <xdr:rowOff>119143</xdr:rowOff>
    </xdr:to>
    <xdr:sp macro="" textlink="">
      <xdr:nvSpPr>
        <xdr:cNvPr id="378" name="円/楕円 377"/>
        <xdr:cNvSpPr/>
      </xdr:nvSpPr>
      <xdr:spPr>
        <a:xfrm>
          <a:off x="6921500" y="101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110270</xdr:rowOff>
    </xdr:from>
    <xdr:ext cx="534377" cy="259045"/>
    <xdr:sp macro="" textlink="">
      <xdr:nvSpPr>
        <xdr:cNvPr id="379" name="テキスト ボックス 378"/>
        <xdr:cNvSpPr txBox="1"/>
      </xdr:nvSpPr>
      <xdr:spPr>
        <a:xfrm>
          <a:off x="6705111" y="102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156470</xdr:rowOff>
    </xdr:from>
    <xdr:to>
      <xdr:col>15</xdr:col>
      <xdr:colOff>180975</xdr:colOff>
      <xdr:row>79</xdr:row>
      <xdr:rowOff>37457</xdr:rowOff>
    </xdr:to>
    <xdr:cxnSp macro="">
      <xdr:nvCxnSpPr>
        <xdr:cNvPr id="408" name="直線コネクタ 407"/>
        <xdr:cNvCxnSpPr/>
      </xdr:nvCxnSpPr>
      <xdr:spPr>
        <a:xfrm>
          <a:off x="9639300" y="13529570"/>
          <a:ext cx="8382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156470</xdr:rowOff>
    </xdr:from>
    <xdr:to>
      <xdr:col>14</xdr:col>
      <xdr:colOff>28575</xdr:colOff>
      <xdr:row>79</xdr:row>
      <xdr:rowOff>25819</xdr:rowOff>
    </xdr:to>
    <xdr:cxnSp macro="">
      <xdr:nvCxnSpPr>
        <xdr:cNvPr id="411" name="直線コネクタ 410"/>
        <xdr:cNvCxnSpPr/>
      </xdr:nvCxnSpPr>
      <xdr:spPr>
        <a:xfrm flipV="1">
          <a:off x="8750300" y="13529570"/>
          <a:ext cx="889000" cy="4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158107</xdr:rowOff>
    </xdr:from>
    <xdr:to>
      <xdr:col>15</xdr:col>
      <xdr:colOff>231775</xdr:colOff>
      <xdr:row>79</xdr:row>
      <xdr:rowOff>88257</xdr:rowOff>
    </xdr:to>
    <xdr:sp macro="" textlink="">
      <xdr:nvSpPr>
        <xdr:cNvPr id="421" name="円/楕円 420"/>
        <xdr:cNvSpPr/>
      </xdr:nvSpPr>
      <xdr:spPr>
        <a:xfrm>
          <a:off x="10426700" y="135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105670</xdr:rowOff>
    </xdr:from>
    <xdr:to>
      <xdr:col>14</xdr:col>
      <xdr:colOff>79375</xdr:colOff>
      <xdr:row>79</xdr:row>
      <xdr:rowOff>35820</xdr:rowOff>
    </xdr:to>
    <xdr:sp macro="" textlink="">
      <xdr:nvSpPr>
        <xdr:cNvPr id="423" name="円/楕円 422"/>
        <xdr:cNvSpPr/>
      </xdr:nvSpPr>
      <xdr:spPr>
        <a:xfrm>
          <a:off x="9588500" y="13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52347</xdr:rowOff>
    </xdr:from>
    <xdr:ext cx="534377" cy="259045"/>
    <xdr:sp macro="" textlink="">
      <xdr:nvSpPr>
        <xdr:cNvPr id="424" name="テキスト ボックス 423"/>
        <xdr:cNvSpPr txBox="1"/>
      </xdr:nvSpPr>
      <xdr:spPr>
        <a:xfrm>
          <a:off x="9372111" y="132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146469</xdr:rowOff>
    </xdr:from>
    <xdr:to>
      <xdr:col>12</xdr:col>
      <xdr:colOff>561975</xdr:colOff>
      <xdr:row>79</xdr:row>
      <xdr:rowOff>76619</xdr:rowOff>
    </xdr:to>
    <xdr:sp macro="" textlink="">
      <xdr:nvSpPr>
        <xdr:cNvPr id="425" name="円/楕円 424"/>
        <xdr:cNvSpPr/>
      </xdr:nvSpPr>
      <xdr:spPr>
        <a:xfrm>
          <a:off x="8699500" y="135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67746</xdr:rowOff>
    </xdr:from>
    <xdr:ext cx="534377" cy="259045"/>
    <xdr:sp macro="" textlink="">
      <xdr:nvSpPr>
        <xdr:cNvPr id="426" name="テキスト ボックス 425"/>
        <xdr:cNvSpPr txBox="1"/>
      </xdr:nvSpPr>
      <xdr:spPr>
        <a:xfrm>
          <a:off x="8483111" y="1361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59144</xdr:rowOff>
    </xdr:from>
    <xdr:to>
      <xdr:col>15</xdr:col>
      <xdr:colOff>180975</xdr:colOff>
      <xdr:row>97</xdr:row>
      <xdr:rowOff>158178</xdr:rowOff>
    </xdr:to>
    <xdr:cxnSp macro="">
      <xdr:nvCxnSpPr>
        <xdr:cNvPr id="455" name="直線コネクタ 454"/>
        <xdr:cNvCxnSpPr/>
      </xdr:nvCxnSpPr>
      <xdr:spPr>
        <a:xfrm flipV="1">
          <a:off x="9639300" y="16689794"/>
          <a:ext cx="838200" cy="9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91072</xdr:rowOff>
    </xdr:from>
    <xdr:to>
      <xdr:col>14</xdr:col>
      <xdr:colOff>28575</xdr:colOff>
      <xdr:row>97</xdr:row>
      <xdr:rowOff>158178</xdr:rowOff>
    </xdr:to>
    <xdr:cxnSp macro="">
      <xdr:nvCxnSpPr>
        <xdr:cNvPr id="458" name="直線コネクタ 457"/>
        <xdr:cNvCxnSpPr/>
      </xdr:nvCxnSpPr>
      <xdr:spPr>
        <a:xfrm>
          <a:off x="8750300" y="16550272"/>
          <a:ext cx="889000" cy="2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101819</xdr:rowOff>
    </xdr:from>
    <xdr:ext cx="534377" cy="259045"/>
    <xdr:sp macro="" textlink="">
      <xdr:nvSpPr>
        <xdr:cNvPr id="462" name="テキスト ボックス 461"/>
        <xdr:cNvSpPr txBox="1"/>
      </xdr:nvSpPr>
      <xdr:spPr>
        <a:xfrm>
          <a:off x="8483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8344</xdr:rowOff>
    </xdr:from>
    <xdr:to>
      <xdr:col>15</xdr:col>
      <xdr:colOff>231775</xdr:colOff>
      <xdr:row>97</xdr:row>
      <xdr:rowOff>109944</xdr:rowOff>
    </xdr:to>
    <xdr:sp macro="" textlink="">
      <xdr:nvSpPr>
        <xdr:cNvPr id="468" name="円/楕円 467"/>
        <xdr:cNvSpPr/>
      </xdr:nvSpPr>
      <xdr:spPr>
        <a:xfrm>
          <a:off x="10426700" y="1663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158221</xdr:rowOff>
    </xdr:from>
    <xdr:ext cx="534377" cy="259045"/>
    <xdr:sp macro="" textlink="">
      <xdr:nvSpPr>
        <xdr:cNvPr id="469" name="普通建設事業費 （ うち更新整備　）該当値テキスト"/>
        <xdr:cNvSpPr txBox="1"/>
      </xdr:nvSpPr>
      <xdr:spPr>
        <a:xfrm>
          <a:off x="10528300" y="166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25,843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107378</xdr:rowOff>
    </xdr:from>
    <xdr:to>
      <xdr:col>14</xdr:col>
      <xdr:colOff>79375</xdr:colOff>
      <xdr:row>98</xdr:row>
      <xdr:rowOff>37528</xdr:rowOff>
    </xdr:to>
    <xdr:sp macro="" textlink="">
      <xdr:nvSpPr>
        <xdr:cNvPr id="470" name="円/楕円 469"/>
        <xdr:cNvSpPr/>
      </xdr:nvSpPr>
      <xdr:spPr>
        <a:xfrm>
          <a:off x="9588500" y="167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28655</xdr:rowOff>
    </xdr:from>
    <xdr:ext cx="534377" cy="259045"/>
    <xdr:sp macro="" textlink="">
      <xdr:nvSpPr>
        <xdr:cNvPr id="471" name="テキスト ボックス 470"/>
        <xdr:cNvSpPr txBox="1"/>
      </xdr:nvSpPr>
      <xdr:spPr>
        <a:xfrm>
          <a:off x="9372111" y="168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40272</xdr:rowOff>
    </xdr:from>
    <xdr:to>
      <xdr:col>12</xdr:col>
      <xdr:colOff>561975</xdr:colOff>
      <xdr:row>96</xdr:row>
      <xdr:rowOff>141872</xdr:rowOff>
    </xdr:to>
    <xdr:sp macro="" textlink="">
      <xdr:nvSpPr>
        <xdr:cNvPr id="472" name="円/楕円 471"/>
        <xdr:cNvSpPr/>
      </xdr:nvSpPr>
      <xdr:spPr>
        <a:xfrm>
          <a:off x="8699500" y="1649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158399</xdr:rowOff>
    </xdr:from>
    <xdr:ext cx="534377" cy="259045"/>
    <xdr:sp macro="" textlink="">
      <xdr:nvSpPr>
        <xdr:cNvPr id="473" name="テキスト ボックス 472"/>
        <xdr:cNvSpPr txBox="1"/>
      </xdr:nvSpPr>
      <xdr:spPr>
        <a:xfrm>
          <a:off x="8483111" y="1627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128809</xdr:rowOff>
    </xdr:from>
    <xdr:to>
      <xdr:col>23</xdr:col>
      <xdr:colOff>517525</xdr:colOff>
      <xdr:row>77</xdr:row>
      <xdr:rowOff>141887</xdr:rowOff>
    </xdr:to>
    <xdr:cxnSp macro="">
      <xdr:nvCxnSpPr>
        <xdr:cNvPr id="610" name="直線コネクタ 609"/>
        <xdr:cNvCxnSpPr/>
      </xdr:nvCxnSpPr>
      <xdr:spPr>
        <a:xfrm flipV="1">
          <a:off x="15481300" y="13330459"/>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117771</xdr:rowOff>
    </xdr:from>
    <xdr:to>
      <xdr:col>22</xdr:col>
      <xdr:colOff>365125</xdr:colOff>
      <xdr:row>77</xdr:row>
      <xdr:rowOff>141887</xdr:rowOff>
    </xdr:to>
    <xdr:cxnSp macro="">
      <xdr:nvCxnSpPr>
        <xdr:cNvPr id="613" name="直線コネクタ 612"/>
        <xdr:cNvCxnSpPr/>
      </xdr:nvCxnSpPr>
      <xdr:spPr>
        <a:xfrm>
          <a:off x="14592300" y="13319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48341</xdr:rowOff>
    </xdr:from>
    <xdr:to>
      <xdr:col>21</xdr:col>
      <xdr:colOff>161925</xdr:colOff>
      <xdr:row>77</xdr:row>
      <xdr:rowOff>117771</xdr:rowOff>
    </xdr:to>
    <xdr:cxnSp macro="">
      <xdr:nvCxnSpPr>
        <xdr:cNvPr id="616" name="直線コネクタ 615"/>
        <xdr:cNvCxnSpPr/>
      </xdr:nvCxnSpPr>
      <xdr:spPr>
        <a:xfrm>
          <a:off x="13703300" y="13249991"/>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48341</xdr:rowOff>
    </xdr:from>
    <xdr:to>
      <xdr:col>19</xdr:col>
      <xdr:colOff>644525</xdr:colOff>
      <xdr:row>77</xdr:row>
      <xdr:rowOff>166120</xdr:rowOff>
    </xdr:to>
    <xdr:cxnSp macro="">
      <xdr:nvCxnSpPr>
        <xdr:cNvPr id="619" name="直線コネクタ 618"/>
        <xdr:cNvCxnSpPr/>
      </xdr:nvCxnSpPr>
      <xdr:spPr>
        <a:xfrm flipV="1">
          <a:off x="12814300" y="13249991"/>
          <a:ext cx="889000" cy="1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78009</xdr:rowOff>
    </xdr:from>
    <xdr:to>
      <xdr:col>23</xdr:col>
      <xdr:colOff>568325</xdr:colOff>
      <xdr:row>78</xdr:row>
      <xdr:rowOff>8159</xdr:rowOff>
    </xdr:to>
    <xdr:sp macro="" textlink="">
      <xdr:nvSpPr>
        <xdr:cNvPr id="629" name="円/楕円 628"/>
        <xdr:cNvSpPr/>
      </xdr:nvSpPr>
      <xdr:spPr>
        <a:xfrm>
          <a:off x="16268700" y="132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56436</xdr:rowOff>
    </xdr:from>
    <xdr:ext cx="534377" cy="259045"/>
    <xdr:sp macro="" textlink="">
      <xdr:nvSpPr>
        <xdr:cNvPr id="630" name="公債費該当値テキスト"/>
        <xdr:cNvSpPr txBox="1"/>
      </xdr:nvSpPr>
      <xdr:spPr>
        <a:xfrm>
          <a:off x="16370300" y="132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91087</xdr:rowOff>
    </xdr:from>
    <xdr:to>
      <xdr:col>22</xdr:col>
      <xdr:colOff>415925</xdr:colOff>
      <xdr:row>78</xdr:row>
      <xdr:rowOff>21237</xdr:rowOff>
    </xdr:to>
    <xdr:sp macro="" textlink="">
      <xdr:nvSpPr>
        <xdr:cNvPr id="631" name="円/楕円 630"/>
        <xdr:cNvSpPr/>
      </xdr:nvSpPr>
      <xdr:spPr>
        <a:xfrm>
          <a:off x="15430500" y="132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12364</xdr:rowOff>
    </xdr:from>
    <xdr:ext cx="534377" cy="259045"/>
    <xdr:sp macro="" textlink="">
      <xdr:nvSpPr>
        <xdr:cNvPr id="632" name="テキスト ボックス 631"/>
        <xdr:cNvSpPr txBox="1"/>
      </xdr:nvSpPr>
      <xdr:spPr>
        <a:xfrm>
          <a:off x="15214111" y="1338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66971</xdr:rowOff>
    </xdr:from>
    <xdr:to>
      <xdr:col>21</xdr:col>
      <xdr:colOff>212725</xdr:colOff>
      <xdr:row>77</xdr:row>
      <xdr:rowOff>168571</xdr:rowOff>
    </xdr:to>
    <xdr:sp macro="" textlink="">
      <xdr:nvSpPr>
        <xdr:cNvPr id="633" name="円/楕円 632"/>
        <xdr:cNvSpPr/>
      </xdr:nvSpPr>
      <xdr:spPr>
        <a:xfrm>
          <a:off x="14541500" y="1326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159698</xdr:rowOff>
    </xdr:from>
    <xdr:ext cx="534377" cy="259045"/>
    <xdr:sp macro="" textlink="">
      <xdr:nvSpPr>
        <xdr:cNvPr id="634" name="テキスト ボックス 633"/>
        <xdr:cNvSpPr txBox="1"/>
      </xdr:nvSpPr>
      <xdr:spPr>
        <a:xfrm>
          <a:off x="14325111" y="1336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168991</xdr:rowOff>
    </xdr:from>
    <xdr:to>
      <xdr:col>20</xdr:col>
      <xdr:colOff>9525</xdr:colOff>
      <xdr:row>77</xdr:row>
      <xdr:rowOff>99141</xdr:rowOff>
    </xdr:to>
    <xdr:sp macro="" textlink="">
      <xdr:nvSpPr>
        <xdr:cNvPr id="635" name="円/楕円 634"/>
        <xdr:cNvSpPr/>
      </xdr:nvSpPr>
      <xdr:spPr>
        <a:xfrm>
          <a:off x="13652500" y="1319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90268</xdr:rowOff>
    </xdr:from>
    <xdr:ext cx="534377" cy="259045"/>
    <xdr:sp macro="" textlink="">
      <xdr:nvSpPr>
        <xdr:cNvPr id="636" name="テキスト ボックス 635"/>
        <xdr:cNvSpPr txBox="1"/>
      </xdr:nvSpPr>
      <xdr:spPr>
        <a:xfrm>
          <a:off x="13436111" y="1329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115320</xdr:rowOff>
    </xdr:from>
    <xdr:to>
      <xdr:col>18</xdr:col>
      <xdr:colOff>492125</xdr:colOff>
      <xdr:row>78</xdr:row>
      <xdr:rowOff>45470</xdr:rowOff>
    </xdr:to>
    <xdr:sp macro="" textlink="">
      <xdr:nvSpPr>
        <xdr:cNvPr id="637" name="円/楕円 636"/>
        <xdr:cNvSpPr/>
      </xdr:nvSpPr>
      <xdr:spPr>
        <a:xfrm>
          <a:off x="12763500" y="1331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36597</xdr:rowOff>
    </xdr:from>
    <xdr:ext cx="534377" cy="259045"/>
    <xdr:sp macro="" textlink="">
      <xdr:nvSpPr>
        <xdr:cNvPr id="638" name="テキスト ボックス 637"/>
        <xdr:cNvSpPr txBox="1"/>
      </xdr:nvSpPr>
      <xdr:spPr>
        <a:xfrm>
          <a:off x="12547111" y="1340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26226</xdr:rowOff>
    </xdr:from>
    <xdr:to>
      <xdr:col>23</xdr:col>
      <xdr:colOff>517525</xdr:colOff>
      <xdr:row>99</xdr:row>
      <xdr:rowOff>39177</xdr:rowOff>
    </xdr:to>
    <xdr:cxnSp macro="">
      <xdr:nvCxnSpPr>
        <xdr:cNvPr id="667" name="直線コネクタ 666"/>
        <xdr:cNvCxnSpPr/>
      </xdr:nvCxnSpPr>
      <xdr:spPr>
        <a:xfrm flipV="1">
          <a:off x="15481300" y="16999776"/>
          <a:ext cx="838200" cy="1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35652</xdr:rowOff>
    </xdr:from>
    <xdr:to>
      <xdr:col>22</xdr:col>
      <xdr:colOff>365125</xdr:colOff>
      <xdr:row>99</xdr:row>
      <xdr:rowOff>39177</xdr:rowOff>
    </xdr:to>
    <xdr:cxnSp macro="">
      <xdr:nvCxnSpPr>
        <xdr:cNvPr id="670" name="直線コネクタ 669"/>
        <xdr:cNvCxnSpPr/>
      </xdr:nvCxnSpPr>
      <xdr:spPr>
        <a:xfrm>
          <a:off x="14592300" y="17009202"/>
          <a:ext cx="889000" cy="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35652</xdr:rowOff>
    </xdr:from>
    <xdr:to>
      <xdr:col>21</xdr:col>
      <xdr:colOff>161925</xdr:colOff>
      <xdr:row>99</xdr:row>
      <xdr:rowOff>40103</xdr:rowOff>
    </xdr:to>
    <xdr:cxnSp macro="">
      <xdr:nvCxnSpPr>
        <xdr:cNvPr id="673" name="直線コネクタ 672"/>
        <xdr:cNvCxnSpPr/>
      </xdr:nvCxnSpPr>
      <xdr:spPr>
        <a:xfrm flipV="1">
          <a:off x="13703300" y="17009202"/>
          <a:ext cx="889000" cy="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161212</xdr:rowOff>
    </xdr:from>
    <xdr:to>
      <xdr:col>19</xdr:col>
      <xdr:colOff>644525</xdr:colOff>
      <xdr:row>99</xdr:row>
      <xdr:rowOff>40103</xdr:rowOff>
    </xdr:to>
    <xdr:cxnSp macro="">
      <xdr:nvCxnSpPr>
        <xdr:cNvPr id="676" name="直線コネクタ 675"/>
        <xdr:cNvCxnSpPr/>
      </xdr:nvCxnSpPr>
      <xdr:spPr>
        <a:xfrm>
          <a:off x="12814300" y="16963312"/>
          <a:ext cx="889000" cy="5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146876</xdr:rowOff>
    </xdr:from>
    <xdr:to>
      <xdr:col>23</xdr:col>
      <xdr:colOff>568325</xdr:colOff>
      <xdr:row>99</xdr:row>
      <xdr:rowOff>77026</xdr:rowOff>
    </xdr:to>
    <xdr:sp macro="" textlink="">
      <xdr:nvSpPr>
        <xdr:cNvPr id="686" name="円/楕円 685"/>
        <xdr:cNvSpPr/>
      </xdr:nvSpPr>
      <xdr:spPr>
        <a:xfrm>
          <a:off x="16268700" y="1694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87287</xdr:rowOff>
    </xdr:from>
    <xdr:ext cx="469744" cy="259045"/>
    <xdr:sp macro="" textlink="">
      <xdr:nvSpPr>
        <xdr:cNvPr id="687" name="積立金該当値テキスト"/>
        <xdr:cNvSpPr txBox="1"/>
      </xdr:nvSpPr>
      <xdr:spPr>
        <a:xfrm>
          <a:off x="16370300" y="1688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159827</xdr:rowOff>
    </xdr:from>
    <xdr:to>
      <xdr:col>22</xdr:col>
      <xdr:colOff>415925</xdr:colOff>
      <xdr:row>99</xdr:row>
      <xdr:rowOff>89977</xdr:rowOff>
    </xdr:to>
    <xdr:sp macro="" textlink="">
      <xdr:nvSpPr>
        <xdr:cNvPr id="688" name="円/楕円 687"/>
        <xdr:cNvSpPr/>
      </xdr:nvSpPr>
      <xdr:spPr>
        <a:xfrm>
          <a:off x="15430500" y="169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81104</xdr:rowOff>
    </xdr:from>
    <xdr:ext cx="469744" cy="259045"/>
    <xdr:sp macro="" textlink="">
      <xdr:nvSpPr>
        <xdr:cNvPr id="689" name="テキスト ボックス 688"/>
        <xdr:cNvSpPr txBox="1"/>
      </xdr:nvSpPr>
      <xdr:spPr>
        <a:xfrm>
          <a:off x="15246427" y="1705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156302</xdr:rowOff>
    </xdr:from>
    <xdr:to>
      <xdr:col>21</xdr:col>
      <xdr:colOff>212725</xdr:colOff>
      <xdr:row>99</xdr:row>
      <xdr:rowOff>86452</xdr:rowOff>
    </xdr:to>
    <xdr:sp macro="" textlink="">
      <xdr:nvSpPr>
        <xdr:cNvPr id="690" name="円/楕円 689"/>
        <xdr:cNvSpPr/>
      </xdr:nvSpPr>
      <xdr:spPr>
        <a:xfrm>
          <a:off x="14541500" y="1695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77579</xdr:rowOff>
    </xdr:from>
    <xdr:ext cx="469744" cy="259045"/>
    <xdr:sp macro="" textlink="">
      <xdr:nvSpPr>
        <xdr:cNvPr id="691" name="テキスト ボックス 690"/>
        <xdr:cNvSpPr txBox="1"/>
      </xdr:nvSpPr>
      <xdr:spPr>
        <a:xfrm>
          <a:off x="14357427" y="1705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160753</xdr:rowOff>
    </xdr:from>
    <xdr:to>
      <xdr:col>20</xdr:col>
      <xdr:colOff>9525</xdr:colOff>
      <xdr:row>99</xdr:row>
      <xdr:rowOff>90903</xdr:rowOff>
    </xdr:to>
    <xdr:sp macro="" textlink="">
      <xdr:nvSpPr>
        <xdr:cNvPr id="692" name="円/楕円 691"/>
        <xdr:cNvSpPr/>
      </xdr:nvSpPr>
      <xdr:spPr>
        <a:xfrm>
          <a:off x="13652500" y="1696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82030</xdr:rowOff>
    </xdr:from>
    <xdr:ext cx="469744" cy="259045"/>
    <xdr:sp macro="" textlink="">
      <xdr:nvSpPr>
        <xdr:cNvPr id="693" name="テキスト ボックス 692"/>
        <xdr:cNvSpPr txBox="1"/>
      </xdr:nvSpPr>
      <xdr:spPr>
        <a:xfrm>
          <a:off x="13468427" y="170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110412</xdr:rowOff>
    </xdr:from>
    <xdr:to>
      <xdr:col>18</xdr:col>
      <xdr:colOff>492125</xdr:colOff>
      <xdr:row>99</xdr:row>
      <xdr:rowOff>40562</xdr:rowOff>
    </xdr:to>
    <xdr:sp macro="" textlink="">
      <xdr:nvSpPr>
        <xdr:cNvPr id="694" name="円/楕円 693"/>
        <xdr:cNvSpPr/>
      </xdr:nvSpPr>
      <xdr:spPr>
        <a:xfrm>
          <a:off x="12763500" y="1691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31689</xdr:rowOff>
    </xdr:from>
    <xdr:ext cx="534377" cy="259045"/>
    <xdr:sp macro="" textlink="">
      <xdr:nvSpPr>
        <xdr:cNvPr id="695" name="テキスト ボックス 694"/>
        <xdr:cNvSpPr txBox="1"/>
      </xdr:nvSpPr>
      <xdr:spPr>
        <a:xfrm>
          <a:off x="12547111" y="1700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6" name="直線コネクタ 72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9" name="直線コネクタ 72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2" name="直線コネクタ 73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5" name="直線コネクタ 73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7" name="円/楕円 74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8" name="テキスト ボックス 74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1" name="円/楕円 75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2" name="テキスト ボックス 75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3" name="円/楕円 75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4" name="テキスト ボックス 75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39704</xdr:rowOff>
    </xdr:from>
    <xdr:to>
      <xdr:col>32</xdr:col>
      <xdr:colOff>187325</xdr:colOff>
      <xdr:row>59</xdr:row>
      <xdr:rowOff>40259</xdr:rowOff>
    </xdr:to>
    <xdr:cxnSp macro="">
      <xdr:nvCxnSpPr>
        <xdr:cNvPr id="785" name="直線コネクタ 784"/>
        <xdr:cNvCxnSpPr/>
      </xdr:nvCxnSpPr>
      <xdr:spPr>
        <a:xfrm>
          <a:off x="21323300" y="10155254"/>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39279</xdr:rowOff>
    </xdr:from>
    <xdr:to>
      <xdr:col>31</xdr:col>
      <xdr:colOff>34925</xdr:colOff>
      <xdr:row>59</xdr:row>
      <xdr:rowOff>39704</xdr:rowOff>
    </xdr:to>
    <xdr:cxnSp macro="">
      <xdr:nvCxnSpPr>
        <xdr:cNvPr id="788" name="直線コネクタ 787"/>
        <xdr:cNvCxnSpPr/>
      </xdr:nvCxnSpPr>
      <xdr:spPr>
        <a:xfrm>
          <a:off x="20434300" y="10154829"/>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38920</xdr:rowOff>
    </xdr:from>
    <xdr:to>
      <xdr:col>29</xdr:col>
      <xdr:colOff>517525</xdr:colOff>
      <xdr:row>59</xdr:row>
      <xdr:rowOff>39279</xdr:rowOff>
    </xdr:to>
    <xdr:cxnSp macro="">
      <xdr:nvCxnSpPr>
        <xdr:cNvPr id="791" name="直線コネクタ 790"/>
        <xdr:cNvCxnSpPr/>
      </xdr:nvCxnSpPr>
      <xdr:spPr>
        <a:xfrm>
          <a:off x="19545300" y="1015447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16669</xdr:rowOff>
    </xdr:from>
    <xdr:ext cx="469744" cy="259045"/>
    <xdr:sp macro="" textlink="">
      <xdr:nvSpPr>
        <xdr:cNvPr id="793" name="テキスト ボックス 792"/>
        <xdr:cNvSpPr txBox="1"/>
      </xdr:nvSpPr>
      <xdr:spPr>
        <a:xfrm>
          <a:off x="20199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34707</xdr:rowOff>
    </xdr:from>
    <xdr:to>
      <xdr:col>28</xdr:col>
      <xdr:colOff>314325</xdr:colOff>
      <xdr:row>59</xdr:row>
      <xdr:rowOff>38920</xdr:rowOff>
    </xdr:to>
    <xdr:cxnSp macro="">
      <xdr:nvCxnSpPr>
        <xdr:cNvPr id="794" name="直線コネクタ 793"/>
        <xdr:cNvCxnSpPr/>
      </xdr:nvCxnSpPr>
      <xdr:spPr>
        <a:xfrm>
          <a:off x="18656300" y="10150257"/>
          <a:ext cx="889000" cy="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160909</xdr:rowOff>
    </xdr:from>
    <xdr:to>
      <xdr:col>32</xdr:col>
      <xdr:colOff>238125</xdr:colOff>
      <xdr:row>59</xdr:row>
      <xdr:rowOff>91059</xdr:rowOff>
    </xdr:to>
    <xdr:sp macro="" textlink="">
      <xdr:nvSpPr>
        <xdr:cNvPr id="804" name="円/楕円 803"/>
        <xdr:cNvSpPr/>
      </xdr:nvSpPr>
      <xdr:spPr>
        <a:xfrm>
          <a:off x="221107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75836</xdr:rowOff>
    </xdr:from>
    <xdr:ext cx="469744" cy="259045"/>
    <xdr:sp macro="" textlink="">
      <xdr:nvSpPr>
        <xdr:cNvPr id="805" name="貸付金該当値テキスト"/>
        <xdr:cNvSpPr txBox="1"/>
      </xdr:nvSpPr>
      <xdr:spPr>
        <a:xfrm>
          <a:off x="22212300" y="100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160354</xdr:rowOff>
    </xdr:from>
    <xdr:to>
      <xdr:col>31</xdr:col>
      <xdr:colOff>85725</xdr:colOff>
      <xdr:row>59</xdr:row>
      <xdr:rowOff>90504</xdr:rowOff>
    </xdr:to>
    <xdr:sp macro="" textlink="">
      <xdr:nvSpPr>
        <xdr:cNvPr id="806" name="円/楕円 805"/>
        <xdr:cNvSpPr/>
      </xdr:nvSpPr>
      <xdr:spPr>
        <a:xfrm>
          <a:off x="21272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81631</xdr:rowOff>
    </xdr:from>
    <xdr:ext cx="469744" cy="259045"/>
    <xdr:sp macro="" textlink="">
      <xdr:nvSpPr>
        <xdr:cNvPr id="807" name="テキスト ボックス 806"/>
        <xdr:cNvSpPr txBox="1"/>
      </xdr:nvSpPr>
      <xdr:spPr>
        <a:xfrm>
          <a:off x="21088427" y="101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159929</xdr:rowOff>
    </xdr:from>
    <xdr:to>
      <xdr:col>29</xdr:col>
      <xdr:colOff>568325</xdr:colOff>
      <xdr:row>59</xdr:row>
      <xdr:rowOff>90079</xdr:rowOff>
    </xdr:to>
    <xdr:sp macro="" textlink="">
      <xdr:nvSpPr>
        <xdr:cNvPr id="808" name="円/楕円 807"/>
        <xdr:cNvSpPr/>
      </xdr:nvSpPr>
      <xdr:spPr>
        <a:xfrm>
          <a:off x="20383500" y="1010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81206</xdr:rowOff>
    </xdr:from>
    <xdr:ext cx="469744" cy="259045"/>
    <xdr:sp macro="" textlink="">
      <xdr:nvSpPr>
        <xdr:cNvPr id="809" name="テキスト ボックス 808"/>
        <xdr:cNvSpPr txBox="1"/>
      </xdr:nvSpPr>
      <xdr:spPr>
        <a:xfrm>
          <a:off x="20199427" y="1019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159570</xdr:rowOff>
    </xdr:from>
    <xdr:to>
      <xdr:col>28</xdr:col>
      <xdr:colOff>365125</xdr:colOff>
      <xdr:row>59</xdr:row>
      <xdr:rowOff>89720</xdr:rowOff>
    </xdr:to>
    <xdr:sp macro="" textlink="">
      <xdr:nvSpPr>
        <xdr:cNvPr id="810" name="円/楕円 809"/>
        <xdr:cNvSpPr/>
      </xdr:nvSpPr>
      <xdr:spPr>
        <a:xfrm>
          <a:off x="19494500" y="101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80847</xdr:rowOff>
    </xdr:from>
    <xdr:ext cx="469744" cy="259045"/>
    <xdr:sp macro="" textlink="">
      <xdr:nvSpPr>
        <xdr:cNvPr id="811" name="テキスト ボックス 810"/>
        <xdr:cNvSpPr txBox="1"/>
      </xdr:nvSpPr>
      <xdr:spPr>
        <a:xfrm>
          <a:off x="19310427" y="101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155357</xdr:rowOff>
    </xdr:from>
    <xdr:to>
      <xdr:col>27</xdr:col>
      <xdr:colOff>161925</xdr:colOff>
      <xdr:row>59</xdr:row>
      <xdr:rowOff>85507</xdr:rowOff>
    </xdr:to>
    <xdr:sp macro="" textlink="">
      <xdr:nvSpPr>
        <xdr:cNvPr id="812" name="円/楕円 811"/>
        <xdr:cNvSpPr/>
      </xdr:nvSpPr>
      <xdr:spPr>
        <a:xfrm>
          <a:off x="18605500" y="1009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76634</xdr:rowOff>
    </xdr:from>
    <xdr:ext cx="469744" cy="259045"/>
    <xdr:sp macro="" textlink="">
      <xdr:nvSpPr>
        <xdr:cNvPr id="813" name="テキスト ボックス 812"/>
        <xdr:cNvSpPr txBox="1"/>
      </xdr:nvSpPr>
      <xdr:spPr>
        <a:xfrm>
          <a:off x="18421427" y="1019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24524</xdr:rowOff>
    </xdr:from>
    <xdr:to>
      <xdr:col>32</xdr:col>
      <xdr:colOff>187325</xdr:colOff>
      <xdr:row>77</xdr:row>
      <xdr:rowOff>50509</xdr:rowOff>
    </xdr:to>
    <xdr:cxnSp macro="">
      <xdr:nvCxnSpPr>
        <xdr:cNvPr id="843" name="直線コネクタ 842"/>
        <xdr:cNvCxnSpPr/>
      </xdr:nvCxnSpPr>
      <xdr:spPr>
        <a:xfrm flipV="1">
          <a:off x="21323300" y="13226174"/>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50509</xdr:rowOff>
    </xdr:from>
    <xdr:to>
      <xdr:col>31</xdr:col>
      <xdr:colOff>34925</xdr:colOff>
      <xdr:row>77</xdr:row>
      <xdr:rowOff>55023</xdr:rowOff>
    </xdr:to>
    <xdr:cxnSp macro="">
      <xdr:nvCxnSpPr>
        <xdr:cNvPr id="846" name="直線コネクタ 845"/>
        <xdr:cNvCxnSpPr/>
      </xdr:nvCxnSpPr>
      <xdr:spPr>
        <a:xfrm flipV="1">
          <a:off x="20434300" y="13252159"/>
          <a:ext cx="8890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55023</xdr:rowOff>
    </xdr:from>
    <xdr:to>
      <xdr:col>29</xdr:col>
      <xdr:colOff>517525</xdr:colOff>
      <xdr:row>77</xdr:row>
      <xdr:rowOff>109468</xdr:rowOff>
    </xdr:to>
    <xdr:cxnSp macro="">
      <xdr:nvCxnSpPr>
        <xdr:cNvPr id="849" name="直線コネクタ 848"/>
        <xdr:cNvCxnSpPr/>
      </xdr:nvCxnSpPr>
      <xdr:spPr>
        <a:xfrm flipV="1">
          <a:off x="19545300" y="13256673"/>
          <a:ext cx="889000" cy="5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109468</xdr:rowOff>
    </xdr:from>
    <xdr:to>
      <xdr:col>28</xdr:col>
      <xdr:colOff>314325</xdr:colOff>
      <xdr:row>77</xdr:row>
      <xdr:rowOff>157987</xdr:rowOff>
    </xdr:to>
    <xdr:cxnSp macro="">
      <xdr:nvCxnSpPr>
        <xdr:cNvPr id="852" name="直線コネクタ 851"/>
        <xdr:cNvCxnSpPr/>
      </xdr:nvCxnSpPr>
      <xdr:spPr>
        <a:xfrm flipV="1">
          <a:off x="18656300" y="13311118"/>
          <a:ext cx="8890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145174</xdr:rowOff>
    </xdr:from>
    <xdr:to>
      <xdr:col>32</xdr:col>
      <xdr:colOff>238125</xdr:colOff>
      <xdr:row>77</xdr:row>
      <xdr:rowOff>75324</xdr:rowOff>
    </xdr:to>
    <xdr:sp macro="" textlink="">
      <xdr:nvSpPr>
        <xdr:cNvPr id="862" name="円/楕円 861"/>
        <xdr:cNvSpPr/>
      </xdr:nvSpPr>
      <xdr:spPr>
        <a:xfrm>
          <a:off x="221107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123601</xdr:rowOff>
    </xdr:from>
    <xdr:ext cx="534377" cy="259045"/>
    <xdr:sp macro="" textlink="">
      <xdr:nvSpPr>
        <xdr:cNvPr id="863" name="繰出金該当値テキスト"/>
        <xdr:cNvSpPr txBox="1"/>
      </xdr:nvSpPr>
      <xdr:spPr>
        <a:xfrm>
          <a:off x="22212300" y="1315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171159</xdr:rowOff>
    </xdr:from>
    <xdr:to>
      <xdr:col>31</xdr:col>
      <xdr:colOff>85725</xdr:colOff>
      <xdr:row>77</xdr:row>
      <xdr:rowOff>101309</xdr:rowOff>
    </xdr:to>
    <xdr:sp macro="" textlink="">
      <xdr:nvSpPr>
        <xdr:cNvPr id="864" name="円/楕円 863"/>
        <xdr:cNvSpPr/>
      </xdr:nvSpPr>
      <xdr:spPr>
        <a:xfrm>
          <a:off x="21272500" y="132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92436</xdr:rowOff>
    </xdr:from>
    <xdr:ext cx="534377" cy="259045"/>
    <xdr:sp macro="" textlink="">
      <xdr:nvSpPr>
        <xdr:cNvPr id="865" name="テキスト ボックス 864"/>
        <xdr:cNvSpPr txBox="1"/>
      </xdr:nvSpPr>
      <xdr:spPr>
        <a:xfrm>
          <a:off x="21056111" y="1329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4223</xdr:rowOff>
    </xdr:from>
    <xdr:to>
      <xdr:col>29</xdr:col>
      <xdr:colOff>568325</xdr:colOff>
      <xdr:row>77</xdr:row>
      <xdr:rowOff>105823</xdr:rowOff>
    </xdr:to>
    <xdr:sp macro="" textlink="">
      <xdr:nvSpPr>
        <xdr:cNvPr id="866" name="円/楕円 865"/>
        <xdr:cNvSpPr/>
      </xdr:nvSpPr>
      <xdr:spPr>
        <a:xfrm>
          <a:off x="20383500" y="1320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96950</xdr:rowOff>
    </xdr:from>
    <xdr:ext cx="534377" cy="259045"/>
    <xdr:sp macro="" textlink="">
      <xdr:nvSpPr>
        <xdr:cNvPr id="867" name="テキスト ボックス 866"/>
        <xdr:cNvSpPr txBox="1"/>
      </xdr:nvSpPr>
      <xdr:spPr>
        <a:xfrm>
          <a:off x="20167111" y="132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58668</xdr:rowOff>
    </xdr:from>
    <xdr:to>
      <xdr:col>28</xdr:col>
      <xdr:colOff>365125</xdr:colOff>
      <xdr:row>77</xdr:row>
      <xdr:rowOff>160268</xdr:rowOff>
    </xdr:to>
    <xdr:sp macro="" textlink="">
      <xdr:nvSpPr>
        <xdr:cNvPr id="868" name="円/楕円 867"/>
        <xdr:cNvSpPr/>
      </xdr:nvSpPr>
      <xdr:spPr>
        <a:xfrm>
          <a:off x="19494500" y="132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151395</xdr:rowOff>
    </xdr:from>
    <xdr:ext cx="534377" cy="259045"/>
    <xdr:sp macro="" textlink="">
      <xdr:nvSpPr>
        <xdr:cNvPr id="869" name="テキスト ボックス 868"/>
        <xdr:cNvSpPr txBox="1"/>
      </xdr:nvSpPr>
      <xdr:spPr>
        <a:xfrm>
          <a:off x="19278111" y="133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107187</xdr:rowOff>
    </xdr:from>
    <xdr:to>
      <xdr:col>27</xdr:col>
      <xdr:colOff>161925</xdr:colOff>
      <xdr:row>78</xdr:row>
      <xdr:rowOff>37337</xdr:rowOff>
    </xdr:to>
    <xdr:sp macro="" textlink="">
      <xdr:nvSpPr>
        <xdr:cNvPr id="870" name="円/楕円 869"/>
        <xdr:cNvSpPr/>
      </xdr:nvSpPr>
      <xdr:spPr>
        <a:xfrm>
          <a:off x="18605500" y="1330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28464</xdr:rowOff>
    </xdr:from>
    <xdr:ext cx="534377" cy="259045"/>
    <xdr:sp macro="" textlink="">
      <xdr:nvSpPr>
        <xdr:cNvPr id="871" name="テキスト ボックス 870"/>
        <xdr:cNvSpPr txBox="1"/>
      </xdr:nvSpPr>
      <xdr:spPr>
        <a:xfrm>
          <a:off x="18389111" y="1340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普通建設事業費のうち、新規整備について全国平均</a:t>
          </a:r>
          <a:r>
            <a:rPr kumimoji="1" lang="en-US" altLang="ja-JP" sz="1100">
              <a:solidFill>
                <a:schemeClr val="dk1"/>
              </a:solidFill>
              <a:effectLst/>
              <a:latin typeface="+mn-lt"/>
              <a:ea typeface="+mn-ea"/>
              <a:cs typeface="+mn-cs"/>
            </a:rPr>
            <a:t>18,997</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8,970</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5,506</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位と大幅に</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年度に完了した大型事業（</a:t>
          </a:r>
          <a:r>
            <a:rPr kumimoji="1" lang="ja-JP" altLang="ja-JP" sz="1100">
              <a:solidFill>
                <a:schemeClr val="dk1"/>
              </a:solidFill>
              <a:effectLst/>
              <a:latin typeface="+mn-lt"/>
              <a:ea typeface="+mn-ea"/>
              <a:cs typeface="+mn-cs"/>
            </a:rPr>
            <a:t>学校給食センターの建設</a:t>
          </a:r>
          <a:r>
            <a:rPr kumimoji="1" lang="en-US" altLang="ja-JP" sz="1100">
              <a:solidFill>
                <a:schemeClr val="dk1"/>
              </a:solidFill>
              <a:effectLst/>
              <a:latin typeface="+mn-lt"/>
              <a:ea typeface="+mn-ea"/>
              <a:cs typeface="+mn-cs"/>
            </a:rPr>
            <a:t>1,020,581</a:t>
          </a:r>
          <a:r>
            <a:rPr kumimoji="1" lang="ja-JP" altLang="ja-JP" sz="1100">
              <a:solidFill>
                <a:schemeClr val="dk1"/>
              </a:solidFill>
              <a:effectLst/>
              <a:latin typeface="+mn-lt"/>
              <a:ea typeface="+mn-ea"/>
              <a:cs typeface="+mn-cs"/>
            </a:rPr>
            <a:t>千円、総合運動広場建設事業</a:t>
          </a:r>
          <a:r>
            <a:rPr kumimoji="1" lang="en-US" altLang="ja-JP" sz="1100">
              <a:solidFill>
                <a:schemeClr val="dk1"/>
              </a:solidFill>
              <a:effectLst/>
              <a:latin typeface="+mn-lt"/>
              <a:ea typeface="+mn-ea"/>
              <a:cs typeface="+mn-cs"/>
            </a:rPr>
            <a:t>569,842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の減少による影響である。</a:t>
          </a:r>
          <a:r>
            <a:rPr kumimoji="1" lang="ja-JP" altLang="ja-JP" sz="1100">
              <a:solidFill>
                <a:schemeClr val="dk1"/>
              </a:solidFill>
              <a:effectLst/>
              <a:latin typeface="+mn-lt"/>
              <a:ea typeface="+mn-ea"/>
              <a:cs typeface="+mn-cs"/>
            </a:rPr>
            <a:t>更新整備分については、全国平均</a:t>
          </a:r>
          <a:r>
            <a:rPr kumimoji="1" lang="en-US" altLang="ja-JP" sz="1100">
              <a:solidFill>
                <a:schemeClr val="dk1"/>
              </a:solidFill>
              <a:effectLst/>
              <a:latin typeface="+mn-lt"/>
              <a:ea typeface="+mn-ea"/>
              <a:cs typeface="+mn-cs"/>
            </a:rPr>
            <a:t>26,922</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24,529</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25,843</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下回っている。</a:t>
          </a:r>
          <a:r>
            <a:rPr kumimoji="1" lang="ja-JP" altLang="en-US" sz="1100">
              <a:solidFill>
                <a:schemeClr val="dk1"/>
              </a:solidFill>
              <a:effectLst/>
              <a:latin typeface="+mn-lt"/>
              <a:ea typeface="+mn-ea"/>
              <a:cs typeface="+mn-cs"/>
            </a:rPr>
            <a:t>更新整備分の</a:t>
          </a:r>
          <a:r>
            <a:rPr kumimoji="1" lang="ja-JP" altLang="ja-JP" sz="1100">
              <a:solidFill>
                <a:schemeClr val="dk1"/>
              </a:solidFill>
              <a:effectLst/>
              <a:latin typeface="+mn-lt"/>
              <a:ea typeface="+mn-ea"/>
              <a:cs typeface="+mn-cs"/>
            </a:rPr>
            <a:t>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排水路改良工事</a:t>
          </a:r>
          <a:r>
            <a:rPr kumimoji="1" lang="en-US" altLang="ja-JP" sz="1100">
              <a:solidFill>
                <a:schemeClr val="dk1"/>
              </a:solidFill>
              <a:effectLst/>
              <a:latin typeface="+mn-lt"/>
              <a:ea typeface="+mn-ea"/>
              <a:cs typeface="+mn-cs"/>
            </a:rPr>
            <a:t>+102,775</a:t>
          </a:r>
          <a:r>
            <a:rPr kumimoji="1" lang="ja-JP" altLang="en-US" sz="1100">
              <a:solidFill>
                <a:schemeClr val="dk1"/>
              </a:solidFill>
              <a:effectLst/>
              <a:latin typeface="+mn-lt"/>
              <a:ea typeface="+mn-ea"/>
              <a:cs typeface="+mn-cs"/>
            </a:rPr>
            <a:t>千円の増で</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物件費については、全国平均</a:t>
          </a:r>
          <a:r>
            <a:rPr kumimoji="1" lang="en-US" altLang="ja-JP" sz="1100">
              <a:solidFill>
                <a:schemeClr val="dk1"/>
              </a:solidFill>
              <a:effectLst/>
              <a:latin typeface="+mn-lt"/>
              <a:ea typeface="+mn-ea"/>
              <a:cs typeface="+mn-cs"/>
            </a:rPr>
            <a:t>58,226</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51,411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67,272</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位と高い状況である。</a:t>
          </a:r>
          <a:r>
            <a:rPr kumimoji="1" lang="ja-JP" altLang="en-US" sz="1100">
              <a:solidFill>
                <a:schemeClr val="dk1"/>
              </a:solidFill>
              <a:effectLst/>
              <a:latin typeface="+mn-lt"/>
              <a:ea typeface="+mn-ea"/>
              <a:cs typeface="+mn-cs"/>
            </a:rPr>
            <a:t>主な減少要因としては</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給食センター新規開設に伴う消耗品</a:t>
          </a:r>
          <a:r>
            <a:rPr kumimoji="1" lang="en-US" altLang="ja-JP" sz="1100">
              <a:solidFill>
                <a:schemeClr val="dk1"/>
              </a:solidFill>
              <a:effectLst/>
              <a:latin typeface="+mn-lt"/>
              <a:ea typeface="+mn-ea"/>
              <a:cs typeface="+mn-cs"/>
            </a:rPr>
            <a:t>36,884</a:t>
          </a:r>
          <a:r>
            <a:rPr kumimoji="1" lang="ja-JP" altLang="ja-JP" sz="1100">
              <a:solidFill>
                <a:schemeClr val="dk1"/>
              </a:solidFill>
              <a:effectLst/>
              <a:latin typeface="+mn-lt"/>
              <a:ea typeface="+mn-ea"/>
              <a:cs typeface="+mn-cs"/>
            </a:rPr>
            <a:t>千円、備品購入費</a:t>
          </a:r>
          <a:r>
            <a:rPr kumimoji="1" lang="en-US" altLang="ja-JP" sz="1100">
              <a:solidFill>
                <a:schemeClr val="dk1"/>
              </a:solidFill>
              <a:effectLst/>
              <a:latin typeface="+mn-lt"/>
              <a:ea typeface="+mn-ea"/>
              <a:cs typeface="+mn-cs"/>
            </a:rPr>
            <a:t>160,250</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の終了による減の反面、学校管理システムのリプレイスに伴う電子計算機賃借料</a:t>
          </a:r>
          <a:r>
            <a:rPr kumimoji="1" lang="en-US" altLang="ja-JP" sz="1100">
              <a:solidFill>
                <a:schemeClr val="dk1"/>
              </a:solidFill>
              <a:effectLst/>
              <a:latin typeface="+mn-lt"/>
              <a:ea typeface="+mn-ea"/>
              <a:cs typeface="+mn-cs"/>
            </a:rPr>
            <a:t>+42,433</a:t>
          </a:r>
          <a:r>
            <a:rPr kumimoji="1" lang="ja-JP" altLang="en-US" sz="1100">
              <a:solidFill>
                <a:schemeClr val="dk1"/>
              </a:solidFill>
              <a:effectLst/>
              <a:latin typeface="+mn-lt"/>
              <a:ea typeface="+mn-ea"/>
              <a:cs typeface="+mn-cs"/>
            </a:rPr>
            <a:t>千円、ネットワーク強靭化に伴う情報機器賃借</a:t>
          </a:r>
          <a:r>
            <a:rPr kumimoji="1" lang="en-US" altLang="ja-JP" sz="1100">
              <a:solidFill>
                <a:schemeClr val="dk1"/>
              </a:solidFill>
              <a:effectLst/>
              <a:latin typeface="+mn-lt"/>
              <a:ea typeface="+mn-ea"/>
              <a:cs typeface="+mn-cs"/>
            </a:rPr>
            <a:t>+35,681</a:t>
          </a:r>
          <a:r>
            <a:rPr kumimoji="1" lang="ja-JP" altLang="en-US" sz="1100">
              <a:solidFill>
                <a:schemeClr val="dk1"/>
              </a:solidFill>
              <a:effectLst/>
              <a:latin typeface="+mn-lt"/>
              <a:ea typeface="+mn-ea"/>
              <a:cs typeface="+mn-cs"/>
            </a:rPr>
            <a:t>千円等の影響</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扶助費については、全国平均</a:t>
          </a:r>
          <a:r>
            <a:rPr kumimoji="1" lang="en-US" altLang="ja-JP" sz="1100">
              <a:solidFill>
                <a:schemeClr val="dk1"/>
              </a:solidFill>
              <a:effectLst/>
              <a:latin typeface="+mn-lt"/>
              <a:ea typeface="+mn-ea"/>
              <a:cs typeface="+mn-cs"/>
            </a:rPr>
            <a:t>100,991</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87,807</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66,879</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位と低い状況である。主な</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要因としては生活保護受給者の減少による生活保護事業費△</a:t>
          </a:r>
          <a:r>
            <a:rPr kumimoji="1" lang="en-US" altLang="ja-JP" sz="1100">
              <a:solidFill>
                <a:schemeClr val="dk1"/>
              </a:solidFill>
              <a:effectLst/>
              <a:latin typeface="+mn-lt"/>
              <a:ea typeface="+mn-ea"/>
              <a:cs typeface="+mn-cs"/>
            </a:rPr>
            <a:t>68,510</a:t>
          </a:r>
          <a:r>
            <a:rPr kumimoji="1" lang="ja-JP" altLang="ja-JP" sz="1100">
              <a:solidFill>
                <a:schemeClr val="dk1"/>
              </a:solidFill>
              <a:effectLst/>
              <a:latin typeface="+mn-lt"/>
              <a:ea typeface="+mn-ea"/>
              <a:cs typeface="+mn-cs"/>
            </a:rPr>
            <a:t>千円が主な要因である。</a:t>
          </a:r>
          <a:endParaRPr lang="ja-JP" altLang="ja-JP" sz="1400">
            <a:effectLst/>
          </a:endParaRPr>
        </a:p>
        <a:p>
          <a:r>
            <a:rPr kumimoji="1" lang="ja-JP" altLang="ja-JP" sz="1100">
              <a:solidFill>
                <a:schemeClr val="dk1"/>
              </a:solidFill>
              <a:effectLst/>
              <a:latin typeface="+mn-lt"/>
              <a:ea typeface="+mn-ea"/>
              <a:cs typeface="+mn-cs"/>
            </a:rPr>
            <a:t>補助費については、全国平均</a:t>
          </a:r>
          <a:r>
            <a:rPr kumimoji="1" lang="en-US" altLang="ja-JP" sz="1100">
              <a:solidFill>
                <a:schemeClr val="dk1"/>
              </a:solidFill>
              <a:effectLst/>
              <a:latin typeface="+mn-lt"/>
              <a:ea typeface="+mn-ea"/>
              <a:cs typeface="+mn-cs"/>
            </a:rPr>
            <a:t>39,444</a:t>
          </a:r>
          <a:r>
            <a:rPr kumimoji="1" lang="ja-JP" altLang="ja-JP" sz="1100">
              <a:solidFill>
                <a:schemeClr val="dk1"/>
              </a:solidFill>
              <a:effectLst/>
              <a:latin typeface="+mn-lt"/>
              <a:ea typeface="+mn-ea"/>
              <a:cs typeface="+mn-cs"/>
            </a:rPr>
            <a:t>円、愛知県平均</a:t>
          </a:r>
          <a:r>
            <a:rPr kumimoji="1" lang="en-US" altLang="ja-JP" sz="1100">
              <a:solidFill>
                <a:schemeClr val="dk1"/>
              </a:solidFill>
              <a:effectLst/>
              <a:latin typeface="+mn-lt"/>
              <a:ea typeface="+mn-ea"/>
              <a:cs typeface="+mn-cs"/>
            </a:rPr>
            <a:t>35,551</a:t>
          </a:r>
          <a:r>
            <a:rPr kumimoji="1" lang="ja-JP" altLang="ja-JP" sz="1100">
              <a:solidFill>
                <a:schemeClr val="dk1"/>
              </a:solidFill>
              <a:effectLst/>
              <a:latin typeface="+mn-lt"/>
              <a:ea typeface="+mn-ea"/>
              <a:cs typeface="+mn-cs"/>
            </a:rPr>
            <a:t>円の中、当市は</a:t>
          </a:r>
          <a:r>
            <a:rPr kumimoji="1" lang="en-US" altLang="ja-JP" sz="1100">
              <a:solidFill>
                <a:schemeClr val="dk1"/>
              </a:solidFill>
              <a:effectLst/>
              <a:latin typeface="+mn-lt"/>
              <a:ea typeface="+mn-ea"/>
              <a:cs typeface="+mn-cs"/>
            </a:rPr>
            <a:t>38,085</a:t>
          </a:r>
          <a:r>
            <a:rPr kumimoji="1" lang="ja-JP" altLang="ja-JP" sz="1100">
              <a:solidFill>
                <a:schemeClr val="dk1"/>
              </a:solidFill>
              <a:effectLst/>
              <a:latin typeface="+mn-lt"/>
              <a:ea typeface="+mn-ea"/>
              <a:cs typeface="+mn-cs"/>
            </a:rPr>
            <a:t>円、類似団体内順位</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やや</a:t>
          </a:r>
          <a:r>
            <a:rPr kumimoji="1" lang="ja-JP" altLang="ja-JP" sz="1100">
              <a:solidFill>
                <a:schemeClr val="dk1"/>
              </a:solidFill>
              <a:effectLst/>
              <a:latin typeface="+mn-lt"/>
              <a:ea typeface="+mn-ea"/>
              <a:cs typeface="+mn-cs"/>
            </a:rPr>
            <a:t>低い状況である。主な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北名古屋衛生組合が実施する環境美化センターの解体工事に伴う負担金</a:t>
          </a:r>
          <a:r>
            <a:rPr kumimoji="1" lang="en-US" altLang="ja-JP" sz="1100">
              <a:solidFill>
                <a:schemeClr val="dk1"/>
              </a:solidFill>
              <a:effectLst/>
              <a:latin typeface="+mn-lt"/>
              <a:ea typeface="+mn-ea"/>
              <a:cs typeface="+mn-cs"/>
            </a:rPr>
            <a:t>+628,536</a:t>
          </a:r>
          <a:r>
            <a:rPr kumimoji="1" lang="ja-JP" altLang="ja-JP" sz="1100">
              <a:solidFill>
                <a:schemeClr val="dk1"/>
              </a:solidFill>
              <a:effectLst/>
              <a:latin typeface="+mn-lt"/>
              <a:ea typeface="+mn-ea"/>
              <a:cs typeface="+mn-cs"/>
            </a:rPr>
            <a:t>千円の大幅な</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となったことによるものである。</a:t>
          </a:r>
          <a:endParaRPr lang="ja-JP" altLang="ja-JP" sz="1400">
            <a:effectLst/>
          </a:endParaRPr>
        </a:p>
        <a:p>
          <a:r>
            <a:rPr kumimoji="1" lang="ja-JP" altLang="ja-JP" sz="1100">
              <a:solidFill>
                <a:schemeClr val="dk1"/>
              </a:solidFill>
              <a:effectLst/>
              <a:latin typeface="+mn-lt"/>
              <a:ea typeface="+mn-ea"/>
              <a:cs typeface="+mn-cs"/>
            </a:rPr>
            <a:t>物件費については、平均値より高い状況であるので、より一層経費削減に努めていく必要があると考える。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愛知県北名古屋市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85,251
83,573
18.37
28,647,204
27,759,661
841,391
16,679,543
27,946,901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2.8
17.1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49076</xdr:rowOff>
    </xdr:from>
    <xdr:to>
      <xdr:col>6</xdr:col>
      <xdr:colOff>511175</xdr:colOff>
      <xdr:row>38</xdr:row>
      <xdr:rowOff>102308</xdr:rowOff>
    </xdr:to>
    <xdr:cxnSp macro="">
      <xdr:nvCxnSpPr>
        <xdr:cNvPr id="63" name="直線コネクタ 62"/>
        <xdr:cNvCxnSpPr/>
      </xdr:nvCxnSpPr>
      <xdr:spPr>
        <a:xfrm>
          <a:off x="3797300" y="6564176"/>
          <a:ext cx="838200" cy="5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49076</xdr:rowOff>
    </xdr:from>
    <xdr:to>
      <xdr:col>5</xdr:col>
      <xdr:colOff>358775</xdr:colOff>
      <xdr:row>38</xdr:row>
      <xdr:rowOff>73406</xdr:rowOff>
    </xdr:to>
    <xdr:cxnSp macro="">
      <xdr:nvCxnSpPr>
        <xdr:cNvPr id="66" name="直線コネクタ 65"/>
        <xdr:cNvCxnSpPr/>
      </xdr:nvCxnSpPr>
      <xdr:spPr>
        <a:xfrm flipV="1">
          <a:off x="2908300" y="6564176"/>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30135</xdr:rowOff>
    </xdr:from>
    <xdr:to>
      <xdr:col>4</xdr:col>
      <xdr:colOff>155575</xdr:colOff>
      <xdr:row>38</xdr:row>
      <xdr:rowOff>73406</xdr:rowOff>
    </xdr:to>
    <xdr:cxnSp macro="">
      <xdr:nvCxnSpPr>
        <xdr:cNvPr id="69" name="直線コネクタ 68"/>
        <xdr:cNvCxnSpPr/>
      </xdr:nvCxnSpPr>
      <xdr:spPr>
        <a:xfrm>
          <a:off x="2019300" y="6545235"/>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20012</xdr:rowOff>
    </xdr:from>
    <xdr:to>
      <xdr:col>2</xdr:col>
      <xdr:colOff>638175</xdr:colOff>
      <xdr:row>38</xdr:row>
      <xdr:rowOff>30135</xdr:rowOff>
    </xdr:to>
    <xdr:cxnSp macro="">
      <xdr:nvCxnSpPr>
        <xdr:cNvPr id="72" name="直線コネクタ 71"/>
        <xdr:cNvCxnSpPr/>
      </xdr:nvCxnSpPr>
      <xdr:spPr>
        <a:xfrm>
          <a:off x="1130300" y="653511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51508</xdr:rowOff>
    </xdr:from>
    <xdr:to>
      <xdr:col>6</xdr:col>
      <xdr:colOff>561975</xdr:colOff>
      <xdr:row>38</xdr:row>
      <xdr:rowOff>153108</xdr:rowOff>
    </xdr:to>
    <xdr:sp macro="" textlink="">
      <xdr:nvSpPr>
        <xdr:cNvPr id="82" name="円/楕円 81"/>
        <xdr:cNvSpPr/>
      </xdr:nvSpPr>
      <xdr:spPr>
        <a:xfrm>
          <a:off x="4584700" y="656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29935</xdr:rowOff>
    </xdr:from>
    <xdr:ext cx="469744" cy="259045"/>
    <xdr:sp macro="" textlink="">
      <xdr:nvSpPr>
        <xdr:cNvPr id="83" name="議会費該当値テキスト"/>
        <xdr:cNvSpPr txBox="1"/>
      </xdr:nvSpPr>
      <xdr:spPr>
        <a:xfrm>
          <a:off x="4686300" y="654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169726</xdr:rowOff>
    </xdr:from>
    <xdr:to>
      <xdr:col>5</xdr:col>
      <xdr:colOff>409575</xdr:colOff>
      <xdr:row>38</xdr:row>
      <xdr:rowOff>99876</xdr:rowOff>
    </xdr:to>
    <xdr:sp macro="" textlink="">
      <xdr:nvSpPr>
        <xdr:cNvPr id="84" name="円/楕円 83"/>
        <xdr:cNvSpPr/>
      </xdr:nvSpPr>
      <xdr:spPr>
        <a:xfrm>
          <a:off x="3746500" y="651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91003</xdr:rowOff>
    </xdr:from>
    <xdr:ext cx="469744" cy="259045"/>
    <xdr:sp macro="" textlink="">
      <xdr:nvSpPr>
        <xdr:cNvPr id="85" name="テキスト ボックス 84"/>
        <xdr:cNvSpPr txBox="1"/>
      </xdr:nvSpPr>
      <xdr:spPr>
        <a:xfrm>
          <a:off x="3562427" y="660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22606</xdr:rowOff>
    </xdr:from>
    <xdr:to>
      <xdr:col>4</xdr:col>
      <xdr:colOff>206375</xdr:colOff>
      <xdr:row>38</xdr:row>
      <xdr:rowOff>124206</xdr:rowOff>
    </xdr:to>
    <xdr:sp macro="" textlink="">
      <xdr:nvSpPr>
        <xdr:cNvPr id="86" name="円/楕円 85"/>
        <xdr:cNvSpPr/>
      </xdr:nvSpPr>
      <xdr:spPr>
        <a:xfrm>
          <a:off x="2857500" y="65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115333</xdr:rowOff>
    </xdr:from>
    <xdr:ext cx="469744" cy="259045"/>
    <xdr:sp macro="" textlink="">
      <xdr:nvSpPr>
        <xdr:cNvPr id="87" name="テキスト ボックス 86"/>
        <xdr:cNvSpPr txBox="1"/>
      </xdr:nvSpPr>
      <xdr:spPr>
        <a:xfrm>
          <a:off x="2673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150785</xdr:rowOff>
    </xdr:from>
    <xdr:to>
      <xdr:col>3</xdr:col>
      <xdr:colOff>3175</xdr:colOff>
      <xdr:row>38</xdr:row>
      <xdr:rowOff>80935</xdr:rowOff>
    </xdr:to>
    <xdr:sp macro="" textlink="">
      <xdr:nvSpPr>
        <xdr:cNvPr id="88" name="円/楕円 87"/>
        <xdr:cNvSpPr/>
      </xdr:nvSpPr>
      <xdr:spPr>
        <a:xfrm>
          <a:off x="1968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72062</xdr:rowOff>
    </xdr:from>
    <xdr:ext cx="469744" cy="259045"/>
    <xdr:sp macro="" textlink="">
      <xdr:nvSpPr>
        <xdr:cNvPr id="89" name="テキスト ボックス 88"/>
        <xdr:cNvSpPr txBox="1"/>
      </xdr:nvSpPr>
      <xdr:spPr>
        <a:xfrm>
          <a:off x="1784427"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140662</xdr:rowOff>
    </xdr:from>
    <xdr:to>
      <xdr:col>1</xdr:col>
      <xdr:colOff>485775</xdr:colOff>
      <xdr:row>38</xdr:row>
      <xdr:rowOff>70811</xdr:rowOff>
    </xdr:to>
    <xdr:sp macro="" textlink="">
      <xdr:nvSpPr>
        <xdr:cNvPr id="90" name="円/楕円 89"/>
        <xdr:cNvSpPr/>
      </xdr:nvSpPr>
      <xdr:spPr>
        <a:xfrm>
          <a:off x="1079500" y="64843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61939</xdr:rowOff>
    </xdr:from>
    <xdr:ext cx="469744" cy="259045"/>
    <xdr:sp macro="" textlink="">
      <xdr:nvSpPr>
        <xdr:cNvPr id="91" name="テキスト ボックス 90"/>
        <xdr:cNvSpPr txBox="1"/>
      </xdr:nvSpPr>
      <xdr:spPr>
        <a:xfrm>
          <a:off x="895427" y="657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119688</xdr:rowOff>
    </xdr:from>
    <xdr:to>
      <xdr:col>6</xdr:col>
      <xdr:colOff>511175</xdr:colOff>
      <xdr:row>58</xdr:row>
      <xdr:rowOff>146391</xdr:rowOff>
    </xdr:to>
    <xdr:cxnSp macro="">
      <xdr:nvCxnSpPr>
        <xdr:cNvPr id="122" name="直線コネクタ 121"/>
        <xdr:cNvCxnSpPr/>
      </xdr:nvCxnSpPr>
      <xdr:spPr>
        <a:xfrm>
          <a:off x="3797300" y="10063788"/>
          <a:ext cx="838200" cy="2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119688</xdr:rowOff>
    </xdr:from>
    <xdr:to>
      <xdr:col>5</xdr:col>
      <xdr:colOff>358775</xdr:colOff>
      <xdr:row>58</xdr:row>
      <xdr:rowOff>129394</xdr:rowOff>
    </xdr:to>
    <xdr:cxnSp macro="">
      <xdr:nvCxnSpPr>
        <xdr:cNvPr id="125" name="直線コネクタ 124"/>
        <xdr:cNvCxnSpPr/>
      </xdr:nvCxnSpPr>
      <xdr:spPr>
        <a:xfrm flipV="1">
          <a:off x="2908300" y="10063788"/>
          <a:ext cx="8890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129394</xdr:rowOff>
    </xdr:from>
    <xdr:to>
      <xdr:col>4</xdr:col>
      <xdr:colOff>155575</xdr:colOff>
      <xdr:row>58</xdr:row>
      <xdr:rowOff>147731</xdr:rowOff>
    </xdr:to>
    <xdr:cxnSp macro="">
      <xdr:nvCxnSpPr>
        <xdr:cNvPr id="128" name="直線コネクタ 127"/>
        <xdr:cNvCxnSpPr/>
      </xdr:nvCxnSpPr>
      <xdr:spPr>
        <a:xfrm flipV="1">
          <a:off x="2019300" y="10073494"/>
          <a:ext cx="889000" cy="1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125909</xdr:rowOff>
    </xdr:from>
    <xdr:to>
      <xdr:col>2</xdr:col>
      <xdr:colOff>638175</xdr:colOff>
      <xdr:row>58</xdr:row>
      <xdr:rowOff>147731</xdr:rowOff>
    </xdr:to>
    <xdr:cxnSp macro="">
      <xdr:nvCxnSpPr>
        <xdr:cNvPr id="131" name="直線コネクタ 130"/>
        <xdr:cNvCxnSpPr/>
      </xdr:nvCxnSpPr>
      <xdr:spPr>
        <a:xfrm>
          <a:off x="1130300" y="10070009"/>
          <a:ext cx="889000" cy="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95591</xdr:rowOff>
    </xdr:from>
    <xdr:to>
      <xdr:col>6</xdr:col>
      <xdr:colOff>561975</xdr:colOff>
      <xdr:row>59</xdr:row>
      <xdr:rowOff>25741</xdr:rowOff>
    </xdr:to>
    <xdr:sp macro="" textlink="">
      <xdr:nvSpPr>
        <xdr:cNvPr id="141" name="円/楕円 140"/>
        <xdr:cNvSpPr/>
      </xdr:nvSpPr>
      <xdr:spPr>
        <a:xfrm>
          <a:off x="4584700" y="1003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10518</xdr:rowOff>
    </xdr:from>
    <xdr:ext cx="534377" cy="259045"/>
    <xdr:sp macro="" textlink="">
      <xdr:nvSpPr>
        <xdr:cNvPr id="142" name="総務費該当値テキスト"/>
        <xdr:cNvSpPr txBox="1"/>
      </xdr:nvSpPr>
      <xdr:spPr>
        <a:xfrm>
          <a:off x="4686300" y="99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68888</xdr:rowOff>
    </xdr:from>
    <xdr:to>
      <xdr:col>5</xdr:col>
      <xdr:colOff>409575</xdr:colOff>
      <xdr:row>58</xdr:row>
      <xdr:rowOff>170488</xdr:rowOff>
    </xdr:to>
    <xdr:sp macro="" textlink="">
      <xdr:nvSpPr>
        <xdr:cNvPr id="143" name="円/楕円 142"/>
        <xdr:cNvSpPr/>
      </xdr:nvSpPr>
      <xdr:spPr>
        <a:xfrm>
          <a:off x="3746500" y="1001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161615</xdr:rowOff>
    </xdr:from>
    <xdr:ext cx="534377" cy="259045"/>
    <xdr:sp macro="" textlink="">
      <xdr:nvSpPr>
        <xdr:cNvPr id="144" name="テキスト ボックス 143"/>
        <xdr:cNvSpPr txBox="1"/>
      </xdr:nvSpPr>
      <xdr:spPr>
        <a:xfrm>
          <a:off x="3530111" y="1010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78594</xdr:rowOff>
    </xdr:from>
    <xdr:to>
      <xdr:col>4</xdr:col>
      <xdr:colOff>206375</xdr:colOff>
      <xdr:row>59</xdr:row>
      <xdr:rowOff>8744</xdr:rowOff>
    </xdr:to>
    <xdr:sp macro="" textlink="">
      <xdr:nvSpPr>
        <xdr:cNvPr id="145" name="円/楕円 144"/>
        <xdr:cNvSpPr/>
      </xdr:nvSpPr>
      <xdr:spPr>
        <a:xfrm>
          <a:off x="2857500" y="10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171321</xdr:rowOff>
    </xdr:from>
    <xdr:ext cx="534377" cy="259045"/>
    <xdr:sp macro="" textlink="">
      <xdr:nvSpPr>
        <xdr:cNvPr id="146" name="テキスト ボックス 145"/>
        <xdr:cNvSpPr txBox="1"/>
      </xdr:nvSpPr>
      <xdr:spPr>
        <a:xfrm>
          <a:off x="2641111" y="1011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96931</xdr:rowOff>
    </xdr:from>
    <xdr:to>
      <xdr:col>3</xdr:col>
      <xdr:colOff>3175</xdr:colOff>
      <xdr:row>59</xdr:row>
      <xdr:rowOff>27081</xdr:rowOff>
    </xdr:to>
    <xdr:sp macro="" textlink="">
      <xdr:nvSpPr>
        <xdr:cNvPr id="147" name="円/楕円 146"/>
        <xdr:cNvSpPr/>
      </xdr:nvSpPr>
      <xdr:spPr>
        <a:xfrm>
          <a:off x="1968500" y="100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18208</xdr:rowOff>
    </xdr:from>
    <xdr:ext cx="534377" cy="259045"/>
    <xdr:sp macro="" textlink="">
      <xdr:nvSpPr>
        <xdr:cNvPr id="148" name="テキスト ボックス 147"/>
        <xdr:cNvSpPr txBox="1"/>
      </xdr:nvSpPr>
      <xdr:spPr>
        <a:xfrm>
          <a:off x="1752111" y="1013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75109</xdr:rowOff>
    </xdr:from>
    <xdr:to>
      <xdr:col>1</xdr:col>
      <xdr:colOff>485775</xdr:colOff>
      <xdr:row>59</xdr:row>
      <xdr:rowOff>5259</xdr:rowOff>
    </xdr:to>
    <xdr:sp macro="" textlink="">
      <xdr:nvSpPr>
        <xdr:cNvPr id="149" name="円/楕円 148"/>
        <xdr:cNvSpPr/>
      </xdr:nvSpPr>
      <xdr:spPr>
        <a:xfrm>
          <a:off x="1079500" y="100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167836</xdr:rowOff>
    </xdr:from>
    <xdr:ext cx="534377" cy="259045"/>
    <xdr:sp macro="" textlink="">
      <xdr:nvSpPr>
        <xdr:cNvPr id="150" name="テキスト ボックス 149"/>
        <xdr:cNvSpPr txBox="1"/>
      </xdr:nvSpPr>
      <xdr:spPr>
        <a:xfrm>
          <a:off x="863111" y="1011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51045</xdr:rowOff>
    </xdr:from>
    <xdr:to>
      <xdr:col>6</xdr:col>
      <xdr:colOff>511175</xdr:colOff>
      <xdr:row>78</xdr:row>
      <xdr:rowOff>53451</xdr:rowOff>
    </xdr:to>
    <xdr:cxnSp macro="">
      <xdr:nvCxnSpPr>
        <xdr:cNvPr id="181" name="直線コネクタ 180"/>
        <xdr:cNvCxnSpPr/>
      </xdr:nvCxnSpPr>
      <xdr:spPr>
        <a:xfrm flipV="1">
          <a:off x="3797300" y="13424145"/>
          <a:ext cx="838200" cy="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53451</xdr:rowOff>
    </xdr:from>
    <xdr:to>
      <xdr:col>5</xdr:col>
      <xdr:colOff>358775</xdr:colOff>
      <xdr:row>78</xdr:row>
      <xdr:rowOff>56269</xdr:rowOff>
    </xdr:to>
    <xdr:cxnSp macro="">
      <xdr:nvCxnSpPr>
        <xdr:cNvPr id="184" name="直線コネクタ 183"/>
        <xdr:cNvCxnSpPr/>
      </xdr:nvCxnSpPr>
      <xdr:spPr>
        <a:xfrm flipV="1">
          <a:off x="2908300" y="13426551"/>
          <a:ext cx="889000" cy="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56269</xdr:rowOff>
    </xdr:from>
    <xdr:to>
      <xdr:col>4</xdr:col>
      <xdr:colOff>155575</xdr:colOff>
      <xdr:row>78</xdr:row>
      <xdr:rowOff>65443</xdr:rowOff>
    </xdr:to>
    <xdr:cxnSp macro="">
      <xdr:nvCxnSpPr>
        <xdr:cNvPr id="187" name="直線コネクタ 186"/>
        <xdr:cNvCxnSpPr/>
      </xdr:nvCxnSpPr>
      <xdr:spPr>
        <a:xfrm flipV="1">
          <a:off x="2019300" y="13429369"/>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65443</xdr:rowOff>
    </xdr:from>
    <xdr:to>
      <xdr:col>2</xdr:col>
      <xdr:colOff>638175</xdr:colOff>
      <xdr:row>78</xdr:row>
      <xdr:rowOff>74954</xdr:rowOff>
    </xdr:to>
    <xdr:cxnSp macro="">
      <xdr:nvCxnSpPr>
        <xdr:cNvPr id="190" name="直線コネクタ 189"/>
        <xdr:cNvCxnSpPr/>
      </xdr:nvCxnSpPr>
      <xdr:spPr>
        <a:xfrm flipV="1">
          <a:off x="1130300" y="13438543"/>
          <a:ext cx="889000" cy="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245</xdr:rowOff>
    </xdr:from>
    <xdr:to>
      <xdr:col>6</xdr:col>
      <xdr:colOff>561975</xdr:colOff>
      <xdr:row>78</xdr:row>
      <xdr:rowOff>101845</xdr:rowOff>
    </xdr:to>
    <xdr:sp macro="" textlink="">
      <xdr:nvSpPr>
        <xdr:cNvPr id="200" name="円/楕円 199"/>
        <xdr:cNvSpPr/>
      </xdr:nvSpPr>
      <xdr:spPr>
        <a:xfrm>
          <a:off x="4584700" y="133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2651</xdr:rowOff>
    </xdr:from>
    <xdr:to>
      <xdr:col>5</xdr:col>
      <xdr:colOff>409575</xdr:colOff>
      <xdr:row>78</xdr:row>
      <xdr:rowOff>104251</xdr:rowOff>
    </xdr:to>
    <xdr:sp macro="" textlink="">
      <xdr:nvSpPr>
        <xdr:cNvPr id="202" name="円/楕円 201"/>
        <xdr:cNvSpPr/>
      </xdr:nvSpPr>
      <xdr:spPr>
        <a:xfrm>
          <a:off x="3746500" y="133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120778</xdr:rowOff>
    </xdr:from>
    <xdr:ext cx="599010" cy="259045"/>
    <xdr:sp macro="" textlink="">
      <xdr:nvSpPr>
        <xdr:cNvPr id="203" name="テキスト ボックス 202"/>
        <xdr:cNvSpPr txBox="1"/>
      </xdr:nvSpPr>
      <xdr:spPr>
        <a:xfrm>
          <a:off x="3497794" y="1315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132,821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5469</xdr:rowOff>
    </xdr:from>
    <xdr:to>
      <xdr:col>4</xdr:col>
      <xdr:colOff>206375</xdr:colOff>
      <xdr:row>78</xdr:row>
      <xdr:rowOff>107069</xdr:rowOff>
    </xdr:to>
    <xdr:sp macro="" textlink="">
      <xdr:nvSpPr>
        <xdr:cNvPr id="204" name="円/楕円 203"/>
        <xdr:cNvSpPr/>
      </xdr:nvSpPr>
      <xdr:spPr>
        <a:xfrm>
          <a:off x="2857500" y="133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98196</xdr:rowOff>
    </xdr:from>
    <xdr:ext cx="599010" cy="259045"/>
    <xdr:sp macro="" textlink="">
      <xdr:nvSpPr>
        <xdr:cNvPr id="205" name="テキスト ボックス 204"/>
        <xdr:cNvSpPr txBox="1"/>
      </xdr:nvSpPr>
      <xdr:spPr>
        <a:xfrm>
          <a:off x="2608794" y="1347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14643</xdr:rowOff>
    </xdr:from>
    <xdr:to>
      <xdr:col>3</xdr:col>
      <xdr:colOff>3175</xdr:colOff>
      <xdr:row>78</xdr:row>
      <xdr:rowOff>116243</xdr:rowOff>
    </xdr:to>
    <xdr:sp macro="" textlink="">
      <xdr:nvSpPr>
        <xdr:cNvPr id="206" name="円/楕円 205"/>
        <xdr:cNvSpPr/>
      </xdr:nvSpPr>
      <xdr:spPr>
        <a:xfrm>
          <a:off x="1968500" y="1338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107370</xdr:rowOff>
    </xdr:from>
    <xdr:ext cx="599010" cy="259045"/>
    <xdr:sp macro="" textlink="">
      <xdr:nvSpPr>
        <xdr:cNvPr id="207" name="テキスト ボックス 206"/>
        <xdr:cNvSpPr txBox="1"/>
      </xdr:nvSpPr>
      <xdr:spPr>
        <a:xfrm>
          <a:off x="1719794" y="134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24154</xdr:rowOff>
    </xdr:from>
    <xdr:to>
      <xdr:col>1</xdr:col>
      <xdr:colOff>485775</xdr:colOff>
      <xdr:row>78</xdr:row>
      <xdr:rowOff>125754</xdr:rowOff>
    </xdr:to>
    <xdr:sp macro="" textlink="">
      <xdr:nvSpPr>
        <xdr:cNvPr id="208" name="円/楕円 207"/>
        <xdr:cNvSpPr/>
      </xdr:nvSpPr>
      <xdr:spPr>
        <a:xfrm>
          <a:off x="1079500" y="133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116881</xdr:rowOff>
    </xdr:from>
    <xdr:ext cx="599010" cy="259045"/>
    <xdr:sp macro="" textlink="">
      <xdr:nvSpPr>
        <xdr:cNvPr id="209" name="テキスト ボックス 208"/>
        <xdr:cNvSpPr txBox="1"/>
      </xdr:nvSpPr>
      <xdr:spPr>
        <a:xfrm>
          <a:off x="830794" y="1348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42469</xdr:rowOff>
    </xdr:from>
    <xdr:to>
      <xdr:col>6</xdr:col>
      <xdr:colOff>511175</xdr:colOff>
      <xdr:row>98</xdr:row>
      <xdr:rowOff>5341</xdr:rowOff>
    </xdr:to>
    <xdr:cxnSp macro="">
      <xdr:nvCxnSpPr>
        <xdr:cNvPr id="239" name="直線コネクタ 238"/>
        <xdr:cNvCxnSpPr/>
      </xdr:nvCxnSpPr>
      <xdr:spPr>
        <a:xfrm flipV="1">
          <a:off x="3797300" y="16673119"/>
          <a:ext cx="838200" cy="13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168694</xdr:rowOff>
    </xdr:from>
    <xdr:to>
      <xdr:col>5</xdr:col>
      <xdr:colOff>358775</xdr:colOff>
      <xdr:row>98</xdr:row>
      <xdr:rowOff>5341</xdr:rowOff>
    </xdr:to>
    <xdr:cxnSp macro="">
      <xdr:nvCxnSpPr>
        <xdr:cNvPr id="242" name="直線コネクタ 241"/>
        <xdr:cNvCxnSpPr/>
      </xdr:nvCxnSpPr>
      <xdr:spPr>
        <a:xfrm>
          <a:off x="2908300" y="16799344"/>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168694</xdr:rowOff>
    </xdr:from>
    <xdr:to>
      <xdr:col>4</xdr:col>
      <xdr:colOff>155575</xdr:colOff>
      <xdr:row>98</xdr:row>
      <xdr:rowOff>13094</xdr:rowOff>
    </xdr:to>
    <xdr:cxnSp macro="">
      <xdr:nvCxnSpPr>
        <xdr:cNvPr id="245" name="直線コネクタ 244"/>
        <xdr:cNvCxnSpPr/>
      </xdr:nvCxnSpPr>
      <xdr:spPr>
        <a:xfrm flipV="1">
          <a:off x="2019300" y="16799344"/>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7" name="テキスト ボックス 246"/>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12922</xdr:rowOff>
    </xdr:from>
    <xdr:to>
      <xdr:col>2</xdr:col>
      <xdr:colOff>638175</xdr:colOff>
      <xdr:row>98</xdr:row>
      <xdr:rowOff>13094</xdr:rowOff>
    </xdr:to>
    <xdr:cxnSp macro="">
      <xdr:nvCxnSpPr>
        <xdr:cNvPr id="248" name="直線コネクタ 247"/>
        <xdr:cNvCxnSpPr/>
      </xdr:nvCxnSpPr>
      <xdr:spPr>
        <a:xfrm>
          <a:off x="1130300" y="16815022"/>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50" name="テキスト ボックス 249"/>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52" name="テキスト ボックス 251"/>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163119</xdr:rowOff>
    </xdr:from>
    <xdr:to>
      <xdr:col>6</xdr:col>
      <xdr:colOff>561975</xdr:colOff>
      <xdr:row>97</xdr:row>
      <xdr:rowOff>93269</xdr:rowOff>
    </xdr:to>
    <xdr:sp macro="" textlink="">
      <xdr:nvSpPr>
        <xdr:cNvPr id="258" name="円/楕円 257"/>
        <xdr:cNvSpPr/>
      </xdr:nvSpPr>
      <xdr:spPr>
        <a:xfrm>
          <a:off x="4584700" y="166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14546</xdr:rowOff>
    </xdr:from>
    <xdr:ext cx="534377" cy="259045"/>
    <xdr:sp macro="" textlink="">
      <xdr:nvSpPr>
        <xdr:cNvPr id="259" name="衛生費該当値テキスト"/>
        <xdr:cNvSpPr txBox="1"/>
      </xdr:nvSpPr>
      <xdr:spPr>
        <a:xfrm>
          <a:off x="4686300" y="1647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125991</xdr:rowOff>
    </xdr:from>
    <xdr:to>
      <xdr:col>5</xdr:col>
      <xdr:colOff>409575</xdr:colOff>
      <xdr:row>98</xdr:row>
      <xdr:rowOff>56141</xdr:rowOff>
    </xdr:to>
    <xdr:sp macro="" textlink="">
      <xdr:nvSpPr>
        <xdr:cNvPr id="260" name="円/楕円 259"/>
        <xdr:cNvSpPr/>
      </xdr:nvSpPr>
      <xdr:spPr>
        <a:xfrm>
          <a:off x="3746500" y="16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47268</xdr:rowOff>
    </xdr:from>
    <xdr:ext cx="534377" cy="259045"/>
    <xdr:sp macro="" textlink="">
      <xdr:nvSpPr>
        <xdr:cNvPr id="261" name="テキスト ボックス 260"/>
        <xdr:cNvSpPr txBox="1"/>
      </xdr:nvSpPr>
      <xdr:spPr>
        <a:xfrm>
          <a:off x="3530111" y="16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117894</xdr:rowOff>
    </xdr:from>
    <xdr:to>
      <xdr:col>4</xdr:col>
      <xdr:colOff>206375</xdr:colOff>
      <xdr:row>98</xdr:row>
      <xdr:rowOff>48044</xdr:rowOff>
    </xdr:to>
    <xdr:sp macro="" textlink="">
      <xdr:nvSpPr>
        <xdr:cNvPr id="262" name="円/楕円 261"/>
        <xdr:cNvSpPr/>
      </xdr:nvSpPr>
      <xdr:spPr>
        <a:xfrm>
          <a:off x="2857500" y="167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39171</xdr:rowOff>
    </xdr:from>
    <xdr:ext cx="534377" cy="259045"/>
    <xdr:sp macro="" textlink="">
      <xdr:nvSpPr>
        <xdr:cNvPr id="263" name="テキスト ボックス 262"/>
        <xdr:cNvSpPr txBox="1"/>
      </xdr:nvSpPr>
      <xdr:spPr>
        <a:xfrm>
          <a:off x="2641111" y="168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133744</xdr:rowOff>
    </xdr:from>
    <xdr:to>
      <xdr:col>3</xdr:col>
      <xdr:colOff>3175</xdr:colOff>
      <xdr:row>98</xdr:row>
      <xdr:rowOff>63894</xdr:rowOff>
    </xdr:to>
    <xdr:sp macro="" textlink="">
      <xdr:nvSpPr>
        <xdr:cNvPr id="264" name="円/楕円 263"/>
        <xdr:cNvSpPr/>
      </xdr:nvSpPr>
      <xdr:spPr>
        <a:xfrm>
          <a:off x="1968500" y="1676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55021</xdr:rowOff>
    </xdr:from>
    <xdr:ext cx="534377" cy="259045"/>
    <xdr:sp macro="" textlink="">
      <xdr:nvSpPr>
        <xdr:cNvPr id="265" name="テキスト ボックス 264"/>
        <xdr:cNvSpPr txBox="1"/>
      </xdr:nvSpPr>
      <xdr:spPr>
        <a:xfrm>
          <a:off x="1752111" y="1685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133572</xdr:rowOff>
    </xdr:from>
    <xdr:to>
      <xdr:col>1</xdr:col>
      <xdr:colOff>485775</xdr:colOff>
      <xdr:row>98</xdr:row>
      <xdr:rowOff>63722</xdr:rowOff>
    </xdr:to>
    <xdr:sp macro="" textlink="">
      <xdr:nvSpPr>
        <xdr:cNvPr id="266" name="円/楕円 265"/>
        <xdr:cNvSpPr/>
      </xdr:nvSpPr>
      <xdr:spPr>
        <a:xfrm>
          <a:off x="1079500" y="167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54849</xdr:rowOff>
    </xdr:from>
    <xdr:ext cx="534377" cy="259045"/>
    <xdr:sp macro="" textlink="">
      <xdr:nvSpPr>
        <xdr:cNvPr id="267" name="テキスト ボックス 266"/>
        <xdr:cNvSpPr txBox="1"/>
      </xdr:nvSpPr>
      <xdr:spPr>
        <a:xfrm>
          <a:off x="863111" y="1685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133939</xdr:rowOff>
    </xdr:from>
    <xdr:to>
      <xdr:col>15</xdr:col>
      <xdr:colOff>180975</xdr:colOff>
      <xdr:row>38</xdr:row>
      <xdr:rowOff>134031</xdr:rowOff>
    </xdr:to>
    <xdr:cxnSp macro="">
      <xdr:nvCxnSpPr>
        <xdr:cNvPr id="294" name="直線コネクタ 293"/>
        <xdr:cNvCxnSpPr/>
      </xdr:nvCxnSpPr>
      <xdr:spPr>
        <a:xfrm>
          <a:off x="9639300" y="6649039"/>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133710</xdr:rowOff>
    </xdr:from>
    <xdr:to>
      <xdr:col>14</xdr:col>
      <xdr:colOff>28575</xdr:colOff>
      <xdr:row>38</xdr:row>
      <xdr:rowOff>133939</xdr:rowOff>
    </xdr:to>
    <xdr:cxnSp macro="">
      <xdr:nvCxnSpPr>
        <xdr:cNvPr id="297" name="直線コネクタ 296"/>
        <xdr:cNvCxnSpPr/>
      </xdr:nvCxnSpPr>
      <xdr:spPr>
        <a:xfrm>
          <a:off x="8750300" y="664881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124292</xdr:rowOff>
    </xdr:from>
    <xdr:to>
      <xdr:col>12</xdr:col>
      <xdr:colOff>511175</xdr:colOff>
      <xdr:row>38</xdr:row>
      <xdr:rowOff>133710</xdr:rowOff>
    </xdr:to>
    <xdr:cxnSp macro="">
      <xdr:nvCxnSpPr>
        <xdr:cNvPr id="300" name="直線コネクタ 299"/>
        <xdr:cNvCxnSpPr/>
      </xdr:nvCxnSpPr>
      <xdr:spPr>
        <a:xfrm>
          <a:off x="7861300" y="6639392"/>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150426</xdr:rowOff>
    </xdr:from>
    <xdr:ext cx="469744" cy="259045"/>
    <xdr:sp macro="" textlink="">
      <xdr:nvSpPr>
        <xdr:cNvPr id="302" name="テキスト ボックス 301"/>
        <xdr:cNvSpPr txBox="1"/>
      </xdr:nvSpPr>
      <xdr:spPr>
        <a:xfrm>
          <a:off x="8515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117115</xdr:rowOff>
    </xdr:from>
    <xdr:to>
      <xdr:col>11</xdr:col>
      <xdr:colOff>307975</xdr:colOff>
      <xdr:row>38</xdr:row>
      <xdr:rowOff>124292</xdr:rowOff>
    </xdr:to>
    <xdr:cxnSp macro="">
      <xdr:nvCxnSpPr>
        <xdr:cNvPr id="303" name="直線コネクタ 302"/>
        <xdr:cNvCxnSpPr/>
      </xdr:nvCxnSpPr>
      <xdr:spPr>
        <a:xfrm>
          <a:off x="6972300" y="6632215"/>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136024</xdr:rowOff>
    </xdr:from>
    <xdr:ext cx="469744" cy="259045"/>
    <xdr:sp macro="" textlink="">
      <xdr:nvSpPr>
        <xdr:cNvPr id="305" name="テキスト ボックス 304"/>
        <xdr:cNvSpPr txBox="1"/>
      </xdr:nvSpPr>
      <xdr:spPr>
        <a:xfrm>
          <a:off x="7626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120662</xdr:rowOff>
    </xdr:from>
    <xdr:ext cx="469744" cy="259045"/>
    <xdr:sp macro="" textlink="">
      <xdr:nvSpPr>
        <xdr:cNvPr id="307" name="テキスト ボックス 306"/>
        <xdr:cNvSpPr txBox="1"/>
      </xdr:nvSpPr>
      <xdr:spPr>
        <a:xfrm>
          <a:off x="6737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83231</xdr:rowOff>
    </xdr:from>
    <xdr:to>
      <xdr:col>15</xdr:col>
      <xdr:colOff>231775</xdr:colOff>
      <xdr:row>39</xdr:row>
      <xdr:rowOff>13381</xdr:rowOff>
    </xdr:to>
    <xdr:sp macro="" textlink="">
      <xdr:nvSpPr>
        <xdr:cNvPr id="313" name="円/楕円 312"/>
        <xdr:cNvSpPr/>
      </xdr:nvSpPr>
      <xdr:spPr>
        <a:xfrm>
          <a:off x="10426700" y="65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169608</xdr:rowOff>
    </xdr:from>
    <xdr:ext cx="378565" cy="259045"/>
    <xdr:sp macro="" textlink="">
      <xdr:nvSpPr>
        <xdr:cNvPr id="314" name="労働費該当値テキスト"/>
        <xdr:cNvSpPr txBox="1"/>
      </xdr:nvSpPr>
      <xdr:spPr>
        <a:xfrm>
          <a:off x="10528300" y="6513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83139</xdr:rowOff>
    </xdr:from>
    <xdr:to>
      <xdr:col>14</xdr:col>
      <xdr:colOff>79375</xdr:colOff>
      <xdr:row>39</xdr:row>
      <xdr:rowOff>13289</xdr:rowOff>
    </xdr:to>
    <xdr:sp macro="" textlink="">
      <xdr:nvSpPr>
        <xdr:cNvPr id="315" name="円/楕円 314"/>
        <xdr:cNvSpPr/>
      </xdr:nvSpPr>
      <xdr:spPr>
        <a:xfrm>
          <a:off x="9588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4416</xdr:rowOff>
    </xdr:from>
    <xdr:ext cx="378565" cy="259045"/>
    <xdr:sp macro="" textlink="">
      <xdr:nvSpPr>
        <xdr:cNvPr id="316" name="テキスト ボックス 315"/>
        <xdr:cNvSpPr txBox="1"/>
      </xdr:nvSpPr>
      <xdr:spPr>
        <a:xfrm>
          <a:off x="9450017" y="6690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82910</xdr:rowOff>
    </xdr:from>
    <xdr:to>
      <xdr:col>12</xdr:col>
      <xdr:colOff>561975</xdr:colOff>
      <xdr:row>39</xdr:row>
      <xdr:rowOff>13060</xdr:rowOff>
    </xdr:to>
    <xdr:sp macro="" textlink="">
      <xdr:nvSpPr>
        <xdr:cNvPr id="317" name="円/楕円 316"/>
        <xdr:cNvSpPr/>
      </xdr:nvSpPr>
      <xdr:spPr>
        <a:xfrm>
          <a:off x="8699500" y="659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4187</xdr:rowOff>
    </xdr:from>
    <xdr:ext cx="378565" cy="259045"/>
    <xdr:sp macro="" textlink="">
      <xdr:nvSpPr>
        <xdr:cNvPr id="318" name="テキスト ボックス 317"/>
        <xdr:cNvSpPr txBox="1"/>
      </xdr:nvSpPr>
      <xdr:spPr>
        <a:xfrm>
          <a:off x="8561017" y="6690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73492</xdr:rowOff>
    </xdr:from>
    <xdr:to>
      <xdr:col>11</xdr:col>
      <xdr:colOff>358775</xdr:colOff>
      <xdr:row>39</xdr:row>
      <xdr:rowOff>3642</xdr:rowOff>
    </xdr:to>
    <xdr:sp macro="" textlink="">
      <xdr:nvSpPr>
        <xdr:cNvPr id="319" name="円/楕円 318"/>
        <xdr:cNvSpPr/>
      </xdr:nvSpPr>
      <xdr:spPr>
        <a:xfrm>
          <a:off x="7810500" y="65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166219</xdr:rowOff>
    </xdr:from>
    <xdr:ext cx="378565" cy="259045"/>
    <xdr:sp macro="" textlink="">
      <xdr:nvSpPr>
        <xdr:cNvPr id="320" name="テキスト ボックス 319"/>
        <xdr:cNvSpPr txBox="1"/>
      </xdr:nvSpPr>
      <xdr:spPr>
        <a:xfrm>
          <a:off x="7672017" y="66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66315</xdr:rowOff>
    </xdr:from>
    <xdr:to>
      <xdr:col>10</xdr:col>
      <xdr:colOff>155575</xdr:colOff>
      <xdr:row>38</xdr:row>
      <xdr:rowOff>167915</xdr:rowOff>
    </xdr:to>
    <xdr:sp macro="" textlink="">
      <xdr:nvSpPr>
        <xdr:cNvPr id="321" name="円/楕円 320"/>
        <xdr:cNvSpPr/>
      </xdr:nvSpPr>
      <xdr:spPr>
        <a:xfrm>
          <a:off x="6921500" y="658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159042</xdr:rowOff>
    </xdr:from>
    <xdr:ext cx="378565" cy="259045"/>
    <xdr:sp macro="" textlink="">
      <xdr:nvSpPr>
        <xdr:cNvPr id="322" name="テキスト ボックス 321"/>
        <xdr:cNvSpPr txBox="1"/>
      </xdr:nvSpPr>
      <xdr:spPr>
        <a:xfrm>
          <a:off x="6783017" y="6674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128535</xdr:rowOff>
    </xdr:from>
    <xdr:to>
      <xdr:col>15</xdr:col>
      <xdr:colOff>180975</xdr:colOff>
      <xdr:row>58</xdr:row>
      <xdr:rowOff>129943</xdr:rowOff>
    </xdr:to>
    <xdr:cxnSp macro="">
      <xdr:nvCxnSpPr>
        <xdr:cNvPr id="349" name="直線コネクタ 348"/>
        <xdr:cNvCxnSpPr/>
      </xdr:nvCxnSpPr>
      <xdr:spPr>
        <a:xfrm flipV="1">
          <a:off x="9639300" y="10072635"/>
          <a:ext cx="8382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128110</xdr:rowOff>
    </xdr:from>
    <xdr:to>
      <xdr:col>14</xdr:col>
      <xdr:colOff>28575</xdr:colOff>
      <xdr:row>58</xdr:row>
      <xdr:rowOff>129943</xdr:rowOff>
    </xdr:to>
    <xdr:cxnSp macro="">
      <xdr:nvCxnSpPr>
        <xdr:cNvPr id="352" name="直線コネクタ 351"/>
        <xdr:cNvCxnSpPr/>
      </xdr:nvCxnSpPr>
      <xdr:spPr>
        <a:xfrm>
          <a:off x="8750300" y="10072210"/>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128110</xdr:rowOff>
    </xdr:from>
    <xdr:to>
      <xdr:col>12</xdr:col>
      <xdr:colOff>511175</xdr:colOff>
      <xdr:row>58</xdr:row>
      <xdr:rowOff>131763</xdr:rowOff>
    </xdr:to>
    <xdr:cxnSp macro="">
      <xdr:nvCxnSpPr>
        <xdr:cNvPr id="355" name="直線コネクタ 354"/>
        <xdr:cNvCxnSpPr/>
      </xdr:nvCxnSpPr>
      <xdr:spPr>
        <a:xfrm flipV="1">
          <a:off x="7861300" y="10072210"/>
          <a:ext cx="889000" cy="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7" name="テキスト ボックス 356"/>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131763</xdr:rowOff>
    </xdr:from>
    <xdr:to>
      <xdr:col>11</xdr:col>
      <xdr:colOff>307975</xdr:colOff>
      <xdr:row>58</xdr:row>
      <xdr:rowOff>131900</xdr:rowOff>
    </xdr:to>
    <xdr:cxnSp macro="">
      <xdr:nvCxnSpPr>
        <xdr:cNvPr id="358" name="直線コネクタ 357"/>
        <xdr:cNvCxnSpPr/>
      </xdr:nvCxnSpPr>
      <xdr:spPr>
        <a:xfrm flipV="1">
          <a:off x="6972300" y="10075863"/>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0" name="テキスト ボックス 359"/>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149904</xdr:rowOff>
    </xdr:from>
    <xdr:ext cx="534377" cy="259045"/>
    <xdr:sp macro="" textlink="">
      <xdr:nvSpPr>
        <xdr:cNvPr id="362" name="テキスト ボックス 361"/>
        <xdr:cNvSpPr txBox="1"/>
      </xdr:nvSpPr>
      <xdr:spPr>
        <a:xfrm>
          <a:off x="6705111" y="975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77735</xdr:rowOff>
    </xdr:from>
    <xdr:to>
      <xdr:col>15</xdr:col>
      <xdr:colOff>231775</xdr:colOff>
      <xdr:row>59</xdr:row>
      <xdr:rowOff>7885</xdr:rowOff>
    </xdr:to>
    <xdr:sp macro="" textlink="">
      <xdr:nvSpPr>
        <xdr:cNvPr id="368" name="円/楕円 367"/>
        <xdr:cNvSpPr/>
      </xdr:nvSpPr>
      <xdr:spPr>
        <a:xfrm>
          <a:off x="10426700" y="1002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79143</xdr:rowOff>
    </xdr:from>
    <xdr:to>
      <xdr:col>14</xdr:col>
      <xdr:colOff>79375</xdr:colOff>
      <xdr:row>59</xdr:row>
      <xdr:rowOff>9293</xdr:rowOff>
    </xdr:to>
    <xdr:sp macro="" textlink="">
      <xdr:nvSpPr>
        <xdr:cNvPr id="370" name="円/楕円 369"/>
        <xdr:cNvSpPr/>
      </xdr:nvSpPr>
      <xdr:spPr>
        <a:xfrm>
          <a:off x="9588500" y="1002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420</xdr:rowOff>
    </xdr:from>
    <xdr:ext cx="469744" cy="259045"/>
    <xdr:sp macro="" textlink="">
      <xdr:nvSpPr>
        <xdr:cNvPr id="371" name="テキスト ボックス 370"/>
        <xdr:cNvSpPr txBox="1"/>
      </xdr:nvSpPr>
      <xdr:spPr>
        <a:xfrm>
          <a:off x="9404427" y="1011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77310</xdr:rowOff>
    </xdr:from>
    <xdr:to>
      <xdr:col>12</xdr:col>
      <xdr:colOff>561975</xdr:colOff>
      <xdr:row>59</xdr:row>
      <xdr:rowOff>7460</xdr:rowOff>
    </xdr:to>
    <xdr:sp macro="" textlink="">
      <xdr:nvSpPr>
        <xdr:cNvPr id="372" name="円/楕円 371"/>
        <xdr:cNvSpPr/>
      </xdr:nvSpPr>
      <xdr:spPr>
        <a:xfrm>
          <a:off x="8699500" y="100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170037</xdr:rowOff>
    </xdr:from>
    <xdr:ext cx="469744" cy="259045"/>
    <xdr:sp macro="" textlink="">
      <xdr:nvSpPr>
        <xdr:cNvPr id="373" name="テキスト ボックス 372"/>
        <xdr:cNvSpPr txBox="1"/>
      </xdr:nvSpPr>
      <xdr:spPr>
        <a:xfrm>
          <a:off x="8515427" y="1011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80963</xdr:rowOff>
    </xdr:from>
    <xdr:to>
      <xdr:col>11</xdr:col>
      <xdr:colOff>358775</xdr:colOff>
      <xdr:row>59</xdr:row>
      <xdr:rowOff>11113</xdr:rowOff>
    </xdr:to>
    <xdr:sp macro="" textlink="">
      <xdr:nvSpPr>
        <xdr:cNvPr id="374" name="円/楕円 373"/>
        <xdr:cNvSpPr/>
      </xdr:nvSpPr>
      <xdr:spPr>
        <a:xfrm>
          <a:off x="7810500" y="100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2240</xdr:rowOff>
    </xdr:from>
    <xdr:ext cx="469744" cy="259045"/>
    <xdr:sp macro="" textlink="">
      <xdr:nvSpPr>
        <xdr:cNvPr id="375" name="テキスト ボックス 374"/>
        <xdr:cNvSpPr txBox="1"/>
      </xdr:nvSpPr>
      <xdr:spPr>
        <a:xfrm>
          <a:off x="7626427" y="101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81100</xdr:rowOff>
    </xdr:from>
    <xdr:to>
      <xdr:col>10</xdr:col>
      <xdr:colOff>155575</xdr:colOff>
      <xdr:row>59</xdr:row>
      <xdr:rowOff>11250</xdr:rowOff>
    </xdr:to>
    <xdr:sp macro="" textlink="">
      <xdr:nvSpPr>
        <xdr:cNvPr id="376" name="円/楕円 375"/>
        <xdr:cNvSpPr/>
      </xdr:nvSpPr>
      <xdr:spPr>
        <a:xfrm>
          <a:off x="6921500" y="100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2377</xdr:rowOff>
    </xdr:from>
    <xdr:ext cx="469744" cy="259045"/>
    <xdr:sp macro="" textlink="">
      <xdr:nvSpPr>
        <xdr:cNvPr id="377" name="テキスト ボックス 376"/>
        <xdr:cNvSpPr txBox="1"/>
      </xdr:nvSpPr>
      <xdr:spPr>
        <a:xfrm>
          <a:off x="6737427" y="1011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53860</xdr:rowOff>
    </xdr:from>
    <xdr:to>
      <xdr:col>15</xdr:col>
      <xdr:colOff>180975</xdr:colOff>
      <xdr:row>78</xdr:row>
      <xdr:rowOff>70960</xdr:rowOff>
    </xdr:to>
    <xdr:cxnSp macro="">
      <xdr:nvCxnSpPr>
        <xdr:cNvPr id="404" name="直線コネクタ 403"/>
        <xdr:cNvCxnSpPr/>
      </xdr:nvCxnSpPr>
      <xdr:spPr>
        <a:xfrm>
          <a:off x="9639300" y="13426960"/>
          <a:ext cx="8382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157736</xdr:rowOff>
    </xdr:from>
    <xdr:to>
      <xdr:col>14</xdr:col>
      <xdr:colOff>28575</xdr:colOff>
      <xdr:row>78</xdr:row>
      <xdr:rowOff>53860</xdr:rowOff>
    </xdr:to>
    <xdr:cxnSp macro="">
      <xdr:nvCxnSpPr>
        <xdr:cNvPr id="407" name="直線コネクタ 406"/>
        <xdr:cNvCxnSpPr/>
      </xdr:nvCxnSpPr>
      <xdr:spPr>
        <a:xfrm>
          <a:off x="8750300" y="13359386"/>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157736</xdr:rowOff>
    </xdr:from>
    <xdr:to>
      <xdr:col>12</xdr:col>
      <xdr:colOff>511175</xdr:colOff>
      <xdr:row>78</xdr:row>
      <xdr:rowOff>26932</xdr:rowOff>
    </xdr:to>
    <xdr:cxnSp macro="">
      <xdr:nvCxnSpPr>
        <xdr:cNvPr id="410" name="直線コネクタ 409"/>
        <xdr:cNvCxnSpPr/>
      </xdr:nvCxnSpPr>
      <xdr:spPr>
        <a:xfrm flipV="1">
          <a:off x="7861300" y="13359386"/>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26932</xdr:rowOff>
    </xdr:from>
    <xdr:to>
      <xdr:col>11</xdr:col>
      <xdr:colOff>307975</xdr:colOff>
      <xdr:row>78</xdr:row>
      <xdr:rowOff>63074</xdr:rowOff>
    </xdr:to>
    <xdr:cxnSp macro="">
      <xdr:nvCxnSpPr>
        <xdr:cNvPr id="413" name="直線コネクタ 412"/>
        <xdr:cNvCxnSpPr/>
      </xdr:nvCxnSpPr>
      <xdr:spPr>
        <a:xfrm flipV="1">
          <a:off x="6972300" y="13400032"/>
          <a:ext cx="889000" cy="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20160</xdr:rowOff>
    </xdr:from>
    <xdr:to>
      <xdr:col>15</xdr:col>
      <xdr:colOff>231775</xdr:colOff>
      <xdr:row>78</xdr:row>
      <xdr:rowOff>121760</xdr:rowOff>
    </xdr:to>
    <xdr:sp macro="" textlink="">
      <xdr:nvSpPr>
        <xdr:cNvPr id="423" name="円/楕円 422"/>
        <xdr:cNvSpPr/>
      </xdr:nvSpPr>
      <xdr:spPr>
        <a:xfrm>
          <a:off x="104267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106537</xdr:rowOff>
    </xdr:from>
    <xdr:ext cx="469744" cy="259045"/>
    <xdr:sp macro="" textlink="">
      <xdr:nvSpPr>
        <xdr:cNvPr id="424" name="商工費該当値テキスト"/>
        <xdr:cNvSpPr txBox="1"/>
      </xdr:nvSpPr>
      <xdr:spPr>
        <a:xfrm>
          <a:off x="10528300" y="1330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3060</xdr:rowOff>
    </xdr:from>
    <xdr:to>
      <xdr:col>14</xdr:col>
      <xdr:colOff>79375</xdr:colOff>
      <xdr:row>78</xdr:row>
      <xdr:rowOff>104660</xdr:rowOff>
    </xdr:to>
    <xdr:sp macro="" textlink="">
      <xdr:nvSpPr>
        <xdr:cNvPr id="425" name="円/楕円 424"/>
        <xdr:cNvSpPr/>
      </xdr:nvSpPr>
      <xdr:spPr>
        <a:xfrm>
          <a:off x="9588500" y="1337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95787</xdr:rowOff>
    </xdr:from>
    <xdr:ext cx="469744" cy="259045"/>
    <xdr:sp macro="" textlink="">
      <xdr:nvSpPr>
        <xdr:cNvPr id="426" name="テキスト ボックス 425"/>
        <xdr:cNvSpPr txBox="1"/>
      </xdr:nvSpPr>
      <xdr:spPr>
        <a:xfrm>
          <a:off x="9404427" y="1346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106936</xdr:rowOff>
    </xdr:from>
    <xdr:to>
      <xdr:col>12</xdr:col>
      <xdr:colOff>561975</xdr:colOff>
      <xdr:row>78</xdr:row>
      <xdr:rowOff>37086</xdr:rowOff>
    </xdr:to>
    <xdr:sp macro="" textlink="">
      <xdr:nvSpPr>
        <xdr:cNvPr id="427" name="円/楕円 426"/>
        <xdr:cNvSpPr/>
      </xdr:nvSpPr>
      <xdr:spPr>
        <a:xfrm>
          <a:off x="8699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28213</xdr:rowOff>
    </xdr:from>
    <xdr:ext cx="469744" cy="259045"/>
    <xdr:sp macro="" textlink="">
      <xdr:nvSpPr>
        <xdr:cNvPr id="428" name="テキスト ボックス 427"/>
        <xdr:cNvSpPr txBox="1"/>
      </xdr:nvSpPr>
      <xdr:spPr>
        <a:xfrm>
          <a:off x="8515427" y="1340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147582</xdr:rowOff>
    </xdr:from>
    <xdr:to>
      <xdr:col>11</xdr:col>
      <xdr:colOff>358775</xdr:colOff>
      <xdr:row>78</xdr:row>
      <xdr:rowOff>77732</xdr:rowOff>
    </xdr:to>
    <xdr:sp macro="" textlink="">
      <xdr:nvSpPr>
        <xdr:cNvPr id="429" name="円/楕円 428"/>
        <xdr:cNvSpPr/>
      </xdr:nvSpPr>
      <xdr:spPr>
        <a:xfrm>
          <a:off x="7810500" y="1334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68859</xdr:rowOff>
    </xdr:from>
    <xdr:ext cx="469744" cy="259045"/>
    <xdr:sp macro="" textlink="">
      <xdr:nvSpPr>
        <xdr:cNvPr id="430" name="テキスト ボックス 429"/>
        <xdr:cNvSpPr txBox="1"/>
      </xdr:nvSpPr>
      <xdr:spPr>
        <a:xfrm>
          <a:off x="7626427" y="13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12274</xdr:rowOff>
    </xdr:from>
    <xdr:to>
      <xdr:col>10</xdr:col>
      <xdr:colOff>155575</xdr:colOff>
      <xdr:row>78</xdr:row>
      <xdr:rowOff>113874</xdr:rowOff>
    </xdr:to>
    <xdr:sp macro="" textlink="">
      <xdr:nvSpPr>
        <xdr:cNvPr id="431" name="円/楕円 430"/>
        <xdr:cNvSpPr/>
      </xdr:nvSpPr>
      <xdr:spPr>
        <a:xfrm>
          <a:off x="6921500" y="133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105001</xdr:rowOff>
    </xdr:from>
    <xdr:ext cx="469744" cy="259045"/>
    <xdr:sp macro="" textlink="">
      <xdr:nvSpPr>
        <xdr:cNvPr id="432" name="テキスト ボックス 431"/>
        <xdr:cNvSpPr txBox="1"/>
      </xdr:nvSpPr>
      <xdr:spPr>
        <a:xfrm>
          <a:off x="6737427" y="134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2107</xdr:rowOff>
    </xdr:from>
    <xdr:to>
      <xdr:col>15</xdr:col>
      <xdr:colOff>180975</xdr:colOff>
      <xdr:row>99</xdr:row>
      <xdr:rowOff>7696</xdr:rowOff>
    </xdr:to>
    <xdr:cxnSp macro="">
      <xdr:nvCxnSpPr>
        <xdr:cNvPr id="461" name="直線コネクタ 460"/>
        <xdr:cNvCxnSpPr/>
      </xdr:nvCxnSpPr>
      <xdr:spPr>
        <a:xfrm flipV="1">
          <a:off x="9639300" y="16975657"/>
          <a:ext cx="8382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2567</xdr:rowOff>
    </xdr:from>
    <xdr:to>
      <xdr:col>14</xdr:col>
      <xdr:colOff>28575</xdr:colOff>
      <xdr:row>99</xdr:row>
      <xdr:rowOff>7696</xdr:rowOff>
    </xdr:to>
    <xdr:cxnSp macro="">
      <xdr:nvCxnSpPr>
        <xdr:cNvPr id="464" name="直線コネクタ 463"/>
        <xdr:cNvCxnSpPr/>
      </xdr:nvCxnSpPr>
      <xdr:spPr>
        <a:xfrm>
          <a:off x="8750300" y="16976117"/>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2567</xdr:rowOff>
    </xdr:from>
    <xdr:to>
      <xdr:col>12</xdr:col>
      <xdr:colOff>511175</xdr:colOff>
      <xdr:row>99</xdr:row>
      <xdr:rowOff>9826</xdr:rowOff>
    </xdr:to>
    <xdr:cxnSp macro="">
      <xdr:nvCxnSpPr>
        <xdr:cNvPr id="467" name="直線コネクタ 466"/>
        <xdr:cNvCxnSpPr/>
      </xdr:nvCxnSpPr>
      <xdr:spPr>
        <a:xfrm flipV="1">
          <a:off x="7861300" y="16976117"/>
          <a:ext cx="889000" cy="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69" name="テキスト ボックス 468"/>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9826</xdr:rowOff>
    </xdr:from>
    <xdr:to>
      <xdr:col>11</xdr:col>
      <xdr:colOff>307975</xdr:colOff>
      <xdr:row>99</xdr:row>
      <xdr:rowOff>9951</xdr:rowOff>
    </xdr:to>
    <xdr:cxnSp macro="">
      <xdr:nvCxnSpPr>
        <xdr:cNvPr id="470" name="直線コネクタ 469"/>
        <xdr:cNvCxnSpPr/>
      </xdr:nvCxnSpPr>
      <xdr:spPr>
        <a:xfrm flipV="1">
          <a:off x="6972300" y="16983376"/>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2" name="テキスト ボックス 471"/>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4" name="テキスト ボックス 473"/>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122757</xdr:rowOff>
    </xdr:from>
    <xdr:to>
      <xdr:col>15</xdr:col>
      <xdr:colOff>231775</xdr:colOff>
      <xdr:row>99</xdr:row>
      <xdr:rowOff>52907</xdr:rowOff>
    </xdr:to>
    <xdr:sp macro="" textlink="">
      <xdr:nvSpPr>
        <xdr:cNvPr id="480" name="円/楕円 479"/>
        <xdr:cNvSpPr/>
      </xdr:nvSpPr>
      <xdr:spPr>
        <a:xfrm>
          <a:off x="10426700" y="169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1"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128346</xdr:rowOff>
    </xdr:from>
    <xdr:to>
      <xdr:col>14</xdr:col>
      <xdr:colOff>79375</xdr:colOff>
      <xdr:row>99</xdr:row>
      <xdr:rowOff>58496</xdr:rowOff>
    </xdr:to>
    <xdr:sp macro="" textlink="">
      <xdr:nvSpPr>
        <xdr:cNvPr id="482" name="円/楕円 481"/>
        <xdr:cNvSpPr/>
      </xdr:nvSpPr>
      <xdr:spPr>
        <a:xfrm>
          <a:off x="9588500" y="1693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49623</xdr:rowOff>
    </xdr:from>
    <xdr:ext cx="534377" cy="259045"/>
    <xdr:sp macro="" textlink="">
      <xdr:nvSpPr>
        <xdr:cNvPr id="483" name="テキスト ボックス 482"/>
        <xdr:cNvSpPr txBox="1"/>
      </xdr:nvSpPr>
      <xdr:spPr>
        <a:xfrm>
          <a:off x="9372111" y="1702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123217</xdr:rowOff>
    </xdr:from>
    <xdr:to>
      <xdr:col>12</xdr:col>
      <xdr:colOff>561975</xdr:colOff>
      <xdr:row>99</xdr:row>
      <xdr:rowOff>53367</xdr:rowOff>
    </xdr:to>
    <xdr:sp macro="" textlink="">
      <xdr:nvSpPr>
        <xdr:cNvPr id="484" name="円/楕円 483"/>
        <xdr:cNvSpPr/>
      </xdr:nvSpPr>
      <xdr:spPr>
        <a:xfrm>
          <a:off x="8699500" y="1692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44494</xdr:rowOff>
    </xdr:from>
    <xdr:ext cx="534377" cy="259045"/>
    <xdr:sp macro="" textlink="">
      <xdr:nvSpPr>
        <xdr:cNvPr id="485" name="テキスト ボックス 484"/>
        <xdr:cNvSpPr txBox="1"/>
      </xdr:nvSpPr>
      <xdr:spPr>
        <a:xfrm>
          <a:off x="8483111" y="1701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130476</xdr:rowOff>
    </xdr:from>
    <xdr:to>
      <xdr:col>11</xdr:col>
      <xdr:colOff>358775</xdr:colOff>
      <xdr:row>99</xdr:row>
      <xdr:rowOff>60626</xdr:rowOff>
    </xdr:to>
    <xdr:sp macro="" textlink="">
      <xdr:nvSpPr>
        <xdr:cNvPr id="486" name="円/楕円 485"/>
        <xdr:cNvSpPr/>
      </xdr:nvSpPr>
      <xdr:spPr>
        <a:xfrm>
          <a:off x="7810500" y="169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51753</xdr:rowOff>
    </xdr:from>
    <xdr:ext cx="534377" cy="259045"/>
    <xdr:sp macro="" textlink="">
      <xdr:nvSpPr>
        <xdr:cNvPr id="487" name="テキスト ボックス 486"/>
        <xdr:cNvSpPr txBox="1"/>
      </xdr:nvSpPr>
      <xdr:spPr>
        <a:xfrm>
          <a:off x="7594111" y="1702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130601</xdr:rowOff>
    </xdr:from>
    <xdr:to>
      <xdr:col>10</xdr:col>
      <xdr:colOff>155575</xdr:colOff>
      <xdr:row>99</xdr:row>
      <xdr:rowOff>60751</xdr:rowOff>
    </xdr:to>
    <xdr:sp macro="" textlink="">
      <xdr:nvSpPr>
        <xdr:cNvPr id="488" name="円/楕円 487"/>
        <xdr:cNvSpPr/>
      </xdr:nvSpPr>
      <xdr:spPr>
        <a:xfrm>
          <a:off x="6921500" y="169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51878</xdr:rowOff>
    </xdr:from>
    <xdr:ext cx="534377" cy="259045"/>
    <xdr:sp macro="" textlink="">
      <xdr:nvSpPr>
        <xdr:cNvPr id="489" name="テキスト ボックス 488"/>
        <xdr:cNvSpPr txBox="1"/>
      </xdr:nvSpPr>
      <xdr:spPr>
        <a:xfrm>
          <a:off x="6705111" y="170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56215</xdr:rowOff>
    </xdr:from>
    <xdr:to>
      <xdr:col>23</xdr:col>
      <xdr:colOff>517525</xdr:colOff>
      <xdr:row>38</xdr:row>
      <xdr:rowOff>125572</xdr:rowOff>
    </xdr:to>
    <xdr:cxnSp macro="">
      <xdr:nvCxnSpPr>
        <xdr:cNvPr id="517" name="直線コネクタ 516"/>
        <xdr:cNvCxnSpPr/>
      </xdr:nvCxnSpPr>
      <xdr:spPr>
        <a:xfrm>
          <a:off x="15481300" y="6571315"/>
          <a:ext cx="838200" cy="6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56215</xdr:rowOff>
    </xdr:from>
    <xdr:to>
      <xdr:col>22</xdr:col>
      <xdr:colOff>365125</xdr:colOff>
      <xdr:row>38</xdr:row>
      <xdr:rowOff>121229</xdr:rowOff>
    </xdr:to>
    <xdr:cxnSp macro="">
      <xdr:nvCxnSpPr>
        <xdr:cNvPr id="520" name="直線コネクタ 519"/>
        <xdr:cNvCxnSpPr/>
      </xdr:nvCxnSpPr>
      <xdr:spPr>
        <a:xfrm flipV="1">
          <a:off x="14592300" y="6571315"/>
          <a:ext cx="889000" cy="6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121229</xdr:rowOff>
    </xdr:from>
    <xdr:to>
      <xdr:col>21</xdr:col>
      <xdr:colOff>161925</xdr:colOff>
      <xdr:row>38</xdr:row>
      <xdr:rowOff>132614</xdr:rowOff>
    </xdr:to>
    <xdr:cxnSp macro="">
      <xdr:nvCxnSpPr>
        <xdr:cNvPr id="523" name="直線コネクタ 522"/>
        <xdr:cNvCxnSpPr/>
      </xdr:nvCxnSpPr>
      <xdr:spPr>
        <a:xfrm flipV="1">
          <a:off x="13703300" y="6636329"/>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5" name="テキスト ボックス 524"/>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132614</xdr:rowOff>
    </xdr:from>
    <xdr:to>
      <xdr:col>19</xdr:col>
      <xdr:colOff>644525</xdr:colOff>
      <xdr:row>38</xdr:row>
      <xdr:rowOff>150170</xdr:rowOff>
    </xdr:to>
    <xdr:cxnSp macro="">
      <xdr:nvCxnSpPr>
        <xdr:cNvPr id="526" name="直線コネクタ 525"/>
        <xdr:cNvCxnSpPr/>
      </xdr:nvCxnSpPr>
      <xdr:spPr>
        <a:xfrm flipV="1">
          <a:off x="12814300" y="6647714"/>
          <a:ext cx="8890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74772</xdr:rowOff>
    </xdr:from>
    <xdr:to>
      <xdr:col>23</xdr:col>
      <xdr:colOff>568325</xdr:colOff>
      <xdr:row>39</xdr:row>
      <xdr:rowOff>4922</xdr:rowOff>
    </xdr:to>
    <xdr:sp macro="" textlink="">
      <xdr:nvSpPr>
        <xdr:cNvPr id="536" name="円/楕円 535"/>
        <xdr:cNvSpPr/>
      </xdr:nvSpPr>
      <xdr:spPr>
        <a:xfrm>
          <a:off x="16268700" y="658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161149</xdr:rowOff>
    </xdr:from>
    <xdr:ext cx="534377" cy="259045"/>
    <xdr:sp macro="" textlink="">
      <xdr:nvSpPr>
        <xdr:cNvPr id="537" name="消防費該当値テキスト"/>
        <xdr:cNvSpPr txBox="1"/>
      </xdr:nvSpPr>
      <xdr:spPr>
        <a:xfrm>
          <a:off x="16370300" y="65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10,309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5415</xdr:rowOff>
    </xdr:from>
    <xdr:to>
      <xdr:col>22</xdr:col>
      <xdr:colOff>415925</xdr:colOff>
      <xdr:row>38</xdr:row>
      <xdr:rowOff>107015</xdr:rowOff>
    </xdr:to>
    <xdr:sp macro="" textlink="">
      <xdr:nvSpPr>
        <xdr:cNvPr id="538" name="円/楕円 537"/>
        <xdr:cNvSpPr/>
      </xdr:nvSpPr>
      <xdr:spPr>
        <a:xfrm>
          <a:off x="15430500" y="652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98142</xdr:rowOff>
    </xdr:from>
    <xdr:ext cx="534377" cy="259045"/>
    <xdr:sp macro="" textlink="">
      <xdr:nvSpPr>
        <xdr:cNvPr id="539" name="テキスト ボックス 538"/>
        <xdr:cNvSpPr txBox="1"/>
      </xdr:nvSpPr>
      <xdr:spPr>
        <a:xfrm>
          <a:off x="15214111" y="661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70429</xdr:rowOff>
    </xdr:from>
    <xdr:to>
      <xdr:col>21</xdr:col>
      <xdr:colOff>212725</xdr:colOff>
      <xdr:row>39</xdr:row>
      <xdr:rowOff>579</xdr:rowOff>
    </xdr:to>
    <xdr:sp macro="" textlink="">
      <xdr:nvSpPr>
        <xdr:cNvPr id="540" name="円/楕円 539"/>
        <xdr:cNvSpPr/>
      </xdr:nvSpPr>
      <xdr:spPr>
        <a:xfrm>
          <a:off x="14541500" y="658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163156</xdr:rowOff>
    </xdr:from>
    <xdr:ext cx="534377" cy="259045"/>
    <xdr:sp macro="" textlink="">
      <xdr:nvSpPr>
        <xdr:cNvPr id="541" name="テキスト ボックス 540"/>
        <xdr:cNvSpPr txBox="1"/>
      </xdr:nvSpPr>
      <xdr:spPr>
        <a:xfrm>
          <a:off x="14325111" y="667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81814</xdr:rowOff>
    </xdr:from>
    <xdr:to>
      <xdr:col>20</xdr:col>
      <xdr:colOff>9525</xdr:colOff>
      <xdr:row>39</xdr:row>
      <xdr:rowOff>11964</xdr:rowOff>
    </xdr:to>
    <xdr:sp macro="" textlink="">
      <xdr:nvSpPr>
        <xdr:cNvPr id="542" name="円/楕円 541"/>
        <xdr:cNvSpPr/>
      </xdr:nvSpPr>
      <xdr:spPr>
        <a:xfrm>
          <a:off x="13652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3091</xdr:rowOff>
    </xdr:from>
    <xdr:ext cx="534377" cy="259045"/>
    <xdr:sp macro="" textlink="">
      <xdr:nvSpPr>
        <xdr:cNvPr id="543" name="テキスト ボックス 542"/>
        <xdr:cNvSpPr txBox="1"/>
      </xdr:nvSpPr>
      <xdr:spPr>
        <a:xfrm>
          <a:off x="13436111" y="66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99370</xdr:rowOff>
    </xdr:from>
    <xdr:to>
      <xdr:col>18</xdr:col>
      <xdr:colOff>492125</xdr:colOff>
      <xdr:row>39</xdr:row>
      <xdr:rowOff>29520</xdr:rowOff>
    </xdr:to>
    <xdr:sp macro="" textlink="">
      <xdr:nvSpPr>
        <xdr:cNvPr id="544" name="円/楕円 543"/>
        <xdr:cNvSpPr/>
      </xdr:nvSpPr>
      <xdr:spPr>
        <a:xfrm>
          <a:off x="12763500" y="66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20647</xdr:rowOff>
    </xdr:from>
    <xdr:ext cx="469744" cy="259045"/>
    <xdr:sp macro="" textlink="">
      <xdr:nvSpPr>
        <xdr:cNvPr id="545" name="テキスト ボックス 544"/>
        <xdr:cNvSpPr txBox="1"/>
      </xdr:nvSpPr>
      <xdr:spPr>
        <a:xfrm>
          <a:off x="12579427" y="670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90460</xdr:rowOff>
    </xdr:from>
    <xdr:to>
      <xdr:col>23</xdr:col>
      <xdr:colOff>517525</xdr:colOff>
      <xdr:row>57</xdr:row>
      <xdr:rowOff>100015</xdr:rowOff>
    </xdr:to>
    <xdr:cxnSp macro="">
      <xdr:nvCxnSpPr>
        <xdr:cNvPr id="573" name="直線コネクタ 572"/>
        <xdr:cNvCxnSpPr/>
      </xdr:nvCxnSpPr>
      <xdr:spPr>
        <a:xfrm>
          <a:off x="15481300" y="9520210"/>
          <a:ext cx="838200" cy="35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90460</xdr:rowOff>
    </xdr:from>
    <xdr:to>
      <xdr:col>22</xdr:col>
      <xdr:colOff>365125</xdr:colOff>
      <xdr:row>56</xdr:row>
      <xdr:rowOff>152791</xdr:rowOff>
    </xdr:to>
    <xdr:cxnSp macro="">
      <xdr:nvCxnSpPr>
        <xdr:cNvPr id="576" name="直線コネクタ 575"/>
        <xdr:cNvCxnSpPr/>
      </xdr:nvCxnSpPr>
      <xdr:spPr>
        <a:xfrm flipV="1">
          <a:off x="14592300" y="9520210"/>
          <a:ext cx="889000" cy="2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152791</xdr:rowOff>
    </xdr:from>
    <xdr:to>
      <xdr:col>21</xdr:col>
      <xdr:colOff>161925</xdr:colOff>
      <xdr:row>57</xdr:row>
      <xdr:rowOff>163825</xdr:rowOff>
    </xdr:to>
    <xdr:cxnSp macro="">
      <xdr:nvCxnSpPr>
        <xdr:cNvPr id="579" name="直線コネクタ 578"/>
        <xdr:cNvCxnSpPr/>
      </xdr:nvCxnSpPr>
      <xdr:spPr>
        <a:xfrm flipV="1">
          <a:off x="13703300" y="9753991"/>
          <a:ext cx="889000" cy="18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1" name="テキスト ボックス 580"/>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163825</xdr:rowOff>
    </xdr:from>
    <xdr:to>
      <xdr:col>19</xdr:col>
      <xdr:colOff>644525</xdr:colOff>
      <xdr:row>58</xdr:row>
      <xdr:rowOff>86421</xdr:rowOff>
    </xdr:to>
    <xdr:cxnSp macro="">
      <xdr:nvCxnSpPr>
        <xdr:cNvPr id="582" name="直線コネクタ 581"/>
        <xdr:cNvCxnSpPr/>
      </xdr:nvCxnSpPr>
      <xdr:spPr>
        <a:xfrm flipV="1">
          <a:off x="12814300" y="9936475"/>
          <a:ext cx="889000" cy="9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134088</xdr:rowOff>
    </xdr:from>
    <xdr:ext cx="534377" cy="259045"/>
    <xdr:sp macro="" textlink="">
      <xdr:nvSpPr>
        <xdr:cNvPr id="584" name="テキスト ボックス 583"/>
        <xdr:cNvSpPr txBox="1"/>
      </xdr:nvSpPr>
      <xdr:spPr>
        <a:xfrm>
          <a:off x="13436111" y="956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49215</xdr:rowOff>
    </xdr:from>
    <xdr:to>
      <xdr:col>23</xdr:col>
      <xdr:colOff>568325</xdr:colOff>
      <xdr:row>57</xdr:row>
      <xdr:rowOff>150815</xdr:rowOff>
    </xdr:to>
    <xdr:sp macro="" textlink="">
      <xdr:nvSpPr>
        <xdr:cNvPr id="592" name="円/楕円 591"/>
        <xdr:cNvSpPr/>
      </xdr:nvSpPr>
      <xdr:spPr>
        <a:xfrm>
          <a:off x="16268700" y="98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27642</xdr:rowOff>
    </xdr:from>
    <xdr:ext cx="534377" cy="259045"/>
    <xdr:sp macro="" textlink="">
      <xdr:nvSpPr>
        <xdr:cNvPr id="593" name="教育費該当値テキスト"/>
        <xdr:cNvSpPr txBox="1"/>
      </xdr:nvSpPr>
      <xdr:spPr>
        <a:xfrm>
          <a:off x="16370300" y="980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39660</xdr:rowOff>
    </xdr:from>
    <xdr:to>
      <xdr:col>22</xdr:col>
      <xdr:colOff>415925</xdr:colOff>
      <xdr:row>55</xdr:row>
      <xdr:rowOff>141260</xdr:rowOff>
    </xdr:to>
    <xdr:sp macro="" textlink="">
      <xdr:nvSpPr>
        <xdr:cNvPr id="594" name="円/楕円 593"/>
        <xdr:cNvSpPr/>
      </xdr:nvSpPr>
      <xdr:spPr>
        <a:xfrm>
          <a:off x="15430500" y="9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157787</xdr:rowOff>
    </xdr:from>
    <xdr:ext cx="534377" cy="259045"/>
    <xdr:sp macro="" textlink="">
      <xdr:nvSpPr>
        <xdr:cNvPr id="595" name="テキスト ボックス 594"/>
        <xdr:cNvSpPr txBox="1"/>
      </xdr:nvSpPr>
      <xdr:spPr>
        <a:xfrm>
          <a:off x="15214111" y="924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66,981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101991</xdr:rowOff>
    </xdr:from>
    <xdr:to>
      <xdr:col>21</xdr:col>
      <xdr:colOff>212725</xdr:colOff>
      <xdr:row>57</xdr:row>
      <xdr:rowOff>32141</xdr:rowOff>
    </xdr:to>
    <xdr:sp macro="" textlink="">
      <xdr:nvSpPr>
        <xdr:cNvPr id="596" name="円/楕円 595"/>
        <xdr:cNvSpPr/>
      </xdr:nvSpPr>
      <xdr:spPr>
        <a:xfrm>
          <a:off x="14541500" y="970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48668</xdr:rowOff>
    </xdr:from>
    <xdr:ext cx="534377" cy="259045"/>
    <xdr:sp macro="" textlink="">
      <xdr:nvSpPr>
        <xdr:cNvPr id="597" name="テキスト ボックス 596"/>
        <xdr:cNvSpPr txBox="1"/>
      </xdr:nvSpPr>
      <xdr:spPr>
        <a:xfrm>
          <a:off x="14325111" y="947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113025</xdr:rowOff>
    </xdr:from>
    <xdr:to>
      <xdr:col>20</xdr:col>
      <xdr:colOff>9525</xdr:colOff>
      <xdr:row>58</xdr:row>
      <xdr:rowOff>43175</xdr:rowOff>
    </xdr:to>
    <xdr:sp macro="" textlink="">
      <xdr:nvSpPr>
        <xdr:cNvPr id="598" name="円/楕円 597"/>
        <xdr:cNvSpPr/>
      </xdr:nvSpPr>
      <xdr:spPr>
        <a:xfrm>
          <a:off x="13652500" y="988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34302</xdr:rowOff>
    </xdr:from>
    <xdr:ext cx="534377" cy="259045"/>
    <xdr:sp macro="" textlink="">
      <xdr:nvSpPr>
        <xdr:cNvPr id="599" name="テキスト ボックス 598"/>
        <xdr:cNvSpPr txBox="1"/>
      </xdr:nvSpPr>
      <xdr:spPr>
        <a:xfrm>
          <a:off x="13436111" y="997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39,667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35621</xdr:rowOff>
    </xdr:from>
    <xdr:to>
      <xdr:col>18</xdr:col>
      <xdr:colOff>492125</xdr:colOff>
      <xdr:row>58</xdr:row>
      <xdr:rowOff>137221</xdr:rowOff>
    </xdr:to>
    <xdr:sp macro="" textlink="">
      <xdr:nvSpPr>
        <xdr:cNvPr id="600" name="円/楕円 599"/>
        <xdr:cNvSpPr/>
      </xdr:nvSpPr>
      <xdr:spPr>
        <a:xfrm>
          <a:off x="12763500" y="997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128348</xdr:rowOff>
    </xdr:from>
    <xdr:ext cx="534377" cy="259045"/>
    <xdr:sp macro="" textlink="">
      <xdr:nvSpPr>
        <xdr:cNvPr id="601" name="テキスト ボックス 600"/>
        <xdr:cNvSpPr txBox="1"/>
      </xdr:nvSpPr>
      <xdr:spPr>
        <a:xfrm>
          <a:off x="12547111" y="100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128809</xdr:rowOff>
    </xdr:from>
    <xdr:to>
      <xdr:col>23</xdr:col>
      <xdr:colOff>517525</xdr:colOff>
      <xdr:row>97</xdr:row>
      <xdr:rowOff>141887</xdr:rowOff>
    </xdr:to>
    <xdr:cxnSp macro="">
      <xdr:nvCxnSpPr>
        <xdr:cNvPr id="689" name="直線コネクタ 688"/>
        <xdr:cNvCxnSpPr/>
      </xdr:nvCxnSpPr>
      <xdr:spPr>
        <a:xfrm flipV="1">
          <a:off x="15481300" y="16759459"/>
          <a:ext cx="8382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117771</xdr:rowOff>
    </xdr:from>
    <xdr:to>
      <xdr:col>22</xdr:col>
      <xdr:colOff>365125</xdr:colOff>
      <xdr:row>97</xdr:row>
      <xdr:rowOff>141887</xdr:rowOff>
    </xdr:to>
    <xdr:cxnSp macro="">
      <xdr:nvCxnSpPr>
        <xdr:cNvPr id="692" name="直線コネクタ 691"/>
        <xdr:cNvCxnSpPr/>
      </xdr:nvCxnSpPr>
      <xdr:spPr>
        <a:xfrm>
          <a:off x="14592300" y="16748421"/>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48341</xdr:rowOff>
    </xdr:from>
    <xdr:to>
      <xdr:col>21</xdr:col>
      <xdr:colOff>161925</xdr:colOff>
      <xdr:row>97</xdr:row>
      <xdr:rowOff>117771</xdr:rowOff>
    </xdr:to>
    <xdr:cxnSp macro="">
      <xdr:nvCxnSpPr>
        <xdr:cNvPr id="695" name="直線コネクタ 694"/>
        <xdr:cNvCxnSpPr/>
      </xdr:nvCxnSpPr>
      <xdr:spPr>
        <a:xfrm>
          <a:off x="13703300" y="16678991"/>
          <a:ext cx="889000" cy="6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48341</xdr:rowOff>
    </xdr:from>
    <xdr:to>
      <xdr:col>19</xdr:col>
      <xdr:colOff>644525</xdr:colOff>
      <xdr:row>97</xdr:row>
      <xdr:rowOff>166120</xdr:rowOff>
    </xdr:to>
    <xdr:cxnSp macro="">
      <xdr:nvCxnSpPr>
        <xdr:cNvPr id="698" name="直線コネクタ 697"/>
        <xdr:cNvCxnSpPr/>
      </xdr:nvCxnSpPr>
      <xdr:spPr>
        <a:xfrm flipV="1">
          <a:off x="12814300" y="16678991"/>
          <a:ext cx="889000" cy="1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78009</xdr:rowOff>
    </xdr:from>
    <xdr:to>
      <xdr:col>23</xdr:col>
      <xdr:colOff>568325</xdr:colOff>
      <xdr:row>98</xdr:row>
      <xdr:rowOff>8159</xdr:rowOff>
    </xdr:to>
    <xdr:sp macro="" textlink="">
      <xdr:nvSpPr>
        <xdr:cNvPr id="708" name="円/楕円 707"/>
        <xdr:cNvSpPr/>
      </xdr:nvSpPr>
      <xdr:spPr>
        <a:xfrm>
          <a:off x="16268700" y="1670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56436</xdr:rowOff>
    </xdr:from>
    <xdr:ext cx="534377" cy="259045"/>
    <xdr:sp macro="" textlink="">
      <xdr:nvSpPr>
        <xdr:cNvPr id="709" name="公債費該当値テキスト"/>
        <xdr:cNvSpPr txBox="1"/>
      </xdr:nvSpPr>
      <xdr:spPr>
        <a:xfrm>
          <a:off x="16370300" y="166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91087</xdr:rowOff>
    </xdr:from>
    <xdr:to>
      <xdr:col>22</xdr:col>
      <xdr:colOff>415925</xdr:colOff>
      <xdr:row>98</xdr:row>
      <xdr:rowOff>21237</xdr:rowOff>
    </xdr:to>
    <xdr:sp macro="" textlink="">
      <xdr:nvSpPr>
        <xdr:cNvPr id="710" name="円/楕円 709"/>
        <xdr:cNvSpPr/>
      </xdr:nvSpPr>
      <xdr:spPr>
        <a:xfrm>
          <a:off x="154305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12364</xdr:rowOff>
    </xdr:from>
    <xdr:ext cx="534377" cy="259045"/>
    <xdr:sp macro="" textlink="">
      <xdr:nvSpPr>
        <xdr:cNvPr id="711" name="テキスト ボックス 710"/>
        <xdr:cNvSpPr txBox="1"/>
      </xdr:nvSpPr>
      <xdr:spPr>
        <a:xfrm>
          <a:off x="15214111" y="1681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66971</xdr:rowOff>
    </xdr:from>
    <xdr:to>
      <xdr:col>21</xdr:col>
      <xdr:colOff>212725</xdr:colOff>
      <xdr:row>97</xdr:row>
      <xdr:rowOff>168571</xdr:rowOff>
    </xdr:to>
    <xdr:sp macro="" textlink="">
      <xdr:nvSpPr>
        <xdr:cNvPr id="712" name="円/楕円 711"/>
        <xdr:cNvSpPr/>
      </xdr:nvSpPr>
      <xdr:spPr>
        <a:xfrm>
          <a:off x="14541500" y="166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159698</xdr:rowOff>
    </xdr:from>
    <xdr:ext cx="534377" cy="259045"/>
    <xdr:sp macro="" textlink="">
      <xdr:nvSpPr>
        <xdr:cNvPr id="713" name="テキスト ボックス 712"/>
        <xdr:cNvSpPr txBox="1"/>
      </xdr:nvSpPr>
      <xdr:spPr>
        <a:xfrm>
          <a:off x="14325111" y="167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168991</xdr:rowOff>
    </xdr:from>
    <xdr:to>
      <xdr:col>20</xdr:col>
      <xdr:colOff>9525</xdr:colOff>
      <xdr:row>97</xdr:row>
      <xdr:rowOff>99141</xdr:rowOff>
    </xdr:to>
    <xdr:sp macro="" textlink="">
      <xdr:nvSpPr>
        <xdr:cNvPr id="714" name="円/楕円 713"/>
        <xdr:cNvSpPr/>
      </xdr:nvSpPr>
      <xdr:spPr>
        <a:xfrm>
          <a:off x="13652500" y="166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90268</xdr:rowOff>
    </xdr:from>
    <xdr:ext cx="534377" cy="259045"/>
    <xdr:sp macro="" textlink="">
      <xdr:nvSpPr>
        <xdr:cNvPr id="715" name="テキスト ボックス 714"/>
        <xdr:cNvSpPr txBox="1"/>
      </xdr:nvSpPr>
      <xdr:spPr>
        <a:xfrm>
          <a:off x="13436111" y="1672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115320</xdr:rowOff>
    </xdr:from>
    <xdr:to>
      <xdr:col>18</xdr:col>
      <xdr:colOff>492125</xdr:colOff>
      <xdr:row>98</xdr:row>
      <xdr:rowOff>45470</xdr:rowOff>
    </xdr:to>
    <xdr:sp macro="" textlink="">
      <xdr:nvSpPr>
        <xdr:cNvPr id="716" name="円/楕円 715"/>
        <xdr:cNvSpPr/>
      </xdr:nvSpPr>
      <xdr:spPr>
        <a:xfrm>
          <a:off x="12763500" y="1674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36597</xdr:rowOff>
    </xdr:from>
    <xdr:ext cx="534377" cy="259045"/>
    <xdr:sp macro="" textlink="">
      <xdr:nvSpPr>
        <xdr:cNvPr id="717" name="テキスト ボックス 716"/>
        <xdr:cNvSpPr txBox="1"/>
      </xdr:nvSpPr>
      <xdr:spPr>
        <a:xfrm>
          <a:off x="12547111" y="1683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衛生費については、類似団体内順位が</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位と、前年に比べて大幅な増となった。要因としては、</a:t>
          </a:r>
          <a:r>
            <a:rPr kumimoji="1" lang="ja-JP" altLang="ja-JP" sz="1100">
              <a:solidFill>
                <a:schemeClr val="dk1"/>
              </a:solidFill>
              <a:effectLst/>
              <a:latin typeface="+mn-lt"/>
              <a:ea typeface="+mn-ea"/>
              <a:cs typeface="+mn-cs"/>
            </a:rPr>
            <a:t>北名古屋衛生組合が実施する環境美化センターの解体工事に伴う負担金</a:t>
          </a:r>
          <a:r>
            <a:rPr kumimoji="1" lang="en-US" altLang="ja-JP" sz="1100">
              <a:solidFill>
                <a:schemeClr val="dk1"/>
              </a:solidFill>
              <a:effectLst/>
              <a:latin typeface="+mn-lt"/>
              <a:ea typeface="+mn-ea"/>
              <a:cs typeface="+mn-cs"/>
            </a:rPr>
            <a:t>+628,536</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大幅な増となっ</a:t>
          </a:r>
          <a:r>
            <a:rPr kumimoji="1" lang="ja-JP" altLang="en-US" sz="1100">
              <a:solidFill>
                <a:schemeClr val="dk1"/>
              </a:solidFill>
              <a:effectLst/>
              <a:latin typeface="+mn-lt"/>
              <a:ea typeface="+mn-ea"/>
              <a:cs typeface="+mn-cs"/>
            </a:rPr>
            <a:t>たことによるものである。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教育費については、類似団体内順位が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位と、</a:t>
          </a:r>
          <a:r>
            <a:rPr kumimoji="1" lang="ja-JP" altLang="en-US" sz="1100">
              <a:solidFill>
                <a:schemeClr val="dk1"/>
              </a:solidFill>
              <a:effectLst/>
              <a:latin typeface="+mn-lt"/>
              <a:ea typeface="+mn-ea"/>
              <a:cs typeface="+mn-cs"/>
            </a:rPr>
            <a:t>前年に比べて大幅な減となった。</a:t>
          </a:r>
          <a:r>
            <a:rPr kumimoji="1" lang="ja-JP" altLang="ja-JP" sz="1100">
              <a:solidFill>
                <a:schemeClr val="dk1"/>
              </a:solidFill>
              <a:effectLst/>
              <a:latin typeface="+mn-lt"/>
              <a:ea typeface="+mn-ea"/>
              <a:cs typeface="+mn-cs"/>
            </a:rPr>
            <a:t>要因としては、小学校１０校の空調整備</a:t>
          </a:r>
          <a:r>
            <a:rPr kumimoji="1" lang="en-US" altLang="ja-JP" sz="1100">
              <a:solidFill>
                <a:schemeClr val="dk1"/>
              </a:solidFill>
              <a:effectLst/>
              <a:latin typeface="+mn-lt"/>
              <a:ea typeface="+mn-ea"/>
              <a:cs typeface="+mn-cs"/>
            </a:rPr>
            <a:t>+882,468</a:t>
          </a:r>
          <a:r>
            <a:rPr kumimoji="1" lang="ja-JP" altLang="ja-JP" sz="1100">
              <a:solidFill>
                <a:schemeClr val="dk1"/>
              </a:solidFill>
              <a:effectLst/>
              <a:latin typeface="+mn-lt"/>
              <a:ea typeface="+mn-ea"/>
              <a:cs typeface="+mn-cs"/>
            </a:rPr>
            <a:t>千円の増</a:t>
          </a:r>
          <a:r>
            <a:rPr kumimoji="1" lang="ja-JP" altLang="en-US" sz="1100">
              <a:solidFill>
                <a:schemeClr val="dk1"/>
              </a:solidFill>
              <a:effectLst/>
              <a:latin typeface="+mn-lt"/>
              <a:ea typeface="+mn-ea"/>
              <a:cs typeface="+mn-cs"/>
            </a:rPr>
            <a:t>の一方、給食センター整備事業△</a:t>
          </a:r>
          <a:r>
            <a:rPr kumimoji="1" lang="en-US" altLang="ja-JP" sz="1100">
              <a:solidFill>
                <a:schemeClr val="dk1"/>
              </a:solidFill>
              <a:effectLst/>
              <a:latin typeface="+mn-lt"/>
              <a:ea typeface="+mn-ea"/>
              <a:cs typeface="+mn-cs"/>
            </a:rPr>
            <a:t>1,452,158</a:t>
          </a:r>
          <a:r>
            <a:rPr kumimoji="1" lang="ja-JP" altLang="ja-JP" sz="1100">
              <a:solidFill>
                <a:schemeClr val="dk1"/>
              </a:solidFill>
              <a:effectLst/>
              <a:latin typeface="+mn-lt"/>
              <a:ea typeface="+mn-ea"/>
              <a:cs typeface="+mn-cs"/>
            </a:rPr>
            <a:t>千円、総合運動広場建設事業</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646,158</a:t>
          </a:r>
          <a:r>
            <a:rPr kumimoji="1" lang="ja-JP" altLang="ja-JP" sz="1100">
              <a:solidFill>
                <a:schemeClr val="dk1"/>
              </a:solidFill>
              <a:effectLst/>
              <a:latin typeface="+mn-lt"/>
              <a:ea typeface="+mn-ea"/>
              <a:cs typeface="+mn-cs"/>
            </a:rPr>
            <a:t>千円、総合体育館の特定天井改修工事</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233,329</a:t>
          </a:r>
          <a:r>
            <a:rPr kumimoji="1" lang="ja-JP" altLang="en-US" sz="1100">
              <a:solidFill>
                <a:schemeClr val="dk1"/>
              </a:solidFill>
              <a:effectLst/>
              <a:latin typeface="+mn-lt"/>
              <a:ea typeface="+mn-ea"/>
              <a:cs typeface="+mn-cs"/>
            </a:rPr>
            <a:t>千円等、</a:t>
          </a:r>
          <a:r>
            <a:rPr kumimoji="1" lang="ja-JP" altLang="ja-JP" sz="1100">
              <a:solidFill>
                <a:schemeClr val="dk1"/>
              </a:solidFill>
              <a:effectLst/>
              <a:latin typeface="+mn-lt"/>
              <a:ea typeface="+mn-ea"/>
              <a:cs typeface="+mn-cs"/>
            </a:rPr>
            <a:t>教育関連施設の大規模な普通建設事業が</a:t>
          </a:r>
          <a:r>
            <a:rPr kumimoji="1" lang="ja-JP" altLang="en-US" sz="1100">
              <a:solidFill>
                <a:schemeClr val="dk1"/>
              </a:solidFill>
              <a:effectLst/>
              <a:latin typeface="+mn-lt"/>
              <a:ea typeface="+mn-ea"/>
              <a:cs typeface="+mn-cs"/>
            </a:rPr>
            <a:t>終了したことが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土木費についてはここ数年、類似団体内平均を大幅に下回る状況が続いているが、前年度と比較して決算額が</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回った要因は、</a:t>
          </a:r>
          <a:r>
            <a:rPr kumimoji="1" lang="ja-JP" altLang="en-US" sz="1100">
              <a:solidFill>
                <a:schemeClr val="dk1"/>
              </a:solidFill>
              <a:effectLst/>
              <a:latin typeface="+mn-lt"/>
              <a:ea typeface="+mn-ea"/>
              <a:cs typeface="+mn-cs"/>
            </a:rPr>
            <a:t>排水路整備工事</a:t>
          </a:r>
          <a:r>
            <a:rPr kumimoji="1" lang="en-US" altLang="ja-JP" sz="1100">
              <a:solidFill>
                <a:schemeClr val="dk1"/>
              </a:solidFill>
              <a:effectLst/>
              <a:latin typeface="+mn-lt"/>
              <a:ea typeface="+mn-ea"/>
              <a:cs typeface="+mn-cs"/>
            </a:rPr>
            <a:t>+102,775</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、補償費</a:t>
          </a:r>
          <a:r>
            <a:rPr kumimoji="1" lang="en-US" altLang="ja-JP" sz="1100">
              <a:solidFill>
                <a:schemeClr val="dk1"/>
              </a:solidFill>
              <a:effectLst/>
              <a:latin typeface="+mn-lt"/>
              <a:ea typeface="+mn-ea"/>
              <a:cs typeface="+mn-cs"/>
            </a:rPr>
            <a:t>+243,807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であり、土木費全体では、前年度に比べて</a:t>
          </a:r>
          <a:r>
            <a:rPr kumimoji="1" lang="en-US" altLang="ja-JP" sz="1100">
              <a:solidFill>
                <a:schemeClr val="dk1"/>
              </a:solidFill>
              <a:effectLst/>
              <a:latin typeface="+mn-lt"/>
              <a:ea typeface="+mn-ea"/>
              <a:cs typeface="+mn-cs"/>
            </a:rPr>
            <a:t>+398,706</a:t>
          </a:r>
          <a:r>
            <a:rPr kumimoji="1" lang="ja-JP" altLang="ja-JP" sz="1100">
              <a:solidFill>
                <a:schemeClr val="dk1"/>
              </a:solidFill>
              <a:effectLst/>
              <a:latin typeface="+mn-lt"/>
              <a:ea typeface="+mn-ea"/>
              <a:cs typeface="+mn-cs"/>
            </a:rPr>
            <a:t>千円となった。</a:t>
          </a:r>
          <a:endParaRPr lang="ja-JP" altLang="ja-JP" sz="1400">
            <a:effectLst/>
          </a:endParaRPr>
        </a:p>
        <a:p>
          <a:r>
            <a:rPr kumimoji="1" lang="ja-JP" altLang="ja-JP" sz="1100">
              <a:solidFill>
                <a:schemeClr val="dk1"/>
              </a:solidFill>
              <a:effectLst/>
              <a:latin typeface="+mn-lt"/>
              <a:ea typeface="+mn-ea"/>
              <a:cs typeface="+mn-cs"/>
            </a:rPr>
            <a:t>商工費についても平均値を大幅に下回っているが、平成２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プレミアム商品券発行業務終了により△</a:t>
          </a:r>
          <a:r>
            <a:rPr kumimoji="1" lang="en-US" altLang="ja-JP" sz="1100">
              <a:solidFill>
                <a:schemeClr val="dk1"/>
              </a:solidFill>
              <a:effectLst/>
              <a:latin typeface="+mn-lt"/>
              <a:ea typeface="+mn-ea"/>
              <a:cs typeface="+mn-cs"/>
            </a:rPr>
            <a:t>60,052</a:t>
          </a:r>
          <a:r>
            <a:rPr kumimoji="1" lang="ja-JP" altLang="ja-JP" sz="1100">
              <a:solidFill>
                <a:schemeClr val="dk1"/>
              </a:solidFill>
              <a:effectLst/>
              <a:latin typeface="+mn-lt"/>
              <a:ea typeface="+mn-ea"/>
              <a:cs typeface="+mn-cs"/>
            </a:rPr>
            <a:t>千円の大幅な減となったことによるものである。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財政調整基金残高については、前年度比約</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となり、標準財政規模比において</a:t>
          </a:r>
          <a:r>
            <a:rPr lang="ja-JP" altLang="en-US" sz="1100" b="0" i="0" baseline="0">
              <a:solidFill>
                <a:schemeClr val="dk1"/>
              </a:solidFill>
              <a:effectLst/>
              <a:latin typeface="+mn-lt"/>
              <a:ea typeface="+mn-ea"/>
              <a:cs typeface="+mn-cs"/>
            </a:rPr>
            <a:t>１．６</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となった。</a:t>
          </a:r>
          <a:endParaRPr lang="ja-JP" altLang="ja-JP" sz="1400">
            <a:effectLst/>
          </a:endParaRPr>
        </a:p>
        <a:p>
          <a:pPr rtl="0" fontAlgn="base"/>
          <a:r>
            <a:rPr lang="ja-JP" altLang="ja-JP" sz="1100" b="0" i="0" baseline="0">
              <a:solidFill>
                <a:schemeClr val="dk1"/>
              </a:solidFill>
              <a:effectLst/>
              <a:latin typeface="+mn-lt"/>
              <a:ea typeface="+mn-ea"/>
              <a:cs typeface="+mn-cs"/>
            </a:rPr>
            <a:t>　実質収支については、歳入面では</a:t>
          </a:r>
          <a:r>
            <a:rPr lang="ja-JP" altLang="en-US" sz="1100" b="0" i="0" baseline="0">
              <a:solidFill>
                <a:schemeClr val="dk1"/>
              </a:solidFill>
              <a:effectLst/>
              <a:latin typeface="+mn-lt"/>
              <a:ea typeface="+mn-ea"/>
              <a:cs typeface="+mn-cs"/>
            </a:rPr>
            <a:t>法人税割の減少の影響で地方税の減少公有財産の売却により財産収入が</a:t>
          </a:r>
          <a:r>
            <a:rPr lang="ja-JP" altLang="ja-JP" sz="1100" b="0" i="0" baseline="0">
              <a:solidFill>
                <a:schemeClr val="dk1"/>
              </a:solidFill>
              <a:effectLst/>
              <a:latin typeface="+mn-lt"/>
              <a:ea typeface="+mn-ea"/>
              <a:cs typeface="+mn-cs"/>
            </a:rPr>
            <a:t>大幅に増加した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歳出面</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給食センター整備事業、総合運動広場整備事業の大型事業の終了による大幅減の影響により、前年度に比べて１．９７ポイントの減少となった。</a:t>
          </a:r>
          <a:endParaRPr lang="ja-JP" altLang="ja-JP" sz="1400">
            <a:effectLst/>
          </a:endParaRPr>
        </a:p>
        <a:p>
          <a:pPr rtl="0" fontAlgn="base"/>
          <a:r>
            <a:rPr lang="ja-JP" altLang="ja-JP" sz="1100" b="0" i="0" baseline="0">
              <a:solidFill>
                <a:schemeClr val="dk1"/>
              </a:solidFill>
              <a:effectLst/>
              <a:latin typeface="+mn-lt"/>
              <a:ea typeface="+mn-ea"/>
              <a:cs typeface="+mn-cs"/>
            </a:rPr>
            <a:t>　実質単年度収支については、財政調整基金</a:t>
          </a:r>
          <a:r>
            <a:rPr lang="ja-JP" altLang="en-US" sz="1100" b="0" i="0" baseline="0">
              <a:solidFill>
                <a:schemeClr val="dk1"/>
              </a:solidFill>
              <a:effectLst/>
              <a:latin typeface="+mn-lt"/>
              <a:ea typeface="+mn-ea"/>
              <a:cs typeface="+mn-cs"/>
            </a:rPr>
            <a:t>の取崩しを行わなかった事により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前年度に比べて０．８６</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今後とも健全な財政運営のため、適正な予算執行管理に努める。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愛知県北名古屋市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本年度まですべての会計において黒字であり、健全な状況にあるといえる。</a:t>
          </a:r>
          <a:endParaRPr lang="ja-JP" altLang="ja-JP" sz="1400">
            <a:effectLst/>
          </a:endParaRPr>
        </a:p>
        <a:p>
          <a:r>
            <a:rPr kumimoji="1" lang="ja-JP" altLang="ja-JP" sz="1100">
              <a:solidFill>
                <a:schemeClr val="dk1"/>
              </a:solidFill>
              <a:effectLst/>
              <a:latin typeface="+mn-lt"/>
              <a:ea typeface="+mn-ea"/>
              <a:cs typeface="+mn-cs"/>
            </a:rPr>
            <a:t>　一般会計は、標準</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財政規模比において、</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5.04</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ポイントとなっている。これは、実質収支額が約</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８．４</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億円となり、前年度に比べ約</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３．２</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億円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の減</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と</a:t>
          </a:r>
          <a:r>
            <a:rPr kumimoji="1" lang="ja-JP" altLang="ja-JP" sz="1100">
              <a:solidFill>
                <a:schemeClr val="dk1"/>
              </a:solidFill>
              <a:effectLst/>
              <a:latin typeface="+mn-lt"/>
              <a:ea typeface="+mn-ea"/>
              <a:cs typeface="+mn-cs"/>
            </a:rPr>
            <a:t>なったことによる。</a:t>
          </a:r>
          <a:endParaRPr lang="ja-JP" altLang="ja-JP" sz="1400">
            <a:effectLst/>
          </a:endParaRPr>
        </a:p>
        <a:p>
          <a:r>
            <a:rPr kumimoji="1" lang="ja-JP" altLang="ja-JP" sz="1100">
              <a:solidFill>
                <a:schemeClr val="dk1"/>
              </a:solidFill>
              <a:effectLst/>
              <a:latin typeface="+mn-lt"/>
              <a:ea typeface="+mn-ea"/>
              <a:cs typeface="+mn-cs"/>
            </a:rPr>
            <a:t>　また、標準財政規模においても、前年度に比べ</a:t>
          </a:r>
          <a:r>
            <a:rPr kumimoji="1" lang="ja-JP" altLang="en-US" sz="1100">
              <a:solidFill>
                <a:schemeClr val="dk1"/>
              </a:solidFill>
              <a:effectLst/>
              <a:latin typeface="+mn-lt"/>
              <a:ea typeface="+mn-ea"/>
              <a:cs typeface="+mn-cs"/>
            </a:rPr>
            <a:t>約１</a:t>
          </a:r>
          <a:r>
            <a:rPr kumimoji="1" lang="ja-JP" altLang="ja-JP" sz="1100">
              <a:solidFill>
                <a:schemeClr val="dk1"/>
              </a:solidFill>
              <a:effectLst/>
              <a:latin typeface="+mn-lt"/>
              <a:ea typeface="+mn-ea"/>
              <a:cs typeface="+mn-cs"/>
            </a:rPr>
            <a:t>億円増となっている。</a:t>
          </a:r>
          <a:endParaRPr lang="ja-JP" altLang="ja-JP" sz="1400">
            <a:effectLst/>
          </a:endParaRPr>
        </a:p>
        <a:p>
          <a:r>
            <a:rPr kumimoji="1" lang="ja-JP" altLang="ja-JP" sz="1100">
              <a:solidFill>
                <a:schemeClr val="dk1"/>
              </a:solidFill>
              <a:effectLst/>
              <a:latin typeface="+mn-lt"/>
              <a:ea typeface="+mn-ea"/>
              <a:cs typeface="+mn-cs"/>
            </a:rPr>
            <a:t>　今後についても、黒字額確保及び黒字水準の維持のため、適正な予算執行管理を行うなど、健全な財政運営に努める。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28647204</v>
      </c>
      <c r="BO4" s="411"/>
      <c r="BP4" s="411"/>
      <c r="BQ4" s="411"/>
      <c r="BR4" s="411"/>
      <c r="BS4" s="411"/>
      <c r="BT4" s="411"/>
      <c r="BU4" s="412"/>
      <c r="BV4" s="410">
        <v>30433305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5</v>
      </c>
      <c r="CU4" s="588"/>
      <c r="CV4" s="588"/>
      <c r="CW4" s="588"/>
      <c r="CX4" s="588"/>
      <c r="CY4" s="588"/>
      <c r="CZ4" s="588"/>
      <c r="DA4" s="589"/>
      <c r="DB4" s="587">
        <v>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27759661</v>
      </c>
      <c r="BO5" s="416"/>
      <c r="BP5" s="416"/>
      <c r="BQ5" s="416"/>
      <c r="BR5" s="416"/>
      <c r="BS5" s="416"/>
      <c r="BT5" s="416"/>
      <c r="BU5" s="417"/>
      <c r="BV5" s="415">
        <v>29170347</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90.7</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887543</v>
      </c>
      <c r="BO6" s="416"/>
      <c r="BP6" s="416"/>
      <c r="BQ6" s="416"/>
      <c r="BR6" s="416"/>
      <c r="BS6" s="416"/>
      <c r="BT6" s="416"/>
      <c r="BU6" s="417"/>
      <c r="BV6" s="415">
        <v>1262958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98.6</v>
      </c>
      <c r="CU6" s="562"/>
      <c r="CV6" s="562"/>
      <c r="CW6" s="562"/>
      <c r="CX6" s="562"/>
      <c r="CY6" s="562"/>
      <c r="CZ6" s="562"/>
      <c r="DA6" s="563"/>
      <c r="DB6" s="561">
        <v>94.5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46152</v>
      </c>
      <c r="BO7" s="416"/>
      <c r="BP7" s="416"/>
      <c r="BQ7" s="416"/>
      <c r="BR7" s="416"/>
      <c r="BS7" s="416"/>
      <c r="BT7" s="416"/>
      <c r="BU7" s="417"/>
      <c r="BV7" s="415">
        <v>99432</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16679543</v>
      </c>
      <c r="CU7" s="416"/>
      <c r="CV7" s="416"/>
      <c r="CW7" s="416"/>
      <c r="CX7" s="416"/>
      <c r="CY7" s="416"/>
      <c r="CZ7" s="416"/>
      <c r="DA7" s="417"/>
      <c r="DB7" s="415">
        <v>16591889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841391</v>
      </c>
      <c r="BO8" s="416"/>
      <c r="BP8" s="416"/>
      <c r="BQ8" s="416"/>
      <c r="BR8" s="416"/>
      <c r="BS8" s="416"/>
      <c r="BT8" s="416"/>
      <c r="BU8" s="417"/>
      <c r="BV8" s="415">
        <v>1163526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0.97</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84133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-322135</v>
      </c>
      <c r="BO9" s="416"/>
      <c r="BP9" s="416"/>
      <c r="BQ9" s="416"/>
      <c r="BR9" s="416"/>
      <c r="BS9" s="416"/>
      <c r="BT9" s="416"/>
      <c r="BU9" s="417"/>
      <c r="BV9" s="415">
        <v>382819</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8.1999999999999993</v>
      </c>
      <c r="CU9" s="386"/>
      <c r="CV9" s="386"/>
      <c r="CW9" s="386"/>
      <c r="CX9" s="386"/>
      <c r="CY9" s="386"/>
      <c r="CZ9" s="386"/>
      <c r="DA9" s="387"/>
      <c r="DB9" s="385">
        <v>8.1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81571</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275774</v>
      </c>
      <c r="BO10" s="416"/>
      <c r="BP10" s="416"/>
      <c r="BQ10" s="416"/>
      <c r="BR10" s="416"/>
      <c r="BS10" s="416"/>
      <c r="BT10" s="416"/>
      <c r="BU10" s="417"/>
      <c r="BV10" s="415">
        <v>4691</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85251</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291581</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83573</v>
      </c>
      <c r="S13" s="517"/>
      <c r="T13" s="517"/>
      <c r="U13" s="517"/>
      <c r="V13" s="518"/>
      <c r="W13" s="504" t="s">
        <v>125</v>
      </c>
      <c r="X13" s="428"/>
      <c r="Y13" s="428"/>
      <c r="Z13" s="428"/>
      <c r="AA13" s="428"/>
      <c r="AB13" s="429"/>
      <c r="AC13" s="391">
        <v>520</v>
      </c>
      <c r="AD13" s="392"/>
      <c r="AE13" s="392"/>
      <c r="AF13" s="392"/>
      <c r="AG13" s="393"/>
      <c r="AH13" s="391">
        <v>518</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-46361</v>
      </c>
      <c r="BO13" s="416"/>
      <c r="BP13" s="416"/>
      <c r="BQ13" s="416"/>
      <c r="BR13" s="416"/>
      <c r="BS13" s="416"/>
      <c r="BT13" s="416"/>
      <c r="BU13" s="417"/>
      <c r="BV13" s="415">
        <v>95929</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2.8</v>
      </c>
      <c r="CU13" s="386"/>
      <c r="CV13" s="386"/>
      <c r="CW13" s="386"/>
      <c r="CX13" s="386"/>
      <c r="CY13" s="386"/>
      <c r="CZ13" s="386"/>
      <c r="DA13" s="387"/>
      <c r="DB13" s="385">
        <v>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84433</v>
      </c>
      <c r="S14" s="517"/>
      <c r="T14" s="517"/>
      <c r="U14" s="517"/>
      <c r="V14" s="518"/>
      <c r="W14" s="519"/>
      <c r="X14" s="431"/>
      <c r="Y14" s="431"/>
      <c r="Z14" s="431"/>
      <c r="AA14" s="431"/>
      <c r="AB14" s="432"/>
      <c r="AC14" s="509">
        <v>1.3</v>
      </c>
      <c r="AD14" s="510"/>
      <c r="AE14" s="510"/>
      <c r="AF14" s="510"/>
      <c r="AG14" s="511"/>
      <c r="AH14" s="509">
        <v>1.3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v>17.100000000000001</v>
      </c>
      <c r="CU14" s="488"/>
      <c r="CV14" s="488"/>
      <c r="CW14" s="488"/>
      <c r="CX14" s="488"/>
      <c r="CY14" s="488"/>
      <c r="CZ14" s="488"/>
      <c r="DA14" s="489"/>
      <c r="DB14" s="520">
        <v>12.6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82880</v>
      </c>
      <c r="S15" s="517"/>
      <c r="T15" s="517"/>
      <c r="U15" s="517"/>
      <c r="V15" s="518"/>
      <c r="W15" s="504" t="s">
        <v>132</v>
      </c>
      <c r="X15" s="428"/>
      <c r="Y15" s="428"/>
      <c r="Z15" s="428"/>
      <c r="AA15" s="428"/>
      <c r="AB15" s="429"/>
      <c r="AC15" s="391">
        <v>12804</v>
      </c>
      <c r="AD15" s="392"/>
      <c r="AE15" s="392"/>
      <c r="AF15" s="392"/>
      <c r="AG15" s="393"/>
      <c r="AH15" s="391">
        <v>12339</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11674745</v>
      </c>
      <c r="BO15" s="411"/>
      <c r="BP15" s="411"/>
      <c r="BQ15" s="411"/>
      <c r="BR15" s="411"/>
      <c r="BS15" s="411"/>
      <c r="BT15" s="411"/>
      <c r="BU15" s="412"/>
      <c r="BV15" s="410">
        <v>11573876</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31.8</v>
      </c>
      <c r="AD16" s="510"/>
      <c r="AE16" s="510"/>
      <c r="AF16" s="510"/>
      <c r="AG16" s="511"/>
      <c r="AH16" s="509">
        <v>31.6</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12169821</v>
      </c>
      <c r="BO16" s="416"/>
      <c r="BP16" s="416"/>
      <c r="BQ16" s="416"/>
      <c r="BR16" s="416"/>
      <c r="BS16" s="416"/>
      <c r="BT16" s="416"/>
      <c r="BU16" s="417"/>
      <c r="BV16" s="415">
        <v>11933507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139</v>
      </c>
      <c r="S17" s="502"/>
      <c r="T17" s="502"/>
      <c r="U17" s="502"/>
      <c r="V17" s="503"/>
      <c r="W17" s="504" t="s">
        <v>140</v>
      </c>
      <c r="X17" s="428"/>
      <c r="Y17" s="428"/>
      <c r="Z17" s="428"/>
      <c r="AA17" s="428"/>
      <c r="AB17" s="429"/>
      <c r="AC17" s="391">
        <v>26946</v>
      </c>
      <c r="AD17" s="392"/>
      <c r="AE17" s="392"/>
      <c r="AF17" s="392"/>
      <c r="AG17" s="393"/>
      <c r="AH17" s="391">
        <v>26144</v>
      </c>
      <c r="AI17" s="392"/>
      <c r="AJ17" s="392"/>
      <c r="AK17" s="392"/>
      <c r="AL17" s="394"/>
      <c r="AM17" s="484"/>
      <c r="AN17" s="389"/>
      <c r="AO17" s="389"/>
      <c r="AP17" s="389"/>
      <c r="AQ17" s="389"/>
      <c r="AR17" s="389"/>
      <c r="AS17" s="389"/>
      <c r="AT17" s="390"/>
      <c r="AU17" s="472"/>
      <c r="AV17" s="473"/>
      <c r="AW17" s="473"/>
      <c r="AX17" s="473"/>
      <c r="AY17" s="395" t="s">
        <v>141</v>
      </c>
      <c r="AZ17" s="396"/>
      <c r="BA17" s="396"/>
      <c r="BB17" s="396"/>
      <c r="BC17" s="396"/>
      <c r="BD17" s="396"/>
      <c r="BE17" s="396"/>
      <c r="BF17" s="396"/>
      <c r="BG17" s="396"/>
      <c r="BH17" s="396"/>
      <c r="BI17" s="396"/>
      <c r="BJ17" s="396"/>
      <c r="BK17" s="396"/>
      <c r="BL17" s="396"/>
      <c r="BM17" s="397"/>
      <c r="BN17" s="415">
        <v>15022549</v>
      </c>
      <c r="BO17" s="416"/>
      <c r="BP17" s="416"/>
      <c r="BQ17" s="416"/>
      <c r="BR17" s="416"/>
      <c r="BS17" s="416"/>
      <c r="BT17" s="416"/>
      <c r="BU17" s="417"/>
      <c r="BV17" s="415">
        <v>14882995</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142</v>
      </c>
      <c r="C18" s="478"/>
      <c r="D18" s="478"/>
      <c r="E18" s="479"/>
      <c r="F18" s="479"/>
      <c r="G18" s="479"/>
      <c r="H18" s="479"/>
      <c r="I18" s="479"/>
      <c r="J18" s="479"/>
      <c r="K18" s="479"/>
      <c r="L18" s="480">
        <v>18.37</v>
      </c>
      <c r="M18" s="480"/>
      <c r="N18" s="480"/>
      <c r="O18" s="480"/>
      <c r="P18" s="480"/>
      <c r="Q18" s="480"/>
      <c r="R18" s="481"/>
      <c r="S18" s="481"/>
      <c r="T18" s="481"/>
      <c r="U18" s="481"/>
      <c r="V18" s="482"/>
      <c r="W18" s="496"/>
      <c r="X18" s="497"/>
      <c r="Y18" s="497"/>
      <c r="Z18" s="497"/>
      <c r="AA18" s="497"/>
      <c r="AB18" s="505"/>
      <c r="AC18" s="379">
        <v>66.900000000000006</v>
      </c>
      <c r="AD18" s="380"/>
      <c r="AE18" s="380"/>
      <c r="AF18" s="380"/>
      <c r="AG18" s="483"/>
      <c r="AH18" s="379">
        <v>67</v>
      </c>
      <c r="AI18" s="380"/>
      <c r="AJ18" s="380"/>
      <c r="AK18" s="380"/>
      <c r="AL18" s="381"/>
      <c r="AM18" s="484"/>
      <c r="AN18" s="389"/>
      <c r="AO18" s="389"/>
      <c r="AP18" s="389"/>
      <c r="AQ18" s="389"/>
      <c r="AR18" s="389"/>
      <c r="AS18" s="389"/>
      <c r="AT18" s="390"/>
      <c r="AU18" s="472"/>
      <c r="AV18" s="473"/>
      <c r="AW18" s="473"/>
      <c r="AX18" s="473"/>
      <c r="AY18" s="395" t="s">
        <v>143</v>
      </c>
      <c r="AZ18" s="396"/>
      <c r="BA18" s="396"/>
      <c r="BB18" s="396"/>
      <c r="BC18" s="396"/>
      <c r="BD18" s="396"/>
      <c r="BE18" s="396"/>
      <c r="BF18" s="396"/>
      <c r="BG18" s="396"/>
      <c r="BH18" s="396"/>
      <c r="BI18" s="396"/>
      <c r="BJ18" s="396"/>
      <c r="BK18" s="396"/>
      <c r="BL18" s="396"/>
      <c r="BM18" s="397"/>
      <c r="BN18" s="415">
        <v>15458052</v>
      </c>
      <c r="BO18" s="416"/>
      <c r="BP18" s="416"/>
      <c r="BQ18" s="416"/>
      <c r="BR18" s="416"/>
      <c r="BS18" s="416"/>
      <c r="BT18" s="416"/>
      <c r="BU18" s="417"/>
      <c r="BV18" s="415">
        <v>15197556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144</v>
      </c>
      <c r="C19" s="478"/>
      <c r="D19" s="478"/>
      <c r="E19" s="479"/>
      <c r="F19" s="479"/>
      <c r="G19" s="479"/>
      <c r="H19" s="479"/>
      <c r="I19" s="479"/>
      <c r="J19" s="479"/>
      <c r="K19" s="479"/>
      <c r="L19" s="485">
        <v>4580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145</v>
      </c>
      <c r="AZ19" s="396"/>
      <c r="BA19" s="396"/>
      <c r="BB19" s="396"/>
      <c r="BC19" s="396"/>
      <c r="BD19" s="396"/>
      <c r="BE19" s="396"/>
      <c r="BF19" s="396"/>
      <c r="BG19" s="396"/>
      <c r="BH19" s="396"/>
      <c r="BI19" s="396"/>
      <c r="BJ19" s="396"/>
      <c r="BK19" s="396"/>
      <c r="BL19" s="396"/>
      <c r="BM19" s="397"/>
      <c r="BN19" s="415">
        <v>19869333</v>
      </c>
      <c r="BO19" s="416"/>
      <c r="BP19" s="416"/>
      <c r="BQ19" s="416"/>
      <c r="BR19" s="416"/>
      <c r="BS19" s="416"/>
      <c r="BT19" s="416"/>
      <c r="BU19" s="417"/>
      <c r="BV19" s="415">
        <v>19248780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146</v>
      </c>
      <c r="C20" s="478"/>
      <c r="D20" s="478"/>
      <c r="E20" s="479"/>
      <c r="F20" s="479"/>
      <c r="G20" s="479"/>
      <c r="H20" s="479"/>
      <c r="I20" s="479"/>
      <c r="J20" s="479"/>
      <c r="K20" s="479"/>
      <c r="L20" s="485">
        <v>33742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147</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148</v>
      </c>
      <c r="C22" s="445"/>
      <c r="D22" s="446"/>
      <c r="E22" s="453" t="s">
        <v>1</v>
      </c>
      <c r="F22" s="428"/>
      <c r="G22" s="428"/>
      <c r="H22" s="428"/>
      <c r="I22" s="428"/>
      <c r="J22" s="428"/>
      <c r="K22" s="429"/>
      <c r="L22" s="453" t="s">
        <v>149</v>
      </c>
      <c r="M22" s="428"/>
      <c r="N22" s="428"/>
      <c r="O22" s="428"/>
      <c r="P22" s="429"/>
      <c r="Q22" s="438" t="s">
        <v>150</v>
      </c>
      <c r="R22" s="439"/>
      <c r="S22" s="439"/>
      <c r="T22" s="439"/>
      <c r="U22" s="439"/>
      <c r="V22" s="454"/>
      <c r="W22" s="456" t="s">
        <v>151</v>
      </c>
      <c r="X22" s="445"/>
      <c r="Y22" s="446"/>
      <c r="Z22" s="453" t="s">
        <v>1</v>
      </c>
      <c r="AA22" s="428"/>
      <c r="AB22" s="428"/>
      <c r="AC22" s="428"/>
      <c r="AD22" s="428"/>
      <c r="AE22" s="428"/>
      <c r="AF22" s="428"/>
      <c r="AG22" s="429"/>
      <c r="AH22" s="427" t="s">
        <v>152</v>
      </c>
      <c r="AI22" s="428"/>
      <c r="AJ22" s="428"/>
      <c r="AK22" s="428"/>
      <c r="AL22" s="429"/>
      <c r="AM22" s="427" t="s">
        <v>153</v>
      </c>
      <c r="AN22" s="433"/>
      <c r="AO22" s="433"/>
      <c r="AP22" s="433"/>
      <c r="AQ22" s="433"/>
      <c r="AR22" s="434"/>
      <c r="AS22" s="438" t="s">
        <v>150</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154</v>
      </c>
      <c r="AZ23" s="408"/>
      <c r="BA23" s="408"/>
      <c r="BB23" s="408"/>
      <c r="BC23" s="408"/>
      <c r="BD23" s="408"/>
      <c r="BE23" s="408"/>
      <c r="BF23" s="408"/>
      <c r="BG23" s="408"/>
      <c r="BH23" s="408"/>
      <c r="BI23" s="408"/>
      <c r="BJ23" s="408"/>
      <c r="BK23" s="408"/>
      <c r="BL23" s="408"/>
      <c r="BM23" s="409"/>
      <c r="BN23" s="415">
        <v>27946901</v>
      </c>
      <c r="BO23" s="416"/>
      <c r="BP23" s="416"/>
      <c r="BQ23" s="416"/>
      <c r="BR23" s="416"/>
      <c r="BS23" s="416"/>
      <c r="BT23" s="416"/>
      <c r="BU23" s="417"/>
      <c r="BV23" s="415">
        <v>26859314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155</v>
      </c>
      <c r="F24" s="389"/>
      <c r="G24" s="389"/>
      <c r="H24" s="389"/>
      <c r="I24" s="389"/>
      <c r="J24" s="389"/>
      <c r="K24" s="390"/>
      <c r="L24" s="391">
        <v>1</v>
      </c>
      <c r="M24" s="392"/>
      <c r="N24" s="392"/>
      <c r="O24" s="392"/>
      <c r="P24" s="393"/>
      <c r="Q24" s="391">
        <v>9770</v>
      </c>
      <c r="R24" s="392"/>
      <c r="S24" s="392"/>
      <c r="T24" s="392"/>
      <c r="U24" s="392"/>
      <c r="V24" s="393"/>
      <c r="W24" s="457"/>
      <c r="X24" s="448"/>
      <c r="Y24" s="449"/>
      <c r="Z24" s="388" t="s">
        <v>156</v>
      </c>
      <c r="AA24" s="389"/>
      <c r="AB24" s="389"/>
      <c r="AC24" s="389"/>
      <c r="AD24" s="389"/>
      <c r="AE24" s="389"/>
      <c r="AF24" s="389"/>
      <c r="AG24" s="390"/>
      <c r="AH24" s="391">
        <v>465</v>
      </c>
      <c r="AI24" s="392"/>
      <c r="AJ24" s="392"/>
      <c r="AK24" s="392"/>
      <c r="AL24" s="393"/>
      <c r="AM24" s="391">
        <v>1442430</v>
      </c>
      <c r="AN24" s="392"/>
      <c r="AO24" s="392"/>
      <c r="AP24" s="392"/>
      <c r="AQ24" s="392"/>
      <c r="AR24" s="393"/>
      <c r="AS24" s="391">
        <v>3102</v>
      </c>
      <c r="AT24" s="392"/>
      <c r="AU24" s="392"/>
      <c r="AV24" s="392"/>
      <c r="AW24" s="392"/>
      <c r="AX24" s="394"/>
      <c r="AY24" s="382" t="s">
        <v>157</v>
      </c>
      <c r="AZ24" s="383"/>
      <c r="BA24" s="383"/>
      <c r="BB24" s="383"/>
      <c r="BC24" s="383"/>
      <c r="BD24" s="383"/>
      <c r="BE24" s="383"/>
      <c r="BF24" s="383"/>
      <c r="BG24" s="383"/>
      <c r="BH24" s="383"/>
      <c r="BI24" s="383"/>
      <c r="BJ24" s="383"/>
      <c r="BK24" s="383"/>
      <c r="BL24" s="383"/>
      <c r="BM24" s="384"/>
      <c r="BN24" s="415">
        <v>11979092</v>
      </c>
      <c r="BO24" s="416"/>
      <c r="BP24" s="416"/>
      <c r="BQ24" s="416"/>
      <c r="BR24" s="416"/>
      <c r="BS24" s="416"/>
      <c r="BT24" s="416"/>
      <c r="BU24" s="417"/>
      <c r="BV24" s="415">
        <v>12283377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158</v>
      </c>
      <c r="F25" s="389"/>
      <c r="G25" s="389"/>
      <c r="H25" s="389"/>
      <c r="I25" s="389"/>
      <c r="J25" s="389"/>
      <c r="K25" s="390"/>
      <c r="L25" s="391">
        <v>1</v>
      </c>
      <c r="M25" s="392"/>
      <c r="N25" s="392"/>
      <c r="O25" s="392"/>
      <c r="P25" s="393"/>
      <c r="Q25" s="391">
        <v>8000</v>
      </c>
      <c r="R25" s="392"/>
      <c r="S25" s="392"/>
      <c r="T25" s="392"/>
      <c r="U25" s="392"/>
      <c r="V25" s="393"/>
      <c r="W25" s="457"/>
      <c r="X25" s="448"/>
      <c r="Y25" s="449"/>
      <c r="Z25" s="388" t="s">
        <v>159</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1410771</v>
      </c>
      <c r="BO25" s="411"/>
      <c r="BP25" s="411"/>
      <c r="BQ25" s="411"/>
      <c r="BR25" s="411"/>
      <c r="BS25" s="411"/>
      <c r="BT25" s="411"/>
      <c r="BU25" s="412"/>
      <c r="BV25" s="410">
        <v>1610720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7100</v>
      </c>
      <c r="R26" s="392"/>
      <c r="S26" s="392"/>
      <c r="T26" s="392"/>
      <c r="U26" s="392"/>
      <c r="V26" s="393"/>
      <c r="W26" s="457"/>
      <c r="X26" s="448"/>
      <c r="Y26" s="449"/>
      <c r="Z26" s="388" t="s">
        <v>162</v>
      </c>
      <c r="AA26" s="470"/>
      <c r="AB26" s="470"/>
      <c r="AC26" s="470"/>
      <c r="AD26" s="470"/>
      <c r="AE26" s="470"/>
      <c r="AF26" s="470"/>
      <c r="AG26" s="471"/>
      <c r="AH26" s="391">
        <v>13</v>
      </c>
      <c r="AI26" s="392"/>
      <c r="AJ26" s="392"/>
      <c r="AK26" s="392"/>
      <c r="AL26" s="393"/>
      <c r="AM26" s="391">
        <v>37531</v>
      </c>
      <c r="AN26" s="392"/>
      <c r="AO26" s="392"/>
      <c r="AP26" s="392"/>
      <c r="AQ26" s="392"/>
      <c r="AR26" s="393"/>
      <c r="AS26" s="391">
        <v>2887</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5250</v>
      </c>
      <c r="R27" s="392"/>
      <c r="S27" s="392"/>
      <c r="T27" s="392"/>
      <c r="U27" s="392"/>
      <c r="V27" s="393"/>
      <c r="W27" s="457"/>
      <c r="X27" s="448"/>
      <c r="Y27" s="449"/>
      <c r="Z27" s="388" t="s">
        <v>165</v>
      </c>
      <c r="AA27" s="389"/>
      <c r="AB27" s="389"/>
      <c r="AC27" s="389"/>
      <c r="AD27" s="389"/>
      <c r="AE27" s="389"/>
      <c r="AF27" s="389"/>
      <c r="AG27" s="390"/>
      <c r="AH27" s="391">
        <v>2</v>
      </c>
      <c r="AI27" s="392"/>
      <c r="AJ27" s="392"/>
      <c r="AK27" s="392"/>
      <c r="AL27" s="393"/>
      <c r="AM27" s="391" t="s">
        <v>166</v>
      </c>
      <c r="AN27" s="392"/>
      <c r="AO27" s="392"/>
      <c r="AP27" s="392"/>
      <c r="AQ27" s="392"/>
      <c r="AR27" s="393"/>
      <c r="AS27" s="391" t="s">
        <v>166</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168</v>
      </c>
      <c r="F28" s="389"/>
      <c r="G28" s="389"/>
      <c r="H28" s="389"/>
      <c r="I28" s="389"/>
      <c r="J28" s="389"/>
      <c r="K28" s="390"/>
      <c r="L28" s="391">
        <v>1</v>
      </c>
      <c r="M28" s="392"/>
      <c r="N28" s="392"/>
      <c r="O28" s="392"/>
      <c r="P28" s="393"/>
      <c r="Q28" s="391">
        <v>4700</v>
      </c>
      <c r="R28" s="392"/>
      <c r="S28" s="392"/>
      <c r="T28" s="392"/>
      <c r="U28" s="392"/>
      <c r="V28" s="393"/>
      <c r="W28" s="457"/>
      <c r="X28" s="448"/>
      <c r="Y28" s="449"/>
      <c r="Z28" s="388" t="s">
        <v>169</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2115622</v>
      </c>
      <c r="BO28" s="411"/>
      <c r="BP28" s="411"/>
      <c r="BQ28" s="411"/>
      <c r="BR28" s="411"/>
      <c r="BS28" s="411"/>
      <c r="BT28" s="411"/>
      <c r="BU28" s="412"/>
      <c r="BV28" s="410">
        <v>1839848</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172</v>
      </c>
      <c r="F29" s="389"/>
      <c r="G29" s="389"/>
      <c r="H29" s="389"/>
      <c r="I29" s="389"/>
      <c r="J29" s="389"/>
      <c r="K29" s="390"/>
      <c r="L29" s="391">
        <v>19</v>
      </c>
      <c r="M29" s="392"/>
      <c r="N29" s="392"/>
      <c r="O29" s="392"/>
      <c r="P29" s="393"/>
      <c r="Q29" s="391">
        <v>4310</v>
      </c>
      <c r="R29" s="392"/>
      <c r="S29" s="392"/>
      <c r="T29" s="392"/>
      <c r="U29" s="392"/>
      <c r="V29" s="393"/>
      <c r="W29" s="458"/>
      <c r="X29" s="459"/>
      <c r="Y29" s="460"/>
      <c r="Z29" s="388" t="s">
        <v>173</v>
      </c>
      <c r="AA29" s="389"/>
      <c r="AB29" s="389"/>
      <c r="AC29" s="389"/>
      <c r="AD29" s="389"/>
      <c r="AE29" s="389"/>
      <c r="AF29" s="389"/>
      <c r="AG29" s="390"/>
      <c r="AH29" s="391">
        <v>467</v>
      </c>
      <c r="AI29" s="392"/>
      <c r="AJ29" s="392"/>
      <c r="AK29" s="392"/>
      <c r="AL29" s="393"/>
      <c r="AM29" s="391">
        <v>1451018</v>
      </c>
      <c r="AN29" s="392"/>
      <c r="AO29" s="392"/>
      <c r="AP29" s="392"/>
      <c r="AQ29" s="392"/>
      <c r="AR29" s="393"/>
      <c r="AS29" s="391">
        <v>3107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t="s">
        <v>122</v>
      </c>
      <c r="BO29" s="416"/>
      <c r="BP29" s="416"/>
      <c r="BQ29" s="416"/>
      <c r="BR29" s="416"/>
      <c r="BS29" s="416"/>
      <c r="BT29" s="416"/>
      <c r="BU29" s="417"/>
      <c r="BV29" s="415" t="s">
        <v>122</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1531037</v>
      </c>
      <c r="BO30" s="419"/>
      <c r="BP30" s="419"/>
      <c r="BQ30" s="419"/>
      <c r="BR30" s="419"/>
      <c r="BS30" s="419"/>
      <c r="BT30" s="419"/>
      <c r="BU30" s="420"/>
      <c r="BV30" s="418">
        <v>1440723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西春日井広域事務組合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尾張土地開発公社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西春駅西土地区画整理事業特別会計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北名古屋衛生組合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土地取得特別会計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北名古屋水道企業団</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愛知県市町村職員退職手当組合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愛知県後期高齢者医療広域連合（一般会計）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愛知県後期高齢者医療広域連合（後期高齢者医療特別会計）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尾張市町交通災害共済組合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194</v>
      </c>
    </row>
    <row r="50" spans="5:5" x14ac:dyDescent="0.15">
      <c r="E50" s="141" t="s">
        <v>195</v>
      </c>
    </row>
    <row r="51" spans="5:5" x14ac:dyDescent="0.15">
      <c r="E51" s="141" t="s">
        <v>196</v>
      </c>
    </row>
    <row r="52" spans="5:5" x14ac:dyDescent="0.15">
      <c r="E52" s="141" t="s">
        <v>197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3.93</v>
      </c>
      <c r="G34" s="33">
        <v>4.91</v>
      </c>
      <c r="H34" s="33">
        <v>4.78</v>
      </c>
      <c r="I34" s="33">
        <v>6.99</v>
      </c>
      <c r="J34" s="34">
        <v>5.04</v>
      </c>
      <c r="K34" s="22"/>
      <c r="L34" s="22"/>
      <c r="M34" s="22"/>
      <c r="N34" s="22"/>
      <c r="O34" s="22"/>
      <c r="P34" s="22"/>
    </row>
    <row r="35" spans="1:16" ht="39" customHeight="1" x14ac:dyDescent="0.15">
      <c r="A35" s="22"/>
      <c r="B35" s="35"/>
      <c r="C35" s="1178" t="s">
        <v>528</v>
      </c>
      <c r="D35" s="1179"/>
      <c r="E35" s="1180"/>
      <c r="F35" s="36">
        <v>0.75</v>
      </c>
      <c r="G35" s="37">
        <v>1.35</v>
      </c>
      <c r="H35" s="37">
        <v>0.9</v>
      </c>
      <c r="I35" s="37">
        <v>1.02</v>
      </c>
      <c r="J35" s="38">
        <v>2.08</v>
      </c>
      <c r="K35" s="22"/>
      <c r="L35" s="22"/>
      <c r="M35" s="22"/>
      <c r="N35" s="22"/>
      <c r="O35" s="22"/>
      <c r="P35" s="22"/>
    </row>
    <row r="36" spans="1:16" ht="39" customHeight="1" x14ac:dyDescent="0.15">
      <c r="A36" s="22"/>
      <c r="B36" s="35"/>
      <c r="C36" s="1178" t="s">
        <v>529</v>
      </c>
      <c r="D36" s="1179"/>
      <c r="E36" s="1180"/>
      <c r="F36" s="36">
        <v>0.56999999999999995</v>
      </c>
      <c r="G36" s="37">
        <v>0.9</v>
      </c>
      <c r="H36" s="37">
        <v>0.68</v>
      </c>
      <c r="I36" s="37">
        <v>0.82</v>
      </c>
      <c r="J36" s="38">
        <v>1.56</v>
      </c>
      <c r="K36" s="22"/>
      <c r="L36" s="22"/>
      <c r="M36" s="22"/>
      <c r="N36" s="22"/>
      <c r="O36" s="22"/>
      <c r="P36" s="22"/>
    </row>
    <row r="37" spans="1:16" ht="39" customHeight="1" x14ac:dyDescent="0.15">
      <c r="A37" s="22"/>
      <c r="B37" s="35"/>
      <c r="C37" s="1178" t="s">
        <v>530</v>
      </c>
      <c r="D37" s="1179"/>
      <c r="E37" s="1180"/>
      <c r="F37" s="36">
        <v>0.56000000000000005</v>
      </c>
      <c r="G37" s="37">
        <v>0.21</v>
      </c>
      <c r="H37" s="37">
        <v>0.56000000000000005</v>
      </c>
      <c r="I37" s="37">
        <v>0.45</v>
      </c>
      <c r="J37" s="38">
        <v>0.49</v>
      </c>
      <c r="K37" s="22"/>
      <c r="L37" s="22"/>
      <c r="M37" s="22"/>
      <c r="N37" s="22"/>
      <c r="O37" s="22"/>
      <c r="P37" s="22"/>
    </row>
    <row r="38" spans="1:16" ht="39" customHeight="1" x14ac:dyDescent="0.15">
      <c r="A38" s="22"/>
      <c r="B38" s="35"/>
      <c r="C38" s="1178" t="s">
        <v>531</v>
      </c>
      <c r="D38" s="1179"/>
      <c r="E38" s="1180"/>
      <c r="F38" s="36">
        <v>0.04</v>
      </c>
      <c r="G38" s="37">
        <v>0.02</v>
      </c>
      <c r="H38" s="37">
        <v>0.06</v>
      </c>
      <c r="I38" s="37">
        <v>0.06</v>
      </c>
      <c r="J38" s="38">
        <v>0.03</v>
      </c>
      <c r="K38" s="22"/>
      <c r="L38" s="22"/>
      <c r="M38" s="22"/>
      <c r="N38" s="22"/>
      <c r="O38" s="22"/>
      <c r="P38" s="22"/>
    </row>
    <row r="39" spans="1:16" ht="39" customHeight="1" x14ac:dyDescent="0.15">
      <c r="A39" s="22"/>
      <c r="B39" s="35"/>
      <c r="C39" s="1178" t="s">
        <v>532</v>
      </c>
      <c r="D39" s="1179"/>
      <c r="E39" s="1180"/>
      <c r="F39" s="36">
        <v>0.23</v>
      </c>
      <c r="G39" s="37">
        <v>0.06</v>
      </c>
      <c r="H39" s="37">
        <v>0.12</v>
      </c>
      <c r="I39" s="37">
        <v>0.01</v>
      </c>
      <c r="J39" s="38">
        <v>0</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1400</v>
      </c>
      <c r="L45" s="60">
        <v>1556</v>
      </c>
      <c r="M45" s="60">
        <v>1663</v>
      </c>
      <c r="N45" s="60">
        <v>1549</v>
      </c>
      <c r="O45" s="61">
        <v>1634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320</v>
      </c>
      <c r="L48" s="64">
        <v>349</v>
      </c>
      <c r="M48" s="64">
        <v>412</v>
      </c>
      <c r="N48" s="64">
        <v>467</v>
      </c>
      <c r="O48" s="65">
        <v>495</v>
      </c>
      <c r="P48" s="48"/>
      <c r="Q48" s="48"/>
      <c r="R48" s="48"/>
      <c r="S48" s="48"/>
      <c r="T48" s="48"/>
      <c r="U48" s="48"/>
    </row>
    <row r="49" spans="1:21" ht="30.75" customHeight="1" x14ac:dyDescent="0.15">
      <c r="A49" s="48"/>
      <c r="B49" s="1196"/>
      <c r="C49" s="1197"/>
      <c r="D49" s="62"/>
      <c r="E49" s="1188" t="s">
        <v>16</v>
      </c>
      <c r="F49" s="1188"/>
      <c r="G49" s="1188"/>
      <c r="H49" s="1188"/>
      <c r="I49" s="1188"/>
      <c r="J49" s="1189"/>
      <c r="K49" s="63">
        <v>337</v>
      </c>
      <c r="L49" s="64">
        <v>315</v>
      </c>
      <c r="M49" s="64">
        <v>300</v>
      </c>
      <c r="N49" s="64">
        <v>346</v>
      </c>
      <c r="O49" s="65">
        <v>211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103</v>
      </c>
      <c r="L50" s="64">
        <v>102</v>
      </c>
      <c r="M50" s="64">
        <v>130</v>
      </c>
      <c r="N50" s="64">
        <v>195</v>
      </c>
      <c r="O50" s="65">
        <v>184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2</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1791</v>
      </c>
      <c r="L52" s="64">
        <v>1913</v>
      </c>
      <c r="M52" s="64">
        <v>2099</v>
      </c>
      <c r="N52" s="64">
        <v>2060</v>
      </c>
      <c r="O52" s="65">
        <v>2169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370</v>
      </c>
      <c r="L53" s="69">
        <v>410</v>
      </c>
      <c r="M53" s="69">
        <v>407</v>
      </c>
      <c r="N53" s="69">
        <v>499</v>
      </c>
      <c r="O53" s="70">
        <v>355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K48" sqref="K48"/>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17943</v>
      </c>
      <c r="J41" s="83">
        <v>19899</v>
      </c>
      <c r="K41" s="83">
        <v>23150</v>
      </c>
      <c r="L41" s="83">
        <v>26859</v>
      </c>
      <c r="M41" s="84">
        <v>27947</v>
      </c>
    </row>
    <row r="42" spans="2:13" ht="27.75" customHeight="1" x14ac:dyDescent="0.15">
      <c r="B42" s="1204"/>
      <c r="C42" s="1205"/>
      <c r="D42" s="85"/>
      <c r="E42" s="1208" t="s">
        <v>26</v>
      </c>
      <c r="F42" s="1208"/>
      <c r="G42" s="1208"/>
      <c r="H42" s="1209"/>
      <c r="I42" s="86">
        <v>725</v>
      </c>
      <c r="J42" s="87">
        <v>591</v>
      </c>
      <c r="K42" s="87">
        <v>577</v>
      </c>
      <c r="L42" s="87">
        <v>503</v>
      </c>
      <c r="M42" s="88">
        <v>822</v>
      </c>
    </row>
    <row r="43" spans="2:13" ht="27.75" customHeight="1" x14ac:dyDescent="0.15">
      <c r="B43" s="1204"/>
      <c r="C43" s="1205"/>
      <c r="D43" s="85"/>
      <c r="E43" s="1208" t="s">
        <v>27</v>
      </c>
      <c r="F43" s="1208"/>
      <c r="G43" s="1208"/>
      <c r="H43" s="1209"/>
      <c r="I43" s="86">
        <v>9811</v>
      </c>
      <c r="J43" s="87">
        <v>10068</v>
      </c>
      <c r="K43" s="87">
        <v>10467</v>
      </c>
      <c r="L43" s="87">
        <v>10889</v>
      </c>
      <c r="M43" s="88">
        <v>11424</v>
      </c>
    </row>
    <row r="44" spans="2:13" ht="27.75" customHeight="1" x14ac:dyDescent="0.15">
      <c r="B44" s="1204"/>
      <c r="C44" s="1205"/>
      <c r="D44" s="85"/>
      <c r="E44" s="1208" t="s">
        <v>28</v>
      </c>
      <c r="F44" s="1208"/>
      <c r="G44" s="1208"/>
      <c r="H44" s="1209"/>
      <c r="I44" s="86">
        <v>2106</v>
      </c>
      <c r="J44" s="87">
        <v>2053</v>
      </c>
      <c r="K44" s="87">
        <v>1842</v>
      </c>
      <c r="L44" s="87">
        <v>1633</v>
      </c>
      <c r="M44" s="88">
        <v>1958</v>
      </c>
    </row>
    <row r="45" spans="2:13" ht="27.75" customHeight="1" x14ac:dyDescent="0.15">
      <c r="B45" s="1204"/>
      <c r="C45" s="1205"/>
      <c r="D45" s="85"/>
      <c r="E45" s="1208" t="s">
        <v>29</v>
      </c>
      <c r="F45" s="1208"/>
      <c r="G45" s="1208"/>
      <c r="H45" s="1209"/>
      <c r="I45" s="86">
        <v>2804</v>
      </c>
      <c r="J45" s="87">
        <v>2717</v>
      </c>
      <c r="K45" s="87">
        <v>2482</v>
      </c>
      <c r="L45" s="87">
        <v>2590</v>
      </c>
      <c r="M45" s="88">
        <v>2891</v>
      </c>
    </row>
    <row r="46" spans="2:13" ht="27.75" customHeight="1" x14ac:dyDescent="0.15">
      <c r="B46" s="1204"/>
      <c r="C46" s="1205"/>
      <c r="D46" s="89"/>
      <c r="E46" s="1208" t="s">
        <v>30</v>
      </c>
      <c r="F46" s="1208"/>
      <c r="G46" s="1208"/>
      <c r="H46" s="1209"/>
      <c r="I46" s="86">
        <v>0</v>
      </c>
      <c r="J46" s="87">
        <v>0</v>
      </c>
      <c r="K46" s="87">
        <v>0</v>
      </c>
      <c r="L46" s="87" t="s">
        <v>479</v>
      </c>
      <c r="M46" s="88" t="s">
        <v>479</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3934</v>
      </c>
      <c r="J50" s="87">
        <v>3880</v>
      </c>
      <c r="K50" s="87">
        <v>4286</v>
      </c>
      <c r="L50" s="87">
        <v>3774</v>
      </c>
      <c r="M50" s="88">
        <v>4298</v>
      </c>
    </row>
    <row r="51" spans="2:13" ht="27.75" customHeight="1" x14ac:dyDescent="0.15">
      <c r="B51" s="1204"/>
      <c r="C51" s="1205"/>
      <c r="D51" s="85"/>
      <c r="E51" s="1208" t="s">
        <v>36</v>
      </c>
      <c r="F51" s="1208"/>
      <c r="G51" s="1208"/>
      <c r="H51" s="1209"/>
      <c r="I51" s="86">
        <v>9541</v>
      </c>
      <c r="J51" s="87">
        <v>10900</v>
      </c>
      <c r="K51" s="87">
        <v>11284</v>
      </c>
      <c r="L51" s="87">
        <v>11617</v>
      </c>
      <c r="M51" s="88">
        <v>11969</v>
      </c>
    </row>
    <row r="52" spans="2:13" ht="27.75" customHeight="1" x14ac:dyDescent="0.15">
      <c r="B52" s="1206"/>
      <c r="C52" s="1207"/>
      <c r="D52" s="85"/>
      <c r="E52" s="1208" t="s">
        <v>37</v>
      </c>
      <c r="F52" s="1208"/>
      <c r="G52" s="1208"/>
      <c r="H52" s="1209"/>
      <c r="I52" s="86">
        <v>18773</v>
      </c>
      <c r="J52" s="87">
        <v>20494</v>
      </c>
      <c r="K52" s="87">
        <v>22677</v>
      </c>
      <c r="L52" s="87">
        <v>25173</v>
      </c>
      <c r="M52" s="88">
        <v>26194</v>
      </c>
    </row>
    <row r="53" spans="2:13" ht="27.75" customHeight="1" thickBot="1" x14ac:dyDescent="0.2">
      <c r="B53" s="1210" t="s">
        <v>38</v>
      </c>
      <c r="C53" s="1211"/>
      <c r="D53" s="92"/>
      <c r="E53" s="1212" t="s">
        <v>39</v>
      </c>
      <c r="F53" s="1212"/>
      <c r="G53" s="1212"/>
      <c r="H53" s="1213"/>
      <c r="I53" s="93">
        <v>1141</v>
      </c>
      <c r="J53" s="94">
        <v>56</v>
      </c>
      <c r="K53" s="94">
        <v>270</v>
      </c>
      <c r="L53" s="94">
        <v>1910</v>
      </c>
      <c r="M53" s="95">
        <v>2582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3" t="s">
        <v>553</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519</v>
      </c>
      <c r="L50" s="356" t="s">
        <v>520</v>
      </c>
      <c r="M50" s="356" t="s">
        <v>521</v>
      </c>
      <c r="N50" s="356" t="s">
        <v>522</v>
      </c>
      <c r="O50" s="356" t="s">
        <v>523</v>
      </c>
    </row>
    <row r="51" spans="1:17" x14ac:dyDescent="0.15">
      <c r="B51" s="250"/>
      <c r="C51" s="246"/>
      <c r="D51" s="246"/>
      <c r="E51" s="246"/>
      <c r="F51" s="246"/>
      <c r="G51" s="1245" t="s">
        <v>555</v>
      </c>
      <c r="H51" s="1246"/>
      <c r="I51" s="1251" t="s">
        <v>556</v>
      </c>
      <c r="J51" s="1251"/>
      <c r="K51" s="1255"/>
      <c r="L51" s="1255"/>
      <c r="M51" s="1255"/>
      <c r="N51" s="1255"/>
      <c r="O51" s="1221">
        <v>17.100000000000001</v>
      </c>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557</v>
      </c>
      <c r="J53" s="1231"/>
      <c r="K53" s="1256"/>
      <c r="L53" s="1256"/>
      <c r="M53" s="1256"/>
      <c r="N53" s="1256"/>
      <c r="O53" s="1253">
        <v>52.6</v>
      </c>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558</v>
      </c>
      <c r="H55" s="1226"/>
      <c r="I55" s="1231" t="s">
        <v>556</v>
      </c>
      <c r="J55" s="1231"/>
      <c r="K55" s="1255"/>
      <c r="L55" s="1255"/>
      <c r="M55" s="1255"/>
      <c r="N55" s="1255"/>
      <c r="O55" s="1221">
        <v>33.1</v>
      </c>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557</v>
      </c>
      <c r="J57" s="1223"/>
      <c r="K57" s="1256"/>
      <c r="L57" s="1256"/>
      <c r="M57" s="1256"/>
      <c r="N57" s="1256"/>
      <c r="O57" s="1253">
        <v>54.5</v>
      </c>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57" t="s">
        <v>562</v>
      </c>
      <c r="H65" s="1258"/>
      <c r="I65" s="1258"/>
      <c r="J65" s="1258"/>
      <c r="K65" s="1258"/>
      <c r="L65" s="1258"/>
      <c r="M65" s="1258"/>
      <c r="N65" s="1258"/>
      <c r="O65" s="1259"/>
    </row>
    <row r="66" spans="2:30" x14ac:dyDescent="0.15">
      <c r="B66" s="250"/>
      <c r="C66" s="246"/>
      <c r="D66" s="246"/>
      <c r="E66" s="246"/>
      <c r="F66" s="246"/>
      <c r="G66" s="1260"/>
      <c r="H66" s="1261"/>
      <c r="I66" s="1261"/>
      <c r="J66" s="1261"/>
      <c r="K66" s="1261"/>
      <c r="L66" s="1261"/>
      <c r="M66" s="1261"/>
      <c r="N66" s="1261"/>
      <c r="O66" s="1262"/>
    </row>
    <row r="67" spans="2:30" x14ac:dyDescent="0.15">
      <c r="B67" s="250"/>
      <c r="C67" s="246"/>
      <c r="D67" s="246"/>
      <c r="E67" s="246"/>
      <c r="F67" s="246"/>
      <c r="G67" s="1260"/>
      <c r="H67" s="1261"/>
      <c r="I67" s="1261"/>
      <c r="J67" s="1261"/>
      <c r="K67" s="1261"/>
      <c r="L67" s="1261"/>
      <c r="M67" s="1261"/>
      <c r="N67" s="1261"/>
      <c r="O67" s="1262"/>
    </row>
    <row r="68" spans="2:30" x14ac:dyDescent="0.15">
      <c r="B68" s="250"/>
      <c r="C68" s="246"/>
      <c r="D68" s="246"/>
      <c r="E68" s="246"/>
      <c r="F68" s="246"/>
      <c r="G68" s="1260"/>
      <c r="H68" s="1261"/>
      <c r="I68" s="1261"/>
      <c r="J68" s="1261"/>
      <c r="K68" s="1261"/>
      <c r="L68" s="1261"/>
      <c r="M68" s="1261"/>
      <c r="N68" s="1261"/>
      <c r="O68" s="1262"/>
    </row>
    <row r="69" spans="2:30" x14ac:dyDescent="0.15">
      <c r="B69" s="250"/>
      <c r="C69" s="246"/>
      <c r="D69" s="246"/>
      <c r="E69" s="246"/>
      <c r="F69" s="246"/>
      <c r="G69" s="1263"/>
      <c r="H69" s="1264"/>
      <c r="I69" s="1264"/>
      <c r="J69" s="1264"/>
      <c r="K69" s="1264"/>
      <c r="L69" s="1264"/>
      <c r="M69" s="1264"/>
      <c r="N69" s="1264"/>
      <c r="O69" s="126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2"/>
      <c r="H72" s="1243"/>
      <c r="I72" s="1243"/>
      <c r="J72" s="1244"/>
      <c r="K72" s="356" t="s">
        <v>519</v>
      </c>
      <c r="L72" s="356" t="s">
        <v>520</v>
      </c>
      <c r="M72" s="356" t="s">
        <v>521</v>
      </c>
      <c r="N72" s="356" t="s">
        <v>522</v>
      </c>
      <c r="O72" s="356" t="s">
        <v>523</v>
      </c>
    </row>
    <row r="73" spans="2:30" x14ac:dyDescent="0.15">
      <c r="B73" s="250"/>
      <c r="C73" s="246"/>
      <c r="D73" s="246"/>
      <c r="E73" s="246"/>
      <c r="F73" s="246"/>
      <c r="G73" s="1245" t="s">
        <v>555</v>
      </c>
      <c r="H73" s="1246"/>
      <c r="I73" s="1251" t="s">
        <v>556</v>
      </c>
      <c r="J73" s="1251"/>
      <c r="K73" s="1232">
        <v>8.1</v>
      </c>
      <c r="L73" s="1232">
        <v>0.3</v>
      </c>
      <c r="M73" s="1221">
        <v>1.8</v>
      </c>
      <c r="N73" s="1221">
        <v>12.6</v>
      </c>
      <c r="O73" s="1221">
        <v>17.100000000000001</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561</v>
      </c>
      <c r="J75" s="1231"/>
      <c r="K75" s="1253">
        <v>3.4</v>
      </c>
      <c r="L75" s="1253">
        <v>2.7</v>
      </c>
      <c r="M75" s="1253">
        <v>2.8</v>
      </c>
      <c r="N75" s="1253">
        <v>3</v>
      </c>
      <c r="O75" s="1253">
        <v>2.8</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558</v>
      </c>
      <c r="H77" s="1226"/>
      <c r="I77" s="1231" t="s">
        <v>556</v>
      </c>
      <c r="J77" s="1231"/>
      <c r="K77" s="1232">
        <v>58.2</v>
      </c>
      <c r="L77" s="1232">
        <v>50.3</v>
      </c>
      <c r="M77" s="1221">
        <v>45.9</v>
      </c>
      <c r="N77" s="1221">
        <v>37.299999999999997</v>
      </c>
      <c r="O77" s="1221">
        <v>33.1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561</v>
      </c>
      <c r="J79" s="1223"/>
      <c r="K79" s="1224">
        <v>10.3</v>
      </c>
      <c r="L79" s="1224">
        <v>9.6</v>
      </c>
      <c r="M79" s="1224">
        <v>8.8000000000000007</v>
      </c>
      <c r="N79" s="1224">
        <v>7.8</v>
      </c>
      <c r="O79" s="1224">
        <v>7.5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28051</v>
      </c>
      <c r="E3" s="118"/>
      <c r="F3" s="119">
        <v>50880</v>
      </c>
      <c r="G3" s="120"/>
      <c r="H3" s="121"/>
    </row>
    <row r="4" spans="1:8" x14ac:dyDescent="0.15">
      <c r="A4" s="122"/>
      <c r="B4" s="123"/>
      <c r="C4" s="124"/>
      <c r="D4" s="125">
        <v>24277</v>
      </c>
      <c r="E4" s="126"/>
      <c r="F4" s="127">
        <v>26879</v>
      </c>
      <c r="G4" s="128"/>
      <c r="H4" s="129"/>
    </row>
    <row r="5" spans="1:8" x14ac:dyDescent="0.15">
      <c r="A5" s="110" t="s">
        <v>513</v>
      </c>
      <c r="B5" s="115"/>
      <c r="C5" s="116"/>
      <c r="D5" s="117">
        <v>42263</v>
      </c>
      <c r="E5" s="118"/>
      <c r="F5" s="119">
        <v>63956</v>
      </c>
      <c r="G5" s="120"/>
      <c r="H5" s="121"/>
    </row>
    <row r="6" spans="1:8" x14ac:dyDescent="0.15">
      <c r="A6" s="122"/>
      <c r="B6" s="123"/>
      <c r="C6" s="124"/>
      <c r="D6" s="125">
        <v>34503</v>
      </c>
      <c r="E6" s="126"/>
      <c r="F6" s="127">
        <v>29239</v>
      </c>
      <c r="G6" s="128"/>
      <c r="H6" s="129"/>
    </row>
    <row r="7" spans="1:8" x14ac:dyDescent="0.15">
      <c r="A7" s="110" t="s">
        <v>514</v>
      </c>
      <c r="B7" s="115"/>
      <c r="C7" s="116"/>
      <c r="D7" s="117">
        <v>62429</v>
      </c>
      <c r="E7" s="118"/>
      <c r="F7" s="119">
        <v>66255</v>
      </c>
      <c r="G7" s="120"/>
      <c r="H7" s="121"/>
    </row>
    <row r="8" spans="1:8" x14ac:dyDescent="0.15">
      <c r="A8" s="122"/>
      <c r="B8" s="123"/>
      <c r="C8" s="124"/>
      <c r="D8" s="125">
        <v>50520</v>
      </c>
      <c r="E8" s="126"/>
      <c r="F8" s="127">
        <v>31822</v>
      </c>
      <c r="G8" s="128"/>
      <c r="H8" s="129"/>
    </row>
    <row r="9" spans="1:8" x14ac:dyDescent="0.15">
      <c r="A9" s="110" t="s">
        <v>515</v>
      </c>
      <c r="B9" s="115"/>
      <c r="C9" s="116"/>
      <c r="D9" s="117">
        <v>75145</v>
      </c>
      <c r="E9" s="118"/>
      <c r="F9" s="119">
        <v>54227</v>
      </c>
      <c r="G9" s="120"/>
      <c r="H9" s="121"/>
    </row>
    <row r="10" spans="1:8" x14ac:dyDescent="0.15">
      <c r="A10" s="122"/>
      <c r="B10" s="123"/>
      <c r="C10" s="124"/>
      <c r="D10" s="125">
        <v>60512</v>
      </c>
      <c r="E10" s="126"/>
      <c r="F10" s="127">
        <v>29694</v>
      </c>
      <c r="G10" s="128"/>
      <c r="H10" s="129"/>
    </row>
    <row r="11" spans="1:8" x14ac:dyDescent="0.15">
      <c r="A11" s="110" t="s">
        <v>516</v>
      </c>
      <c r="B11" s="115"/>
      <c r="C11" s="116"/>
      <c r="D11" s="117">
        <v>42406</v>
      </c>
      <c r="E11" s="118"/>
      <c r="F11" s="119">
        <v>57295</v>
      </c>
      <c r="G11" s="120"/>
      <c r="H11" s="121"/>
    </row>
    <row r="12" spans="1:8" x14ac:dyDescent="0.15">
      <c r="A12" s="122"/>
      <c r="B12" s="123"/>
      <c r="C12" s="130"/>
      <c r="D12" s="125">
        <v>32778</v>
      </c>
      <c r="E12" s="126"/>
      <c r="F12" s="127">
        <v>32771</v>
      </c>
      <c r="G12" s="128"/>
      <c r="H12" s="129"/>
    </row>
    <row r="13" spans="1:8" x14ac:dyDescent="0.15">
      <c r="A13" s="110"/>
      <c r="B13" s="115"/>
      <c r="C13" s="131"/>
      <c r="D13" s="132">
        <v>50059</v>
      </c>
      <c r="E13" s="133"/>
      <c r="F13" s="134">
        <v>58523</v>
      </c>
      <c r="G13" s="135"/>
      <c r="H13" s="121"/>
    </row>
    <row r="14" spans="1:8" x14ac:dyDescent="0.15">
      <c r="A14" s="122"/>
      <c r="B14" s="123"/>
      <c r="C14" s="124"/>
      <c r="D14" s="125">
        <v>40518</v>
      </c>
      <c r="E14" s="126"/>
      <c r="F14" s="127">
        <v>30081</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4.16</v>
      </c>
      <c r="C19" s="136">
        <f>ROUND(VALUE(SUBSTITUTE(実質収支比率等に係る経年分析!G$48,"▲","-")),2)</f>
        <v>4.9800000000000004</v>
      </c>
      <c r="D19" s="136">
        <f>ROUND(VALUE(SUBSTITUTE(実質収支比率等に係る経年分析!H$48,"▲","-")),2)</f>
        <v>4.92</v>
      </c>
      <c r="E19" s="136">
        <f>ROUND(VALUE(SUBSTITUTE(実質収支比率等に係る経年分析!I$48,"▲","-")),2)</f>
        <v>7.01</v>
      </c>
      <c r="F19" s="136">
        <f>ROUND(VALUE(SUBSTITUTE(実質収支比率等に係る経年分析!J$48,"▲","-")),2)</f>
        <v>5.04</v>
      </c>
    </row>
    <row r="20" spans="1:11" x14ac:dyDescent="0.15">
      <c r="A20" s="136" t="s">
        <v>44</v>
      </c>
      <c r="B20" s="136">
        <f>ROUND(VALUE(SUBSTITUTE(実質収支比率等に係る経年分析!F$47,"▲","-")),2)</f>
        <v>15.32</v>
      </c>
      <c r="C20" s="136">
        <f>ROUND(VALUE(SUBSTITUTE(実質収支比率等に係る経年分析!G$47,"▲","-")),2)</f>
        <v>13.84</v>
      </c>
      <c r="D20" s="136">
        <f>ROUND(VALUE(SUBSTITUTE(実質収支比率等に係る経年分析!H$47,"▲","-")),2)</f>
        <v>13.39</v>
      </c>
      <c r="E20" s="136">
        <f>ROUND(VALUE(SUBSTITUTE(実質収支比率等に係る経年分析!I$47,"▲","-")),2)</f>
        <v>11.09</v>
      </c>
      <c r="F20" s="136">
        <f>ROUND(VALUE(SUBSTITUTE(実質収支比率等に係る経年分析!J$47,"▲","-")),2)</f>
        <v>12.68</v>
      </c>
    </row>
    <row r="21" spans="1:11" x14ac:dyDescent="0.15">
      <c r="A21" s="136" t="s">
        <v>45</v>
      </c>
      <c r="B21" s="136">
        <f>IF(ISNUMBER(VALUE(SUBSTITUTE(実質収支比率等に係る経年分析!F$49,"▲","-"))),ROUND(VALUE(SUBSTITUTE(実質収支比率等に係る経年分析!F$49,"▲","-")),2),NA())</f>
        <v>3.59</v>
      </c>
      <c r="C21" s="136">
        <f>IF(ISNUMBER(VALUE(SUBSTITUTE(実質収支比率等に係る経年分析!G$49,"▲","-"))),ROUND(VALUE(SUBSTITUTE(実質収支比率等に係る経年分析!G$49,"▲","-")),2),NA())</f>
        <v>0</v>
      </c>
      <c r="D21" s="136">
        <f>IF(ISNUMBER(VALUE(SUBSTITUTE(実質収支比率等に係る経年分析!H$49,"▲","-"))),ROUND(VALUE(SUBSTITUTE(実質収支比率等に係る経年分析!H$49,"▲","-")),2),NA())</f>
        <v>-0.67</v>
      </c>
      <c r="E21" s="136">
        <f>IF(ISNUMBER(VALUE(SUBSTITUTE(実質収支比率等に係る経年分析!I$49,"▲","-"))),ROUND(VALUE(SUBSTITUTE(実質収支比率等に係る経年分析!I$49,"▲","-")),2),NA())</f>
        <v>0.57999999999999996</v>
      </c>
      <c r="F21" s="136">
        <f>IF(ISNUMBER(VALUE(SUBSTITUTE(実質収支比率等に係る経年分析!J$49,"▲","-"))),ROUND(VALUE(SUBSTITUTE(実質収支比率等に係る経年分析!J$49,"▲","-")),2),NA())</f>
        <v>-0.28000000000000003</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西春駅西土地区画整理事業特別会計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0.56000000000000005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0.56000000000000005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0.56999999999999995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1.56</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2.08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3.93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4.78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5.04</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1791</v>
      </c>
      <c r="E42" s="138"/>
      <c r="F42" s="138"/>
      <c r="G42" s="138">
        <f>'実質公債費比率（分子）の構造'!L$52</f>
        <v>1913</v>
      </c>
      <c r="H42" s="138"/>
      <c r="I42" s="138"/>
      <c r="J42" s="138">
        <f>'実質公債費比率（分子）の構造'!M$52</f>
        <v>2099</v>
      </c>
      <c r="K42" s="138"/>
      <c r="L42" s="138"/>
      <c r="M42" s="138">
        <f>'実質公債費比率（分子）の構造'!N$52</f>
        <v>2060</v>
      </c>
      <c r="N42" s="138"/>
      <c r="O42" s="138"/>
      <c r="P42" s="138">
        <f>'実質公債費比率（分子）の構造'!O$52</f>
        <v>2169</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2</v>
      </c>
      <c r="L43" s="138"/>
      <c r="M43" s="138"/>
      <c r="N43" s="138" t="str">
        <f>'実質公債費比率（分子）の構造'!O$51</f>
        <v>-</v>
      </c>
      <c r="O43" s="138"/>
      <c r="P43" s="138"/>
    </row>
    <row r="44" spans="1:16" x14ac:dyDescent="0.15">
      <c r="A44" s="138" t="s">
        <v>54</v>
      </c>
      <c r="B44" s="138">
        <f>'実質公債費比率（分子）の構造'!K$50</f>
        <v>103</v>
      </c>
      <c r="C44" s="138"/>
      <c r="D44" s="138"/>
      <c r="E44" s="138">
        <f>'実質公債費比率（分子）の構造'!L$50</f>
        <v>102</v>
      </c>
      <c r="F44" s="138"/>
      <c r="G44" s="138"/>
      <c r="H44" s="138">
        <f>'実質公債費比率（分子）の構造'!M$50</f>
        <v>130</v>
      </c>
      <c r="I44" s="138"/>
      <c r="J44" s="138"/>
      <c r="K44" s="138">
        <f>'実質公債費比率（分子）の構造'!N$50</f>
        <v>195</v>
      </c>
      <c r="L44" s="138"/>
      <c r="M44" s="138"/>
      <c r="N44" s="138">
        <f>'実質公債費比率（分子）の構造'!O$50</f>
        <v>184</v>
      </c>
      <c r="O44" s="138"/>
      <c r="P44" s="138"/>
    </row>
    <row r="45" spans="1:16" x14ac:dyDescent="0.15">
      <c r="A45" s="138" t="s">
        <v>55</v>
      </c>
      <c r="B45" s="138">
        <f>'実質公債費比率（分子）の構造'!K$49</f>
        <v>337</v>
      </c>
      <c r="C45" s="138"/>
      <c r="D45" s="138"/>
      <c r="E45" s="138">
        <f>'実質公債費比率（分子）の構造'!L$49</f>
        <v>315</v>
      </c>
      <c r="F45" s="138"/>
      <c r="G45" s="138"/>
      <c r="H45" s="138">
        <f>'実質公債費比率（分子）の構造'!M$49</f>
        <v>300</v>
      </c>
      <c r="I45" s="138"/>
      <c r="J45" s="138"/>
      <c r="K45" s="138">
        <f>'実質公債費比率（分子）の構造'!N$49</f>
        <v>346</v>
      </c>
      <c r="L45" s="138"/>
      <c r="M45" s="138"/>
      <c r="N45" s="138">
        <f>'実質公債費比率（分子）の構造'!O$49</f>
        <v>211</v>
      </c>
      <c r="O45" s="138"/>
      <c r="P45" s="138"/>
    </row>
    <row r="46" spans="1:16" x14ac:dyDescent="0.15">
      <c r="A46" s="138" t="s">
        <v>56</v>
      </c>
      <c r="B46" s="138">
        <f>'実質公債費比率（分子）の構造'!K$48</f>
        <v>320</v>
      </c>
      <c r="C46" s="138"/>
      <c r="D46" s="138"/>
      <c r="E46" s="138">
        <f>'実質公債費比率（分子）の構造'!L$48</f>
        <v>349</v>
      </c>
      <c r="F46" s="138"/>
      <c r="G46" s="138"/>
      <c r="H46" s="138">
        <f>'実質公債費比率（分子）の構造'!M$48</f>
        <v>412</v>
      </c>
      <c r="I46" s="138"/>
      <c r="J46" s="138"/>
      <c r="K46" s="138">
        <f>'実質公債費比率（分子）の構造'!N$48</f>
        <v>467</v>
      </c>
      <c r="L46" s="138"/>
      <c r="M46" s="138"/>
      <c r="N46" s="138">
        <f>'実質公債費比率（分子）の構造'!O$48</f>
        <v>495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1400</v>
      </c>
      <c r="C49" s="138"/>
      <c r="D49" s="138"/>
      <c r="E49" s="138">
        <f>'実質公債費比率（分子）の構造'!L$45</f>
        <v>1556</v>
      </c>
      <c r="F49" s="138"/>
      <c r="G49" s="138"/>
      <c r="H49" s="138">
        <f>'実質公債費比率（分子）の構造'!M$45</f>
        <v>1663</v>
      </c>
      <c r="I49" s="138"/>
      <c r="J49" s="138"/>
      <c r="K49" s="138">
        <f>'実質公債費比率（分子）の構造'!N$45</f>
        <v>1549</v>
      </c>
      <c r="L49" s="138"/>
      <c r="M49" s="138"/>
      <c r="N49" s="138">
        <f>'実質公債費比率（分子）の構造'!O$45</f>
        <v>1634</v>
      </c>
      <c r="O49" s="138"/>
      <c r="P49" s="138"/>
    </row>
    <row r="50" spans="1:16" x14ac:dyDescent="0.15">
      <c r="A50" s="138" t="s">
        <v>60</v>
      </c>
      <c r="B50" s="138" t="e">
        <f>NA()</f>
        <v>#N/A</v>
      </c>
      <c r="C50" s="138">
        <f>IF(ISNUMBER('実質公債費比率（分子）の構造'!K$53),'実質公債費比率（分子）の構造'!K$53,NA())</f>
        <v>370</v>
      </c>
      <c r="D50" s="138" t="e">
        <f>NA()</f>
        <v>#N/A</v>
      </c>
      <c r="E50" s="138" t="e">
        <f>NA()</f>
        <v>#N/A</v>
      </c>
      <c r="F50" s="138">
        <f>IF(ISNUMBER('実質公債費比率（分子）の構造'!L$53),'実質公債費比率（分子）の構造'!L$53,NA())</f>
        <v>410</v>
      </c>
      <c r="G50" s="138" t="e">
        <f>NA()</f>
        <v>#N/A</v>
      </c>
      <c r="H50" s="138" t="e">
        <f>NA()</f>
        <v>#N/A</v>
      </c>
      <c r="I50" s="138">
        <f>IF(ISNUMBER('実質公債費比率（分子）の構造'!M$53),'実質公債費比率（分子）の構造'!M$53,NA())</f>
        <v>407</v>
      </c>
      <c r="J50" s="138" t="e">
        <f>NA()</f>
        <v>#N/A</v>
      </c>
      <c r="K50" s="138" t="e">
        <f>NA()</f>
        <v>#N/A</v>
      </c>
      <c r="L50" s="138">
        <f>IF(ISNUMBER('実質公債費比率（分子）の構造'!N$53),'実質公債費比率（分子）の構造'!N$53,NA())</f>
        <v>499</v>
      </c>
      <c r="M50" s="138" t="e">
        <f>NA()</f>
        <v>#N/A</v>
      </c>
      <c r="N50" s="138" t="e">
        <f>NA()</f>
        <v>#N/A</v>
      </c>
      <c r="O50" s="138">
        <f>IF(ISNUMBER('実質公債費比率（分子）の構造'!O$53),'実質公債費比率（分子）の構造'!O$53,NA())</f>
        <v>355</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18773</v>
      </c>
      <c r="E56" s="137"/>
      <c r="F56" s="137"/>
      <c r="G56" s="137">
        <f>'将来負担比率（分子）の構造'!J$52</f>
        <v>20494</v>
      </c>
      <c r="H56" s="137"/>
      <c r="I56" s="137"/>
      <c r="J56" s="137">
        <f>'将来負担比率（分子）の構造'!K$52</f>
        <v>22677</v>
      </c>
      <c r="K56" s="137"/>
      <c r="L56" s="137"/>
      <c r="M56" s="137">
        <f>'将来負担比率（分子）の構造'!L$52</f>
        <v>25173</v>
      </c>
      <c r="N56" s="137"/>
      <c r="O56" s="137"/>
      <c r="P56" s="137">
        <f>'将来負担比率（分子）の構造'!M$52</f>
        <v>26194</v>
      </c>
    </row>
    <row r="57" spans="1:16" x14ac:dyDescent="0.15">
      <c r="A57" s="137" t="s">
        <v>36</v>
      </c>
      <c r="B57" s="137"/>
      <c r="C57" s="137"/>
      <c r="D57" s="137">
        <f>'将来負担比率（分子）の構造'!I$51</f>
        <v>9541</v>
      </c>
      <c r="E57" s="137"/>
      <c r="F57" s="137"/>
      <c r="G57" s="137">
        <f>'将来負担比率（分子）の構造'!J$51</f>
        <v>10900</v>
      </c>
      <c r="H57" s="137"/>
      <c r="I57" s="137"/>
      <c r="J57" s="137">
        <f>'将来負担比率（分子）の構造'!K$51</f>
        <v>11284</v>
      </c>
      <c r="K57" s="137"/>
      <c r="L57" s="137"/>
      <c r="M57" s="137">
        <f>'将来負担比率（分子）の構造'!L$51</f>
        <v>11617</v>
      </c>
      <c r="N57" s="137"/>
      <c r="O57" s="137"/>
      <c r="P57" s="137">
        <f>'将来負担比率（分子）の構造'!M$51</f>
        <v>11969</v>
      </c>
    </row>
    <row r="58" spans="1:16" x14ac:dyDescent="0.15">
      <c r="A58" s="137" t="s">
        <v>35</v>
      </c>
      <c r="B58" s="137"/>
      <c r="C58" s="137"/>
      <c r="D58" s="137">
        <f>'将来負担比率（分子）の構造'!I$50</f>
        <v>3934</v>
      </c>
      <c r="E58" s="137"/>
      <c r="F58" s="137"/>
      <c r="G58" s="137">
        <f>'将来負担比率（分子）の構造'!J$50</f>
        <v>3880</v>
      </c>
      <c r="H58" s="137"/>
      <c r="I58" s="137"/>
      <c r="J58" s="137">
        <f>'将来負担比率（分子）の構造'!K$50</f>
        <v>4286</v>
      </c>
      <c r="K58" s="137"/>
      <c r="L58" s="137"/>
      <c r="M58" s="137">
        <f>'将来負担比率（分子）の構造'!L$50</f>
        <v>3774</v>
      </c>
      <c r="N58" s="137"/>
      <c r="O58" s="137"/>
      <c r="P58" s="137">
        <f>'将来負担比率（分子）の構造'!M$50</f>
        <v>4298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f>'将来負担比率（分子）の構造'!J$46</f>
        <v>0</v>
      </c>
      <c r="F61" s="137"/>
      <c r="G61" s="137"/>
      <c r="H61" s="137">
        <f>'将来負担比率（分子）の構造'!K$46</f>
        <v>0</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2804</v>
      </c>
      <c r="C62" s="137"/>
      <c r="D62" s="137"/>
      <c r="E62" s="137">
        <f>'将来負担比率（分子）の構造'!J$45</f>
        <v>2717</v>
      </c>
      <c r="F62" s="137"/>
      <c r="G62" s="137"/>
      <c r="H62" s="137">
        <f>'将来負担比率（分子）の構造'!K$45</f>
        <v>2482</v>
      </c>
      <c r="I62" s="137"/>
      <c r="J62" s="137"/>
      <c r="K62" s="137">
        <f>'将来負担比率（分子）の構造'!L$45</f>
        <v>2590</v>
      </c>
      <c r="L62" s="137"/>
      <c r="M62" s="137"/>
      <c r="N62" s="137">
        <f>'将来負担比率（分子）の構造'!M$45</f>
        <v>2891</v>
      </c>
      <c r="O62" s="137"/>
      <c r="P62" s="137"/>
    </row>
    <row r="63" spans="1:16" x14ac:dyDescent="0.15">
      <c r="A63" s="137" t="s">
        <v>28</v>
      </c>
      <c r="B63" s="137">
        <f>'将来負担比率（分子）の構造'!I$44</f>
        <v>2106</v>
      </c>
      <c r="C63" s="137"/>
      <c r="D63" s="137"/>
      <c r="E63" s="137">
        <f>'将来負担比率（分子）の構造'!J$44</f>
        <v>2053</v>
      </c>
      <c r="F63" s="137"/>
      <c r="G63" s="137"/>
      <c r="H63" s="137">
        <f>'将来負担比率（分子）の構造'!K$44</f>
        <v>1842</v>
      </c>
      <c r="I63" s="137"/>
      <c r="J63" s="137"/>
      <c r="K63" s="137">
        <f>'将来負担比率（分子）の構造'!L$44</f>
        <v>1633</v>
      </c>
      <c r="L63" s="137"/>
      <c r="M63" s="137"/>
      <c r="N63" s="137">
        <f>'将来負担比率（分子）の構造'!M$44</f>
        <v>1958</v>
      </c>
      <c r="O63" s="137"/>
      <c r="P63" s="137"/>
    </row>
    <row r="64" spans="1:16" x14ac:dyDescent="0.15">
      <c r="A64" s="137" t="s">
        <v>27</v>
      </c>
      <c r="B64" s="137">
        <f>'将来負担比率（分子）の構造'!I$43</f>
        <v>9811</v>
      </c>
      <c r="C64" s="137"/>
      <c r="D64" s="137"/>
      <c r="E64" s="137">
        <f>'将来負担比率（分子）の構造'!J$43</f>
        <v>10068</v>
      </c>
      <c r="F64" s="137"/>
      <c r="G64" s="137"/>
      <c r="H64" s="137">
        <f>'将来負担比率（分子）の構造'!K$43</f>
        <v>10467</v>
      </c>
      <c r="I64" s="137"/>
      <c r="J64" s="137"/>
      <c r="K64" s="137">
        <f>'将来負担比率（分子）の構造'!L$43</f>
        <v>10889</v>
      </c>
      <c r="L64" s="137"/>
      <c r="M64" s="137"/>
      <c r="N64" s="137">
        <f>'将来負担比率（分子）の構造'!M$43</f>
        <v>11424</v>
      </c>
      <c r="O64" s="137"/>
      <c r="P64" s="137"/>
    </row>
    <row r="65" spans="1:16" x14ac:dyDescent="0.15">
      <c r="A65" s="137" t="s">
        <v>26</v>
      </c>
      <c r="B65" s="137">
        <f>'将来負担比率（分子）の構造'!I$42</f>
        <v>725</v>
      </c>
      <c r="C65" s="137"/>
      <c r="D65" s="137"/>
      <c r="E65" s="137">
        <f>'将来負担比率（分子）の構造'!J$42</f>
        <v>591</v>
      </c>
      <c r="F65" s="137"/>
      <c r="G65" s="137"/>
      <c r="H65" s="137">
        <f>'将来負担比率（分子）の構造'!K$42</f>
        <v>577</v>
      </c>
      <c r="I65" s="137"/>
      <c r="J65" s="137"/>
      <c r="K65" s="137">
        <f>'将来負担比率（分子）の構造'!L$42</f>
        <v>503</v>
      </c>
      <c r="L65" s="137"/>
      <c r="M65" s="137"/>
      <c r="N65" s="137">
        <f>'将来負担比率（分子）の構造'!M$42</f>
        <v>822</v>
      </c>
      <c r="O65" s="137"/>
      <c r="P65" s="137"/>
    </row>
    <row r="66" spans="1:16" x14ac:dyDescent="0.15">
      <c r="A66" s="137" t="s">
        <v>25</v>
      </c>
      <c r="B66" s="137">
        <f>'将来負担比率（分子）の構造'!I$41</f>
        <v>17943</v>
      </c>
      <c r="C66" s="137"/>
      <c r="D66" s="137"/>
      <c r="E66" s="137">
        <f>'将来負担比率（分子）の構造'!J$41</f>
        <v>19899</v>
      </c>
      <c r="F66" s="137"/>
      <c r="G66" s="137"/>
      <c r="H66" s="137">
        <f>'将来負担比率（分子）の構造'!K$41</f>
        <v>23150</v>
      </c>
      <c r="I66" s="137"/>
      <c r="J66" s="137"/>
      <c r="K66" s="137">
        <f>'将来負担比率（分子）の構造'!L$41</f>
        <v>26859</v>
      </c>
      <c r="L66" s="137"/>
      <c r="M66" s="137"/>
      <c r="N66" s="137">
        <f>'将来負担比率（分子）の構造'!M$41</f>
        <v>27947</v>
      </c>
      <c r="O66" s="137"/>
      <c r="P66" s="137"/>
    </row>
    <row r="67" spans="1:16" x14ac:dyDescent="0.15">
      <c r="A67" s="137" t="s">
        <v>64</v>
      </c>
      <c r="B67" s="137" t="e">
        <f>NA()</f>
        <v>#N/A</v>
      </c>
      <c r="C67" s="137">
        <f>IF(ISNUMBER('将来負担比率（分子）の構造'!I$53), IF('将来負担比率（分子）の構造'!I$53 &lt; 0, 0, '将来負担比率（分子）の構造'!I$53), NA())</f>
        <v>1141</v>
      </c>
      <c r="D67" s="137" t="e">
        <f>NA()</f>
        <v>#N/A</v>
      </c>
      <c r="E67" s="137" t="e">
        <f>NA()</f>
        <v>#N/A</v>
      </c>
      <c r="F67" s="137">
        <f>IF(ISNUMBER('将来負担比率（分子）の構造'!J$53), IF('将来負担比率（分子）の構造'!J$53 &lt; 0, 0, '将来負担比率（分子）の構造'!J$53), NA())</f>
        <v>56</v>
      </c>
      <c r="G67" s="137" t="e">
        <f>NA()</f>
        <v>#N/A</v>
      </c>
      <c r="H67" s="137" t="e">
        <f>NA()</f>
        <v>#N/A</v>
      </c>
      <c r="I67" s="137">
        <f>IF(ISNUMBER('将来負担比率（分子）の構造'!K$53), IF('将来負担比率（分子）の構造'!K$53 &lt; 0, 0, '将来負担比率（分子）の構造'!K$53), NA())</f>
        <v>270</v>
      </c>
      <c r="J67" s="137" t="e">
        <f>NA()</f>
        <v>#N/A</v>
      </c>
      <c r="K67" s="137" t="e">
        <f>NA()</f>
        <v>#N/A</v>
      </c>
      <c r="L67" s="137">
        <f>IF(ISNUMBER('将来負担比率（分子）の構造'!L$53), IF('将来負担比率（分子）の構造'!L$53 &lt; 0, 0, '将来負担比率（分子）の構造'!L$53), NA())</f>
        <v>1910</v>
      </c>
      <c r="M67" s="137" t="e">
        <f>NA()</f>
        <v>#N/A</v>
      </c>
      <c r="N67" s="137" t="e">
        <f>NA()</f>
        <v>#N/A</v>
      </c>
      <c r="O67" s="137">
        <f>IF(ISNUMBER('将来負担比率（分子）の構造'!M$53), IF('将来負担比率（分子）の構造'!M$53 &lt; 0, 0, '将来負担比率（分子）の構造'!M$53), NA())</f>
        <v>2582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211</v>
      </c>
      <c r="C5" s="708"/>
      <c r="D5" s="708"/>
      <c r="E5" s="708"/>
      <c r="F5" s="708"/>
      <c r="G5" s="708"/>
      <c r="H5" s="708"/>
      <c r="I5" s="708"/>
      <c r="J5" s="708"/>
      <c r="K5" s="708"/>
      <c r="L5" s="708"/>
      <c r="M5" s="708"/>
      <c r="N5" s="708"/>
      <c r="O5" s="708"/>
      <c r="P5" s="708"/>
      <c r="Q5" s="709"/>
      <c r="R5" s="670">
        <v>13519633</v>
      </c>
      <c r="S5" s="671"/>
      <c r="T5" s="671"/>
      <c r="U5" s="671"/>
      <c r="V5" s="671"/>
      <c r="W5" s="671"/>
      <c r="X5" s="671"/>
      <c r="Y5" s="718"/>
      <c r="Z5" s="731">
        <v>47.2</v>
      </c>
      <c r="AA5" s="731"/>
      <c r="AB5" s="731"/>
      <c r="AC5" s="731"/>
      <c r="AD5" s="732">
        <v>12687995</v>
      </c>
      <c r="AE5" s="732"/>
      <c r="AF5" s="732"/>
      <c r="AG5" s="732"/>
      <c r="AH5" s="732"/>
      <c r="AI5" s="732"/>
      <c r="AJ5" s="732"/>
      <c r="AK5" s="732"/>
      <c r="AL5" s="719">
        <v>80.900000000000006</v>
      </c>
      <c r="AM5" s="688"/>
      <c r="AN5" s="688"/>
      <c r="AO5" s="720"/>
      <c r="AP5" s="707" t="s">
        <v>212</v>
      </c>
      <c r="AQ5" s="708"/>
      <c r="AR5" s="708"/>
      <c r="AS5" s="708"/>
      <c r="AT5" s="708"/>
      <c r="AU5" s="708"/>
      <c r="AV5" s="708"/>
      <c r="AW5" s="708"/>
      <c r="AX5" s="708"/>
      <c r="AY5" s="708"/>
      <c r="AZ5" s="708"/>
      <c r="BA5" s="708"/>
      <c r="BB5" s="708"/>
      <c r="BC5" s="708"/>
      <c r="BD5" s="708"/>
      <c r="BE5" s="708"/>
      <c r="BF5" s="709"/>
      <c r="BG5" s="620">
        <v>12687995</v>
      </c>
      <c r="BH5" s="621"/>
      <c r="BI5" s="621"/>
      <c r="BJ5" s="621"/>
      <c r="BK5" s="621"/>
      <c r="BL5" s="621"/>
      <c r="BM5" s="621"/>
      <c r="BN5" s="622"/>
      <c r="BO5" s="673">
        <v>93.8</v>
      </c>
      <c r="BP5" s="673"/>
      <c r="BQ5" s="673"/>
      <c r="BR5" s="673"/>
      <c r="BS5" s="674" t="s">
        <v>213</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214</v>
      </c>
      <c r="CS5" s="726"/>
      <c r="CT5" s="726"/>
      <c r="CU5" s="726"/>
      <c r="CV5" s="726"/>
      <c r="CW5" s="726"/>
      <c r="CX5" s="726"/>
      <c r="CY5" s="727"/>
      <c r="CZ5" s="725" t="s">
        <v>205</v>
      </c>
      <c r="DA5" s="726"/>
      <c r="DB5" s="726"/>
      <c r="DC5" s="727"/>
      <c r="DD5" s="725" t="s">
        <v>215</v>
      </c>
      <c r="DE5" s="726"/>
      <c r="DF5" s="726"/>
      <c r="DG5" s="726"/>
      <c r="DH5" s="726"/>
      <c r="DI5" s="726"/>
      <c r="DJ5" s="726"/>
      <c r="DK5" s="726"/>
      <c r="DL5" s="726"/>
      <c r="DM5" s="726"/>
      <c r="DN5" s="726"/>
      <c r="DO5" s="726"/>
      <c r="DP5" s="727"/>
      <c r="DQ5" s="725" t="s">
        <v>216</v>
      </c>
      <c r="DR5" s="726"/>
      <c r="DS5" s="726"/>
      <c r="DT5" s="726"/>
      <c r="DU5" s="726"/>
      <c r="DV5" s="726"/>
      <c r="DW5" s="726"/>
      <c r="DX5" s="726"/>
      <c r="DY5" s="726"/>
      <c r="DZ5" s="726"/>
      <c r="EA5" s="726"/>
      <c r="EB5" s="726"/>
      <c r="EC5" s="727"/>
    </row>
    <row r="6" spans="2:143" ht="11.25" customHeight="1" x14ac:dyDescent="0.15">
      <c r="B6" s="617" t="s">
        <v>217</v>
      </c>
      <c r="C6" s="618"/>
      <c r="D6" s="618"/>
      <c r="E6" s="618"/>
      <c r="F6" s="618"/>
      <c r="G6" s="618"/>
      <c r="H6" s="618"/>
      <c r="I6" s="618"/>
      <c r="J6" s="618"/>
      <c r="K6" s="618"/>
      <c r="L6" s="618"/>
      <c r="M6" s="618"/>
      <c r="N6" s="618"/>
      <c r="O6" s="618"/>
      <c r="P6" s="618"/>
      <c r="Q6" s="619"/>
      <c r="R6" s="620">
        <v>192672</v>
      </c>
      <c r="S6" s="621"/>
      <c r="T6" s="621"/>
      <c r="U6" s="621"/>
      <c r="V6" s="621"/>
      <c r="W6" s="621"/>
      <c r="X6" s="621"/>
      <c r="Y6" s="622"/>
      <c r="Z6" s="673">
        <v>0.7</v>
      </c>
      <c r="AA6" s="673"/>
      <c r="AB6" s="673"/>
      <c r="AC6" s="673"/>
      <c r="AD6" s="674">
        <v>192672</v>
      </c>
      <c r="AE6" s="674"/>
      <c r="AF6" s="674"/>
      <c r="AG6" s="674"/>
      <c r="AH6" s="674"/>
      <c r="AI6" s="674"/>
      <c r="AJ6" s="674"/>
      <c r="AK6" s="674"/>
      <c r="AL6" s="643">
        <v>1.2</v>
      </c>
      <c r="AM6" s="675"/>
      <c r="AN6" s="675"/>
      <c r="AO6" s="676"/>
      <c r="AP6" s="617" t="s">
        <v>218</v>
      </c>
      <c r="AQ6" s="618"/>
      <c r="AR6" s="618"/>
      <c r="AS6" s="618"/>
      <c r="AT6" s="618"/>
      <c r="AU6" s="618"/>
      <c r="AV6" s="618"/>
      <c r="AW6" s="618"/>
      <c r="AX6" s="618"/>
      <c r="AY6" s="618"/>
      <c r="AZ6" s="618"/>
      <c r="BA6" s="618"/>
      <c r="BB6" s="618"/>
      <c r="BC6" s="618"/>
      <c r="BD6" s="618"/>
      <c r="BE6" s="618"/>
      <c r="BF6" s="619"/>
      <c r="BG6" s="620">
        <v>12687995</v>
      </c>
      <c r="BH6" s="621"/>
      <c r="BI6" s="621"/>
      <c r="BJ6" s="621"/>
      <c r="BK6" s="621"/>
      <c r="BL6" s="621"/>
      <c r="BM6" s="621"/>
      <c r="BN6" s="622"/>
      <c r="BO6" s="673">
        <v>93.8</v>
      </c>
      <c r="BP6" s="673"/>
      <c r="BQ6" s="673"/>
      <c r="BR6" s="673"/>
      <c r="BS6" s="674" t="s">
        <v>213</v>
      </c>
      <c r="BT6" s="674"/>
      <c r="BU6" s="674"/>
      <c r="BV6" s="674"/>
      <c r="BW6" s="674"/>
      <c r="BX6" s="674"/>
      <c r="BY6" s="674"/>
      <c r="BZ6" s="674"/>
      <c r="CA6" s="674"/>
      <c r="CB6" s="710"/>
      <c r="CD6" s="677" t="s">
        <v>219</v>
      </c>
      <c r="CE6" s="678"/>
      <c r="CF6" s="678"/>
      <c r="CG6" s="678"/>
      <c r="CH6" s="678"/>
      <c r="CI6" s="678"/>
      <c r="CJ6" s="678"/>
      <c r="CK6" s="678"/>
      <c r="CL6" s="678"/>
      <c r="CM6" s="678"/>
      <c r="CN6" s="678"/>
      <c r="CO6" s="678"/>
      <c r="CP6" s="678"/>
      <c r="CQ6" s="679"/>
      <c r="CR6" s="620">
        <v>258265</v>
      </c>
      <c r="CS6" s="621"/>
      <c r="CT6" s="621"/>
      <c r="CU6" s="621"/>
      <c r="CV6" s="621"/>
      <c r="CW6" s="621"/>
      <c r="CX6" s="621"/>
      <c r="CY6" s="622"/>
      <c r="CZ6" s="673">
        <v>0.9</v>
      </c>
      <c r="DA6" s="673"/>
      <c r="DB6" s="673"/>
      <c r="DC6" s="673"/>
      <c r="DD6" s="626" t="s">
        <v>213</v>
      </c>
      <c r="DE6" s="621"/>
      <c r="DF6" s="621"/>
      <c r="DG6" s="621"/>
      <c r="DH6" s="621"/>
      <c r="DI6" s="621"/>
      <c r="DJ6" s="621"/>
      <c r="DK6" s="621"/>
      <c r="DL6" s="621"/>
      <c r="DM6" s="621"/>
      <c r="DN6" s="621"/>
      <c r="DO6" s="621"/>
      <c r="DP6" s="622"/>
      <c r="DQ6" s="626">
        <v>258265</v>
      </c>
      <c r="DR6" s="621"/>
      <c r="DS6" s="621"/>
      <c r="DT6" s="621"/>
      <c r="DU6" s="621"/>
      <c r="DV6" s="621"/>
      <c r="DW6" s="621"/>
      <c r="DX6" s="621"/>
      <c r="DY6" s="621"/>
      <c r="DZ6" s="621"/>
      <c r="EA6" s="621"/>
      <c r="EB6" s="621"/>
      <c r="EC6" s="656"/>
    </row>
    <row r="7" spans="2:143" ht="11.25" customHeight="1" x14ac:dyDescent="0.15">
      <c r="B7" s="617" t="s">
        <v>220</v>
      </c>
      <c r="C7" s="618"/>
      <c r="D7" s="618"/>
      <c r="E7" s="618"/>
      <c r="F7" s="618"/>
      <c r="G7" s="618"/>
      <c r="H7" s="618"/>
      <c r="I7" s="618"/>
      <c r="J7" s="618"/>
      <c r="K7" s="618"/>
      <c r="L7" s="618"/>
      <c r="M7" s="618"/>
      <c r="N7" s="618"/>
      <c r="O7" s="618"/>
      <c r="P7" s="618"/>
      <c r="Q7" s="619"/>
      <c r="R7" s="620">
        <v>13806</v>
      </c>
      <c r="S7" s="621"/>
      <c r="T7" s="621"/>
      <c r="U7" s="621"/>
      <c r="V7" s="621"/>
      <c r="W7" s="621"/>
      <c r="X7" s="621"/>
      <c r="Y7" s="622"/>
      <c r="Z7" s="673">
        <v>0</v>
      </c>
      <c r="AA7" s="673"/>
      <c r="AB7" s="673"/>
      <c r="AC7" s="673"/>
      <c r="AD7" s="674">
        <v>13806</v>
      </c>
      <c r="AE7" s="674"/>
      <c r="AF7" s="674"/>
      <c r="AG7" s="674"/>
      <c r="AH7" s="674"/>
      <c r="AI7" s="674"/>
      <c r="AJ7" s="674"/>
      <c r="AK7" s="674"/>
      <c r="AL7" s="643">
        <v>0.1</v>
      </c>
      <c r="AM7" s="675"/>
      <c r="AN7" s="675"/>
      <c r="AO7" s="676"/>
      <c r="AP7" s="617" t="s">
        <v>221</v>
      </c>
      <c r="AQ7" s="618"/>
      <c r="AR7" s="618"/>
      <c r="AS7" s="618"/>
      <c r="AT7" s="618"/>
      <c r="AU7" s="618"/>
      <c r="AV7" s="618"/>
      <c r="AW7" s="618"/>
      <c r="AX7" s="618"/>
      <c r="AY7" s="618"/>
      <c r="AZ7" s="618"/>
      <c r="BA7" s="618"/>
      <c r="BB7" s="618"/>
      <c r="BC7" s="618"/>
      <c r="BD7" s="618"/>
      <c r="BE7" s="618"/>
      <c r="BF7" s="619"/>
      <c r="BG7" s="620">
        <v>6123430</v>
      </c>
      <c r="BH7" s="621"/>
      <c r="BI7" s="621"/>
      <c r="BJ7" s="621"/>
      <c r="BK7" s="621"/>
      <c r="BL7" s="621"/>
      <c r="BM7" s="621"/>
      <c r="BN7" s="622"/>
      <c r="BO7" s="673">
        <v>45.3</v>
      </c>
      <c r="BP7" s="673"/>
      <c r="BQ7" s="673"/>
      <c r="BR7" s="673"/>
      <c r="BS7" s="674" t="s">
        <v>213</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3235391</v>
      </c>
      <c r="CS7" s="621"/>
      <c r="CT7" s="621"/>
      <c r="CU7" s="621"/>
      <c r="CV7" s="621"/>
      <c r="CW7" s="621"/>
      <c r="CX7" s="621"/>
      <c r="CY7" s="622"/>
      <c r="CZ7" s="673">
        <v>11.7</v>
      </c>
      <c r="DA7" s="673"/>
      <c r="DB7" s="673"/>
      <c r="DC7" s="673"/>
      <c r="DD7" s="626">
        <v>190115</v>
      </c>
      <c r="DE7" s="621"/>
      <c r="DF7" s="621"/>
      <c r="DG7" s="621"/>
      <c r="DH7" s="621"/>
      <c r="DI7" s="621"/>
      <c r="DJ7" s="621"/>
      <c r="DK7" s="621"/>
      <c r="DL7" s="621"/>
      <c r="DM7" s="621"/>
      <c r="DN7" s="621"/>
      <c r="DO7" s="621"/>
      <c r="DP7" s="622"/>
      <c r="DQ7" s="626">
        <v>2665042</v>
      </c>
      <c r="DR7" s="621"/>
      <c r="DS7" s="621"/>
      <c r="DT7" s="621"/>
      <c r="DU7" s="621"/>
      <c r="DV7" s="621"/>
      <c r="DW7" s="621"/>
      <c r="DX7" s="621"/>
      <c r="DY7" s="621"/>
      <c r="DZ7" s="621"/>
      <c r="EA7" s="621"/>
      <c r="EB7" s="621"/>
      <c r="EC7" s="656"/>
    </row>
    <row r="8" spans="2:143" ht="11.25" customHeight="1" x14ac:dyDescent="0.15">
      <c r="B8" s="617" t="s">
        <v>223</v>
      </c>
      <c r="C8" s="618"/>
      <c r="D8" s="618"/>
      <c r="E8" s="618"/>
      <c r="F8" s="618"/>
      <c r="G8" s="618"/>
      <c r="H8" s="618"/>
      <c r="I8" s="618"/>
      <c r="J8" s="618"/>
      <c r="K8" s="618"/>
      <c r="L8" s="618"/>
      <c r="M8" s="618"/>
      <c r="N8" s="618"/>
      <c r="O8" s="618"/>
      <c r="P8" s="618"/>
      <c r="Q8" s="619"/>
      <c r="R8" s="620">
        <v>65142</v>
      </c>
      <c r="S8" s="621"/>
      <c r="T8" s="621"/>
      <c r="U8" s="621"/>
      <c r="V8" s="621"/>
      <c r="W8" s="621"/>
      <c r="X8" s="621"/>
      <c r="Y8" s="622"/>
      <c r="Z8" s="673">
        <v>0.2</v>
      </c>
      <c r="AA8" s="673"/>
      <c r="AB8" s="673"/>
      <c r="AC8" s="673"/>
      <c r="AD8" s="674">
        <v>65142</v>
      </c>
      <c r="AE8" s="674"/>
      <c r="AF8" s="674"/>
      <c r="AG8" s="674"/>
      <c r="AH8" s="674"/>
      <c r="AI8" s="674"/>
      <c r="AJ8" s="674"/>
      <c r="AK8" s="674"/>
      <c r="AL8" s="643">
        <v>0.4</v>
      </c>
      <c r="AM8" s="675"/>
      <c r="AN8" s="675"/>
      <c r="AO8" s="676"/>
      <c r="AP8" s="617" t="s">
        <v>224</v>
      </c>
      <c r="AQ8" s="618"/>
      <c r="AR8" s="618"/>
      <c r="AS8" s="618"/>
      <c r="AT8" s="618"/>
      <c r="AU8" s="618"/>
      <c r="AV8" s="618"/>
      <c r="AW8" s="618"/>
      <c r="AX8" s="618"/>
      <c r="AY8" s="618"/>
      <c r="AZ8" s="618"/>
      <c r="BA8" s="618"/>
      <c r="BB8" s="618"/>
      <c r="BC8" s="618"/>
      <c r="BD8" s="618"/>
      <c r="BE8" s="618"/>
      <c r="BF8" s="619"/>
      <c r="BG8" s="620">
        <v>147832</v>
      </c>
      <c r="BH8" s="621"/>
      <c r="BI8" s="621"/>
      <c r="BJ8" s="621"/>
      <c r="BK8" s="621"/>
      <c r="BL8" s="621"/>
      <c r="BM8" s="621"/>
      <c r="BN8" s="622"/>
      <c r="BO8" s="673">
        <v>1.1000000000000001</v>
      </c>
      <c r="BP8" s="673"/>
      <c r="BQ8" s="673"/>
      <c r="BR8" s="673"/>
      <c r="BS8" s="626" t="s">
        <v>113</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11448656</v>
      </c>
      <c r="CS8" s="621"/>
      <c r="CT8" s="621"/>
      <c r="CU8" s="621"/>
      <c r="CV8" s="621"/>
      <c r="CW8" s="621"/>
      <c r="CX8" s="621"/>
      <c r="CY8" s="622"/>
      <c r="CZ8" s="673">
        <v>41.2</v>
      </c>
      <c r="DA8" s="673"/>
      <c r="DB8" s="673"/>
      <c r="DC8" s="673"/>
      <c r="DD8" s="626">
        <v>378066</v>
      </c>
      <c r="DE8" s="621"/>
      <c r="DF8" s="621"/>
      <c r="DG8" s="621"/>
      <c r="DH8" s="621"/>
      <c r="DI8" s="621"/>
      <c r="DJ8" s="621"/>
      <c r="DK8" s="621"/>
      <c r="DL8" s="621"/>
      <c r="DM8" s="621"/>
      <c r="DN8" s="621"/>
      <c r="DO8" s="621"/>
      <c r="DP8" s="622"/>
      <c r="DQ8" s="626">
        <v>6468232</v>
      </c>
      <c r="DR8" s="621"/>
      <c r="DS8" s="621"/>
      <c r="DT8" s="621"/>
      <c r="DU8" s="621"/>
      <c r="DV8" s="621"/>
      <c r="DW8" s="621"/>
      <c r="DX8" s="621"/>
      <c r="DY8" s="621"/>
      <c r="DZ8" s="621"/>
      <c r="EA8" s="621"/>
      <c r="EB8" s="621"/>
      <c r="EC8" s="656"/>
    </row>
    <row r="9" spans="2:143" ht="11.25" customHeight="1" x14ac:dyDescent="0.15">
      <c r="B9" s="617" t="s">
        <v>226</v>
      </c>
      <c r="C9" s="618"/>
      <c r="D9" s="618"/>
      <c r="E9" s="618"/>
      <c r="F9" s="618"/>
      <c r="G9" s="618"/>
      <c r="H9" s="618"/>
      <c r="I9" s="618"/>
      <c r="J9" s="618"/>
      <c r="K9" s="618"/>
      <c r="L9" s="618"/>
      <c r="M9" s="618"/>
      <c r="N9" s="618"/>
      <c r="O9" s="618"/>
      <c r="P9" s="618"/>
      <c r="Q9" s="619"/>
      <c r="R9" s="620">
        <v>33768</v>
      </c>
      <c r="S9" s="621"/>
      <c r="T9" s="621"/>
      <c r="U9" s="621"/>
      <c r="V9" s="621"/>
      <c r="W9" s="621"/>
      <c r="X9" s="621"/>
      <c r="Y9" s="622"/>
      <c r="Z9" s="673">
        <v>0.1</v>
      </c>
      <c r="AA9" s="673"/>
      <c r="AB9" s="673"/>
      <c r="AC9" s="673"/>
      <c r="AD9" s="674">
        <v>33768</v>
      </c>
      <c r="AE9" s="674"/>
      <c r="AF9" s="674"/>
      <c r="AG9" s="674"/>
      <c r="AH9" s="674"/>
      <c r="AI9" s="674"/>
      <c r="AJ9" s="674"/>
      <c r="AK9" s="674"/>
      <c r="AL9" s="643">
        <v>0.2</v>
      </c>
      <c r="AM9" s="675"/>
      <c r="AN9" s="675"/>
      <c r="AO9" s="676"/>
      <c r="AP9" s="617" t="s">
        <v>227</v>
      </c>
      <c r="AQ9" s="618"/>
      <c r="AR9" s="618"/>
      <c r="AS9" s="618"/>
      <c r="AT9" s="618"/>
      <c r="AU9" s="618"/>
      <c r="AV9" s="618"/>
      <c r="AW9" s="618"/>
      <c r="AX9" s="618"/>
      <c r="AY9" s="618"/>
      <c r="AZ9" s="618"/>
      <c r="BA9" s="618"/>
      <c r="BB9" s="618"/>
      <c r="BC9" s="618"/>
      <c r="BD9" s="618"/>
      <c r="BE9" s="618"/>
      <c r="BF9" s="619"/>
      <c r="BG9" s="620">
        <v>4924451</v>
      </c>
      <c r="BH9" s="621"/>
      <c r="BI9" s="621"/>
      <c r="BJ9" s="621"/>
      <c r="BK9" s="621"/>
      <c r="BL9" s="621"/>
      <c r="BM9" s="621"/>
      <c r="BN9" s="622"/>
      <c r="BO9" s="673">
        <v>36.4</v>
      </c>
      <c r="BP9" s="673"/>
      <c r="BQ9" s="673"/>
      <c r="BR9" s="673"/>
      <c r="BS9" s="626" t="s">
        <v>113</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3248422</v>
      </c>
      <c r="CS9" s="621"/>
      <c r="CT9" s="621"/>
      <c r="CU9" s="621"/>
      <c r="CV9" s="621"/>
      <c r="CW9" s="621"/>
      <c r="CX9" s="621"/>
      <c r="CY9" s="622"/>
      <c r="CZ9" s="673">
        <v>11.7</v>
      </c>
      <c r="DA9" s="673"/>
      <c r="DB9" s="673"/>
      <c r="DC9" s="673"/>
      <c r="DD9" s="626">
        <v>5320</v>
      </c>
      <c r="DE9" s="621"/>
      <c r="DF9" s="621"/>
      <c r="DG9" s="621"/>
      <c r="DH9" s="621"/>
      <c r="DI9" s="621"/>
      <c r="DJ9" s="621"/>
      <c r="DK9" s="621"/>
      <c r="DL9" s="621"/>
      <c r="DM9" s="621"/>
      <c r="DN9" s="621"/>
      <c r="DO9" s="621"/>
      <c r="DP9" s="622"/>
      <c r="DQ9" s="626">
        <v>2962906</v>
      </c>
      <c r="DR9" s="621"/>
      <c r="DS9" s="621"/>
      <c r="DT9" s="621"/>
      <c r="DU9" s="621"/>
      <c r="DV9" s="621"/>
      <c r="DW9" s="621"/>
      <c r="DX9" s="621"/>
      <c r="DY9" s="621"/>
      <c r="DZ9" s="621"/>
      <c r="EA9" s="621"/>
      <c r="EB9" s="621"/>
      <c r="EC9" s="656"/>
    </row>
    <row r="10" spans="2:143" ht="11.25" customHeight="1" x14ac:dyDescent="0.15">
      <c r="B10" s="617" t="s">
        <v>229</v>
      </c>
      <c r="C10" s="618"/>
      <c r="D10" s="618"/>
      <c r="E10" s="618"/>
      <c r="F10" s="618"/>
      <c r="G10" s="618"/>
      <c r="H10" s="618"/>
      <c r="I10" s="618"/>
      <c r="J10" s="618"/>
      <c r="K10" s="618"/>
      <c r="L10" s="618"/>
      <c r="M10" s="618"/>
      <c r="N10" s="618"/>
      <c r="O10" s="618"/>
      <c r="P10" s="618"/>
      <c r="Q10" s="619"/>
      <c r="R10" s="620">
        <v>1442600</v>
      </c>
      <c r="S10" s="621"/>
      <c r="T10" s="621"/>
      <c r="U10" s="621"/>
      <c r="V10" s="621"/>
      <c r="W10" s="621"/>
      <c r="X10" s="621"/>
      <c r="Y10" s="622"/>
      <c r="Z10" s="673">
        <v>5</v>
      </c>
      <c r="AA10" s="673"/>
      <c r="AB10" s="673"/>
      <c r="AC10" s="673"/>
      <c r="AD10" s="674">
        <v>1442600</v>
      </c>
      <c r="AE10" s="674"/>
      <c r="AF10" s="674"/>
      <c r="AG10" s="674"/>
      <c r="AH10" s="674"/>
      <c r="AI10" s="674"/>
      <c r="AJ10" s="674"/>
      <c r="AK10" s="674"/>
      <c r="AL10" s="643">
        <v>9.1999999999999993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231688</v>
      </c>
      <c r="BH10" s="621"/>
      <c r="BI10" s="621"/>
      <c r="BJ10" s="621"/>
      <c r="BK10" s="621"/>
      <c r="BL10" s="621"/>
      <c r="BM10" s="621"/>
      <c r="BN10" s="622"/>
      <c r="BO10" s="673">
        <v>1.7</v>
      </c>
      <c r="BP10" s="673"/>
      <c r="BQ10" s="673"/>
      <c r="BR10" s="673"/>
      <c r="BS10" s="626" t="s">
        <v>113</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10595</v>
      </c>
      <c r="CS10" s="621"/>
      <c r="CT10" s="621"/>
      <c r="CU10" s="621"/>
      <c r="CV10" s="621"/>
      <c r="CW10" s="621"/>
      <c r="CX10" s="621"/>
      <c r="CY10" s="622"/>
      <c r="CZ10" s="673">
        <v>0</v>
      </c>
      <c r="DA10" s="673"/>
      <c r="DB10" s="673"/>
      <c r="DC10" s="673"/>
      <c r="DD10" s="626" t="s">
        <v>113</v>
      </c>
      <c r="DE10" s="621"/>
      <c r="DF10" s="621"/>
      <c r="DG10" s="621"/>
      <c r="DH10" s="621"/>
      <c r="DI10" s="621"/>
      <c r="DJ10" s="621"/>
      <c r="DK10" s="621"/>
      <c r="DL10" s="621"/>
      <c r="DM10" s="621"/>
      <c r="DN10" s="621"/>
      <c r="DO10" s="621"/>
      <c r="DP10" s="622"/>
      <c r="DQ10" s="626">
        <v>3595</v>
      </c>
      <c r="DR10" s="621"/>
      <c r="DS10" s="621"/>
      <c r="DT10" s="621"/>
      <c r="DU10" s="621"/>
      <c r="DV10" s="621"/>
      <c r="DW10" s="621"/>
      <c r="DX10" s="621"/>
      <c r="DY10" s="621"/>
      <c r="DZ10" s="621"/>
      <c r="EA10" s="621"/>
      <c r="EB10" s="621"/>
      <c r="EC10" s="656"/>
    </row>
    <row r="11" spans="2:143" ht="11.25" customHeight="1" x14ac:dyDescent="0.15">
      <c r="B11" s="617" t="s">
        <v>232</v>
      </c>
      <c r="C11" s="618"/>
      <c r="D11" s="618"/>
      <c r="E11" s="618"/>
      <c r="F11" s="618"/>
      <c r="G11" s="618"/>
      <c r="H11" s="618"/>
      <c r="I11" s="618"/>
      <c r="J11" s="618"/>
      <c r="K11" s="618"/>
      <c r="L11" s="618"/>
      <c r="M11" s="618"/>
      <c r="N11" s="618"/>
      <c r="O11" s="618"/>
      <c r="P11" s="618"/>
      <c r="Q11" s="619"/>
      <c r="R11" s="620" t="s">
        <v>113</v>
      </c>
      <c r="S11" s="621"/>
      <c r="T11" s="621"/>
      <c r="U11" s="621"/>
      <c r="V11" s="621"/>
      <c r="W11" s="621"/>
      <c r="X11" s="621"/>
      <c r="Y11" s="622"/>
      <c r="Z11" s="673" t="s">
        <v>113</v>
      </c>
      <c r="AA11" s="673"/>
      <c r="AB11" s="673"/>
      <c r="AC11" s="673"/>
      <c r="AD11" s="674" t="s">
        <v>113</v>
      </c>
      <c r="AE11" s="674"/>
      <c r="AF11" s="674"/>
      <c r="AG11" s="674"/>
      <c r="AH11" s="674"/>
      <c r="AI11" s="674"/>
      <c r="AJ11" s="674"/>
      <c r="AK11" s="674"/>
      <c r="AL11" s="643" t="s">
        <v>113</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819459</v>
      </c>
      <c r="BH11" s="621"/>
      <c r="BI11" s="621"/>
      <c r="BJ11" s="621"/>
      <c r="BK11" s="621"/>
      <c r="BL11" s="621"/>
      <c r="BM11" s="621"/>
      <c r="BN11" s="622"/>
      <c r="BO11" s="673">
        <v>6.1</v>
      </c>
      <c r="BP11" s="673"/>
      <c r="BQ11" s="673"/>
      <c r="BR11" s="673"/>
      <c r="BS11" s="626" t="s">
        <v>113</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208215</v>
      </c>
      <c r="CS11" s="621"/>
      <c r="CT11" s="621"/>
      <c r="CU11" s="621"/>
      <c r="CV11" s="621"/>
      <c r="CW11" s="621"/>
      <c r="CX11" s="621"/>
      <c r="CY11" s="622"/>
      <c r="CZ11" s="673">
        <v>0.8</v>
      </c>
      <c r="DA11" s="673"/>
      <c r="DB11" s="673"/>
      <c r="DC11" s="673"/>
      <c r="DD11" s="626">
        <v>120047</v>
      </c>
      <c r="DE11" s="621"/>
      <c r="DF11" s="621"/>
      <c r="DG11" s="621"/>
      <c r="DH11" s="621"/>
      <c r="DI11" s="621"/>
      <c r="DJ11" s="621"/>
      <c r="DK11" s="621"/>
      <c r="DL11" s="621"/>
      <c r="DM11" s="621"/>
      <c r="DN11" s="621"/>
      <c r="DO11" s="621"/>
      <c r="DP11" s="622"/>
      <c r="DQ11" s="626">
        <v>117038</v>
      </c>
      <c r="DR11" s="621"/>
      <c r="DS11" s="621"/>
      <c r="DT11" s="621"/>
      <c r="DU11" s="621"/>
      <c r="DV11" s="621"/>
      <c r="DW11" s="621"/>
      <c r="DX11" s="621"/>
      <c r="DY11" s="621"/>
      <c r="DZ11" s="621"/>
      <c r="EA11" s="621"/>
      <c r="EB11" s="621"/>
      <c r="EC11" s="656"/>
    </row>
    <row r="12" spans="2:143" ht="11.25" customHeight="1" x14ac:dyDescent="0.15">
      <c r="B12" s="617" t="s">
        <v>235</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5874109</v>
      </c>
      <c r="BH12" s="621"/>
      <c r="BI12" s="621"/>
      <c r="BJ12" s="621"/>
      <c r="BK12" s="621"/>
      <c r="BL12" s="621"/>
      <c r="BM12" s="621"/>
      <c r="BN12" s="622"/>
      <c r="BO12" s="673">
        <v>43.4</v>
      </c>
      <c r="BP12" s="673"/>
      <c r="BQ12" s="673"/>
      <c r="BR12" s="673"/>
      <c r="BS12" s="626" t="s">
        <v>113</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256333</v>
      </c>
      <c r="CS12" s="621"/>
      <c r="CT12" s="621"/>
      <c r="CU12" s="621"/>
      <c r="CV12" s="621"/>
      <c r="CW12" s="621"/>
      <c r="CX12" s="621"/>
      <c r="CY12" s="622"/>
      <c r="CZ12" s="673">
        <v>0.9</v>
      </c>
      <c r="DA12" s="673"/>
      <c r="DB12" s="673"/>
      <c r="DC12" s="673"/>
      <c r="DD12" s="626" t="s">
        <v>113</v>
      </c>
      <c r="DE12" s="621"/>
      <c r="DF12" s="621"/>
      <c r="DG12" s="621"/>
      <c r="DH12" s="621"/>
      <c r="DI12" s="621"/>
      <c r="DJ12" s="621"/>
      <c r="DK12" s="621"/>
      <c r="DL12" s="621"/>
      <c r="DM12" s="621"/>
      <c r="DN12" s="621"/>
      <c r="DO12" s="621"/>
      <c r="DP12" s="622"/>
      <c r="DQ12" s="626">
        <v>108689</v>
      </c>
      <c r="DR12" s="621"/>
      <c r="DS12" s="621"/>
      <c r="DT12" s="621"/>
      <c r="DU12" s="621"/>
      <c r="DV12" s="621"/>
      <c r="DW12" s="621"/>
      <c r="DX12" s="621"/>
      <c r="DY12" s="621"/>
      <c r="DZ12" s="621"/>
      <c r="EA12" s="621"/>
      <c r="EB12" s="621"/>
      <c r="EC12" s="656"/>
    </row>
    <row r="13" spans="2:143" ht="11.25" customHeight="1" x14ac:dyDescent="0.15">
      <c r="B13" s="617" t="s">
        <v>238</v>
      </c>
      <c r="C13" s="618"/>
      <c r="D13" s="618"/>
      <c r="E13" s="618"/>
      <c r="F13" s="618"/>
      <c r="G13" s="618"/>
      <c r="H13" s="618"/>
      <c r="I13" s="618"/>
      <c r="J13" s="618"/>
      <c r="K13" s="618"/>
      <c r="L13" s="618"/>
      <c r="M13" s="618"/>
      <c r="N13" s="618"/>
      <c r="O13" s="618"/>
      <c r="P13" s="618"/>
      <c r="Q13" s="619"/>
      <c r="R13" s="620">
        <v>82576</v>
      </c>
      <c r="S13" s="621"/>
      <c r="T13" s="621"/>
      <c r="U13" s="621"/>
      <c r="V13" s="621"/>
      <c r="W13" s="621"/>
      <c r="X13" s="621"/>
      <c r="Y13" s="622"/>
      <c r="Z13" s="673">
        <v>0.3</v>
      </c>
      <c r="AA13" s="673"/>
      <c r="AB13" s="673"/>
      <c r="AC13" s="673"/>
      <c r="AD13" s="674">
        <v>82576</v>
      </c>
      <c r="AE13" s="674"/>
      <c r="AF13" s="674"/>
      <c r="AG13" s="674"/>
      <c r="AH13" s="674"/>
      <c r="AI13" s="674"/>
      <c r="AJ13" s="674"/>
      <c r="AK13" s="674"/>
      <c r="AL13" s="643">
        <v>0.5</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5864484</v>
      </c>
      <c r="BH13" s="621"/>
      <c r="BI13" s="621"/>
      <c r="BJ13" s="621"/>
      <c r="BK13" s="621"/>
      <c r="BL13" s="621"/>
      <c r="BM13" s="621"/>
      <c r="BN13" s="622"/>
      <c r="BO13" s="673">
        <v>43.4</v>
      </c>
      <c r="BP13" s="673"/>
      <c r="BQ13" s="673"/>
      <c r="BR13" s="673"/>
      <c r="BS13" s="626" t="s">
        <v>113</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2842314</v>
      </c>
      <c r="CS13" s="621"/>
      <c r="CT13" s="621"/>
      <c r="CU13" s="621"/>
      <c r="CV13" s="621"/>
      <c r="CW13" s="621"/>
      <c r="CX13" s="621"/>
      <c r="CY13" s="622"/>
      <c r="CZ13" s="673">
        <v>10.199999999999999</v>
      </c>
      <c r="DA13" s="673"/>
      <c r="DB13" s="673"/>
      <c r="DC13" s="673"/>
      <c r="DD13" s="626">
        <v>1649345</v>
      </c>
      <c r="DE13" s="621"/>
      <c r="DF13" s="621"/>
      <c r="DG13" s="621"/>
      <c r="DH13" s="621"/>
      <c r="DI13" s="621"/>
      <c r="DJ13" s="621"/>
      <c r="DK13" s="621"/>
      <c r="DL13" s="621"/>
      <c r="DM13" s="621"/>
      <c r="DN13" s="621"/>
      <c r="DO13" s="621"/>
      <c r="DP13" s="622"/>
      <c r="DQ13" s="626">
        <v>1716036</v>
      </c>
      <c r="DR13" s="621"/>
      <c r="DS13" s="621"/>
      <c r="DT13" s="621"/>
      <c r="DU13" s="621"/>
      <c r="DV13" s="621"/>
      <c r="DW13" s="621"/>
      <c r="DX13" s="621"/>
      <c r="DY13" s="621"/>
      <c r="DZ13" s="621"/>
      <c r="EA13" s="621"/>
      <c r="EB13" s="621"/>
      <c r="EC13" s="656"/>
    </row>
    <row r="14" spans="2:143" ht="11.25" customHeight="1" x14ac:dyDescent="0.15">
      <c r="B14" s="617" t="s">
        <v>241</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133619</v>
      </c>
      <c r="BH14" s="621"/>
      <c r="BI14" s="621"/>
      <c r="BJ14" s="621"/>
      <c r="BK14" s="621"/>
      <c r="BL14" s="621"/>
      <c r="BM14" s="621"/>
      <c r="BN14" s="622"/>
      <c r="BO14" s="673">
        <v>1</v>
      </c>
      <c r="BP14" s="673"/>
      <c r="BQ14" s="673"/>
      <c r="BR14" s="673"/>
      <c r="BS14" s="626" t="s">
        <v>113</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878876</v>
      </c>
      <c r="CS14" s="621"/>
      <c r="CT14" s="621"/>
      <c r="CU14" s="621"/>
      <c r="CV14" s="621"/>
      <c r="CW14" s="621"/>
      <c r="CX14" s="621"/>
      <c r="CY14" s="622"/>
      <c r="CZ14" s="673">
        <v>3.2</v>
      </c>
      <c r="DA14" s="673"/>
      <c r="DB14" s="673"/>
      <c r="DC14" s="673"/>
      <c r="DD14" s="626">
        <v>8352</v>
      </c>
      <c r="DE14" s="621"/>
      <c r="DF14" s="621"/>
      <c r="DG14" s="621"/>
      <c r="DH14" s="621"/>
      <c r="DI14" s="621"/>
      <c r="DJ14" s="621"/>
      <c r="DK14" s="621"/>
      <c r="DL14" s="621"/>
      <c r="DM14" s="621"/>
      <c r="DN14" s="621"/>
      <c r="DO14" s="621"/>
      <c r="DP14" s="622"/>
      <c r="DQ14" s="626">
        <v>877852</v>
      </c>
      <c r="DR14" s="621"/>
      <c r="DS14" s="621"/>
      <c r="DT14" s="621"/>
      <c r="DU14" s="621"/>
      <c r="DV14" s="621"/>
      <c r="DW14" s="621"/>
      <c r="DX14" s="621"/>
      <c r="DY14" s="621"/>
      <c r="DZ14" s="621"/>
      <c r="EA14" s="621"/>
      <c r="EB14" s="621"/>
      <c r="EC14" s="656"/>
    </row>
    <row r="15" spans="2:143" ht="11.25" customHeight="1" x14ac:dyDescent="0.15">
      <c r="B15" s="617" t="s">
        <v>244</v>
      </c>
      <c r="C15" s="618"/>
      <c r="D15" s="618"/>
      <c r="E15" s="618"/>
      <c r="F15" s="618"/>
      <c r="G15" s="618"/>
      <c r="H15" s="618"/>
      <c r="I15" s="618"/>
      <c r="J15" s="618"/>
      <c r="K15" s="618"/>
      <c r="L15" s="618"/>
      <c r="M15" s="618"/>
      <c r="N15" s="618"/>
      <c r="O15" s="618"/>
      <c r="P15" s="618"/>
      <c r="Q15" s="619"/>
      <c r="R15" s="620">
        <v>71787</v>
      </c>
      <c r="S15" s="621"/>
      <c r="T15" s="621"/>
      <c r="U15" s="621"/>
      <c r="V15" s="621"/>
      <c r="W15" s="621"/>
      <c r="X15" s="621"/>
      <c r="Y15" s="622"/>
      <c r="Z15" s="673">
        <v>0.3</v>
      </c>
      <c r="AA15" s="673"/>
      <c r="AB15" s="673"/>
      <c r="AC15" s="673"/>
      <c r="AD15" s="674">
        <v>71787</v>
      </c>
      <c r="AE15" s="674"/>
      <c r="AF15" s="674"/>
      <c r="AG15" s="674"/>
      <c r="AH15" s="674"/>
      <c r="AI15" s="674"/>
      <c r="AJ15" s="674"/>
      <c r="AK15" s="674"/>
      <c r="AL15" s="643">
        <v>0.5</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556837</v>
      </c>
      <c r="BH15" s="621"/>
      <c r="BI15" s="621"/>
      <c r="BJ15" s="621"/>
      <c r="BK15" s="621"/>
      <c r="BL15" s="621"/>
      <c r="BM15" s="621"/>
      <c r="BN15" s="622"/>
      <c r="BO15" s="673">
        <v>4.0999999999999996</v>
      </c>
      <c r="BP15" s="673"/>
      <c r="BQ15" s="673"/>
      <c r="BR15" s="673"/>
      <c r="BS15" s="626" t="s">
        <v>113</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3738621</v>
      </c>
      <c r="CS15" s="621"/>
      <c r="CT15" s="621"/>
      <c r="CU15" s="621"/>
      <c r="CV15" s="621"/>
      <c r="CW15" s="621"/>
      <c r="CX15" s="621"/>
      <c r="CY15" s="622"/>
      <c r="CZ15" s="673">
        <v>13.5</v>
      </c>
      <c r="DA15" s="673"/>
      <c r="DB15" s="673"/>
      <c r="DC15" s="673"/>
      <c r="DD15" s="626">
        <v>1263943</v>
      </c>
      <c r="DE15" s="621"/>
      <c r="DF15" s="621"/>
      <c r="DG15" s="621"/>
      <c r="DH15" s="621"/>
      <c r="DI15" s="621"/>
      <c r="DJ15" s="621"/>
      <c r="DK15" s="621"/>
      <c r="DL15" s="621"/>
      <c r="DM15" s="621"/>
      <c r="DN15" s="621"/>
      <c r="DO15" s="621"/>
      <c r="DP15" s="622"/>
      <c r="DQ15" s="626">
        <v>2170162</v>
      </c>
      <c r="DR15" s="621"/>
      <c r="DS15" s="621"/>
      <c r="DT15" s="621"/>
      <c r="DU15" s="621"/>
      <c r="DV15" s="621"/>
      <c r="DW15" s="621"/>
      <c r="DX15" s="621"/>
      <c r="DY15" s="621"/>
      <c r="DZ15" s="621"/>
      <c r="EA15" s="621"/>
      <c r="EB15" s="621"/>
      <c r="EC15" s="656"/>
    </row>
    <row r="16" spans="2:143" ht="11.25" customHeight="1" x14ac:dyDescent="0.15">
      <c r="B16" s="617" t="s">
        <v>247</v>
      </c>
      <c r="C16" s="618"/>
      <c r="D16" s="618"/>
      <c r="E16" s="618"/>
      <c r="F16" s="618"/>
      <c r="G16" s="618"/>
      <c r="H16" s="618"/>
      <c r="I16" s="618"/>
      <c r="J16" s="618"/>
      <c r="K16" s="618"/>
      <c r="L16" s="618"/>
      <c r="M16" s="618"/>
      <c r="N16" s="618"/>
      <c r="O16" s="618"/>
      <c r="P16" s="618"/>
      <c r="Q16" s="619"/>
      <c r="R16" s="620">
        <v>1177109</v>
      </c>
      <c r="S16" s="621"/>
      <c r="T16" s="621"/>
      <c r="U16" s="621"/>
      <c r="V16" s="621"/>
      <c r="W16" s="621"/>
      <c r="X16" s="621"/>
      <c r="Y16" s="622"/>
      <c r="Z16" s="673">
        <v>4.0999999999999996</v>
      </c>
      <c r="AA16" s="673"/>
      <c r="AB16" s="673"/>
      <c r="AC16" s="673"/>
      <c r="AD16" s="674">
        <v>1021464</v>
      </c>
      <c r="AE16" s="674"/>
      <c r="AF16" s="674"/>
      <c r="AG16" s="674"/>
      <c r="AH16" s="674"/>
      <c r="AI16" s="674"/>
      <c r="AJ16" s="674"/>
      <c r="AK16" s="674"/>
      <c r="AL16" s="643">
        <v>6.5</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t="s">
        <v>113</v>
      </c>
      <c r="CS16" s="621"/>
      <c r="CT16" s="621"/>
      <c r="CU16" s="621"/>
      <c r="CV16" s="621"/>
      <c r="CW16" s="621"/>
      <c r="CX16" s="621"/>
      <c r="CY16" s="622"/>
      <c r="CZ16" s="673" t="s">
        <v>113</v>
      </c>
      <c r="DA16" s="673"/>
      <c r="DB16" s="673"/>
      <c r="DC16" s="673"/>
      <c r="DD16" s="626" t="s">
        <v>113</v>
      </c>
      <c r="DE16" s="621"/>
      <c r="DF16" s="621"/>
      <c r="DG16" s="621"/>
      <c r="DH16" s="621"/>
      <c r="DI16" s="621"/>
      <c r="DJ16" s="621"/>
      <c r="DK16" s="621"/>
      <c r="DL16" s="621"/>
      <c r="DM16" s="621"/>
      <c r="DN16" s="621"/>
      <c r="DO16" s="621"/>
      <c r="DP16" s="622"/>
      <c r="DQ16" s="626" t="s">
        <v>113</v>
      </c>
      <c r="DR16" s="621"/>
      <c r="DS16" s="621"/>
      <c r="DT16" s="621"/>
      <c r="DU16" s="621"/>
      <c r="DV16" s="621"/>
      <c r="DW16" s="621"/>
      <c r="DX16" s="621"/>
      <c r="DY16" s="621"/>
      <c r="DZ16" s="621"/>
      <c r="EA16" s="621"/>
      <c r="EB16" s="621"/>
      <c r="EC16" s="656"/>
    </row>
    <row r="17" spans="2:133" ht="11.25" customHeight="1" x14ac:dyDescent="0.15">
      <c r="B17" s="617" t="s">
        <v>250</v>
      </c>
      <c r="C17" s="618"/>
      <c r="D17" s="618"/>
      <c r="E17" s="618"/>
      <c r="F17" s="618"/>
      <c r="G17" s="618"/>
      <c r="H17" s="618"/>
      <c r="I17" s="618"/>
      <c r="J17" s="618"/>
      <c r="K17" s="618"/>
      <c r="L17" s="618"/>
      <c r="M17" s="618"/>
      <c r="N17" s="618"/>
      <c r="O17" s="618"/>
      <c r="P17" s="618"/>
      <c r="Q17" s="619"/>
      <c r="R17" s="620">
        <v>1021464</v>
      </c>
      <c r="S17" s="621"/>
      <c r="T17" s="621"/>
      <c r="U17" s="621"/>
      <c r="V17" s="621"/>
      <c r="W17" s="621"/>
      <c r="X17" s="621"/>
      <c r="Y17" s="622"/>
      <c r="Z17" s="673">
        <v>3.6</v>
      </c>
      <c r="AA17" s="673"/>
      <c r="AB17" s="673"/>
      <c r="AC17" s="673"/>
      <c r="AD17" s="674">
        <v>1021464</v>
      </c>
      <c r="AE17" s="674"/>
      <c r="AF17" s="674"/>
      <c r="AG17" s="674"/>
      <c r="AH17" s="674"/>
      <c r="AI17" s="674"/>
      <c r="AJ17" s="674"/>
      <c r="AK17" s="674"/>
      <c r="AL17" s="643">
        <v>6.5</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1633973</v>
      </c>
      <c r="CS17" s="621"/>
      <c r="CT17" s="621"/>
      <c r="CU17" s="621"/>
      <c r="CV17" s="621"/>
      <c r="CW17" s="621"/>
      <c r="CX17" s="621"/>
      <c r="CY17" s="622"/>
      <c r="CZ17" s="673">
        <v>5.9</v>
      </c>
      <c r="DA17" s="673"/>
      <c r="DB17" s="673"/>
      <c r="DC17" s="673"/>
      <c r="DD17" s="626" t="s">
        <v>113</v>
      </c>
      <c r="DE17" s="621"/>
      <c r="DF17" s="621"/>
      <c r="DG17" s="621"/>
      <c r="DH17" s="621"/>
      <c r="DI17" s="621"/>
      <c r="DJ17" s="621"/>
      <c r="DK17" s="621"/>
      <c r="DL17" s="621"/>
      <c r="DM17" s="621"/>
      <c r="DN17" s="621"/>
      <c r="DO17" s="621"/>
      <c r="DP17" s="622"/>
      <c r="DQ17" s="626">
        <v>1633973</v>
      </c>
      <c r="DR17" s="621"/>
      <c r="DS17" s="621"/>
      <c r="DT17" s="621"/>
      <c r="DU17" s="621"/>
      <c r="DV17" s="621"/>
      <c r="DW17" s="621"/>
      <c r="DX17" s="621"/>
      <c r="DY17" s="621"/>
      <c r="DZ17" s="621"/>
      <c r="EA17" s="621"/>
      <c r="EB17" s="621"/>
      <c r="EC17" s="656"/>
    </row>
    <row r="18" spans="2:133" ht="11.25" customHeight="1" x14ac:dyDescent="0.15">
      <c r="B18" s="617" t="s">
        <v>253</v>
      </c>
      <c r="C18" s="618"/>
      <c r="D18" s="618"/>
      <c r="E18" s="618"/>
      <c r="F18" s="618"/>
      <c r="G18" s="618"/>
      <c r="H18" s="618"/>
      <c r="I18" s="618"/>
      <c r="J18" s="618"/>
      <c r="K18" s="618"/>
      <c r="L18" s="618"/>
      <c r="M18" s="618"/>
      <c r="N18" s="618"/>
      <c r="O18" s="618"/>
      <c r="P18" s="618"/>
      <c r="Q18" s="619"/>
      <c r="R18" s="620">
        <v>155611</v>
      </c>
      <c r="S18" s="621"/>
      <c r="T18" s="621"/>
      <c r="U18" s="621"/>
      <c r="V18" s="621"/>
      <c r="W18" s="621"/>
      <c r="X18" s="621"/>
      <c r="Y18" s="622"/>
      <c r="Z18" s="673">
        <v>0.5</v>
      </c>
      <c r="AA18" s="673"/>
      <c r="AB18" s="673"/>
      <c r="AC18" s="673"/>
      <c r="AD18" s="674" t="s">
        <v>113</v>
      </c>
      <c r="AE18" s="674"/>
      <c r="AF18" s="674"/>
      <c r="AG18" s="674"/>
      <c r="AH18" s="674"/>
      <c r="AI18" s="674"/>
      <c r="AJ18" s="674"/>
      <c r="AK18" s="674"/>
      <c r="AL18" s="643" t="s">
        <v>113</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256</v>
      </c>
      <c r="C19" s="618"/>
      <c r="D19" s="618"/>
      <c r="E19" s="618"/>
      <c r="F19" s="618"/>
      <c r="G19" s="618"/>
      <c r="H19" s="618"/>
      <c r="I19" s="618"/>
      <c r="J19" s="618"/>
      <c r="K19" s="618"/>
      <c r="L19" s="618"/>
      <c r="M19" s="618"/>
      <c r="N19" s="618"/>
      <c r="O19" s="618"/>
      <c r="P19" s="618"/>
      <c r="Q19" s="619"/>
      <c r="R19" s="620">
        <v>34</v>
      </c>
      <c r="S19" s="621"/>
      <c r="T19" s="621"/>
      <c r="U19" s="621"/>
      <c r="V19" s="621"/>
      <c r="W19" s="621"/>
      <c r="X19" s="621"/>
      <c r="Y19" s="622"/>
      <c r="Z19" s="673">
        <v>0</v>
      </c>
      <c r="AA19" s="673"/>
      <c r="AB19" s="673"/>
      <c r="AC19" s="673"/>
      <c r="AD19" s="674" t="s">
        <v>113</v>
      </c>
      <c r="AE19" s="674"/>
      <c r="AF19" s="674"/>
      <c r="AG19" s="674"/>
      <c r="AH19" s="674"/>
      <c r="AI19" s="674"/>
      <c r="AJ19" s="674"/>
      <c r="AK19" s="674"/>
      <c r="AL19" s="643" t="s">
        <v>113</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v>831638</v>
      </c>
      <c r="BH19" s="621"/>
      <c r="BI19" s="621"/>
      <c r="BJ19" s="621"/>
      <c r="BK19" s="621"/>
      <c r="BL19" s="621"/>
      <c r="BM19" s="621"/>
      <c r="BN19" s="622"/>
      <c r="BO19" s="673">
        <v>6.2</v>
      </c>
      <c r="BP19" s="673"/>
      <c r="BQ19" s="673"/>
      <c r="BR19" s="673"/>
      <c r="BS19" s="626" t="s">
        <v>113</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259</v>
      </c>
      <c r="C20" s="618"/>
      <c r="D20" s="618"/>
      <c r="E20" s="618"/>
      <c r="F20" s="618"/>
      <c r="G20" s="618"/>
      <c r="H20" s="618"/>
      <c r="I20" s="618"/>
      <c r="J20" s="618"/>
      <c r="K20" s="618"/>
      <c r="L20" s="618"/>
      <c r="M20" s="618"/>
      <c r="N20" s="618"/>
      <c r="O20" s="618"/>
      <c r="P20" s="618"/>
      <c r="Q20" s="619"/>
      <c r="R20" s="620">
        <v>16599093</v>
      </c>
      <c r="S20" s="621"/>
      <c r="T20" s="621"/>
      <c r="U20" s="621"/>
      <c r="V20" s="621"/>
      <c r="W20" s="621"/>
      <c r="X20" s="621"/>
      <c r="Y20" s="622"/>
      <c r="Z20" s="673">
        <v>57.9</v>
      </c>
      <c r="AA20" s="673"/>
      <c r="AB20" s="673"/>
      <c r="AC20" s="673"/>
      <c r="AD20" s="674">
        <v>15611810</v>
      </c>
      <c r="AE20" s="674"/>
      <c r="AF20" s="674"/>
      <c r="AG20" s="674"/>
      <c r="AH20" s="674"/>
      <c r="AI20" s="674"/>
      <c r="AJ20" s="674"/>
      <c r="AK20" s="674"/>
      <c r="AL20" s="643">
        <v>99.6</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v>831638</v>
      </c>
      <c r="BH20" s="621"/>
      <c r="BI20" s="621"/>
      <c r="BJ20" s="621"/>
      <c r="BK20" s="621"/>
      <c r="BL20" s="621"/>
      <c r="BM20" s="621"/>
      <c r="BN20" s="622"/>
      <c r="BO20" s="673">
        <v>6.2</v>
      </c>
      <c r="BP20" s="673"/>
      <c r="BQ20" s="673"/>
      <c r="BR20" s="673"/>
      <c r="BS20" s="626" t="s">
        <v>113</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27759661</v>
      </c>
      <c r="CS20" s="621"/>
      <c r="CT20" s="621"/>
      <c r="CU20" s="621"/>
      <c r="CV20" s="621"/>
      <c r="CW20" s="621"/>
      <c r="CX20" s="621"/>
      <c r="CY20" s="622"/>
      <c r="CZ20" s="673">
        <v>100</v>
      </c>
      <c r="DA20" s="673"/>
      <c r="DB20" s="673"/>
      <c r="DC20" s="673"/>
      <c r="DD20" s="626">
        <v>3615188</v>
      </c>
      <c r="DE20" s="621"/>
      <c r="DF20" s="621"/>
      <c r="DG20" s="621"/>
      <c r="DH20" s="621"/>
      <c r="DI20" s="621"/>
      <c r="DJ20" s="621"/>
      <c r="DK20" s="621"/>
      <c r="DL20" s="621"/>
      <c r="DM20" s="621"/>
      <c r="DN20" s="621"/>
      <c r="DO20" s="621"/>
      <c r="DP20" s="622"/>
      <c r="DQ20" s="626">
        <v>18981790</v>
      </c>
      <c r="DR20" s="621"/>
      <c r="DS20" s="621"/>
      <c r="DT20" s="621"/>
      <c r="DU20" s="621"/>
      <c r="DV20" s="621"/>
      <c r="DW20" s="621"/>
      <c r="DX20" s="621"/>
      <c r="DY20" s="621"/>
      <c r="DZ20" s="621"/>
      <c r="EA20" s="621"/>
      <c r="EB20" s="621"/>
      <c r="EC20" s="656"/>
    </row>
    <row r="21" spans="2:133" ht="11.25" customHeight="1" x14ac:dyDescent="0.15">
      <c r="B21" s="617" t="s">
        <v>262</v>
      </c>
      <c r="C21" s="618"/>
      <c r="D21" s="618"/>
      <c r="E21" s="618"/>
      <c r="F21" s="618"/>
      <c r="G21" s="618"/>
      <c r="H21" s="618"/>
      <c r="I21" s="618"/>
      <c r="J21" s="618"/>
      <c r="K21" s="618"/>
      <c r="L21" s="618"/>
      <c r="M21" s="618"/>
      <c r="N21" s="618"/>
      <c r="O21" s="618"/>
      <c r="P21" s="618"/>
      <c r="Q21" s="619"/>
      <c r="R21" s="620">
        <v>15956</v>
      </c>
      <c r="S21" s="621"/>
      <c r="T21" s="621"/>
      <c r="U21" s="621"/>
      <c r="V21" s="621"/>
      <c r="W21" s="621"/>
      <c r="X21" s="621"/>
      <c r="Y21" s="622"/>
      <c r="Z21" s="673">
        <v>0.1</v>
      </c>
      <c r="AA21" s="673"/>
      <c r="AB21" s="673"/>
      <c r="AC21" s="673"/>
      <c r="AD21" s="674">
        <v>15956</v>
      </c>
      <c r="AE21" s="674"/>
      <c r="AF21" s="674"/>
      <c r="AG21" s="674"/>
      <c r="AH21" s="674"/>
      <c r="AI21" s="674"/>
      <c r="AJ21" s="674"/>
      <c r="AK21" s="674"/>
      <c r="AL21" s="643">
        <v>0.1</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264</v>
      </c>
      <c r="C22" s="618"/>
      <c r="D22" s="618"/>
      <c r="E22" s="618"/>
      <c r="F22" s="618"/>
      <c r="G22" s="618"/>
      <c r="H22" s="618"/>
      <c r="I22" s="618"/>
      <c r="J22" s="618"/>
      <c r="K22" s="618"/>
      <c r="L22" s="618"/>
      <c r="M22" s="618"/>
      <c r="N22" s="618"/>
      <c r="O22" s="618"/>
      <c r="P22" s="618"/>
      <c r="Q22" s="619"/>
      <c r="R22" s="620">
        <v>103808</v>
      </c>
      <c r="S22" s="621"/>
      <c r="T22" s="621"/>
      <c r="U22" s="621"/>
      <c r="V22" s="621"/>
      <c r="W22" s="621"/>
      <c r="X22" s="621"/>
      <c r="Y22" s="622"/>
      <c r="Z22" s="673">
        <v>0.4</v>
      </c>
      <c r="AA22" s="673"/>
      <c r="AB22" s="673"/>
      <c r="AC22" s="673"/>
      <c r="AD22" s="674" t="s">
        <v>113</v>
      </c>
      <c r="AE22" s="674"/>
      <c r="AF22" s="674"/>
      <c r="AG22" s="674"/>
      <c r="AH22" s="674"/>
      <c r="AI22" s="674"/>
      <c r="AJ22" s="674"/>
      <c r="AK22" s="674"/>
      <c r="AL22" s="643" t="s">
        <v>113</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267</v>
      </c>
      <c r="C23" s="618"/>
      <c r="D23" s="618"/>
      <c r="E23" s="618"/>
      <c r="F23" s="618"/>
      <c r="G23" s="618"/>
      <c r="H23" s="618"/>
      <c r="I23" s="618"/>
      <c r="J23" s="618"/>
      <c r="K23" s="618"/>
      <c r="L23" s="618"/>
      <c r="M23" s="618"/>
      <c r="N23" s="618"/>
      <c r="O23" s="618"/>
      <c r="P23" s="618"/>
      <c r="Q23" s="619"/>
      <c r="R23" s="620">
        <v>572677</v>
      </c>
      <c r="S23" s="621"/>
      <c r="T23" s="621"/>
      <c r="U23" s="621"/>
      <c r="V23" s="621"/>
      <c r="W23" s="621"/>
      <c r="X23" s="621"/>
      <c r="Y23" s="622"/>
      <c r="Z23" s="673">
        <v>2</v>
      </c>
      <c r="AA23" s="673"/>
      <c r="AB23" s="673"/>
      <c r="AC23" s="673"/>
      <c r="AD23" s="674">
        <v>40277</v>
      </c>
      <c r="AE23" s="674"/>
      <c r="AF23" s="674"/>
      <c r="AG23" s="674"/>
      <c r="AH23" s="674"/>
      <c r="AI23" s="674"/>
      <c r="AJ23" s="674"/>
      <c r="AK23" s="674"/>
      <c r="AL23" s="643">
        <v>0.3</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v>831638</v>
      </c>
      <c r="BH23" s="621"/>
      <c r="BI23" s="621"/>
      <c r="BJ23" s="621"/>
      <c r="BK23" s="621"/>
      <c r="BL23" s="621"/>
      <c r="BM23" s="621"/>
      <c r="BN23" s="622"/>
      <c r="BO23" s="673">
        <v>6.2</v>
      </c>
      <c r="BP23" s="673"/>
      <c r="BQ23" s="673"/>
      <c r="BR23" s="673"/>
      <c r="BS23" s="626" t="s">
        <v>113</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x14ac:dyDescent="0.15">
      <c r="B24" s="617" t="s">
        <v>274</v>
      </c>
      <c r="C24" s="618"/>
      <c r="D24" s="618"/>
      <c r="E24" s="618"/>
      <c r="F24" s="618"/>
      <c r="G24" s="618"/>
      <c r="H24" s="618"/>
      <c r="I24" s="618"/>
      <c r="J24" s="618"/>
      <c r="K24" s="618"/>
      <c r="L24" s="618"/>
      <c r="M24" s="618"/>
      <c r="N24" s="618"/>
      <c r="O24" s="618"/>
      <c r="P24" s="618"/>
      <c r="Q24" s="619"/>
      <c r="R24" s="620">
        <v>251240</v>
      </c>
      <c r="S24" s="621"/>
      <c r="T24" s="621"/>
      <c r="U24" s="621"/>
      <c r="V24" s="621"/>
      <c r="W24" s="621"/>
      <c r="X24" s="621"/>
      <c r="Y24" s="622"/>
      <c r="Z24" s="673">
        <v>0.9</v>
      </c>
      <c r="AA24" s="673"/>
      <c r="AB24" s="673"/>
      <c r="AC24" s="673"/>
      <c r="AD24" s="674" t="s">
        <v>113</v>
      </c>
      <c r="AE24" s="674"/>
      <c r="AF24" s="674"/>
      <c r="AG24" s="674"/>
      <c r="AH24" s="674"/>
      <c r="AI24" s="674"/>
      <c r="AJ24" s="674"/>
      <c r="AK24" s="674"/>
      <c r="AL24" s="643" t="s">
        <v>113</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11082661</v>
      </c>
      <c r="CS24" s="671"/>
      <c r="CT24" s="671"/>
      <c r="CU24" s="671"/>
      <c r="CV24" s="671"/>
      <c r="CW24" s="671"/>
      <c r="CX24" s="671"/>
      <c r="CY24" s="718"/>
      <c r="CZ24" s="722">
        <v>39.9</v>
      </c>
      <c r="DA24" s="723"/>
      <c r="DB24" s="723"/>
      <c r="DC24" s="724"/>
      <c r="DD24" s="717">
        <v>7036338</v>
      </c>
      <c r="DE24" s="671"/>
      <c r="DF24" s="671"/>
      <c r="DG24" s="671"/>
      <c r="DH24" s="671"/>
      <c r="DI24" s="671"/>
      <c r="DJ24" s="671"/>
      <c r="DK24" s="718"/>
      <c r="DL24" s="717">
        <v>7028511</v>
      </c>
      <c r="DM24" s="671"/>
      <c r="DN24" s="671"/>
      <c r="DO24" s="671"/>
      <c r="DP24" s="671"/>
      <c r="DQ24" s="671"/>
      <c r="DR24" s="671"/>
      <c r="DS24" s="671"/>
      <c r="DT24" s="671"/>
      <c r="DU24" s="671"/>
      <c r="DV24" s="718"/>
      <c r="DW24" s="719">
        <v>43.1</v>
      </c>
      <c r="DX24" s="688"/>
      <c r="DY24" s="688"/>
      <c r="DZ24" s="688"/>
      <c r="EA24" s="688"/>
      <c r="EB24" s="688"/>
      <c r="EC24" s="720"/>
    </row>
    <row r="25" spans="2:133" ht="11.25" customHeight="1" x14ac:dyDescent="0.15">
      <c r="B25" s="617" t="s">
        <v>277</v>
      </c>
      <c r="C25" s="618"/>
      <c r="D25" s="618"/>
      <c r="E25" s="618"/>
      <c r="F25" s="618"/>
      <c r="G25" s="618"/>
      <c r="H25" s="618"/>
      <c r="I25" s="618"/>
      <c r="J25" s="618"/>
      <c r="K25" s="618"/>
      <c r="L25" s="618"/>
      <c r="M25" s="618"/>
      <c r="N25" s="618"/>
      <c r="O25" s="618"/>
      <c r="P25" s="618"/>
      <c r="Q25" s="619"/>
      <c r="R25" s="620">
        <v>3508714</v>
      </c>
      <c r="S25" s="621"/>
      <c r="T25" s="621"/>
      <c r="U25" s="621"/>
      <c r="V25" s="621"/>
      <c r="W25" s="621"/>
      <c r="X25" s="621"/>
      <c r="Y25" s="622"/>
      <c r="Z25" s="673">
        <v>12.2</v>
      </c>
      <c r="AA25" s="673"/>
      <c r="AB25" s="673"/>
      <c r="AC25" s="673"/>
      <c r="AD25" s="674" t="s">
        <v>113</v>
      </c>
      <c r="AE25" s="674"/>
      <c r="AF25" s="674"/>
      <c r="AG25" s="674"/>
      <c r="AH25" s="674"/>
      <c r="AI25" s="674"/>
      <c r="AJ25" s="674"/>
      <c r="AK25" s="674"/>
      <c r="AL25" s="643" t="s">
        <v>113</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3747186</v>
      </c>
      <c r="CS25" s="639"/>
      <c r="CT25" s="639"/>
      <c r="CU25" s="639"/>
      <c r="CV25" s="639"/>
      <c r="CW25" s="639"/>
      <c r="CX25" s="639"/>
      <c r="CY25" s="640"/>
      <c r="CZ25" s="623">
        <v>13.5</v>
      </c>
      <c r="DA25" s="641"/>
      <c r="DB25" s="641"/>
      <c r="DC25" s="642"/>
      <c r="DD25" s="626">
        <v>3278166</v>
      </c>
      <c r="DE25" s="639"/>
      <c r="DF25" s="639"/>
      <c r="DG25" s="639"/>
      <c r="DH25" s="639"/>
      <c r="DI25" s="639"/>
      <c r="DJ25" s="639"/>
      <c r="DK25" s="640"/>
      <c r="DL25" s="626">
        <v>3270388</v>
      </c>
      <c r="DM25" s="639"/>
      <c r="DN25" s="639"/>
      <c r="DO25" s="639"/>
      <c r="DP25" s="639"/>
      <c r="DQ25" s="639"/>
      <c r="DR25" s="639"/>
      <c r="DS25" s="639"/>
      <c r="DT25" s="639"/>
      <c r="DU25" s="639"/>
      <c r="DV25" s="640"/>
      <c r="DW25" s="643">
        <v>20.100000000000001</v>
      </c>
      <c r="DX25" s="644"/>
      <c r="DY25" s="644"/>
      <c r="DZ25" s="644"/>
      <c r="EA25" s="644"/>
      <c r="EB25" s="644"/>
      <c r="EC25" s="645"/>
    </row>
    <row r="26" spans="2:133" ht="11.25" customHeight="1" x14ac:dyDescent="0.15">
      <c r="B26" s="714" t="s">
        <v>280</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2617121</v>
      </c>
      <c r="CS26" s="621"/>
      <c r="CT26" s="621"/>
      <c r="CU26" s="621"/>
      <c r="CV26" s="621"/>
      <c r="CW26" s="621"/>
      <c r="CX26" s="621"/>
      <c r="CY26" s="622"/>
      <c r="CZ26" s="623">
        <v>9.4</v>
      </c>
      <c r="DA26" s="641"/>
      <c r="DB26" s="641"/>
      <c r="DC26" s="642"/>
      <c r="DD26" s="626">
        <v>2153578</v>
      </c>
      <c r="DE26" s="621"/>
      <c r="DF26" s="621"/>
      <c r="DG26" s="621"/>
      <c r="DH26" s="621"/>
      <c r="DI26" s="621"/>
      <c r="DJ26" s="621"/>
      <c r="DK26" s="622"/>
      <c r="DL26" s="626" t="s">
        <v>213</v>
      </c>
      <c r="DM26" s="621"/>
      <c r="DN26" s="621"/>
      <c r="DO26" s="621"/>
      <c r="DP26" s="621"/>
      <c r="DQ26" s="621"/>
      <c r="DR26" s="621"/>
      <c r="DS26" s="621"/>
      <c r="DT26" s="621"/>
      <c r="DU26" s="621"/>
      <c r="DV26" s="622"/>
      <c r="DW26" s="643" t="s">
        <v>213</v>
      </c>
      <c r="DX26" s="644"/>
      <c r="DY26" s="644"/>
      <c r="DZ26" s="644"/>
      <c r="EA26" s="644"/>
      <c r="EB26" s="644"/>
      <c r="EC26" s="645"/>
    </row>
    <row r="27" spans="2:133" ht="11.25" customHeight="1" x14ac:dyDescent="0.15">
      <c r="B27" s="617" t="s">
        <v>283</v>
      </c>
      <c r="C27" s="618"/>
      <c r="D27" s="618"/>
      <c r="E27" s="618"/>
      <c r="F27" s="618"/>
      <c r="G27" s="618"/>
      <c r="H27" s="618"/>
      <c r="I27" s="618"/>
      <c r="J27" s="618"/>
      <c r="K27" s="618"/>
      <c r="L27" s="618"/>
      <c r="M27" s="618"/>
      <c r="N27" s="618"/>
      <c r="O27" s="618"/>
      <c r="P27" s="618"/>
      <c r="Q27" s="619"/>
      <c r="R27" s="620">
        <v>1505633</v>
      </c>
      <c r="S27" s="621"/>
      <c r="T27" s="621"/>
      <c r="U27" s="621"/>
      <c r="V27" s="621"/>
      <c r="W27" s="621"/>
      <c r="X27" s="621"/>
      <c r="Y27" s="622"/>
      <c r="Z27" s="673">
        <v>5.3</v>
      </c>
      <c r="AA27" s="673"/>
      <c r="AB27" s="673"/>
      <c r="AC27" s="673"/>
      <c r="AD27" s="674" t="s">
        <v>113</v>
      </c>
      <c r="AE27" s="674"/>
      <c r="AF27" s="674"/>
      <c r="AG27" s="674"/>
      <c r="AH27" s="674"/>
      <c r="AI27" s="674"/>
      <c r="AJ27" s="674"/>
      <c r="AK27" s="674"/>
      <c r="AL27" s="643" t="s">
        <v>113</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13519633</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5701502</v>
      </c>
      <c r="CS27" s="639"/>
      <c r="CT27" s="639"/>
      <c r="CU27" s="639"/>
      <c r="CV27" s="639"/>
      <c r="CW27" s="639"/>
      <c r="CX27" s="639"/>
      <c r="CY27" s="640"/>
      <c r="CZ27" s="623">
        <v>20.5</v>
      </c>
      <c r="DA27" s="641"/>
      <c r="DB27" s="641"/>
      <c r="DC27" s="642"/>
      <c r="DD27" s="626">
        <v>2124199</v>
      </c>
      <c r="DE27" s="639"/>
      <c r="DF27" s="639"/>
      <c r="DG27" s="639"/>
      <c r="DH27" s="639"/>
      <c r="DI27" s="639"/>
      <c r="DJ27" s="639"/>
      <c r="DK27" s="640"/>
      <c r="DL27" s="626">
        <v>2124150</v>
      </c>
      <c r="DM27" s="639"/>
      <c r="DN27" s="639"/>
      <c r="DO27" s="639"/>
      <c r="DP27" s="639"/>
      <c r="DQ27" s="639"/>
      <c r="DR27" s="639"/>
      <c r="DS27" s="639"/>
      <c r="DT27" s="639"/>
      <c r="DU27" s="639"/>
      <c r="DV27" s="640"/>
      <c r="DW27" s="643">
        <v>13</v>
      </c>
      <c r="DX27" s="644"/>
      <c r="DY27" s="644"/>
      <c r="DZ27" s="644"/>
      <c r="EA27" s="644"/>
      <c r="EB27" s="644"/>
      <c r="EC27" s="645"/>
    </row>
    <row r="28" spans="2:133" ht="11.25" customHeight="1" x14ac:dyDescent="0.15">
      <c r="B28" s="617" t="s">
        <v>286</v>
      </c>
      <c r="C28" s="618"/>
      <c r="D28" s="618"/>
      <c r="E28" s="618"/>
      <c r="F28" s="618"/>
      <c r="G28" s="618"/>
      <c r="H28" s="618"/>
      <c r="I28" s="618"/>
      <c r="J28" s="618"/>
      <c r="K28" s="618"/>
      <c r="L28" s="618"/>
      <c r="M28" s="618"/>
      <c r="N28" s="618"/>
      <c r="O28" s="618"/>
      <c r="P28" s="618"/>
      <c r="Q28" s="619"/>
      <c r="R28" s="620">
        <v>1089004</v>
      </c>
      <c r="S28" s="621"/>
      <c r="T28" s="621"/>
      <c r="U28" s="621"/>
      <c r="V28" s="621"/>
      <c r="W28" s="621"/>
      <c r="X28" s="621"/>
      <c r="Y28" s="622"/>
      <c r="Z28" s="673">
        <v>3.8</v>
      </c>
      <c r="AA28" s="673"/>
      <c r="AB28" s="673"/>
      <c r="AC28" s="673"/>
      <c r="AD28" s="674">
        <v>6453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1633973</v>
      </c>
      <c r="CS28" s="621"/>
      <c r="CT28" s="621"/>
      <c r="CU28" s="621"/>
      <c r="CV28" s="621"/>
      <c r="CW28" s="621"/>
      <c r="CX28" s="621"/>
      <c r="CY28" s="622"/>
      <c r="CZ28" s="623">
        <v>5.9</v>
      </c>
      <c r="DA28" s="641"/>
      <c r="DB28" s="641"/>
      <c r="DC28" s="642"/>
      <c r="DD28" s="626">
        <v>1633973</v>
      </c>
      <c r="DE28" s="621"/>
      <c r="DF28" s="621"/>
      <c r="DG28" s="621"/>
      <c r="DH28" s="621"/>
      <c r="DI28" s="621"/>
      <c r="DJ28" s="621"/>
      <c r="DK28" s="622"/>
      <c r="DL28" s="626">
        <v>1633973</v>
      </c>
      <c r="DM28" s="621"/>
      <c r="DN28" s="621"/>
      <c r="DO28" s="621"/>
      <c r="DP28" s="621"/>
      <c r="DQ28" s="621"/>
      <c r="DR28" s="621"/>
      <c r="DS28" s="621"/>
      <c r="DT28" s="621"/>
      <c r="DU28" s="621"/>
      <c r="DV28" s="622"/>
      <c r="DW28" s="643">
        <v>10</v>
      </c>
      <c r="DX28" s="644"/>
      <c r="DY28" s="644"/>
      <c r="DZ28" s="644"/>
      <c r="EA28" s="644"/>
      <c r="EB28" s="644"/>
      <c r="EC28" s="645"/>
    </row>
    <row r="29" spans="2:133" ht="11.25" customHeight="1" x14ac:dyDescent="0.15">
      <c r="B29" s="617" t="s">
        <v>288</v>
      </c>
      <c r="C29" s="618"/>
      <c r="D29" s="618"/>
      <c r="E29" s="618"/>
      <c r="F29" s="618"/>
      <c r="G29" s="618"/>
      <c r="H29" s="618"/>
      <c r="I29" s="618"/>
      <c r="J29" s="618"/>
      <c r="K29" s="618"/>
      <c r="L29" s="618"/>
      <c r="M29" s="618"/>
      <c r="N29" s="618"/>
      <c r="O29" s="618"/>
      <c r="P29" s="618"/>
      <c r="Q29" s="619"/>
      <c r="R29" s="620">
        <v>50774</v>
      </c>
      <c r="S29" s="621"/>
      <c r="T29" s="621"/>
      <c r="U29" s="621"/>
      <c r="V29" s="621"/>
      <c r="W29" s="621"/>
      <c r="X29" s="621"/>
      <c r="Y29" s="622"/>
      <c r="Z29" s="673">
        <v>0.2</v>
      </c>
      <c r="AA29" s="673"/>
      <c r="AB29" s="673"/>
      <c r="AC29" s="673"/>
      <c r="AD29" s="674" t="s">
        <v>113</v>
      </c>
      <c r="AE29" s="674"/>
      <c r="AF29" s="674"/>
      <c r="AG29" s="674"/>
      <c r="AH29" s="674"/>
      <c r="AI29" s="674"/>
      <c r="AJ29" s="674"/>
      <c r="AK29" s="674"/>
      <c r="AL29" s="643" t="s">
        <v>113</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1633973</v>
      </c>
      <c r="CS29" s="639"/>
      <c r="CT29" s="639"/>
      <c r="CU29" s="639"/>
      <c r="CV29" s="639"/>
      <c r="CW29" s="639"/>
      <c r="CX29" s="639"/>
      <c r="CY29" s="640"/>
      <c r="CZ29" s="623">
        <v>5.9</v>
      </c>
      <c r="DA29" s="641"/>
      <c r="DB29" s="641"/>
      <c r="DC29" s="642"/>
      <c r="DD29" s="626">
        <v>1633973</v>
      </c>
      <c r="DE29" s="639"/>
      <c r="DF29" s="639"/>
      <c r="DG29" s="639"/>
      <c r="DH29" s="639"/>
      <c r="DI29" s="639"/>
      <c r="DJ29" s="639"/>
      <c r="DK29" s="640"/>
      <c r="DL29" s="626">
        <v>1633973</v>
      </c>
      <c r="DM29" s="639"/>
      <c r="DN29" s="639"/>
      <c r="DO29" s="639"/>
      <c r="DP29" s="639"/>
      <c r="DQ29" s="639"/>
      <c r="DR29" s="639"/>
      <c r="DS29" s="639"/>
      <c r="DT29" s="639"/>
      <c r="DU29" s="639"/>
      <c r="DV29" s="640"/>
      <c r="DW29" s="643">
        <v>10</v>
      </c>
      <c r="DX29" s="644"/>
      <c r="DY29" s="644"/>
      <c r="DZ29" s="644"/>
      <c r="EA29" s="644"/>
      <c r="EB29" s="644"/>
      <c r="EC29" s="645"/>
    </row>
    <row r="30" spans="2:133" ht="11.25" customHeight="1" x14ac:dyDescent="0.15">
      <c r="B30" s="617" t="s">
        <v>292</v>
      </c>
      <c r="C30" s="618"/>
      <c r="D30" s="618"/>
      <c r="E30" s="618"/>
      <c r="F30" s="618"/>
      <c r="G30" s="618"/>
      <c r="H30" s="618"/>
      <c r="I30" s="618"/>
      <c r="J30" s="618"/>
      <c r="K30" s="618"/>
      <c r="L30" s="618"/>
      <c r="M30" s="618"/>
      <c r="N30" s="618"/>
      <c r="O30" s="618"/>
      <c r="P30" s="618"/>
      <c r="Q30" s="619"/>
      <c r="R30" s="620">
        <v>175272</v>
      </c>
      <c r="S30" s="621"/>
      <c r="T30" s="621"/>
      <c r="U30" s="621"/>
      <c r="V30" s="621"/>
      <c r="W30" s="621"/>
      <c r="X30" s="621"/>
      <c r="Y30" s="622"/>
      <c r="Z30" s="673">
        <v>0.6</v>
      </c>
      <c r="AA30" s="673"/>
      <c r="AB30" s="673"/>
      <c r="AC30" s="673"/>
      <c r="AD30" s="674" t="s">
        <v>113</v>
      </c>
      <c r="AE30" s="674"/>
      <c r="AF30" s="674"/>
      <c r="AG30" s="674"/>
      <c r="AH30" s="674"/>
      <c r="AI30" s="674"/>
      <c r="AJ30" s="674"/>
      <c r="AK30" s="674"/>
      <c r="AL30" s="643" t="s">
        <v>113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v>
      </c>
      <c r="BH30" s="687"/>
      <c r="BI30" s="687"/>
      <c r="BJ30" s="687"/>
      <c r="BK30" s="687"/>
      <c r="BL30" s="687"/>
      <c r="BM30" s="688">
        <v>96.1</v>
      </c>
      <c r="BN30" s="687"/>
      <c r="BO30" s="687"/>
      <c r="BP30" s="687"/>
      <c r="BQ30" s="689"/>
      <c r="BR30" s="686">
        <v>98.9</v>
      </c>
      <c r="BS30" s="687"/>
      <c r="BT30" s="687"/>
      <c r="BU30" s="687"/>
      <c r="BV30" s="687"/>
      <c r="BW30" s="687"/>
      <c r="BX30" s="688">
        <v>95.6</v>
      </c>
      <c r="BY30" s="687"/>
      <c r="BZ30" s="687"/>
      <c r="CA30" s="687"/>
      <c r="CB30" s="689"/>
      <c r="CD30" s="692"/>
      <c r="CE30" s="693"/>
      <c r="CF30" s="657" t="s">
        <v>295</v>
      </c>
      <c r="CG30" s="654"/>
      <c r="CH30" s="654"/>
      <c r="CI30" s="654"/>
      <c r="CJ30" s="654"/>
      <c r="CK30" s="654"/>
      <c r="CL30" s="654"/>
      <c r="CM30" s="654"/>
      <c r="CN30" s="654"/>
      <c r="CO30" s="654"/>
      <c r="CP30" s="654"/>
      <c r="CQ30" s="655"/>
      <c r="CR30" s="620">
        <v>1469813</v>
      </c>
      <c r="CS30" s="621"/>
      <c r="CT30" s="621"/>
      <c r="CU30" s="621"/>
      <c r="CV30" s="621"/>
      <c r="CW30" s="621"/>
      <c r="CX30" s="621"/>
      <c r="CY30" s="622"/>
      <c r="CZ30" s="623">
        <v>5.3</v>
      </c>
      <c r="DA30" s="641"/>
      <c r="DB30" s="641"/>
      <c r="DC30" s="642"/>
      <c r="DD30" s="626">
        <v>1469813</v>
      </c>
      <c r="DE30" s="621"/>
      <c r="DF30" s="621"/>
      <c r="DG30" s="621"/>
      <c r="DH30" s="621"/>
      <c r="DI30" s="621"/>
      <c r="DJ30" s="621"/>
      <c r="DK30" s="622"/>
      <c r="DL30" s="626">
        <v>1469813</v>
      </c>
      <c r="DM30" s="621"/>
      <c r="DN30" s="621"/>
      <c r="DO30" s="621"/>
      <c r="DP30" s="621"/>
      <c r="DQ30" s="621"/>
      <c r="DR30" s="621"/>
      <c r="DS30" s="621"/>
      <c r="DT30" s="621"/>
      <c r="DU30" s="621"/>
      <c r="DV30" s="622"/>
      <c r="DW30" s="643">
        <v>9</v>
      </c>
      <c r="DX30" s="644"/>
      <c r="DY30" s="644"/>
      <c r="DZ30" s="644"/>
      <c r="EA30" s="644"/>
      <c r="EB30" s="644"/>
      <c r="EC30" s="645"/>
    </row>
    <row r="31" spans="2:133" ht="11.25" customHeight="1" x14ac:dyDescent="0.15">
      <c r="B31" s="617" t="s">
        <v>296</v>
      </c>
      <c r="C31" s="618"/>
      <c r="D31" s="618"/>
      <c r="E31" s="618"/>
      <c r="F31" s="618"/>
      <c r="G31" s="618"/>
      <c r="H31" s="618"/>
      <c r="I31" s="618"/>
      <c r="J31" s="618"/>
      <c r="K31" s="618"/>
      <c r="L31" s="618"/>
      <c r="M31" s="618"/>
      <c r="N31" s="618"/>
      <c r="O31" s="618"/>
      <c r="P31" s="618"/>
      <c r="Q31" s="619"/>
      <c r="R31" s="620">
        <v>1262958</v>
      </c>
      <c r="S31" s="621"/>
      <c r="T31" s="621"/>
      <c r="U31" s="621"/>
      <c r="V31" s="621"/>
      <c r="W31" s="621"/>
      <c r="X31" s="621"/>
      <c r="Y31" s="622"/>
      <c r="Z31" s="673">
        <v>4.4000000000000004</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98.6</v>
      </c>
      <c r="BH31" s="639"/>
      <c r="BI31" s="639"/>
      <c r="BJ31" s="639"/>
      <c r="BK31" s="639"/>
      <c r="BL31" s="639"/>
      <c r="BM31" s="675">
        <v>94</v>
      </c>
      <c r="BN31" s="685"/>
      <c r="BO31" s="685"/>
      <c r="BP31" s="685"/>
      <c r="BQ31" s="649"/>
      <c r="BR31" s="684">
        <v>98.7</v>
      </c>
      <c r="BS31" s="639"/>
      <c r="BT31" s="639"/>
      <c r="BU31" s="639"/>
      <c r="BV31" s="639"/>
      <c r="BW31" s="639"/>
      <c r="BX31" s="675">
        <v>93.6</v>
      </c>
      <c r="BY31" s="685"/>
      <c r="BZ31" s="685"/>
      <c r="CA31" s="685"/>
      <c r="CB31" s="649"/>
      <c r="CD31" s="692"/>
      <c r="CE31" s="693"/>
      <c r="CF31" s="657" t="s">
        <v>299</v>
      </c>
      <c r="CG31" s="654"/>
      <c r="CH31" s="654"/>
      <c r="CI31" s="654"/>
      <c r="CJ31" s="654"/>
      <c r="CK31" s="654"/>
      <c r="CL31" s="654"/>
      <c r="CM31" s="654"/>
      <c r="CN31" s="654"/>
      <c r="CO31" s="654"/>
      <c r="CP31" s="654"/>
      <c r="CQ31" s="655"/>
      <c r="CR31" s="620">
        <v>164160</v>
      </c>
      <c r="CS31" s="639"/>
      <c r="CT31" s="639"/>
      <c r="CU31" s="639"/>
      <c r="CV31" s="639"/>
      <c r="CW31" s="639"/>
      <c r="CX31" s="639"/>
      <c r="CY31" s="640"/>
      <c r="CZ31" s="623">
        <v>0.6</v>
      </c>
      <c r="DA31" s="641"/>
      <c r="DB31" s="641"/>
      <c r="DC31" s="642"/>
      <c r="DD31" s="626">
        <v>164160</v>
      </c>
      <c r="DE31" s="639"/>
      <c r="DF31" s="639"/>
      <c r="DG31" s="639"/>
      <c r="DH31" s="639"/>
      <c r="DI31" s="639"/>
      <c r="DJ31" s="639"/>
      <c r="DK31" s="640"/>
      <c r="DL31" s="626">
        <v>164160</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300</v>
      </c>
      <c r="C32" s="618"/>
      <c r="D32" s="618"/>
      <c r="E32" s="618"/>
      <c r="F32" s="618"/>
      <c r="G32" s="618"/>
      <c r="H32" s="618"/>
      <c r="I32" s="618"/>
      <c r="J32" s="618"/>
      <c r="K32" s="618"/>
      <c r="L32" s="618"/>
      <c r="M32" s="618"/>
      <c r="N32" s="618"/>
      <c r="O32" s="618"/>
      <c r="P32" s="618"/>
      <c r="Q32" s="619"/>
      <c r="R32" s="620">
        <v>954675</v>
      </c>
      <c r="S32" s="621"/>
      <c r="T32" s="621"/>
      <c r="U32" s="621"/>
      <c r="V32" s="621"/>
      <c r="W32" s="621"/>
      <c r="X32" s="621"/>
      <c r="Y32" s="622"/>
      <c r="Z32" s="673">
        <v>3.3</v>
      </c>
      <c r="AA32" s="673"/>
      <c r="AB32" s="673"/>
      <c r="AC32" s="673"/>
      <c r="AD32" s="674">
        <v>663</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99.2</v>
      </c>
      <c r="BH32" s="605"/>
      <c r="BI32" s="605"/>
      <c r="BJ32" s="605"/>
      <c r="BK32" s="605"/>
      <c r="BL32" s="605"/>
      <c r="BM32" s="668">
        <v>97.8</v>
      </c>
      <c r="BN32" s="605"/>
      <c r="BO32" s="605"/>
      <c r="BP32" s="605"/>
      <c r="BQ32" s="662"/>
      <c r="BR32" s="683">
        <v>99.1</v>
      </c>
      <c r="BS32" s="605"/>
      <c r="BT32" s="605"/>
      <c r="BU32" s="605"/>
      <c r="BV32" s="605"/>
      <c r="BW32" s="605"/>
      <c r="BX32" s="668">
        <v>97.2</v>
      </c>
      <c r="BY32" s="605"/>
      <c r="BZ32" s="605"/>
      <c r="CA32" s="605"/>
      <c r="CB32" s="662"/>
      <c r="CD32" s="694"/>
      <c r="CE32" s="695"/>
      <c r="CF32" s="657" t="s">
        <v>302</v>
      </c>
      <c r="CG32" s="654"/>
      <c r="CH32" s="654"/>
      <c r="CI32" s="654"/>
      <c r="CJ32" s="654"/>
      <c r="CK32" s="654"/>
      <c r="CL32" s="654"/>
      <c r="CM32" s="654"/>
      <c r="CN32" s="654"/>
      <c r="CO32" s="654"/>
      <c r="CP32" s="654"/>
      <c r="CQ32" s="655"/>
      <c r="CR32" s="620" t="s">
        <v>113</v>
      </c>
      <c r="CS32" s="621"/>
      <c r="CT32" s="621"/>
      <c r="CU32" s="621"/>
      <c r="CV32" s="621"/>
      <c r="CW32" s="621"/>
      <c r="CX32" s="621"/>
      <c r="CY32" s="622"/>
      <c r="CZ32" s="623" t="s">
        <v>113</v>
      </c>
      <c r="DA32" s="641"/>
      <c r="DB32" s="641"/>
      <c r="DC32" s="642"/>
      <c r="DD32" s="626" t="s">
        <v>113</v>
      </c>
      <c r="DE32" s="621"/>
      <c r="DF32" s="621"/>
      <c r="DG32" s="621"/>
      <c r="DH32" s="621"/>
      <c r="DI32" s="621"/>
      <c r="DJ32" s="621"/>
      <c r="DK32" s="622"/>
      <c r="DL32" s="626" t="s">
        <v>113</v>
      </c>
      <c r="DM32" s="621"/>
      <c r="DN32" s="621"/>
      <c r="DO32" s="621"/>
      <c r="DP32" s="621"/>
      <c r="DQ32" s="621"/>
      <c r="DR32" s="621"/>
      <c r="DS32" s="621"/>
      <c r="DT32" s="621"/>
      <c r="DU32" s="621"/>
      <c r="DV32" s="622"/>
      <c r="DW32" s="643" t="s">
        <v>113</v>
      </c>
      <c r="DX32" s="644"/>
      <c r="DY32" s="644"/>
      <c r="DZ32" s="644"/>
      <c r="EA32" s="644"/>
      <c r="EB32" s="644"/>
      <c r="EC32" s="645"/>
    </row>
    <row r="33" spans="2:133" ht="11.25" customHeight="1" x14ac:dyDescent="0.15">
      <c r="B33" s="617" t="s">
        <v>303</v>
      </c>
      <c r="C33" s="618"/>
      <c r="D33" s="618"/>
      <c r="E33" s="618"/>
      <c r="F33" s="618"/>
      <c r="G33" s="618"/>
      <c r="H33" s="618"/>
      <c r="I33" s="618"/>
      <c r="J33" s="618"/>
      <c r="K33" s="618"/>
      <c r="L33" s="618"/>
      <c r="M33" s="618"/>
      <c r="N33" s="618"/>
      <c r="O33" s="618"/>
      <c r="P33" s="618"/>
      <c r="Q33" s="619"/>
      <c r="R33" s="620">
        <v>2557400</v>
      </c>
      <c r="S33" s="621"/>
      <c r="T33" s="621"/>
      <c r="U33" s="621"/>
      <c r="V33" s="621"/>
      <c r="W33" s="621"/>
      <c r="X33" s="621"/>
      <c r="Y33" s="622"/>
      <c r="Z33" s="673">
        <v>8.9</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13061812</v>
      </c>
      <c r="CS33" s="639"/>
      <c r="CT33" s="639"/>
      <c r="CU33" s="639"/>
      <c r="CV33" s="639"/>
      <c r="CW33" s="639"/>
      <c r="CX33" s="639"/>
      <c r="CY33" s="640"/>
      <c r="CZ33" s="623">
        <v>47.1</v>
      </c>
      <c r="DA33" s="641"/>
      <c r="DB33" s="641"/>
      <c r="DC33" s="642"/>
      <c r="DD33" s="626">
        <v>10911167</v>
      </c>
      <c r="DE33" s="639"/>
      <c r="DF33" s="639"/>
      <c r="DG33" s="639"/>
      <c r="DH33" s="639"/>
      <c r="DI33" s="639"/>
      <c r="DJ33" s="639"/>
      <c r="DK33" s="640"/>
      <c r="DL33" s="626">
        <v>8429541</v>
      </c>
      <c r="DM33" s="639"/>
      <c r="DN33" s="639"/>
      <c r="DO33" s="639"/>
      <c r="DP33" s="639"/>
      <c r="DQ33" s="639"/>
      <c r="DR33" s="639"/>
      <c r="DS33" s="639"/>
      <c r="DT33" s="639"/>
      <c r="DU33" s="639"/>
      <c r="DV33" s="640"/>
      <c r="DW33" s="643">
        <v>51.7</v>
      </c>
      <c r="DX33" s="644"/>
      <c r="DY33" s="644"/>
      <c r="DZ33" s="644"/>
      <c r="EA33" s="644"/>
      <c r="EB33" s="644"/>
      <c r="EC33" s="645"/>
    </row>
    <row r="34" spans="2:133" ht="11.25" customHeight="1" x14ac:dyDescent="0.15">
      <c r="B34" s="617" t="s">
        <v>305</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5884364</v>
      </c>
      <c r="CS34" s="621"/>
      <c r="CT34" s="621"/>
      <c r="CU34" s="621"/>
      <c r="CV34" s="621"/>
      <c r="CW34" s="621"/>
      <c r="CX34" s="621"/>
      <c r="CY34" s="622"/>
      <c r="CZ34" s="623">
        <v>21.2</v>
      </c>
      <c r="DA34" s="641"/>
      <c r="DB34" s="641"/>
      <c r="DC34" s="642"/>
      <c r="DD34" s="626">
        <v>4496432</v>
      </c>
      <c r="DE34" s="621"/>
      <c r="DF34" s="621"/>
      <c r="DG34" s="621"/>
      <c r="DH34" s="621"/>
      <c r="DI34" s="621"/>
      <c r="DJ34" s="621"/>
      <c r="DK34" s="622"/>
      <c r="DL34" s="626">
        <v>4277432</v>
      </c>
      <c r="DM34" s="621"/>
      <c r="DN34" s="621"/>
      <c r="DO34" s="621"/>
      <c r="DP34" s="621"/>
      <c r="DQ34" s="621"/>
      <c r="DR34" s="621"/>
      <c r="DS34" s="621"/>
      <c r="DT34" s="621"/>
      <c r="DU34" s="621"/>
      <c r="DV34" s="622"/>
      <c r="DW34" s="643">
        <v>26.2</v>
      </c>
      <c r="DX34" s="644"/>
      <c r="DY34" s="644"/>
      <c r="DZ34" s="644"/>
      <c r="EA34" s="644"/>
      <c r="EB34" s="644"/>
      <c r="EC34" s="645"/>
    </row>
    <row r="35" spans="2:133" ht="11.25" customHeight="1" x14ac:dyDescent="0.15">
      <c r="B35" s="617" t="s">
        <v>309</v>
      </c>
      <c r="C35" s="618"/>
      <c r="D35" s="618"/>
      <c r="E35" s="618"/>
      <c r="F35" s="618"/>
      <c r="G35" s="618"/>
      <c r="H35" s="618"/>
      <c r="I35" s="618"/>
      <c r="J35" s="618"/>
      <c r="K35" s="618"/>
      <c r="L35" s="618"/>
      <c r="M35" s="618"/>
      <c r="N35" s="618"/>
      <c r="O35" s="618"/>
      <c r="P35" s="618"/>
      <c r="Q35" s="619"/>
      <c r="R35" s="620">
        <v>635500</v>
      </c>
      <c r="S35" s="621"/>
      <c r="T35" s="621"/>
      <c r="U35" s="621"/>
      <c r="V35" s="621"/>
      <c r="W35" s="621"/>
      <c r="X35" s="621"/>
      <c r="Y35" s="622"/>
      <c r="Z35" s="673">
        <v>2.2000000000000002</v>
      </c>
      <c r="AA35" s="673"/>
      <c r="AB35" s="673"/>
      <c r="AC35" s="673"/>
      <c r="AD35" s="674" t="s">
        <v>113</v>
      </c>
      <c r="AE35" s="674"/>
      <c r="AF35" s="674"/>
      <c r="AG35" s="674"/>
      <c r="AH35" s="674"/>
      <c r="AI35" s="674"/>
      <c r="AJ35" s="674"/>
      <c r="AK35" s="674"/>
      <c r="AL35" s="643" t="s">
        <v>113</v>
      </c>
      <c r="AM35" s="675"/>
      <c r="AN35" s="675"/>
      <c r="AO35" s="676"/>
      <c r="AP35" s="188"/>
      <c r="AQ35" s="677" t="s">
        <v>310</v>
      </c>
      <c r="AR35" s="678"/>
      <c r="AS35" s="678"/>
      <c r="AT35" s="678"/>
      <c r="AU35" s="678"/>
      <c r="AV35" s="678"/>
      <c r="AW35" s="678"/>
      <c r="AX35" s="678"/>
      <c r="AY35" s="679"/>
      <c r="AZ35" s="670">
        <v>3338618</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348567</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41175</v>
      </c>
      <c r="CS35" s="639"/>
      <c r="CT35" s="639"/>
      <c r="CU35" s="639"/>
      <c r="CV35" s="639"/>
      <c r="CW35" s="639"/>
      <c r="CX35" s="639"/>
      <c r="CY35" s="640"/>
      <c r="CZ35" s="623">
        <v>0.1</v>
      </c>
      <c r="DA35" s="641"/>
      <c r="DB35" s="641"/>
      <c r="DC35" s="642"/>
      <c r="DD35" s="626">
        <v>38432</v>
      </c>
      <c r="DE35" s="639"/>
      <c r="DF35" s="639"/>
      <c r="DG35" s="639"/>
      <c r="DH35" s="639"/>
      <c r="DI35" s="639"/>
      <c r="DJ35" s="639"/>
      <c r="DK35" s="640"/>
      <c r="DL35" s="626">
        <v>36898</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313</v>
      </c>
      <c r="C36" s="602"/>
      <c r="D36" s="602"/>
      <c r="E36" s="602"/>
      <c r="F36" s="602"/>
      <c r="G36" s="602"/>
      <c r="H36" s="602"/>
      <c r="I36" s="602"/>
      <c r="J36" s="602"/>
      <c r="K36" s="602"/>
      <c r="L36" s="602"/>
      <c r="M36" s="602"/>
      <c r="N36" s="602"/>
      <c r="O36" s="602"/>
      <c r="P36" s="602"/>
      <c r="Q36" s="603"/>
      <c r="R36" s="604">
        <v>28647204</v>
      </c>
      <c r="S36" s="661"/>
      <c r="T36" s="661"/>
      <c r="U36" s="661"/>
      <c r="V36" s="661"/>
      <c r="W36" s="661"/>
      <c r="X36" s="661"/>
      <c r="Y36" s="664"/>
      <c r="Z36" s="665">
        <v>100</v>
      </c>
      <c r="AA36" s="665"/>
      <c r="AB36" s="665"/>
      <c r="AC36" s="665"/>
      <c r="AD36" s="666">
        <v>15675159</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717689</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-270410</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3246770</v>
      </c>
      <c r="CS36" s="621"/>
      <c r="CT36" s="621"/>
      <c r="CU36" s="621"/>
      <c r="CV36" s="621"/>
      <c r="CW36" s="621"/>
      <c r="CX36" s="621"/>
      <c r="CY36" s="622"/>
      <c r="CZ36" s="623">
        <v>11.7</v>
      </c>
      <c r="DA36" s="641"/>
      <c r="DB36" s="641"/>
      <c r="DC36" s="642"/>
      <c r="DD36" s="626">
        <v>3039709</v>
      </c>
      <c r="DE36" s="621"/>
      <c r="DF36" s="621"/>
      <c r="DG36" s="621"/>
      <c r="DH36" s="621"/>
      <c r="DI36" s="621"/>
      <c r="DJ36" s="621"/>
      <c r="DK36" s="622"/>
      <c r="DL36" s="626">
        <v>2073287</v>
      </c>
      <c r="DM36" s="621"/>
      <c r="DN36" s="621"/>
      <c r="DO36" s="621"/>
      <c r="DP36" s="621"/>
      <c r="DQ36" s="621"/>
      <c r="DR36" s="621"/>
      <c r="DS36" s="621"/>
      <c r="DT36" s="621"/>
      <c r="DU36" s="621"/>
      <c r="DV36" s="622"/>
      <c r="DW36" s="643">
        <v>12.7</v>
      </c>
      <c r="DX36" s="644"/>
      <c r="DY36" s="644"/>
      <c r="DZ36" s="644"/>
      <c r="EA36" s="644"/>
      <c r="EB36" s="644"/>
      <c r="EC36" s="645"/>
    </row>
    <row r="37" spans="2:133" ht="11.25" customHeight="1" x14ac:dyDescent="0.15">
      <c r="AQ37" s="646" t="s">
        <v>317</v>
      </c>
      <c r="AR37" s="647"/>
      <c r="AS37" s="647"/>
      <c r="AT37" s="647"/>
      <c r="AU37" s="647"/>
      <c r="AV37" s="647"/>
      <c r="AW37" s="647"/>
      <c r="AX37" s="647"/>
      <c r="AY37" s="648"/>
      <c r="AZ37" s="620">
        <v>9897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11914</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2057018</v>
      </c>
      <c r="CS37" s="639"/>
      <c r="CT37" s="639"/>
      <c r="CU37" s="639"/>
      <c r="CV37" s="639"/>
      <c r="CW37" s="639"/>
      <c r="CX37" s="639"/>
      <c r="CY37" s="640"/>
      <c r="CZ37" s="623">
        <v>7.4</v>
      </c>
      <c r="DA37" s="641"/>
      <c r="DB37" s="641"/>
      <c r="DC37" s="642"/>
      <c r="DD37" s="626">
        <v>2057018</v>
      </c>
      <c r="DE37" s="639"/>
      <c r="DF37" s="639"/>
      <c r="DG37" s="639"/>
      <c r="DH37" s="639"/>
      <c r="DI37" s="639"/>
      <c r="DJ37" s="639"/>
      <c r="DK37" s="640"/>
      <c r="DL37" s="626">
        <v>1305781</v>
      </c>
      <c r="DM37" s="639"/>
      <c r="DN37" s="639"/>
      <c r="DO37" s="639"/>
      <c r="DP37" s="639"/>
      <c r="DQ37" s="639"/>
      <c r="DR37" s="639"/>
      <c r="DS37" s="639"/>
      <c r="DT37" s="639"/>
      <c r="DU37" s="639"/>
      <c r="DV37" s="640"/>
      <c r="DW37" s="643">
        <v>8</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19982</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3328712</v>
      </c>
      <c r="CS38" s="621"/>
      <c r="CT38" s="621"/>
      <c r="CU38" s="621"/>
      <c r="CV38" s="621"/>
      <c r="CW38" s="621"/>
      <c r="CX38" s="621"/>
      <c r="CY38" s="622"/>
      <c r="CZ38" s="623">
        <v>12</v>
      </c>
      <c r="DA38" s="641"/>
      <c r="DB38" s="641"/>
      <c r="DC38" s="642"/>
      <c r="DD38" s="626">
        <v>2982278</v>
      </c>
      <c r="DE38" s="621"/>
      <c r="DF38" s="621"/>
      <c r="DG38" s="621"/>
      <c r="DH38" s="621"/>
      <c r="DI38" s="621"/>
      <c r="DJ38" s="621"/>
      <c r="DK38" s="622"/>
      <c r="DL38" s="626">
        <v>2041924</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92</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407791</v>
      </c>
      <c r="CS39" s="639"/>
      <c r="CT39" s="639"/>
      <c r="CU39" s="639"/>
      <c r="CV39" s="639"/>
      <c r="CW39" s="639"/>
      <c r="CX39" s="639"/>
      <c r="CY39" s="640"/>
      <c r="CZ39" s="623">
        <v>1.5</v>
      </c>
      <c r="DA39" s="641"/>
      <c r="DB39" s="641"/>
      <c r="DC39" s="642"/>
      <c r="DD39" s="626">
        <v>354316</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1172241</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84</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153000</v>
      </c>
      <c r="CS40" s="621"/>
      <c r="CT40" s="621"/>
      <c r="CU40" s="621"/>
      <c r="CV40" s="621"/>
      <c r="CW40" s="621"/>
      <c r="CX40" s="621"/>
      <c r="CY40" s="622"/>
      <c r="CZ40" s="623">
        <v>0.6</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1438791</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261</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3615188</v>
      </c>
      <c r="CS42" s="621"/>
      <c r="CT42" s="621"/>
      <c r="CU42" s="621"/>
      <c r="CV42" s="621"/>
      <c r="CW42" s="621"/>
      <c r="CX42" s="621"/>
      <c r="CY42" s="622"/>
      <c r="CZ42" s="623">
        <v>13</v>
      </c>
      <c r="DA42" s="624"/>
      <c r="DB42" s="624"/>
      <c r="DC42" s="625"/>
      <c r="DD42" s="626">
        <v>1034285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173218</v>
      </c>
      <c r="CS43" s="639"/>
      <c r="CT43" s="639"/>
      <c r="CU43" s="639"/>
      <c r="CV43" s="639"/>
      <c r="CW43" s="639"/>
      <c r="CX43" s="639"/>
      <c r="CY43" s="640"/>
      <c r="CZ43" s="623">
        <v>0.6</v>
      </c>
      <c r="DA43" s="641"/>
      <c r="DB43" s="641"/>
      <c r="DC43" s="642"/>
      <c r="DD43" s="626">
        <v>173218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339</v>
      </c>
      <c r="CD44" s="633" t="s">
        <v>291</v>
      </c>
      <c r="CE44" s="634"/>
      <c r="CF44" s="617" t="s">
        <v>340</v>
      </c>
      <c r="CG44" s="618"/>
      <c r="CH44" s="618"/>
      <c r="CI44" s="618"/>
      <c r="CJ44" s="618"/>
      <c r="CK44" s="618"/>
      <c r="CL44" s="618"/>
      <c r="CM44" s="618"/>
      <c r="CN44" s="618"/>
      <c r="CO44" s="618"/>
      <c r="CP44" s="618"/>
      <c r="CQ44" s="619"/>
      <c r="CR44" s="620">
        <v>3615188</v>
      </c>
      <c r="CS44" s="621"/>
      <c r="CT44" s="621"/>
      <c r="CU44" s="621"/>
      <c r="CV44" s="621"/>
      <c r="CW44" s="621"/>
      <c r="CX44" s="621"/>
      <c r="CY44" s="622"/>
      <c r="CZ44" s="623">
        <v>13</v>
      </c>
      <c r="DA44" s="624"/>
      <c r="DB44" s="624"/>
      <c r="DC44" s="625"/>
      <c r="DD44" s="626">
        <v>1034285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341</v>
      </c>
      <c r="CG45" s="618"/>
      <c r="CH45" s="618"/>
      <c r="CI45" s="618"/>
      <c r="CJ45" s="618"/>
      <c r="CK45" s="618"/>
      <c r="CL45" s="618"/>
      <c r="CM45" s="618"/>
      <c r="CN45" s="618"/>
      <c r="CO45" s="618"/>
      <c r="CP45" s="618"/>
      <c r="CQ45" s="619"/>
      <c r="CR45" s="620">
        <v>820604</v>
      </c>
      <c r="CS45" s="639"/>
      <c r="CT45" s="639"/>
      <c r="CU45" s="639"/>
      <c r="CV45" s="639"/>
      <c r="CW45" s="639"/>
      <c r="CX45" s="639"/>
      <c r="CY45" s="640"/>
      <c r="CZ45" s="623">
        <v>3</v>
      </c>
      <c r="DA45" s="641"/>
      <c r="DB45" s="641"/>
      <c r="DC45" s="642"/>
      <c r="DD45" s="626">
        <v>35481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342</v>
      </c>
      <c r="CG46" s="618"/>
      <c r="CH46" s="618"/>
      <c r="CI46" s="618"/>
      <c r="CJ46" s="618"/>
      <c r="CK46" s="618"/>
      <c r="CL46" s="618"/>
      <c r="CM46" s="618"/>
      <c r="CN46" s="618"/>
      <c r="CO46" s="618"/>
      <c r="CP46" s="618"/>
      <c r="CQ46" s="619"/>
      <c r="CR46" s="620">
        <v>2794384</v>
      </c>
      <c r="CS46" s="621"/>
      <c r="CT46" s="621"/>
      <c r="CU46" s="621"/>
      <c r="CV46" s="621"/>
      <c r="CW46" s="621"/>
      <c r="CX46" s="621"/>
      <c r="CY46" s="622"/>
      <c r="CZ46" s="623">
        <v>10.1</v>
      </c>
      <c r="DA46" s="624"/>
      <c r="DB46" s="624"/>
      <c r="DC46" s="625"/>
      <c r="DD46" s="626">
        <v>998604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343</v>
      </c>
      <c r="CG47" s="618"/>
      <c r="CH47" s="618"/>
      <c r="CI47" s="618"/>
      <c r="CJ47" s="618"/>
      <c r="CK47" s="618"/>
      <c r="CL47" s="618"/>
      <c r="CM47" s="618"/>
      <c r="CN47" s="618"/>
      <c r="CO47" s="618"/>
      <c r="CP47" s="618"/>
      <c r="CQ47" s="619"/>
      <c r="CR47" s="620" t="s">
        <v>113</v>
      </c>
      <c r="CS47" s="639"/>
      <c r="CT47" s="639"/>
      <c r="CU47" s="639"/>
      <c r="CV47" s="639"/>
      <c r="CW47" s="639"/>
      <c r="CX47" s="639"/>
      <c r="CY47" s="640"/>
      <c r="CZ47" s="623" t="s">
        <v>113</v>
      </c>
      <c r="DA47" s="641"/>
      <c r="DB47" s="641"/>
      <c r="DC47" s="642"/>
      <c r="DD47" s="626" t="s">
        <v>113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344</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345</v>
      </c>
      <c r="CE49" s="602"/>
      <c r="CF49" s="602"/>
      <c r="CG49" s="602"/>
      <c r="CH49" s="602"/>
      <c r="CI49" s="602"/>
      <c r="CJ49" s="602"/>
      <c r="CK49" s="602"/>
      <c r="CL49" s="602"/>
      <c r="CM49" s="602"/>
      <c r="CN49" s="602"/>
      <c r="CO49" s="602"/>
      <c r="CP49" s="602"/>
      <c r="CQ49" s="603"/>
      <c r="CR49" s="604">
        <v>27759661</v>
      </c>
      <c r="CS49" s="605"/>
      <c r="CT49" s="605"/>
      <c r="CU49" s="605"/>
      <c r="CV49" s="605"/>
      <c r="CW49" s="605"/>
      <c r="CX49" s="605"/>
      <c r="CY49" s="606"/>
      <c r="CZ49" s="607">
        <v>100</v>
      </c>
      <c r="DA49" s="608"/>
      <c r="DB49" s="608"/>
      <c r="DC49" s="609"/>
      <c r="DD49" s="610">
        <v>18981790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368</v>
      </c>
      <c r="C7" s="1080"/>
      <c r="D7" s="1080"/>
      <c r="E7" s="1080"/>
      <c r="F7" s="1080"/>
      <c r="G7" s="1080"/>
      <c r="H7" s="1080"/>
      <c r="I7" s="1080"/>
      <c r="J7" s="1080"/>
      <c r="K7" s="1080"/>
      <c r="L7" s="1080"/>
      <c r="M7" s="1080"/>
      <c r="N7" s="1080"/>
      <c r="O7" s="1080"/>
      <c r="P7" s="1081"/>
      <c r="Q7" s="1133">
        <v>28418</v>
      </c>
      <c r="R7" s="1134"/>
      <c r="S7" s="1134"/>
      <c r="T7" s="1134"/>
      <c r="U7" s="1134"/>
      <c r="V7" s="1134">
        <v>27531</v>
      </c>
      <c r="W7" s="1134"/>
      <c r="X7" s="1134"/>
      <c r="Y7" s="1134"/>
      <c r="Z7" s="1134"/>
      <c r="AA7" s="1134">
        <v>887</v>
      </c>
      <c r="AB7" s="1134"/>
      <c r="AC7" s="1134"/>
      <c r="AD7" s="1134"/>
      <c r="AE7" s="1135"/>
      <c r="AF7" s="1136">
        <v>841</v>
      </c>
      <c r="AG7" s="1137"/>
      <c r="AH7" s="1137"/>
      <c r="AI7" s="1137"/>
      <c r="AJ7" s="1138"/>
      <c r="AK7" s="1120">
        <v>175</v>
      </c>
      <c r="AL7" s="1121"/>
      <c r="AM7" s="1121"/>
      <c r="AN7" s="1121"/>
      <c r="AO7" s="1121"/>
      <c r="AP7" s="1121">
        <v>27068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19</v>
      </c>
      <c r="CN7" s="1118"/>
      <c r="CO7" s="1118"/>
      <c r="CP7" s="1118"/>
      <c r="CQ7" s="1119"/>
      <c r="CR7" s="1117">
        <v>3</v>
      </c>
      <c r="CS7" s="1118"/>
      <c r="CT7" s="1118"/>
      <c r="CU7" s="1118"/>
      <c r="CV7" s="1119"/>
      <c r="CW7" s="1117" t="s">
        <v>546</v>
      </c>
      <c r="CX7" s="1118"/>
      <c r="CY7" s="1118"/>
      <c r="CZ7" s="1118"/>
      <c r="DA7" s="1119"/>
      <c r="DB7" s="1117" t="s">
        <v>546</v>
      </c>
      <c r="DC7" s="1118"/>
      <c r="DD7" s="1118"/>
      <c r="DE7" s="1118"/>
      <c r="DF7" s="1119"/>
      <c r="DG7" s="1117">
        <v>626</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t="s">
        <v>369</v>
      </c>
      <c r="C8" s="1067"/>
      <c r="D8" s="1067"/>
      <c r="E8" s="1067"/>
      <c r="F8" s="1067"/>
      <c r="G8" s="1067"/>
      <c r="H8" s="1067"/>
      <c r="I8" s="1067"/>
      <c r="J8" s="1067"/>
      <c r="K8" s="1067"/>
      <c r="L8" s="1067"/>
      <c r="M8" s="1067"/>
      <c r="N8" s="1067"/>
      <c r="O8" s="1067"/>
      <c r="P8" s="1068"/>
      <c r="Q8" s="1072">
        <v>59</v>
      </c>
      <c r="R8" s="1073"/>
      <c r="S8" s="1073"/>
      <c r="T8" s="1073"/>
      <c r="U8" s="1073"/>
      <c r="V8" s="1073">
        <v>59</v>
      </c>
      <c r="W8" s="1073"/>
      <c r="X8" s="1073"/>
      <c r="Y8" s="1073"/>
      <c r="Z8" s="1073"/>
      <c r="AA8" s="1073" t="s">
        <v>479</v>
      </c>
      <c r="AB8" s="1073"/>
      <c r="AC8" s="1073"/>
      <c r="AD8" s="1073"/>
      <c r="AE8" s="1074"/>
      <c r="AF8" s="1048" t="s">
        <v>113</v>
      </c>
      <c r="AG8" s="1049"/>
      <c r="AH8" s="1049"/>
      <c r="AI8" s="1049"/>
      <c r="AJ8" s="1050"/>
      <c r="AK8" s="1115">
        <v>36</v>
      </c>
      <c r="AL8" s="1116"/>
      <c r="AM8" s="1116"/>
      <c r="AN8" s="1116"/>
      <c r="AO8" s="1116"/>
      <c r="AP8" s="1116">
        <v>116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370</v>
      </c>
      <c r="C9" s="1067"/>
      <c r="D9" s="1067"/>
      <c r="E9" s="1067"/>
      <c r="F9" s="1067"/>
      <c r="G9" s="1067"/>
      <c r="H9" s="1067"/>
      <c r="I9" s="1067"/>
      <c r="J9" s="1067"/>
      <c r="K9" s="1067"/>
      <c r="L9" s="1067"/>
      <c r="M9" s="1067"/>
      <c r="N9" s="1067"/>
      <c r="O9" s="1067"/>
      <c r="P9" s="1068"/>
      <c r="Q9" s="1072">
        <v>266</v>
      </c>
      <c r="R9" s="1073"/>
      <c r="S9" s="1073"/>
      <c r="T9" s="1073"/>
      <c r="U9" s="1073"/>
      <c r="V9" s="1073">
        <v>266</v>
      </c>
      <c r="W9" s="1073"/>
      <c r="X9" s="1073"/>
      <c r="Y9" s="1073"/>
      <c r="Z9" s="1073"/>
      <c r="AA9" s="1073" t="s">
        <v>479</v>
      </c>
      <c r="AB9" s="1073"/>
      <c r="AC9" s="1073"/>
      <c r="AD9" s="1073"/>
      <c r="AE9" s="1074"/>
      <c r="AF9" s="1048" t="s">
        <v>113</v>
      </c>
      <c r="AG9" s="1049"/>
      <c r="AH9" s="1049"/>
      <c r="AI9" s="1049"/>
      <c r="AJ9" s="1050"/>
      <c r="AK9" s="1115">
        <v>37</v>
      </c>
      <c r="AL9" s="1116"/>
      <c r="AM9" s="1116"/>
      <c r="AN9" s="1116"/>
      <c r="AO9" s="1116"/>
      <c r="AP9" s="1116">
        <v>763</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371</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372</v>
      </c>
      <c r="B23" s="973" t="s">
        <v>373</v>
      </c>
      <c r="C23" s="974"/>
      <c r="D23" s="974"/>
      <c r="E23" s="974"/>
      <c r="F23" s="974"/>
      <c r="G23" s="974"/>
      <c r="H23" s="974"/>
      <c r="I23" s="974"/>
      <c r="J23" s="974"/>
      <c r="K23" s="974"/>
      <c r="L23" s="974"/>
      <c r="M23" s="974"/>
      <c r="N23" s="974"/>
      <c r="O23" s="974"/>
      <c r="P23" s="975"/>
      <c r="Q23" s="1097">
        <v>28647</v>
      </c>
      <c r="R23" s="1098"/>
      <c r="S23" s="1098"/>
      <c r="T23" s="1098"/>
      <c r="U23" s="1098"/>
      <c r="V23" s="1098">
        <v>27759</v>
      </c>
      <c r="W23" s="1098"/>
      <c r="X23" s="1098"/>
      <c r="Y23" s="1098"/>
      <c r="Z23" s="1098"/>
      <c r="AA23" s="1098">
        <v>888</v>
      </c>
      <c r="AB23" s="1098"/>
      <c r="AC23" s="1098"/>
      <c r="AD23" s="1098"/>
      <c r="AE23" s="1099"/>
      <c r="AF23" s="1100">
        <v>841</v>
      </c>
      <c r="AG23" s="1098"/>
      <c r="AH23" s="1098"/>
      <c r="AI23" s="1098"/>
      <c r="AJ23" s="1101"/>
      <c r="AK23" s="1102"/>
      <c r="AL23" s="1103"/>
      <c r="AM23" s="1103"/>
      <c r="AN23" s="1103"/>
      <c r="AO23" s="1103"/>
      <c r="AP23" s="1098">
        <v>27947</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374</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375</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351</v>
      </c>
      <c r="B26" s="1025"/>
      <c r="C26" s="1025"/>
      <c r="D26" s="1025"/>
      <c r="E26" s="1025"/>
      <c r="F26" s="1025"/>
      <c r="G26" s="1025"/>
      <c r="H26" s="1025"/>
      <c r="I26" s="1025"/>
      <c r="J26" s="1025"/>
      <c r="K26" s="1025"/>
      <c r="L26" s="1025"/>
      <c r="M26" s="1025"/>
      <c r="N26" s="1025"/>
      <c r="O26" s="1025"/>
      <c r="P26" s="1026"/>
      <c r="Q26" s="1030" t="s">
        <v>376</v>
      </c>
      <c r="R26" s="1031"/>
      <c r="S26" s="1031"/>
      <c r="T26" s="1031"/>
      <c r="U26" s="1032"/>
      <c r="V26" s="1030" t="s">
        <v>377</v>
      </c>
      <c r="W26" s="1031"/>
      <c r="X26" s="1031"/>
      <c r="Y26" s="1031"/>
      <c r="Z26" s="1032"/>
      <c r="AA26" s="1030" t="s">
        <v>378</v>
      </c>
      <c r="AB26" s="1031"/>
      <c r="AC26" s="1031"/>
      <c r="AD26" s="1031"/>
      <c r="AE26" s="1031"/>
      <c r="AF26" s="1088" t="s">
        <v>379</v>
      </c>
      <c r="AG26" s="1037"/>
      <c r="AH26" s="1037"/>
      <c r="AI26" s="1037"/>
      <c r="AJ26" s="1089"/>
      <c r="AK26" s="1031" t="s">
        <v>380</v>
      </c>
      <c r="AL26" s="1031"/>
      <c r="AM26" s="1031"/>
      <c r="AN26" s="1031"/>
      <c r="AO26" s="1032"/>
      <c r="AP26" s="1030" t="s">
        <v>381</v>
      </c>
      <c r="AQ26" s="1031"/>
      <c r="AR26" s="1031"/>
      <c r="AS26" s="1031"/>
      <c r="AT26" s="1032"/>
      <c r="AU26" s="1030" t="s">
        <v>382</v>
      </c>
      <c r="AV26" s="1031"/>
      <c r="AW26" s="1031"/>
      <c r="AX26" s="1031"/>
      <c r="AY26" s="1032"/>
      <c r="AZ26" s="1030" t="s">
        <v>383</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384</v>
      </c>
      <c r="C28" s="1080"/>
      <c r="D28" s="1080"/>
      <c r="E28" s="1080"/>
      <c r="F28" s="1080"/>
      <c r="G28" s="1080"/>
      <c r="H28" s="1080"/>
      <c r="I28" s="1080"/>
      <c r="J28" s="1080"/>
      <c r="K28" s="1080"/>
      <c r="L28" s="1080"/>
      <c r="M28" s="1080"/>
      <c r="N28" s="1080"/>
      <c r="O28" s="1080"/>
      <c r="P28" s="1081"/>
      <c r="Q28" s="1082">
        <v>9535</v>
      </c>
      <c r="R28" s="1083"/>
      <c r="S28" s="1083"/>
      <c r="T28" s="1083"/>
      <c r="U28" s="1083"/>
      <c r="V28" s="1083">
        <v>9187</v>
      </c>
      <c r="W28" s="1083"/>
      <c r="X28" s="1083"/>
      <c r="Y28" s="1083"/>
      <c r="Z28" s="1083"/>
      <c r="AA28" s="1083">
        <v>348</v>
      </c>
      <c r="AB28" s="1083"/>
      <c r="AC28" s="1083"/>
      <c r="AD28" s="1083"/>
      <c r="AE28" s="1084"/>
      <c r="AF28" s="1085">
        <v>348</v>
      </c>
      <c r="AG28" s="1083"/>
      <c r="AH28" s="1083"/>
      <c r="AI28" s="1083"/>
      <c r="AJ28" s="1086"/>
      <c r="AK28" s="1087">
        <v>1156</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385</v>
      </c>
      <c r="C29" s="1067"/>
      <c r="D29" s="1067"/>
      <c r="E29" s="1067"/>
      <c r="F29" s="1067"/>
      <c r="G29" s="1067"/>
      <c r="H29" s="1067"/>
      <c r="I29" s="1067"/>
      <c r="J29" s="1067"/>
      <c r="K29" s="1067"/>
      <c r="L29" s="1067"/>
      <c r="M29" s="1067"/>
      <c r="N29" s="1067"/>
      <c r="O29" s="1067"/>
      <c r="P29" s="1068"/>
      <c r="Q29" s="1072">
        <v>997</v>
      </c>
      <c r="R29" s="1073"/>
      <c r="S29" s="1073"/>
      <c r="T29" s="1073"/>
      <c r="U29" s="1073"/>
      <c r="V29" s="1073">
        <v>991</v>
      </c>
      <c r="W29" s="1073"/>
      <c r="X29" s="1073"/>
      <c r="Y29" s="1073"/>
      <c r="Z29" s="1073"/>
      <c r="AA29" s="1073">
        <v>6</v>
      </c>
      <c r="AB29" s="1073"/>
      <c r="AC29" s="1073"/>
      <c r="AD29" s="1073"/>
      <c r="AE29" s="1074"/>
      <c r="AF29" s="1048">
        <v>6</v>
      </c>
      <c r="AG29" s="1049"/>
      <c r="AH29" s="1049"/>
      <c r="AI29" s="1049"/>
      <c r="AJ29" s="1050"/>
      <c r="AK29" s="1009">
        <v>141</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386</v>
      </c>
      <c r="C30" s="1067"/>
      <c r="D30" s="1067"/>
      <c r="E30" s="1067"/>
      <c r="F30" s="1067"/>
      <c r="G30" s="1067"/>
      <c r="H30" s="1067"/>
      <c r="I30" s="1067"/>
      <c r="J30" s="1067"/>
      <c r="K30" s="1067"/>
      <c r="L30" s="1067"/>
      <c r="M30" s="1067"/>
      <c r="N30" s="1067"/>
      <c r="O30" s="1067"/>
      <c r="P30" s="1068"/>
      <c r="Q30" s="1072">
        <v>4443</v>
      </c>
      <c r="R30" s="1073"/>
      <c r="S30" s="1073"/>
      <c r="T30" s="1073"/>
      <c r="U30" s="1073"/>
      <c r="V30" s="1073">
        <v>4181</v>
      </c>
      <c r="W30" s="1073"/>
      <c r="X30" s="1073"/>
      <c r="Y30" s="1073"/>
      <c r="Z30" s="1073"/>
      <c r="AA30" s="1073">
        <v>262</v>
      </c>
      <c r="AB30" s="1073"/>
      <c r="AC30" s="1073"/>
      <c r="AD30" s="1073"/>
      <c r="AE30" s="1074"/>
      <c r="AF30" s="1048">
        <v>262</v>
      </c>
      <c r="AG30" s="1049"/>
      <c r="AH30" s="1049"/>
      <c r="AI30" s="1049"/>
      <c r="AJ30" s="1050"/>
      <c r="AK30" s="1009">
        <v>578</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387</v>
      </c>
      <c r="C31" s="1067"/>
      <c r="D31" s="1067"/>
      <c r="E31" s="1067"/>
      <c r="F31" s="1067"/>
      <c r="G31" s="1067"/>
      <c r="H31" s="1067"/>
      <c r="I31" s="1067"/>
      <c r="J31" s="1067"/>
      <c r="K31" s="1067"/>
      <c r="L31" s="1067"/>
      <c r="M31" s="1067"/>
      <c r="N31" s="1067"/>
      <c r="O31" s="1067"/>
      <c r="P31" s="1068"/>
      <c r="Q31" s="1072">
        <v>2391</v>
      </c>
      <c r="R31" s="1073"/>
      <c r="S31" s="1073"/>
      <c r="T31" s="1073"/>
      <c r="U31" s="1073"/>
      <c r="V31" s="1073">
        <v>2308</v>
      </c>
      <c r="W31" s="1073"/>
      <c r="X31" s="1073"/>
      <c r="Y31" s="1073"/>
      <c r="Z31" s="1073"/>
      <c r="AA31" s="1073">
        <v>83</v>
      </c>
      <c r="AB31" s="1073"/>
      <c r="AC31" s="1073"/>
      <c r="AD31" s="1073"/>
      <c r="AE31" s="1074"/>
      <c r="AF31" s="1048">
        <v>83</v>
      </c>
      <c r="AG31" s="1049"/>
      <c r="AH31" s="1049"/>
      <c r="AI31" s="1049"/>
      <c r="AJ31" s="1050"/>
      <c r="AK31" s="1009">
        <v>718</v>
      </c>
      <c r="AL31" s="1000"/>
      <c r="AM31" s="1000"/>
      <c r="AN31" s="1000"/>
      <c r="AO31" s="1000"/>
      <c r="AP31" s="1000">
        <v>11447</v>
      </c>
      <c r="AQ31" s="1000"/>
      <c r="AR31" s="1000"/>
      <c r="AS31" s="1000"/>
      <c r="AT31" s="1000"/>
      <c r="AU31" s="1000">
        <v>11424</v>
      </c>
      <c r="AV31" s="1000"/>
      <c r="AW31" s="1000"/>
      <c r="AX31" s="1000"/>
      <c r="AY31" s="1000"/>
      <c r="AZ31" s="1071" t="s">
        <v>479</v>
      </c>
      <c r="BA31" s="1071"/>
      <c r="BB31" s="1071"/>
      <c r="BC31" s="1071"/>
      <c r="BD31" s="1071"/>
      <c r="BE31" s="1061" t="s">
        <v>388</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372</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700</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392</v>
      </c>
      <c r="B66" s="1025"/>
      <c r="C66" s="1025"/>
      <c r="D66" s="1025"/>
      <c r="E66" s="1025"/>
      <c r="F66" s="1025"/>
      <c r="G66" s="1025"/>
      <c r="H66" s="1025"/>
      <c r="I66" s="1025"/>
      <c r="J66" s="1025"/>
      <c r="K66" s="1025"/>
      <c r="L66" s="1025"/>
      <c r="M66" s="1025"/>
      <c r="N66" s="1025"/>
      <c r="O66" s="1025"/>
      <c r="P66" s="1026"/>
      <c r="Q66" s="1030" t="s">
        <v>376</v>
      </c>
      <c r="R66" s="1031"/>
      <c r="S66" s="1031"/>
      <c r="T66" s="1031"/>
      <c r="U66" s="1032"/>
      <c r="V66" s="1030" t="s">
        <v>377</v>
      </c>
      <c r="W66" s="1031"/>
      <c r="X66" s="1031"/>
      <c r="Y66" s="1031"/>
      <c r="Z66" s="1032"/>
      <c r="AA66" s="1030" t="s">
        <v>378</v>
      </c>
      <c r="AB66" s="1031"/>
      <c r="AC66" s="1031"/>
      <c r="AD66" s="1031"/>
      <c r="AE66" s="1032"/>
      <c r="AF66" s="1036" t="s">
        <v>379</v>
      </c>
      <c r="AG66" s="1037"/>
      <c r="AH66" s="1037"/>
      <c r="AI66" s="1037"/>
      <c r="AJ66" s="1038"/>
      <c r="AK66" s="1030" t="s">
        <v>548</v>
      </c>
      <c r="AL66" s="1025"/>
      <c r="AM66" s="1025"/>
      <c r="AN66" s="1025"/>
      <c r="AO66" s="1026"/>
      <c r="AP66" s="1030" t="s">
        <v>381</v>
      </c>
      <c r="AQ66" s="1031"/>
      <c r="AR66" s="1031"/>
      <c r="AS66" s="1031"/>
      <c r="AT66" s="1032"/>
      <c r="AU66" s="1030" t="s">
        <v>393</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1943</v>
      </c>
      <c r="R68" s="1011"/>
      <c r="S68" s="1011"/>
      <c r="T68" s="1011"/>
      <c r="U68" s="1011"/>
      <c r="V68" s="1011">
        <v>1866</v>
      </c>
      <c r="W68" s="1011"/>
      <c r="X68" s="1011"/>
      <c r="Y68" s="1011"/>
      <c r="Z68" s="1011"/>
      <c r="AA68" s="1011">
        <v>77</v>
      </c>
      <c r="AB68" s="1011"/>
      <c r="AC68" s="1011"/>
      <c r="AD68" s="1011"/>
      <c r="AE68" s="1011"/>
      <c r="AF68" s="1011">
        <v>77</v>
      </c>
      <c r="AG68" s="1011"/>
      <c r="AH68" s="1011"/>
      <c r="AI68" s="1011"/>
      <c r="AJ68" s="1011"/>
      <c r="AK68" s="1011">
        <v>27</v>
      </c>
      <c r="AL68" s="1011"/>
      <c r="AM68" s="1011"/>
      <c r="AN68" s="1011"/>
      <c r="AO68" s="1011"/>
      <c r="AP68" s="1011">
        <v>544</v>
      </c>
      <c r="AQ68" s="1011"/>
      <c r="AR68" s="1011"/>
      <c r="AS68" s="1011"/>
      <c r="AT68" s="1011"/>
      <c r="AU68" s="1011">
        <v>251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2551</v>
      </c>
      <c r="R69" s="1000"/>
      <c r="S69" s="1000"/>
      <c r="T69" s="1000"/>
      <c r="U69" s="1000"/>
      <c r="V69" s="1000">
        <v>2523</v>
      </c>
      <c r="W69" s="1000"/>
      <c r="X69" s="1000"/>
      <c r="Y69" s="1000"/>
      <c r="Z69" s="1000"/>
      <c r="AA69" s="1000">
        <v>28</v>
      </c>
      <c r="AB69" s="1000"/>
      <c r="AC69" s="1000"/>
      <c r="AD69" s="1000"/>
      <c r="AE69" s="1000"/>
      <c r="AF69" s="1000">
        <v>28</v>
      </c>
      <c r="AG69" s="1000"/>
      <c r="AH69" s="1000"/>
      <c r="AI69" s="1000"/>
      <c r="AJ69" s="1000"/>
      <c r="AK69" s="1000">
        <v>41</v>
      </c>
      <c r="AL69" s="1000"/>
      <c r="AM69" s="1000"/>
      <c r="AN69" s="1000"/>
      <c r="AO69" s="1000"/>
      <c r="AP69" s="1000">
        <v>2164</v>
      </c>
      <c r="AQ69" s="1000"/>
      <c r="AR69" s="1000"/>
      <c r="AS69" s="1000"/>
      <c r="AT69" s="1000"/>
      <c r="AU69" s="1000">
        <v>1708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1952</v>
      </c>
      <c r="R70" s="1000"/>
      <c r="S70" s="1000"/>
      <c r="T70" s="1000"/>
      <c r="U70" s="1000"/>
      <c r="V70" s="1000">
        <v>1651</v>
      </c>
      <c r="W70" s="1000"/>
      <c r="X70" s="1000"/>
      <c r="Y70" s="1000"/>
      <c r="Z70" s="1000"/>
      <c r="AA70" s="1000">
        <v>301</v>
      </c>
      <c r="AB70" s="1000"/>
      <c r="AC70" s="1000"/>
      <c r="AD70" s="1000"/>
      <c r="AE70" s="1000"/>
      <c r="AF70" s="1000">
        <v>301</v>
      </c>
      <c r="AG70" s="1000"/>
      <c r="AH70" s="1000"/>
      <c r="AI70" s="1000"/>
      <c r="AJ70" s="1000"/>
      <c r="AK70" s="1000" t="s">
        <v>544</v>
      </c>
      <c r="AL70" s="1000"/>
      <c r="AM70" s="1000"/>
      <c r="AN70" s="1000"/>
      <c r="AO70" s="1000"/>
      <c r="AP70" s="1000">
        <v>2680</v>
      </c>
      <c r="AQ70" s="1000"/>
      <c r="AR70" s="1000"/>
      <c r="AS70" s="1000"/>
      <c r="AT70" s="1000"/>
      <c r="AU70" s="1000" t="s">
        <v>544</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9154</v>
      </c>
      <c r="R71" s="1000"/>
      <c r="S71" s="1000"/>
      <c r="T71" s="1000"/>
      <c r="U71" s="1000"/>
      <c r="V71" s="1000">
        <v>9003</v>
      </c>
      <c r="W71" s="1000"/>
      <c r="X71" s="1000"/>
      <c r="Y71" s="1000"/>
      <c r="Z71" s="1000"/>
      <c r="AA71" s="1000">
        <v>152</v>
      </c>
      <c r="AB71" s="1000"/>
      <c r="AC71" s="1000"/>
      <c r="AD71" s="1000"/>
      <c r="AE71" s="1000"/>
      <c r="AF71" s="1000">
        <v>152</v>
      </c>
      <c r="AG71" s="1000"/>
      <c r="AH71" s="1000"/>
      <c r="AI71" s="1000"/>
      <c r="AJ71" s="1000"/>
      <c r="AK71" s="1000">
        <v>1080</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541</v>
      </c>
      <c r="C72" s="1004"/>
      <c r="D72" s="1004"/>
      <c r="E72" s="1004"/>
      <c r="F72" s="1004"/>
      <c r="G72" s="1004"/>
      <c r="H72" s="1004"/>
      <c r="I72" s="1004"/>
      <c r="J72" s="1004"/>
      <c r="K72" s="1004"/>
      <c r="L72" s="1004"/>
      <c r="M72" s="1004"/>
      <c r="N72" s="1004"/>
      <c r="O72" s="1004"/>
      <c r="P72" s="1005"/>
      <c r="Q72" s="1006">
        <v>1549</v>
      </c>
      <c r="R72" s="1000"/>
      <c r="S72" s="1000"/>
      <c r="T72" s="1000"/>
      <c r="U72" s="1000"/>
      <c r="V72" s="1000">
        <v>1445</v>
      </c>
      <c r="W72" s="1000"/>
      <c r="X72" s="1000"/>
      <c r="Y72" s="1000"/>
      <c r="Z72" s="1000"/>
      <c r="AA72" s="1000">
        <v>104</v>
      </c>
      <c r="AB72" s="1000"/>
      <c r="AC72" s="1000"/>
      <c r="AD72" s="1000"/>
      <c r="AE72" s="1000"/>
      <c r="AF72" s="1000">
        <v>104</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795514</v>
      </c>
      <c r="R73" s="1000"/>
      <c r="S73" s="1000"/>
      <c r="T73" s="1000"/>
      <c r="U73" s="1000"/>
      <c r="V73" s="1000">
        <v>763822</v>
      </c>
      <c r="W73" s="1000"/>
      <c r="X73" s="1000"/>
      <c r="Y73" s="1000"/>
      <c r="Z73" s="1000"/>
      <c r="AA73" s="1000">
        <v>31692</v>
      </c>
      <c r="AB73" s="1000"/>
      <c r="AC73" s="1000"/>
      <c r="AD73" s="1000"/>
      <c r="AE73" s="1000"/>
      <c r="AF73" s="1000">
        <v>31692</v>
      </c>
      <c r="AG73" s="1000"/>
      <c r="AH73" s="1000"/>
      <c r="AI73" s="1000"/>
      <c r="AJ73" s="1000"/>
      <c r="AK73" s="1000">
        <v>1</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73</v>
      </c>
      <c r="R74" s="1000"/>
      <c r="S74" s="1000"/>
      <c r="T74" s="1000"/>
      <c r="U74" s="1000"/>
      <c r="V74" s="1000">
        <v>69</v>
      </c>
      <c r="W74" s="1000"/>
      <c r="X74" s="1000"/>
      <c r="Y74" s="1000"/>
      <c r="Z74" s="1000"/>
      <c r="AA74" s="1000">
        <v>4</v>
      </c>
      <c r="AB74" s="1000"/>
      <c r="AC74" s="1000"/>
      <c r="AD74" s="1000"/>
      <c r="AE74" s="1000"/>
      <c r="AF74" s="1000">
        <v>4</v>
      </c>
      <c r="AG74" s="1000"/>
      <c r="AH74" s="1000"/>
      <c r="AI74" s="1000"/>
      <c r="AJ74" s="1000"/>
      <c r="AK74" s="1000">
        <v>7</v>
      </c>
      <c r="AL74" s="1000"/>
      <c r="AM74" s="1000"/>
      <c r="AN74" s="1000"/>
      <c r="AO74" s="1000"/>
      <c r="AP74" s="1000" t="s">
        <v>540</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372</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290</v>
      </c>
      <c r="AG109" s="923"/>
      <c r="AH109" s="923"/>
      <c r="AI109" s="923"/>
      <c r="AJ109" s="924"/>
      <c r="AK109" s="925" t="s">
        <v>289</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290</v>
      </c>
      <c r="BW109" s="923"/>
      <c r="BX109" s="923"/>
      <c r="BY109" s="923"/>
      <c r="BZ109" s="924"/>
      <c r="CA109" s="925" t="s">
        <v>289</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290</v>
      </c>
      <c r="DM109" s="923"/>
      <c r="DN109" s="923"/>
      <c r="DO109" s="923"/>
      <c r="DP109" s="924"/>
      <c r="DQ109" s="925" t="s">
        <v>289</v>
      </c>
      <c r="DR109" s="923"/>
      <c r="DS109" s="923"/>
      <c r="DT109" s="923"/>
      <c r="DU109" s="924"/>
      <c r="DV109" s="925" t="s">
        <v>404</v>
      </c>
      <c r="DW109" s="923"/>
      <c r="DX109" s="923"/>
      <c r="DY109" s="923"/>
      <c r="DZ109" s="954"/>
    </row>
    <row r="110" spans="1:131" s="199" customFormat="1" ht="26.25" customHeight="1" x14ac:dyDescent="0.15">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1663047</v>
      </c>
      <c r="AB110" s="916"/>
      <c r="AC110" s="916"/>
      <c r="AD110" s="916"/>
      <c r="AE110" s="917"/>
      <c r="AF110" s="918">
        <v>1548655</v>
      </c>
      <c r="AG110" s="916"/>
      <c r="AH110" s="916"/>
      <c r="AI110" s="916"/>
      <c r="AJ110" s="917"/>
      <c r="AK110" s="918">
        <v>1633973</v>
      </c>
      <c r="AL110" s="916"/>
      <c r="AM110" s="916"/>
      <c r="AN110" s="916"/>
      <c r="AO110" s="917"/>
      <c r="AP110" s="919">
        <v>10.8</v>
      </c>
      <c r="AQ110" s="920"/>
      <c r="AR110" s="920"/>
      <c r="AS110" s="920"/>
      <c r="AT110" s="921"/>
      <c r="AU110" s="955" t="s">
        <v>62</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23149735</v>
      </c>
      <c r="BR110" s="863"/>
      <c r="BS110" s="863"/>
      <c r="BT110" s="863"/>
      <c r="BU110" s="863"/>
      <c r="BV110" s="863">
        <v>26859314</v>
      </c>
      <c r="BW110" s="863"/>
      <c r="BX110" s="863"/>
      <c r="BY110" s="863"/>
      <c r="BZ110" s="863"/>
      <c r="CA110" s="863">
        <v>27946901</v>
      </c>
      <c r="CB110" s="863"/>
      <c r="CC110" s="863"/>
      <c r="CD110" s="863"/>
      <c r="CE110" s="863"/>
      <c r="CF110" s="887">
        <v>185.4</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576811</v>
      </c>
      <c r="BR111" s="835"/>
      <c r="BS111" s="835"/>
      <c r="BT111" s="835"/>
      <c r="BU111" s="835"/>
      <c r="BV111" s="835">
        <v>502623</v>
      </c>
      <c r="BW111" s="835"/>
      <c r="BX111" s="835"/>
      <c r="BY111" s="835"/>
      <c r="BZ111" s="835"/>
      <c r="CA111" s="835">
        <v>822417</v>
      </c>
      <c r="CB111" s="835"/>
      <c r="CC111" s="835"/>
      <c r="CD111" s="835"/>
      <c r="CE111" s="835"/>
      <c r="CF111" s="896">
        <v>5.5</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10467426</v>
      </c>
      <c r="BR112" s="835"/>
      <c r="BS112" s="835"/>
      <c r="BT112" s="835"/>
      <c r="BU112" s="835"/>
      <c r="BV112" s="835">
        <v>10889131</v>
      </c>
      <c r="BW112" s="835"/>
      <c r="BX112" s="835"/>
      <c r="BY112" s="835"/>
      <c r="BZ112" s="835"/>
      <c r="CA112" s="835">
        <v>11424295</v>
      </c>
      <c r="CB112" s="835"/>
      <c r="CC112" s="835"/>
      <c r="CD112" s="835"/>
      <c r="CE112" s="835"/>
      <c r="CF112" s="896">
        <v>75.8</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411666</v>
      </c>
      <c r="AB113" s="944"/>
      <c r="AC113" s="944"/>
      <c r="AD113" s="944"/>
      <c r="AE113" s="945"/>
      <c r="AF113" s="946">
        <v>466545</v>
      </c>
      <c r="AG113" s="944"/>
      <c r="AH113" s="944"/>
      <c r="AI113" s="944"/>
      <c r="AJ113" s="945"/>
      <c r="AK113" s="946">
        <v>494522</v>
      </c>
      <c r="AL113" s="944"/>
      <c r="AM113" s="944"/>
      <c r="AN113" s="944"/>
      <c r="AO113" s="945"/>
      <c r="AP113" s="947">
        <v>3.3</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1841561</v>
      </c>
      <c r="BR113" s="835"/>
      <c r="BS113" s="835"/>
      <c r="BT113" s="835"/>
      <c r="BU113" s="835"/>
      <c r="BV113" s="835">
        <v>1633323</v>
      </c>
      <c r="BW113" s="835"/>
      <c r="BX113" s="835"/>
      <c r="BY113" s="835"/>
      <c r="BZ113" s="835"/>
      <c r="CA113" s="835">
        <v>1958351</v>
      </c>
      <c r="CB113" s="835"/>
      <c r="CC113" s="835"/>
      <c r="CD113" s="835"/>
      <c r="CE113" s="835"/>
      <c r="CF113" s="896">
        <v>13</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299681</v>
      </c>
      <c r="AB114" s="798"/>
      <c r="AC114" s="798"/>
      <c r="AD114" s="798"/>
      <c r="AE114" s="799"/>
      <c r="AF114" s="800">
        <v>345887</v>
      </c>
      <c r="AG114" s="798"/>
      <c r="AH114" s="798"/>
      <c r="AI114" s="798"/>
      <c r="AJ114" s="799"/>
      <c r="AK114" s="800">
        <v>211017</v>
      </c>
      <c r="AL114" s="798"/>
      <c r="AM114" s="798"/>
      <c r="AN114" s="798"/>
      <c r="AO114" s="799"/>
      <c r="AP114" s="845">
        <v>1.4</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2482055</v>
      </c>
      <c r="BR114" s="835"/>
      <c r="BS114" s="835"/>
      <c r="BT114" s="835"/>
      <c r="BU114" s="835"/>
      <c r="BV114" s="835">
        <v>2589520</v>
      </c>
      <c r="BW114" s="835"/>
      <c r="BX114" s="835"/>
      <c r="BY114" s="835"/>
      <c r="BZ114" s="835"/>
      <c r="CA114" s="835">
        <v>2891445</v>
      </c>
      <c r="CB114" s="835"/>
      <c r="CC114" s="835"/>
      <c r="CD114" s="835"/>
      <c r="CE114" s="835"/>
      <c r="CF114" s="896">
        <v>19.2</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129862</v>
      </c>
      <c r="AB115" s="944"/>
      <c r="AC115" s="944"/>
      <c r="AD115" s="944"/>
      <c r="AE115" s="945"/>
      <c r="AF115" s="946">
        <v>194940</v>
      </c>
      <c r="AG115" s="944"/>
      <c r="AH115" s="944"/>
      <c r="AI115" s="944"/>
      <c r="AJ115" s="945"/>
      <c r="AK115" s="946">
        <v>183762</v>
      </c>
      <c r="AL115" s="944"/>
      <c r="AM115" s="944"/>
      <c r="AN115" s="944"/>
      <c r="AO115" s="945"/>
      <c r="AP115" s="947">
        <v>1.2</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221</v>
      </c>
      <c r="BR115" s="835"/>
      <c r="BS115" s="835"/>
      <c r="BT115" s="835"/>
      <c r="BU115" s="835"/>
      <c r="BV115" s="835" t="s">
        <v>113</v>
      </c>
      <c r="BW115" s="835"/>
      <c r="BX115" s="835"/>
      <c r="BY115" s="835"/>
      <c r="BZ115" s="835"/>
      <c r="CA115" s="835" t="s">
        <v>113</v>
      </c>
      <c r="CB115" s="835"/>
      <c r="CC115" s="835"/>
      <c r="CD115" s="835"/>
      <c r="CE115" s="835"/>
      <c r="CF115" s="896" t="s">
        <v>113</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209847</v>
      </c>
      <c r="DH115" s="798"/>
      <c r="DI115" s="798"/>
      <c r="DJ115" s="798"/>
      <c r="DK115" s="799"/>
      <c r="DL115" s="800">
        <v>232425</v>
      </c>
      <c r="DM115" s="798"/>
      <c r="DN115" s="798"/>
      <c r="DO115" s="798"/>
      <c r="DP115" s="799"/>
      <c r="DQ115" s="800">
        <v>626108</v>
      </c>
      <c r="DR115" s="798"/>
      <c r="DS115" s="798"/>
      <c r="DT115" s="798"/>
      <c r="DU115" s="799"/>
      <c r="DV115" s="845">
        <v>4.2</v>
      </c>
      <c r="DW115" s="846"/>
      <c r="DX115" s="846"/>
      <c r="DY115" s="846"/>
      <c r="DZ115" s="847"/>
    </row>
    <row r="116" spans="1:130" s="199" customFormat="1" ht="26.25" customHeight="1" x14ac:dyDescent="0.15">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734</v>
      </c>
      <c r="AB116" s="798"/>
      <c r="AC116" s="798"/>
      <c r="AD116" s="798"/>
      <c r="AE116" s="799"/>
      <c r="AF116" s="800">
        <v>2054</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366964</v>
      </c>
      <c r="DH116" s="798"/>
      <c r="DI116" s="798"/>
      <c r="DJ116" s="798"/>
      <c r="DK116" s="799"/>
      <c r="DL116" s="800">
        <v>270198</v>
      </c>
      <c r="DM116" s="798"/>
      <c r="DN116" s="798"/>
      <c r="DO116" s="798"/>
      <c r="DP116" s="799"/>
      <c r="DQ116" s="800">
        <v>196309</v>
      </c>
      <c r="DR116" s="798"/>
      <c r="DS116" s="798"/>
      <c r="DT116" s="798"/>
      <c r="DU116" s="799"/>
      <c r="DV116" s="845">
        <v>1.3</v>
      </c>
      <c r="DW116" s="846"/>
      <c r="DX116" s="846"/>
      <c r="DY116" s="846"/>
      <c r="DZ116" s="847"/>
    </row>
    <row r="117" spans="1:130" s="199" customFormat="1" ht="26.25" customHeight="1" x14ac:dyDescent="0.15">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2504990</v>
      </c>
      <c r="AB117" s="930"/>
      <c r="AC117" s="930"/>
      <c r="AD117" s="930"/>
      <c r="AE117" s="931"/>
      <c r="AF117" s="932">
        <v>2558081</v>
      </c>
      <c r="AG117" s="930"/>
      <c r="AH117" s="930"/>
      <c r="AI117" s="930"/>
      <c r="AJ117" s="931"/>
      <c r="AK117" s="932">
        <v>2523274</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290</v>
      </c>
      <c r="AG118" s="923"/>
      <c r="AH118" s="923"/>
      <c r="AI118" s="923"/>
      <c r="AJ118" s="924"/>
      <c r="AK118" s="925" t="s">
        <v>289</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434</v>
      </c>
      <c r="BP119" s="899"/>
      <c r="BQ119" s="903">
        <v>38517809</v>
      </c>
      <c r="BR119" s="866"/>
      <c r="BS119" s="866"/>
      <c r="BT119" s="866"/>
      <c r="BU119" s="866"/>
      <c r="BV119" s="866">
        <v>42473911</v>
      </c>
      <c r="BW119" s="866"/>
      <c r="BX119" s="866"/>
      <c r="BY119" s="866"/>
      <c r="BZ119" s="866"/>
      <c r="CA119" s="866">
        <v>45043409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4286305</v>
      </c>
      <c r="BR120" s="863"/>
      <c r="BS120" s="863"/>
      <c r="BT120" s="863"/>
      <c r="BU120" s="863"/>
      <c r="BV120" s="863">
        <v>3774427</v>
      </c>
      <c r="BW120" s="863"/>
      <c r="BX120" s="863"/>
      <c r="BY120" s="863"/>
      <c r="BZ120" s="863"/>
      <c r="CA120" s="863">
        <v>4298388</v>
      </c>
      <c r="CB120" s="863"/>
      <c r="CC120" s="863"/>
      <c r="CD120" s="863"/>
      <c r="CE120" s="863"/>
      <c r="CF120" s="887">
        <v>28.5</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10467426</v>
      </c>
      <c r="DH120" s="863"/>
      <c r="DI120" s="863"/>
      <c r="DJ120" s="863"/>
      <c r="DK120" s="863"/>
      <c r="DL120" s="863">
        <v>10889131</v>
      </c>
      <c r="DM120" s="863"/>
      <c r="DN120" s="863"/>
      <c r="DO120" s="863"/>
      <c r="DP120" s="863"/>
      <c r="DQ120" s="863">
        <v>11424295</v>
      </c>
      <c r="DR120" s="863"/>
      <c r="DS120" s="863"/>
      <c r="DT120" s="863"/>
      <c r="DU120" s="863"/>
      <c r="DV120" s="864">
        <v>75.8</v>
      </c>
      <c r="DW120" s="864"/>
      <c r="DX120" s="864"/>
      <c r="DY120" s="864"/>
      <c r="DZ120" s="865"/>
    </row>
    <row r="121" spans="1:130" s="199" customFormat="1" ht="26.25" customHeight="1" x14ac:dyDescent="0.15">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11284280</v>
      </c>
      <c r="BR121" s="835"/>
      <c r="BS121" s="835"/>
      <c r="BT121" s="835"/>
      <c r="BU121" s="835"/>
      <c r="BV121" s="835">
        <v>11616920</v>
      </c>
      <c r="BW121" s="835"/>
      <c r="BX121" s="835"/>
      <c r="BY121" s="835"/>
      <c r="BZ121" s="835"/>
      <c r="CA121" s="835">
        <v>11968579</v>
      </c>
      <c r="CB121" s="835"/>
      <c r="CC121" s="835"/>
      <c r="CD121" s="835"/>
      <c r="CE121" s="835"/>
      <c r="CF121" s="896">
        <v>79.400000000000006</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t="s">
        <v>113</v>
      </c>
      <c r="DH121" s="835"/>
      <c r="DI121" s="835"/>
      <c r="DJ121" s="835"/>
      <c r="DK121" s="835"/>
      <c r="DL121" s="835" t="s">
        <v>113</v>
      </c>
      <c r="DM121" s="835"/>
      <c r="DN121" s="835"/>
      <c r="DO121" s="835"/>
      <c r="DP121" s="835"/>
      <c r="DQ121" s="835" t="s">
        <v>113</v>
      </c>
      <c r="DR121" s="835"/>
      <c r="DS121" s="835"/>
      <c r="DT121" s="835"/>
      <c r="DU121" s="835"/>
      <c r="DV121" s="812" t="s">
        <v>113</v>
      </c>
      <c r="DW121" s="812"/>
      <c r="DX121" s="812"/>
      <c r="DY121" s="812"/>
      <c r="DZ121" s="813"/>
    </row>
    <row r="122" spans="1:130" s="199" customFormat="1" ht="26.25" customHeight="1" x14ac:dyDescent="0.15">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22676791</v>
      </c>
      <c r="BR122" s="866"/>
      <c r="BS122" s="866"/>
      <c r="BT122" s="866"/>
      <c r="BU122" s="866"/>
      <c r="BV122" s="866">
        <v>25173000</v>
      </c>
      <c r="BW122" s="866"/>
      <c r="BX122" s="866"/>
      <c r="BY122" s="866"/>
      <c r="BZ122" s="866"/>
      <c r="CA122" s="866">
        <v>26194184</v>
      </c>
      <c r="CB122" s="866"/>
      <c r="CC122" s="866"/>
      <c r="CD122" s="866"/>
      <c r="CE122" s="866"/>
      <c r="CF122" s="867">
        <v>173.8</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t="s">
        <v>113</v>
      </c>
      <c r="DH122" s="835"/>
      <c r="DI122" s="835"/>
      <c r="DJ122" s="835"/>
      <c r="DK122" s="835"/>
      <c r="DL122" s="835" t="s">
        <v>113</v>
      </c>
      <c r="DM122" s="835"/>
      <c r="DN122" s="835"/>
      <c r="DO122" s="835"/>
      <c r="DP122" s="835"/>
      <c r="DQ122" s="835" t="s">
        <v>113</v>
      </c>
      <c r="DR122" s="835"/>
      <c r="DS122" s="835"/>
      <c r="DT122" s="835"/>
      <c r="DU122" s="835"/>
      <c r="DV122" s="812" t="s">
        <v>113</v>
      </c>
      <c r="DW122" s="812"/>
      <c r="DX122" s="812"/>
      <c r="DY122" s="812"/>
      <c r="DZ122" s="813"/>
    </row>
    <row r="123" spans="1:130" s="199" customFormat="1" ht="26.25" customHeight="1" x14ac:dyDescent="0.15">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100180</v>
      </c>
      <c r="AB123" s="798"/>
      <c r="AC123" s="798"/>
      <c r="AD123" s="798"/>
      <c r="AE123" s="799"/>
      <c r="AF123" s="800">
        <v>100109</v>
      </c>
      <c r="AG123" s="798"/>
      <c r="AH123" s="798"/>
      <c r="AI123" s="798"/>
      <c r="AJ123" s="799"/>
      <c r="AK123" s="800">
        <v>76328</v>
      </c>
      <c r="AL123" s="798"/>
      <c r="AM123" s="798"/>
      <c r="AN123" s="798"/>
      <c r="AO123" s="799"/>
      <c r="AP123" s="845">
        <v>0.5</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442</v>
      </c>
      <c r="BP123" s="899"/>
      <c r="BQ123" s="853">
        <v>38247376</v>
      </c>
      <c r="BR123" s="854"/>
      <c r="BS123" s="854"/>
      <c r="BT123" s="854"/>
      <c r="BU123" s="854"/>
      <c r="BV123" s="854">
        <v>40564347</v>
      </c>
      <c r="BW123" s="854"/>
      <c r="BX123" s="854"/>
      <c r="BY123" s="854"/>
      <c r="BZ123" s="854"/>
      <c r="CA123" s="854">
        <v>42461151</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113</v>
      </c>
      <c r="DH123" s="798"/>
      <c r="DI123" s="798"/>
      <c r="DJ123" s="798"/>
      <c r="DK123" s="799"/>
      <c r="DL123" s="800" t="s">
        <v>113</v>
      </c>
      <c r="DM123" s="798"/>
      <c r="DN123" s="798"/>
      <c r="DO123" s="798"/>
      <c r="DP123" s="799"/>
      <c r="DQ123" s="800" t="s">
        <v>113</v>
      </c>
      <c r="DR123" s="798"/>
      <c r="DS123" s="798"/>
      <c r="DT123" s="798"/>
      <c r="DU123" s="799"/>
      <c r="DV123" s="845" t="s">
        <v>113</v>
      </c>
      <c r="DW123" s="846"/>
      <c r="DX123" s="846"/>
      <c r="DY123" s="846"/>
      <c r="DZ123" s="847"/>
    </row>
    <row r="124" spans="1:130" s="199" customFormat="1" ht="26.25" customHeight="1" thickBot="1" x14ac:dyDescent="0.2">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1.8</v>
      </c>
      <c r="BR124" s="852"/>
      <c r="BS124" s="852"/>
      <c r="BT124" s="852"/>
      <c r="BU124" s="852"/>
      <c r="BV124" s="852">
        <v>12.6</v>
      </c>
      <c r="BW124" s="852"/>
      <c r="BX124" s="852"/>
      <c r="BY124" s="852"/>
      <c r="BZ124" s="852"/>
      <c r="CA124" s="852">
        <v>17.100000000000001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29682</v>
      </c>
      <c r="AB126" s="798"/>
      <c r="AC126" s="798"/>
      <c r="AD126" s="798"/>
      <c r="AE126" s="799"/>
      <c r="AF126" s="800">
        <v>94831</v>
      </c>
      <c r="AG126" s="798"/>
      <c r="AH126" s="798"/>
      <c r="AI126" s="798"/>
      <c r="AJ126" s="799"/>
      <c r="AK126" s="800">
        <v>107434</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113</v>
      </c>
      <c r="DH126" s="835"/>
      <c r="DI126" s="835"/>
      <c r="DJ126" s="835"/>
      <c r="DK126" s="835"/>
      <c r="DL126" s="835" t="s">
        <v>113</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481080</v>
      </c>
      <c r="AB128" s="819"/>
      <c r="AC128" s="819"/>
      <c r="AD128" s="819"/>
      <c r="AE128" s="820"/>
      <c r="AF128" s="821">
        <v>535809</v>
      </c>
      <c r="AG128" s="819"/>
      <c r="AH128" s="819"/>
      <c r="AI128" s="819"/>
      <c r="AJ128" s="820"/>
      <c r="AK128" s="821">
        <v>563342</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113</v>
      </c>
      <c r="BG128" s="805"/>
      <c r="BH128" s="805"/>
      <c r="BI128" s="805"/>
      <c r="BJ128" s="805"/>
      <c r="BK128" s="805"/>
      <c r="BL128" s="828"/>
      <c r="BM128" s="804">
        <v>12.67</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221</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15883559</v>
      </c>
      <c r="AB129" s="798"/>
      <c r="AC129" s="798"/>
      <c r="AD129" s="798"/>
      <c r="AE129" s="799"/>
      <c r="AF129" s="800">
        <v>16591889</v>
      </c>
      <c r="AG129" s="798"/>
      <c r="AH129" s="798"/>
      <c r="AI129" s="798"/>
      <c r="AJ129" s="799"/>
      <c r="AK129" s="800">
        <v>16679543</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113</v>
      </c>
      <c r="BG129" s="788"/>
      <c r="BH129" s="788"/>
      <c r="BI129" s="788"/>
      <c r="BJ129" s="788"/>
      <c r="BK129" s="788"/>
      <c r="BL129" s="789"/>
      <c r="BM129" s="787">
        <v>17.670000000000002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1617819</v>
      </c>
      <c r="AB130" s="798"/>
      <c r="AC130" s="798"/>
      <c r="AD130" s="798"/>
      <c r="AE130" s="799"/>
      <c r="AF130" s="800">
        <v>1523861</v>
      </c>
      <c r="AG130" s="798"/>
      <c r="AH130" s="798"/>
      <c r="AI130" s="798"/>
      <c r="AJ130" s="799"/>
      <c r="AK130" s="800">
        <v>1606184</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2.8</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14265740</v>
      </c>
      <c r="AB131" s="781"/>
      <c r="AC131" s="781"/>
      <c r="AD131" s="781"/>
      <c r="AE131" s="782"/>
      <c r="AF131" s="783">
        <v>15068028</v>
      </c>
      <c r="AG131" s="781"/>
      <c r="AH131" s="781"/>
      <c r="AI131" s="781"/>
      <c r="AJ131" s="782"/>
      <c r="AK131" s="783">
        <v>15073359</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17.100000000000001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2.8466171400000002</v>
      </c>
      <c r="AB132" s="761"/>
      <c r="AC132" s="761"/>
      <c r="AD132" s="761"/>
      <c r="AE132" s="762"/>
      <c r="AF132" s="763">
        <v>3.3077387429999998</v>
      </c>
      <c r="AG132" s="761"/>
      <c r="AH132" s="761"/>
      <c r="AI132" s="761"/>
      <c r="AJ132" s="762"/>
      <c r="AK132" s="763">
        <v>2.3468425320000001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2.8</v>
      </c>
      <c r="AB133" s="740"/>
      <c r="AC133" s="740"/>
      <c r="AD133" s="740"/>
      <c r="AE133" s="741"/>
      <c r="AF133" s="739">
        <v>3</v>
      </c>
      <c r="AG133" s="740"/>
      <c r="AH133" s="740"/>
      <c r="AI133" s="740"/>
      <c r="AJ133" s="741"/>
      <c r="AK133" s="739">
        <v>2.8</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3747186</v>
      </c>
      <c r="L9" s="266">
        <v>43955</v>
      </c>
      <c r="M9" s="267">
        <v>62051</v>
      </c>
      <c r="N9" s="268">
        <v>-29.2</v>
      </c>
    </row>
    <row r="10" spans="1:16" x14ac:dyDescent="0.15">
      <c r="A10" s="250"/>
      <c r="B10" s="246"/>
      <c r="C10" s="246"/>
      <c r="D10" s="246"/>
      <c r="E10" s="246"/>
      <c r="F10" s="246"/>
      <c r="G10" s="1166" t="s">
        <v>476</v>
      </c>
      <c r="H10" s="1167"/>
      <c r="I10" s="1167"/>
      <c r="J10" s="1168"/>
      <c r="K10" s="269">
        <v>719377</v>
      </c>
      <c r="L10" s="270">
        <v>8438</v>
      </c>
      <c r="M10" s="271">
        <v>5713</v>
      </c>
      <c r="N10" s="272">
        <v>47.7</v>
      </c>
    </row>
    <row r="11" spans="1:16" ht="13.5" customHeight="1" x14ac:dyDescent="0.15">
      <c r="A11" s="250"/>
      <c r="B11" s="246"/>
      <c r="C11" s="246"/>
      <c r="D11" s="246"/>
      <c r="E11" s="246"/>
      <c r="F11" s="246"/>
      <c r="G11" s="1166" t="s">
        <v>477</v>
      </c>
      <c r="H11" s="1167"/>
      <c r="I11" s="1167"/>
      <c r="J11" s="1168"/>
      <c r="K11" s="269">
        <v>724835</v>
      </c>
      <c r="L11" s="270">
        <v>8502</v>
      </c>
      <c r="M11" s="271">
        <v>5796</v>
      </c>
      <c r="N11" s="272">
        <v>46.7</v>
      </c>
    </row>
    <row r="12" spans="1:16" ht="13.5" customHeight="1" x14ac:dyDescent="0.15">
      <c r="A12" s="250"/>
      <c r="B12" s="246"/>
      <c r="C12" s="246"/>
      <c r="D12" s="246"/>
      <c r="E12" s="246"/>
      <c r="F12" s="246"/>
      <c r="G12" s="1166" t="s">
        <v>478</v>
      </c>
      <c r="H12" s="1167"/>
      <c r="I12" s="1167"/>
      <c r="J12" s="1168"/>
      <c r="K12" s="269" t="s">
        <v>479</v>
      </c>
      <c r="L12" s="270" t="s">
        <v>479</v>
      </c>
      <c r="M12" s="271">
        <v>1167</v>
      </c>
      <c r="N12" s="272" t="s">
        <v>479</v>
      </c>
    </row>
    <row r="13" spans="1:16" ht="13.5" customHeight="1" x14ac:dyDescent="0.15">
      <c r="A13" s="250"/>
      <c r="B13" s="246"/>
      <c r="C13" s="246"/>
      <c r="D13" s="246"/>
      <c r="E13" s="246"/>
      <c r="F13" s="246"/>
      <c r="G13" s="1166" t="s">
        <v>480</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481</v>
      </c>
      <c r="H14" s="1167"/>
      <c r="I14" s="1167"/>
      <c r="J14" s="1168"/>
      <c r="K14" s="269">
        <v>314285</v>
      </c>
      <c r="L14" s="270">
        <v>3687</v>
      </c>
      <c r="M14" s="271">
        <v>2337</v>
      </c>
      <c r="N14" s="272">
        <v>57.8</v>
      </c>
    </row>
    <row r="15" spans="1:16" ht="13.5" customHeight="1" x14ac:dyDescent="0.15">
      <c r="A15" s="250"/>
      <c r="B15" s="246"/>
      <c r="C15" s="246"/>
      <c r="D15" s="246"/>
      <c r="E15" s="246"/>
      <c r="F15" s="246"/>
      <c r="G15" s="1166" t="s">
        <v>482</v>
      </c>
      <c r="H15" s="1167"/>
      <c r="I15" s="1167"/>
      <c r="J15" s="1168"/>
      <c r="K15" s="269">
        <v>173218</v>
      </c>
      <c r="L15" s="270">
        <v>2032</v>
      </c>
      <c r="M15" s="271">
        <v>1594</v>
      </c>
      <c r="N15" s="272">
        <v>27.5</v>
      </c>
    </row>
    <row r="16" spans="1:16" x14ac:dyDescent="0.15">
      <c r="A16" s="250"/>
      <c r="B16" s="246"/>
      <c r="C16" s="246"/>
      <c r="D16" s="246"/>
      <c r="E16" s="246"/>
      <c r="F16" s="246"/>
      <c r="G16" s="1169" t="s">
        <v>483</v>
      </c>
      <c r="H16" s="1170"/>
      <c r="I16" s="1170"/>
      <c r="J16" s="1171"/>
      <c r="K16" s="270">
        <v>-289227</v>
      </c>
      <c r="L16" s="270">
        <v>-3393</v>
      </c>
      <c r="M16" s="271">
        <v>-5993</v>
      </c>
      <c r="N16" s="272">
        <v>-43.4</v>
      </c>
    </row>
    <row r="17" spans="1:16" x14ac:dyDescent="0.15">
      <c r="A17" s="250"/>
      <c r="B17" s="246"/>
      <c r="C17" s="246"/>
      <c r="D17" s="246"/>
      <c r="E17" s="246"/>
      <c r="F17" s="246"/>
      <c r="G17" s="1169" t="s">
        <v>173</v>
      </c>
      <c r="H17" s="1170"/>
      <c r="I17" s="1170"/>
      <c r="J17" s="1171"/>
      <c r="K17" s="270">
        <v>5389674</v>
      </c>
      <c r="L17" s="270">
        <v>63221</v>
      </c>
      <c r="M17" s="271">
        <v>72665</v>
      </c>
      <c r="N17" s="272">
        <v>-13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5.48</v>
      </c>
      <c r="L21" s="283">
        <v>7.22</v>
      </c>
      <c r="M21" s="284">
        <v>-1.74</v>
      </c>
      <c r="N21" s="251"/>
      <c r="O21" s="285"/>
      <c r="P21" s="281"/>
    </row>
    <row r="22" spans="1:16" s="286" customFormat="1" x14ac:dyDescent="0.15">
      <c r="A22" s="281"/>
      <c r="B22" s="251"/>
      <c r="C22" s="251"/>
      <c r="D22" s="251"/>
      <c r="E22" s="251"/>
      <c r="F22" s="251"/>
      <c r="G22" s="1163" t="s">
        <v>489</v>
      </c>
      <c r="H22" s="1164"/>
      <c r="I22" s="1164"/>
      <c r="J22" s="1165"/>
      <c r="K22" s="287">
        <v>99.7</v>
      </c>
      <c r="L22" s="288">
        <v>98.4</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1633973</v>
      </c>
      <c r="L32" s="296">
        <v>19167</v>
      </c>
      <c r="M32" s="297">
        <v>39687</v>
      </c>
      <c r="N32" s="298">
        <v>-51.7</v>
      </c>
    </row>
    <row r="33" spans="1:16" ht="13.5" customHeight="1" x14ac:dyDescent="0.15">
      <c r="A33" s="250"/>
      <c r="B33" s="246"/>
      <c r="C33" s="246"/>
      <c r="D33" s="246"/>
      <c r="E33" s="246"/>
      <c r="F33" s="246"/>
      <c r="G33" s="1154" t="s">
        <v>494</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495</v>
      </c>
      <c r="H34" s="1155"/>
      <c r="I34" s="1155"/>
      <c r="J34" s="1156"/>
      <c r="K34" s="296" t="s">
        <v>479</v>
      </c>
      <c r="L34" s="296" t="s">
        <v>479</v>
      </c>
      <c r="M34" s="297">
        <v>56</v>
      </c>
      <c r="N34" s="298" t="s">
        <v>479</v>
      </c>
    </row>
    <row r="35" spans="1:16" ht="27" customHeight="1" x14ac:dyDescent="0.15">
      <c r="A35" s="250"/>
      <c r="B35" s="246"/>
      <c r="C35" s="246"/>
      <c r="D35" s="246"/>
      <c r="E35" s="246"/>
      <c r="F35" s="246"/>
      <c r="G35" s="1154" t="s">
        <v>496</v>
      </c>
      <c r="H35" s="1155"/>
      <c r="I35" s="1155"/>
      <c r="J35" s="1156"/>
      <c r="K35" s="296">
        <v>494522</v>
      </c>
      <c r="L35" s="296">
        <v>5801</v>
      </c>
      <c r="M35" s="297">
        <v>13696</v>
      </c>
      <c r="N35" s="298">
        <v>-57.6</v>
      </c>
    </row>
    <row r="36" spans="1:16" ht="27" customHeight="1" x14ac:dyDescent="0.15">
      <c r="A36" s="250"/>
      <c r="B36" s="246"/>
      <c r="C36" s="246"/>
      <c r="D36" s="246"/>
      <c r="E36" s="246"/>
      <c r="F36" s="246"/>
      <c r="G36" s="1154" t="s">
        <v>497</v>
      </c>
      <c r="H36" s="1155"/>
      <c r="I36" s="1155"/>
      <c r="J36" s="1156"/>
      <c r="K36" s="296">
        <v>211017</v>
      </c>
      <c r="L36" s="296">
        <v>2475</v>
      </c>
      <c r="M36" s="297">
        <v>1733</v>
      </c>
      <c r="N36" s="298">
        <v>42.8</v>
      </c>
    </row>
    <row r="37" spans="1:16" ht="13.5" customHeight="1" x14ac:dyDescent="0.15">
      <c r="A37" s="250"/>
      <c r="B37" s="246"/>
      <c r="C37" s="246"/>
      <c r="D37" s="246"/>
      <c r="E37" s="246"/>
      <c r="F37" s="246"/>
      <c r="G37" s="1154" t="s">
        <v>498</v>
      </c>
      <c r="H37" s="1155"/>
      <c r="I37" s="1155"/>
      <c r="J37" s="1156"/>
      <c r="K37" s="296">
        <v>183762</v>
      </c>
      <c r="L37" s="296">
        <v>2156</v>
      </c>
      <c r="M37" s="297">
        <v>790</v>
      </c>
      <c r="N37" s="298">
        <v>172.9</v>
      </c>
    </row>
    <row r="38" spans="1:16" ht="27" customHeight="1" x14ac:dyDescent="0.15">
      <c r="A38" s="250"/>
      <c r="B38" s="246"/>
      <c r="C38" s="246"/>
      <c r="D38" s="246"/>
      <c r="E38" s="246"/>
      <c r="F38" s="246"/>
      <c r="G38" s="1157" t="s">
        <v>499</v>
      </c>
      <c r="H38" s="1158"/>
      <c r="I38" s="1158"/>
      <c r="J38" s="1159"/>
      <c r="K38" s="299" t="s">
        <v>479</v>
      </c>
      <c r="L38" s="299" t="s">
        <v>479</v>
      </c>
      <c r="M38" s="300">
        <v>1</v>
      </c>
      <c r="N38" s="301" t="s">
        <v>479</v>
      </c>
      <c r="O38" s="295"/>
    </row>
    <row r="39" spans="1:16" x14ac:dyDescent="0.15">
      <c r="A39" s="250"/>
      <c r="B39" s="246"/>
      <c r="C39" s="246"/>
      <c r="D39" s="246"/>
      <c r="E39" s="246"/>
      <c r="F39" s="246"/>
      <c r="G39" s="1157" t="s">
        <v>500</v>
      </c>
      <c r="H39" s="1158"/>
      <c r="I39" s="1158"/>
      <c r="J39" s="1159"/>
      <c r="K39" s="302">
        <v>-563342</v>
      </c>
      <c r="L39" s="302">
        <v>-6608</v>
      </c>
      <c r="M39" s="303">
        <v>-5521</v>
      </c>
      <c r="N39" s="304">
        <v>19.7</v>
      </c>
      <c r="O39" s="295"/>
    </row>
    <row r="40" spans="1:16" ht="27" customHeight="1" x14ac:dyDescent="0.15">
      <c r="A40" s="250"/>
      <c r="B40" s="246"/>
      <c r="C40" s="246"/>
      <c r="D40" s="246"/>
      <c r="E40" s="246"/>
      <c r="F40" s="246"/>
      <c r="G40" s="1154" t="s">
        <v>501</v>
      </c>
      <c r="H40" s="1155"/>
      <c r="I40" s="1155"/>
      <c r="J40" s="1156"/>
      <c r="K40" s="302">
        <v>-1606184</v>
      </c>
      <c r="L40" s="302">
        <v>-18841</v>
      </c>
      <c r="M40" s="303">
        <v>-35785</v>
      </c>
      <c r="N40" s="304">
        <v>-47.3</v>
      </c>
      <c r="O40" s="295"/>
    </row>
    <row r="41" spans="1:16" x14ac:dyDescent="0.15">
      <c r="A41" s="250"/>
      <c r="B41" s="246"/>
      <c r="C41" s="246"/>
      <c r="D41" s="246"/>
      <c r="E41" s="246"/>
      <c r="F41" s="246"/>
      <c r="G41" s="1160" t="s">
        <v>284</v>
      </c>
      <c r="H41" s="1161"/>
      <c r="I41" s="1161"/>
      <c r="J41" s="1162"/>
      <c r="K41" s="296">
        <v>353748</v>
      </c>
      <c r="L41" s="302">
        <v>4149</v>
      </c>
      <c r="M41" s="303">
        <v>14658</v>
      </c>
      <c r="N41" s="304">
        <v>-71.7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2327184</v>
      </c>
      <c r="J51" s="322">
        <v>28051</v>
      </c>
      <c r="K51" s="323">
        <v>2.5</v>
      </c>
      <c r="L51" s="324">
        <v>50880</v>
      </c>
      <c r="M51" s="325">
        <v>7</v>
      </c>
      <c r="N51" s="326">
        <v>-4.5</v>
      </c>
    </row>
    <row r="52" spans="1:14" x14ac:dyDescent="0.15">
      <c r="A52" s="250"/>
      <c r="B52" s="246"/>
      <c r="C52" s="246"/>
      <c r="D52" s="246"/>
      <c r="E52" s="246"/>
      <c r="F52" s="246"/>
      <c r="G52" s="327"/>
      <c r="H52" s="328" t="s">
        <v>512</v>
      </c>
      <c r="I52" s="329">
        <v>2014123</v>
      </c>
      <c r="J52" s="330">
        <v>24277</v>
      </c>
      <c r="K52" s="331">
        <v>23</v>
      </c>
      <c r="L52" s="332">
        <v>26879</v>
      </c>
      <c r="M52" s="333">
        <v>2.4</v>
      </c>
      <c r="N52" s="334">
        <v>20.6</v>
      </c>
    </row>
    <row r="53" spans="1:14" x14ac:dyDescent="0.15">
      <c r="A53" s="250"/>
      <c r="B53" s="246"/>
      <c r="C53" s="246"/>
      <c r="D53" s="246"/>
      <c r="E53" s="246"/>
      <c r="F53" s="246"/>
      <c r="G53" s="312" t="s">
        <v>513</v>
      </c>
      <c r="H53" s="313"/>
      <c r="I53" s="321">
        <v>3522679</v>
      </c>
      <c r="J53" s="322">
        <v>42263</v>
      </c>
      <c r="K53" s="323">
        <v>50.7</v>
      </c>
      <c r="L53" s="324">
        <v>63956</v>
      </c>
      <c r="M53" s="325">
        <v>25.7</v>
      </c>
      <c r="N53" s="326">
        <v>25</v>
      </c>
    </row>
    <row r="54" spans="1:14" x14ac:dyDescent="0.15">
      <c r="A54" s="250"/>
      <c r="B54" s="246"/>
      <c r="C54" s="246"/>
      <c r="D54" s="246"/>
      <c r="E54" s="246"/>
      <c r="F54" s="246"/>
      <c r="G54" s="327"/>
      <c r="H54" s="328" t="s">
        <v>512</v>
      </c>
      <c r="I54" s="329">
        <v>2875903</v>
      </c>
      <c r="J54" s="330">
        <v>34503</v>
      </c>
      <c r="K54" s="331">
        <v>42.1</v>
      </c>
      <c r="L54" s="332">
        <v>29239</v>
      </c>
      <c r="M54" s="333">
        <v>8.8000000000000007</v>
      </c>
      <c r="N54" s="334">
        <v>33.299999999999997</v>
      </c>
    </row>
    <row r="55" spans="1:14" x14ac:dyDescent="0.15">
      <c r="A55" s="250"/>
      <c r="B55" s="246"/>
      <c r="C55" s="246"/>
      <c r="D55" s="246"/>
      <c r="E55" s="246"/>
      <c r="F55" s="246"/>
      <c r="G55" s="312" t="s">
        <v>514</v>
      </c>
      <c r="H55" s="313"/>
      <c r="I55" s="321">
        <v>5234389</v>
      </c>
      <c r="J55" s="322">
        <v>62429</v>
      </c>
      <c r="K55" s="323">
        <v>47.7</v>
      </c>
      <c r="L55" s="324">
        <v>66255</v>
      </c>
      <c r="M55" s="325">
        <v>3.6</v>
      </c>
      <c r="N55" s="326">
        <v>44.1</v>
      </c>
    </row>
    <row r="56" spans="1:14" x14ac:dyDescent="0.15">
      <c r="A56" s="250"/>
      <c r="B56" s="246"/>
      <c r="C56" s="246"/>
      <c r="D56" s="246"/>
      <c r="E56" s="246"/>
      <c r="F56" s="246"/>
      <c r="G56" s="327"/>
      <c r="H56" s="328" t="s">
        <v>512</v>
      </c>
      <c r="I56" s="329">
        <v>4235938</v>
      </c>
      <c r="J56" s="330">
        <v>50520</v>
      </c>
      <c r="K56" s="331">
        <v>46.4</v>
      </c>
      <c r="L56" s="332">
        <v>31822</v>
      </c>
      <c r="M56" s="333">
        <v>8.8000000000000007</v>
      </c>
      <c r="N56" s="334">
        <v>37.6</v>
      </c>
    </row>
    <row r="57" spans="1:14" x14ac:dyDescent="0.15">
      <c r="A57" s="250"/>
      <c r="B57" s="246"/>
      <c r="C57" s="246"/>
      <c r="D57" s="246"/>
      <c r="E57" s="246"/>
      <c r="F57" s="246"/>
      <c r="G57" s="312" t="s">
        <v>515</v>
      </c>
      <c r="H57" s="313"/>
      <c r="I57" s="321">
        <v>6344681</v>
      </c>
      <c r="J57" s="322">
        <v>75145</v>
      </c>
      <c r="K57" s="323">
        <v>20.399999999999999</v>
      </c>
      <c r="L57" s="324">
        <v>54227</v>
      </c>
      <c r="M57" s="325">
        <v>-18.2</v>
      </c>
      <c r="N57" s="326">
        <v>38.6</v>
      </c>
    </row>
    <row r="58" spans="1:14" x14ac:dyDescent="0.15">
      <c r="A58" s="250"/>
      <c r="B58" s="246"/>
      <c r="C58" s="246"/>
      <c r="D58" s="246"/>
      <c r="E58" s="246"/>
      <c r="F58" s="246"/>
      <c r="G58" s="327"/>
      <c r="H58" s="328" t="s">
        <v>512</v>
      </c>
      <c r="I58" s="329">
        <v>5109235</v>
      </c>
      <c r="J58" s="330">
        <v>60512</v>
      </c>
      <c r="K58" s="331">
        <v>19.8</v>
      </c>
      <c r="L58" s="332">
        <v>29694</v>
      </c>
      <c r="M58" s="333">
        <v>-6.7</v>
      </c>
      <c r="N58" s="334">
        <v>26.5</v>
      </c>
    </row>
    <row r="59" spans="1:14" x14ac:dyDescent="0.15">
      <c r="A59" s="250"/>
      <c r="B59" s="246"/>
      <c r="C59" s="246"/>
      <c r="D59" s="246"/>
      <c r="E59" s="246"/>
      <c r="F59" s="246"/>
      <c r="G59" s="312" t="s">
        <v>516</v>
      </c>
      <c r="H59" s="313"/>
      <c r="I59" s="321">
        <v>3615188</v>
      </c>
      <c r="J59" s="322">
        <v>42406</v>
      </c>
      <c r="K59" s="323">
        <v>-43.6</v>
      </c>
      <c r="L59" s="324">
        <v>57295</v>
      </c>
      <c r="M59" s="325">
        <v>5.7</v>
      </c>
      <c r="N59" s="326">
        <v>-49.3</v>
      </c>
    </row>
    <row r="60" spans="1:14" x14ac:dyDescent="0.15">
      <c r="A60" s="250"/>
      <c r="B60" s="246"/>
      <c r="C60" s="246"/>
      <c r="D60" s="246"/>
      <c r="E60" s="246"/>
      <c r="F60" s="246"/>
      <c r="G60" s="327"/>
      <c r="H60" s="328" t="s">
        <v>512</v>
      </c>
      <c r="I60" s="335">
        <v>2794384</v>
      </c>
      <c r="J60" s="330">
        <v>32778</v>
      </c>
      <c r="K60" s="331">
        <v>-45.8</v>
      </c>
      <c r="L60" s="332">
        <v>32771</v>
      </c>
      <c r="M60" s="333">
        <v>10.4</v>
      </c>
      <c r="N60" s="334">
        <v>-56.2</v>
      </c>
    </row>
    <row r="61" spans="1:14" x14ac:dyDescent="0.15">
      <c r="A61" s="250"/>
      <c r="B61" s="246"/>
      <c r="C61" s="246"/>
      <c r="D61" s="246"/>
      <c r="E61" s="246"/>
      <c r="F61" s="246"/>
      <c r="G61" s="312" t="s">
        <v>517</v>
      </c>
      <c r="H61" s="336"/>
      <c r="I61" s="337">
        <v>4208824</v>
      </c>
      <c r="J61" s="338">
        <v>50059</v>
      </c>
      <c r="K61" s="339">
        <v>15.5</v>
      </c>
      <c r="L61" s="340">
        <v>58523</v>
      </c>
      <c r="M61" s="341">
        <v>4.8</v>
      </c>
      <c r="N61" s="326">
        <v>10.7</v>
      </c>
    </row>
    <row r="62" spans="1:14" x14ac:dyDescent="0.15">
      <c r="A62" s="250"/>
      <c r="B62" s="246"/>
      <c r="C62" s="246"/>
      <c r="D62" s="246"/>
      <c r="E62" s="246"/>
      <c r="F62" s="246"/>
      <c r="G62" s="327"/>
      <c r="H62" s="328" t="s">
        <v>512</v>
      </c>
      <c r="I62" s="329">
        <v>3405917</v>
      </c>
      <c r="J62" s="330">
        <v>40518</v>
      </c>
      <c r="K62" s="331">
        <v>17.100000000000001</v>
      </c>
      <c r="L62" s="332">
        <v>30081</v>
      </c>
      <c r="M62" s="333">
        <v>4.7</v>
      </c>
      <c r="N62" s="334">
        <v>12.4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15.32</v>
      </c>
      <c r="G47" s="12">
        <v>13.84</v>
      </c>
      <c r="H47" s="12">
        <v>13.39</v>
      </c>
      <c r="I47" s="12">
        <v>11.09</v>
      </c>
      <c r="J47" s="13">
        <v>12.68</v>
      </c>
    </row>
    <row r="48" spans="2:10" ht="57.75" customHeight="1" x14ac:dyDescent="0.15">
      <c r="B48" s="14"/>
      <c r="C48" s="1174" t="s">
        <v>4</v>
      </c>
      <c r="D48" s="1174"/>
      <c r="E48" s="1175"/>
      <c r="F48" s="15">
        <v>4.16</v>
      </c>
      <c r="G48" s="16">
        <v>4.9800000000000004</v>
      </c>
      <c r="H48" s="16">
        <v>4.92</v>
      </c>
      <c r="I48" s="16">
        <v>7.01</v>
      </c>
      <c r="J48" s="17">
        <v>5.04</v>
      </c>
    </row>
    <row r="49" spans="2:10" ht="57.75" customHeight="1" thickBot="1" x14ac:dyDescent="0.2">
      <c r="B49" s="18"/>
      <c r="C49" s="1176" t="s">
        <v>5</v>
      </c>
      <c r="D49" s="1176"/>
      <c r="E49" s="1177"/>
      <c r="F49" s="19">
        <v>3.59</v>
      </c>
      <c r="G49" s="20" t="s">
        <v>524</v>
      </c>
      <c r="H49" s="20" t="s">
        <v>525</v>
      </c>
      <c r="I49" s="20">
        <v>0.57999999999999996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2018-11-12T05:31:08Z</cp:lastPrinted>
  <dcterms:created xsi:type="dcterms:W3CDTF">2018-01-24T05:17:14Z</dcterms:created>
  <dcterms:modified xsi:type="dcterms:W3CDTF">2018-11-12T05:31:17Z</dcterms:modified>
  <cp:category/>
</cp:coreProperties>
</file>