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530"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<sst xmlns="http://schemas.openxmlformats.org/spreadsheetml/2006/main" count="1058" uniqueCount="555">
  <si>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</si>
  <si>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</si>
  <si>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</si>
  <si>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</si>
  <si>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</si>
  <si>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</si>
  <si>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</si>
  <si>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</si>
  <si>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</si>
  <si>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</si>
  <si>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</si>
  <si>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</si>
  <si>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</si>
  <si>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</si>
  <si>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</si>
  <si>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</si>
  <si>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</si>
  <si>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</si>
  <si>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</si>
  <si>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</si>
  <si>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</si>
  <si>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</si>
  <si>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</si>
  <si>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</si>
  <si>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</si>
  <si>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</si>
  <si>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</si>
  <si>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</si>
  <si>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</si>
  <si>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</si>
  <si>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</si>
  <si>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</si>
  <si>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</si>
  <si>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</si>
  <si>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</si>
  <si>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</si>
  <si>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</si>
  <si>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</si>
  <si>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</si>
  <si>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</si>
  <si>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</si>
  <si>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</si>
  <si>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</si>
  <si>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</si>
  <si>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</si>
  <si>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</si>
  <si>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</si>
  <si>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</si>
  <si>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</si>
  <si>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</si>
  <si>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</si>
  <si>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</si>
  <si>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</si>
  <si>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</si>
  <si>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</si>
  <si>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</si>
  <si>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</si>
  <si>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</si>
  <si>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</si>
  <si>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</si>
  <si>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</si>
  <si>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</si>
  <si>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</si>
  <si>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</si>
  <si>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</si>
  <si>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</si>
  <si>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</si>
  <si>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</si>
  <si>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</si>
  <si>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</si>
  <si>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</si>
  <si>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</si>
  <si>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</si>
  <si>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</si>
  <si>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</si>
  <si>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</si>
  <si>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</si>
  <si>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</si>
  <si>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</si>
  <si>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</si>
  <si>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</si>
  <si>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</si>
  <si>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</si>
  <si>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</si>
  <si>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</si>
  <si>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</si>
  <si>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</si>
  <si>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</si>
  <si>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</si>
  <si>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</si>
  <si>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</si>
  <si>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</si>
  <si>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</si>
  <si>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</si>
  <si>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</si>
  <si>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</si>
  <si>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</si>
  <si>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</si>
  <si>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</si>
  <si>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</si>
  <si>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</si>
  <si>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</si>
  <si>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</si>
  <si>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</si>
  <si>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</si>
  <si>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</si>
  <si>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</si>
  <si>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</si>
  <si>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</si>
  <si>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</si>
  <si>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</si>
  <si>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</si>
  <si>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</si>
  <si>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</si>
  <si>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</si>
  <si>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</si>
  <si>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</si>
  <si>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</si>
  <si>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</si>
  <si>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</si>
  <si>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</si>
  <si>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</si>
  <si>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</si>
  <si>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</si>
  <si>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</si>
  <si>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</si>
  <si>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</si>
  <si>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</si>
  <si>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</si>
  <si>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</si>
  <si>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</si>
  <si>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</si>
  <si>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</si>
  <si>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</si>
  <si>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</si>
  <si>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</si>
  <si>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</si>
  <si>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</si>
  <si>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</si>
  <si>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</si>
  <si>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</si>
  <si>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</si>
  <si>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</si>
  <si>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</si>
  <si>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</si>
  <si>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</si>
  <si>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</si>
  <si>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</si>
  <si>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</si>
  <si>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</si>
  <si>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</si>
  <si>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</si>
  <si>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</si>
  <si>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</si>
  <si>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</si>
  <si>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</si>
  <si>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</si>
  <si>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</si>
  <si>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</si>
  <si>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</si>
  <si>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</si>
  <si>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</si>
  <si>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</si>
  <si>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</si>
  <si>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</si>
  <si>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</si>
  <si>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</si>
  <si>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</si>
  <si>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</si>
  <si>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</si>
  <si>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</si>
  <si>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</si>
  <si>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</si>
  <si>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</si>
  <si>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</si>
  <si>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</si>
  <si>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</si>
  <si>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</si>
  <si>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</si>
  <si>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</si>
  <si>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</si>
  <si>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</si>
  <si>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</si>
  <si>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</si>
  <si>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</si>
  <si>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</si>
  <si>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</si>
  <si>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</si>
  <si>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</si>
  <si>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</si>
  <si>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</si>
  <si>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</si>
  <si>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</si>
  <si>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</si>
  <si>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</si>
  <si>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</si>
  <si>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</si>
  <si>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</si>
  <si>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</si>
  <si>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</si>
  <si>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</si>
  <si>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</si>
  <si>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</si>
  <si>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</si>
  <si>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</si>
  <si>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</si>
  <si>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</si>
  <si>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</si>
  <si>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</si>
  <si>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</si>
  <si>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</si>
  <si>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</si>
  <si>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</si>
  <si>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</si>
  <si>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</si>
  <si>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</si>
  <si>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</si>
  <si>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</si>
  <si>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</si>
  <si>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</si>
  <si>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</si>
  <si>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</si>
  <si>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</si>
  <si>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</si>
  <si>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</si>
  <si>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</si>
  <si>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</si>
  <si>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</si>
  <si>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</si>
  <si>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</si>
  <si>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</si>
  <si>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</si>
  <si>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</si>
  <si>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</si>
  <si>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</si>
  <si>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</si>
  <si>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</si>
  <si>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</si>
  <si>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</si>
  <si>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</si>
  <si>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</si>
  <si>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</si>
  <si>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</si>
  <si>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</si>
  <si>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</si>
  <si>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</si>
  <si>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</si>
  <si>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</si>
  <si>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</si>
  <si>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</si>
  <si>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</si>
  <si>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</si>
  <si>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</si>
  <si>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</si>
  <si>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</si>
  <si>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</si>
  <si>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</si>
  <si>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</si>
  <si>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</si>
  <si>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</si>
  <si>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</si>
  <si>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</si>
  <si>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</si>
  <si>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</si>
  <si>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</si>
  <si>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</si>
  <si>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</si>
  <si>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</si>
  <si>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</si>
  <si>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</si>
  <si>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</si>
  <si>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</si>
  <si>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</si>
  <si>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</si>
  <si>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</si>
  <si>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</si>
  <si>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</si>
  <si>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</si>
  <si>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</si>
  <si>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</si>
  <si>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</si>
  <si>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</si>
  <si>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</si>
  <si>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</si>
  <si>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</si>
  <si>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</si>
  <si>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</si>
  <si>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</si>
  <si>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</si>
  <si>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</si>
  <si>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</si>
  <si>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</si>
  <si>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</si>
  <si>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</si>
  <si>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</si>
  <si>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</si>
  <si>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</si>
  <si>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</si>
  <si>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</si>
  <si>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</si>
  <si>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</si>
  <si>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</si>
  <si>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</si>
  <si>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</si>
  <si>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</si>
  <si>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</si>
  <si>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</si>
  <si>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</si>
  <si>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</si>
  <si>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</si>
  <si>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</si>
  <si>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</si>
  <si>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</si>
  <si>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</si>
  <si>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</si>
  <si>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</si>
  <si>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</si>
  <si>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</si>
  <si>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</si>
  <si>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</si>
  <si>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</si>
  <si>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</si>
  <si>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</si>
  <si>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</si>
  <si>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</si>
  <si>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</si>
  <si>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</si>
  <si>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</si>
  <si>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</si>
  <si>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</si>
  <si>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</si>
  <si>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</si>
  <si>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</si>
  <si>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</si>
  <si>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</si>
  <si>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</si>
  <si>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</si>
  <si>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</si>
  <si>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</si>
  <si>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</si>
  <si>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</si>
  <si>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</si>
  <si>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</si>
  <si>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</si>
  <si>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</si>
  <si>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</si>
  <si>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</si>
  <si>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</si>
  <si>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</si>
  <si>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</si>
  <si>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</si>
  <si>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</si>
  <si>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</si>
  <si>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</si>
  <si>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</si>
  <si>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</si>
  <si>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</si>
  <si>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</si>
  <si>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</si>
  <si>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</si>
  <si>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</si>
  <si>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</si>
  <si>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</si>
  <si>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</si>
  <si>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</si>
  <si>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</si>
  <si>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</si>
  <si>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</si>
  <si>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</si>
  <si>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</si>
  <si>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</si>
  <si>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</si>
  <si>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</si>
  <si>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</si>
  <si>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</si>
  <si>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</si>
  <si>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</si>
  <si>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</si>
  <si>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</si>
  <si>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</si>
  <si>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</si>
  <si>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</si>
  <si>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</si>
  <si>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</si>
  <si>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</si>
  <si>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</si>
  <si>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</si>
  <si>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</si>
  <si>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</si>
  <si>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</si>
  <si>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</si>
  <si>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</si>
  <si>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</si>
  <si>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</si>
  <si>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</si>
  <si>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</si>
  <si>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</si>
  <si>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</si>
  <si>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</si>
  <si>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</si>
  <si>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</si>
  <si>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</si>
  <si>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</si>
  <si>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</si>
  <si>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</si>
  <si>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</si>
  <si>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</si>
  <si>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</si>
  <si>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</si>
  <si>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</si>
  <si>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</si>
  <si>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</si>
  <si>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</si>
  <si>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</si>
  <si>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</si>
  <si>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</si>
  <si>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</si>
  <si>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</si>
  <si>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</si>
  <si>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</si>
  <si>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</si>
  <si>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</si>
  <si>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</si>
  <si>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</si>
  <si>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</si>
  <si>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</si>
  <si>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</si>
  <si>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</si>
  <si>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</si>
  <si>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</si>
  <si>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</si>
  <si>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</si>
  <si>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</si>
  <si>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</si>
  <si>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</si>
  <si>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</si>
  <si>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</si>
  <si>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</si>
  <si>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</si>
  <si>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</si>
  <si>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</si>
  <si>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</si>
  <si>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</si>
  <si>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</si>
  <si>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</si>
  <si>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</si>
  <si>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</si>
  <si>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</si>
  <si>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</si>
  <si>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</si>
  <si>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</si>
  <si>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</si>
  <si>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</si>
  <si>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</si>
  <si>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</si>
  <si>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</si>
  <si>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</si>
  <si>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</si>
  <si>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</si>
  <si>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</si>
  <si>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</si>
  <si>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</si>
  <si>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</si>
  <si>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</si>
  <si>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</si>
  <si>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</si>
  <si>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</si>
  <si>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</si>
  <si>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</si>
  <si>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</si>
  <si>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</si>
  <si>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</si>
  <si>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</si>
  <si>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</si>
  <si>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</si>
  <si>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</si>
  <si>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</si>
  <si>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</si>
  <si>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</si>
  <si>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</si>
  <si>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</si>
  <si>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</si>
  <si>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</si>
  <si>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</si>
  <si>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</si>
  <si>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</si>
  <si>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</si>
  <si>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</si>
  <si>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</si>
  <si>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</si>
  <si>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</si>
  <si>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</si>
  <si>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</si>
  <si>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</si>
  <si>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</si>
  <si>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</si>
  <si>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</si>
  <si>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</si>
  <si>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</si>
  <si>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</si>
  <si>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</si>
  <si>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</si>
  <si>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</si>
  <si>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</si>
  <si>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</si>
  <si>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</si>
  <si>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</si>
  <si>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</si>
  <si>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</si>
  <si>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</si>
  <si>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</si>
  <si>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</si>
  <si>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</si>
  <si>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</si>
  <si>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</si>
  <si>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</si>
  <si>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</si>
  <si>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</si>
  <si>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</si>
  <si>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</si>
  <si>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</si>
  <si>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5.80</t>
  </si>
  <si>
    <t>▲ 4.95</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</si>
  <si>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</si>
  <si>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</si>
  <si>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</si>
  <si>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</si>
  <si>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</si>
  <si>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</si>
  <si>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</si>
  <si>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</si>
  <si>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</si>
  <si>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</si>
  <si>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30"/>
  </si>
  <si>
    <t>知多南部衛生組合</t>
    <rPh sb="0" eb="2">
      <t>チタ</t>
    </rPh>
    <rPh sb="2" eb="4">
      <t>ナンブ</t>
    </rPh>
    <rPh sb="4" eb="6">
      <t>エイセイ</t>
    </rPh>
    <rPh sb="6" eb="8">
      <t>クミアイ</t>
    </rPh>
    <phoneticPr fontId="30"/>
  </si>
  <si>
    <t>知多南部消防組合</t>
    <rPh sb="0" eb="2">
      <t>チタ</t>
    </rPh>
    <rPh sb="2" eb="4">
      <t>ナンブ</t>
    </rPh>
    <rPh sb="4" eb="6">
      <t>ショウボウ</t>
    </rPh>
    <rPh sb="6" eb="8">
      <t>クミアイ</t>
    </rPh>
    <phoneticPr fontId="30"/>
  </si>
  <si>
    <t>-</t>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</si>
  <si>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</si>
  <si>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</si>
  <si>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知多南部広域環境組合</t>
    <rPh sb="0" eb="2">
      <t>チタ</t>
    </rPh>
    <rPh sb="2" eb="4">
      <t>ナンブ</t>
    </rPh>
    <rPh sb="4" eb="6">
      <t>コウイキ</t>
    </rPh>
    <rPh sb="6" eb="8">
      <t>カンキョウ</t>
    </rPh>
    <rPh sb="8" eb="10">
      <t>クミアイ</t>
    </rPh>
    <phoneticPr fontId="30"/>
  </si>
  <si>
    <t>-</t>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</si>
  <si>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30"/>
  </si>
  <si>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</si>
  <si>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</si>
  <si>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</si>
  <si>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</si>
  <si>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</si>
  <si>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</si>
  <si>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</si>
  <si>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</si>
  <si>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</si>
  <si>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</si>
  <si>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</si>
  <si>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</si>
  <si>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"実質公債費比率、将来負担比率ともに類似団体と比較して低くなっている。
実質公債費比率は、年々低下しているが、これは過去に借入を行った建設起債の償還が順調に進んでいる為である。
将来負担比率については、横ばいの傾向であるが、これは新規借入を最小限に留めている事による。
今後についても新規事業の実施には慎重な姿勢で財政運営に努める。"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</si>
</sst>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EF45-4D2A-B531-AED97AD3E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36438</c:v>
                </c:pt>
                <c:pt idx="1">
                  <c:v>39015</c:v>
                </c:pt>
                <c:pt idx="2">
                  <c:v>32957</c:v>
                </c:pt>
                <c:pt idx="3">
                  <c:v>16649</c:v>
                </c:pt>
                <c:pt idx="4">
                  <c:v>30919</c:v>
                </c:pt>
              </c:numCache>
            </c:numRef>
          </c:val>
          <c:smooth val="0"/>
          <c:extLst>
            <c:ext xmlns:c16="http://schemas.microsoft.com/office/drawing/2014/chart" uri="{C3380CC4-5D6E-409C-BE32-E72D297353CC}">
              <c16:uniqueId val="{00000001-EF45-4D2A-B531-AED97AD3E187}"/>
            </c:ext>
          </c:extLst>
        </c:ser>
        <c:dLbls>
          <c:showLegendKey val="0"/>
          <c:showVal val="0"/>
          <c:showCatName val="0"/>
          <c:showSerName val="0"/>
          <c:showPercent val="0"/>
          <c:showBubbleSize val="0"/>
        </c:dLbls>
        <c:marker val="1"/>
        <c:smooth val="0"/>
        <c:axId val="166500024"/>
        <c:axId val="166500416"/>
      </c:lineChart>
      <c:catAx>
        <c:axId val="166500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00416"/>
        <c:crosses val="autoZero"/>
        <c:auto val="1"/>
        <c:lblAlgn val="ctr"/>
        <c:lblOffset val="100"/>
        <c:tickLblSkip val="1"/>
        <c:tickMarkSkip val="1"/>
        <c:noMultiLvlLbl val="0"/>
      </c:catAx>
      <c:valAx>
        <c:axId val="166500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00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6.11</c:v>
                </c:pt>
                <c:pt idx="1">
                  <c:v>7.65</c:v>
                </c:pt>
                <c:pt idx="2">
                  <c:v>4.2</c:v>
                </c:pt>
                <c:pt idx="3">
                  <c:v>11.1</c:v>
                </c:pt>
                <c:pt idx="4">
                  <c:v>6.78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21.19</c:v>
                </c:pt>
                <c:pt idx="1">
                  <c:v>23.88</c:v>
                </c:pt>
                <c:pt idx="2">
                  <c:v>21.77</c:v>
                </c:pt>
                <c:pt idx="3">
                  <c:v>18.29</c:v>
                </c:pt>
                <c:pt idx="4">
                  <c:v>17.7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891392"/>
        <c:axId val="16789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c:v>
                </c:pt>
                <c:pt idx="1">
                  <c:v>4.72</c:v>
                </c:pt>
                <c:pt idx="2">
                  <c:v>-5.8</c:v>
                </c:pt>
                <c:pt idx="3">
                  <c:v>3.84</c:v>
                </c:pt>
                <c:pt idx="4">
                  <c:v>-4.95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891392"/>
        <c:axId val="167891784"/>
      </c:lineChart>
      <c:catAx>
        <c:axId val="1678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891784"/>
        <c:crosses val="autoZero"/>
        <c:auto val="1"/>
        <c:lblAlgn val="ctr"/>
        <c:lblOffset val="100"/>
        <c:tickLblSkip val="1"/>
        <c:tickMarkSkip val="1"/>
        <c:noMultiLvlLbl val="0"/>
      </c:catAx>
      <c:valAx>
        <c:axId val="16789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3.03</c:v>
                </c:pt>
                <c:pt idx="4">
                  <c:v>#N/A</c:v>
                </c:pt>
                <c:pt idx="5">
                  <c:v>1.17</c:v>
                </c:pt>
                <c:pt idx="6">
                  <c:v>#N/A</c:v>
                </c:pt>
                <c:pt idx="7">
                  <c:v>1.36</c:v>
                </c:pt>
                <c:pt idx="8">
                  <c:v>#N/A</c:v>
                </c:pt>
                <c:pt idx="9">
                  <c:v>1.64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0.12</c:v>
                </c:pt>
                <c:pt idx="2">
                  <c:v>#N/A</c:v>
                </c:pt>
                <c:pt idx="3">
                  <c:v>0.55000000000000004</c:v>
                </c:pt>
                <c:pt idx="4">
                  <c:v>#N/A</c:v>
                </c:pt>
                <c:pt idx="5">
                  <c:v>1.03</c:v>
                </c:pt>
                <c:pt idx="6">
                  <c:v>#N/A</c:v>
                </c:pt>
                <c:pt idx="7">
                  <c:v>2.35</c:v>
                </c:pt>
                <c:pt idx="8">
                  <c:v>#N/A</c:v>
                </c:pt>
                <c:pt idx="9">
                  <c:v>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c:v>
                </c:pt>
                <c:pt idx="2">
                  <c:v>#N/A</c:v>
                </c:pt>
                <c:pt idx="3">
                  <c:v>7.65</c:v>
                </c:pt>
                <c:pt idx="4">
                  <c:v>#N/A</c:v>
                </c:pt>
                <c:pt idx="5">
                  <c:v>4.2</c:v>
                </c:pt>
                <c:pt idx="6">
                  <c:v>#N/A</c:v>
                </c:pt>
                <c:pt idx="7">
                  <c:v>11.1</c:v>
                </c:pt>
                <c:pt idx="8">
                  <c:v>#N/A</c:v>
                </c:pt>
                <c:pt idx="9">
                  <c:v>6.78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14.63</c:v>
                </c:pt>
                <c:pt idx="2">
                  <c:v>#N/A</c:v>
                </c:pt>
                <c:pt idx="3">
                  <c:v>16.32</c:v>
                </c:pt>
                <c:pt idx="4">
                  <c:v>#N/A</c:v>
                </c:pt>
                <c:pt idx="5">
                  <c:v>17.739999999999998</c:v>
                </c:pt>
                <c:pt idx="6">
                  <c:v>#N/A</c:v>
                </c:pt>
                <c:pt idx="7">
                  <c:v>17.489999999999998</c:v>
                </c:pt>
                <c:pt idx="8">
                  <c:v>#N/A</c:v>
                </c:pt>
                <c:pt idx="9">
                  <c:v>17.260000000000002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892568"/>
        <c:axId val="167892960"/>
      </c:barChart>
      <c:catAx>
        <c:axId val="16789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92960"/>
        <c:crosses val="autoZero"/>
        <c:auto val="1"/>
        <c:lblAlgn val="ctr"/>
        <c:lblOffset val="100"/>
        <c:tickLblSkip val="1"/>
        <c:tickMarkSkip val="1"/>
        <c:noMultiLvlLbl val="0"/>
      </c:catAx>
      <c:valAx>
        <c:axId val="16789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92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615</c:v>
                </c:pt>
                <c:pt idx="5">
                  <c:v>534</c:v>
                </c:pt>
                <c:pt idx="8">
                  <c:v>535</c:v>
                </c:pt>
                <c:pt idx="11">
                  <c:v>498</c:v>
                </c:pt>
                <c:pt idx="14">
                  <c:v>491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26</c:v>
                </c:pt>
                <c:pt idx="6">
                  <c:v>26</c:v>
                </c:pt>
                <c:pt idx="9">
                  <c:v>26</c:v>
                </c:pt>
                <c:pt idx="12">
                  <c:v>26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c:v>
                </c:pt>
                <c:pt idx="3">
                  <c:v>66</c:v>
                </c:pt>
                <c:pt idx="6">
                  <c:v>63</c:v>
                </c:pt>
                <c:pt idx="9">
                  <c:v>56</c:v>
                </c:pt>
                <c:pt idx="12">
                  <c:v>70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c:v>
                </c:pt>
                <c:pt idx="3">
                  <c:v>12</c:v>
                </c:pt>
                <c:pt idx="6">
                  <c:v>11</c:v>
                </c:pt>
                <c:pt idx="9">
                  <c:v>12</c:v>
                </c:pt>
                <c:pt idx="12">
                  <c:v>12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707</c:v>
                </c:pt>
                <c:pt idx="3">
                  <c:v>655</c:v>
                </c:pt>
                <c:pt idx="6">
                  <c:v>625</c:v>
                </c:pt>
                <c:pt idx="9">
                  <c:v>545</c:v>
                </c:pt>
                <c:pt idx="12">
                  <c:v>485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893744"/>
        <c:axId val="167894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c:v>
                </c:pt>
                <c:pt idx="2">
                  <c:v>#N/A</c:v>
                </c:pt>
                <c:pt idx="3">
                  <c:v>#N/A</c:v>
                </c:pt>
                <c:pt idx="4">
                  <c:v>225</c:v>
                </c:pt>
                <c:pt idx="5">
                  <c:v>#N/A</c:v>
                </c:pt>
                <c:pt idx="6">
                  <c:v>#N/A</c:v>
                </c:pt>
                <c:pt idx="7">
                  <c:v>190</c:v>
                </c:pt>
                <c:pt idx="8">
                  <c:v>#N/A</c:v>
                </c:pt>
                <c:pt idx="9">
                  <c:v>#N/A</c:v>
                </c:pt>
                <c:pt idx="10">
                  <c:v>141</c:v>
                </c:pt>
                <c:pt idx="11">
                  <c:v>#N/A</c:v>
                </c:pt>
                <c:pt idx="12">
                  <c:v>#N/A</c:v>
                </c:pt>
                <c:pt idx="13">
                  <c:v>102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893744"/>
        <c:axId val="167894136"/>
      </c:lineChart>
      <c:catAx>
        <c:axId val="16789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94136"/>
        <c:crosses val="autoZero"/>
        <c:auto val="1"/>
        <c:lblAlgn val="ctr"/>
        <c:lblOffset val="100"/>
        <c:tickLblSkip val="1"/>
        <c:tickMarkSkip val="1"/>
        <c:noMultiLvlLbl val="0"/>
      </c:catAx>
      <c:valAx>
        <c:axId val="167894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9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5323</c:v>
                </c:pt>
                <c:pt idx="5">
                  <c:v>5514</c:v>
                </c:pt>
                <c:pt idx="8">
                  <c:v>5514</c:v>
                </c:pt>
                <c:pt idx="11">
                  <c:v>5534</c:v>
                </c:pt>
                <c:pt idx="14">
                  <c:v>5433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c:v>
                </c:pt>
                <c:pt idx="5">
                  <c:v>35</c:v>
                </c:pt>
                <c:pt idx="8">
                  <c:v>35</c:v>
                </c:pt>
                <c:pt idx="11">
                  <c:v>24</c:v>
                </c:pt>
                <c:pt idx="14">
                  <c:v>23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1931</c:v>
                </c:pt>
                <c:pt idx="5">
                  <c:v>2066</c:v>
                </c:pt>
                <c:pt idx="8">
                  <c:v>2055</c:v>
                </c:pt>
                <c:pt idx="11">
                  <c:v>2010</c:v>
                </c:pt>
                <c:pt idx="14">
                  <c:v>2164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1623</c:v>
                </c:pt>
                <c:pt idx="3">
                  <c:v>1677</c:v>
                </c:pt>
                <c:pt idx="6">
                  <c:v>1592</c:v>
                </c:pt>
                <c:pt idx="9">
                  <c:v>1721</c:v>
                </c:pt>
                <c:pt idx="12">
                  <c:v>1837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503</c:v>
                </c:pt>
                <c:pt idx="3">
                  <c:v>529</c:v>
                </c:pt>
                <c:pt idx="6">
                  <c:v>463</c:v>
                </c:pt>
                <c:pt idx="9">
                  <c:v>408</c:v>
                </c:pt>
                <c:pt idx="12">
                  <c:v>338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c:v>
                </c:pt>
                <c:pt idx="3">
                  <c:v>98</c:v>
                </c:pt>
                <c:pt idx="6">
                  <c:v>102</c:v>
                </c:pt>
                <c:pt idx="9">
                  <c:v>100</c:v>
                </c:pt>
                <c:pt idx="12">
                  <c:v>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129</c:v>
                </c:pt>
                <c:pt idx="3">
                  <c:v>103</c:v>
                </c:pt>
                <c:pt idx="6">
                  <c:v>77</c:v>
                </c:pt>
                <c:pt idx="9">
                  <c:v>52</c:v>
                </c:pt>
                <c:pt idx="12">
                  <c:v>26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5507</c:v>
                </c:pt>
                <c:pt idx="3">
                  <c:v>5641</c:v>
                </c:pt>
                <c:pt idx="6">
                  <c:v>5664</c:v>
                </c:pt>
                <c:pt idx="9">
                  <c:v>5604</c:v>
                </c:pt>
                <c:pt idx="12">
                  <c:v>5595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4879520"/>
        <c:axId val="234879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529</c:v>
                </c:pt>
                <c:pt idx="2">
                  <c:v>#N/A</c:v>
                </c:pt>
                <c:pt idx="3">
                  <c:v>#N/A</c:v>
                </c:pt>
                <c:pt idx="4">
                  <c:v>433</c:v>
                </c:pt>
                <c:pt idx="5">
                  <c:v>#N/A</c:v>
                </c:pt>
                <c:pt idx="6">
                  <c:v>#N/A</c:v>
                </c:pt>
                <c:pt idx="7">
                  <c:v>293</c:v>
                </c:pt>
                <c:pt idx="8">
                  <c:v>#N/A</c:v>
                </c:pt>
                <c:pt idx="9">
                  <c:v>#N/A</c:v>
                </c:pt>
                <c:pt idx="10">
                  <c:v>318</c:v>
                </c:pt>
                <c:pt idx="11">
                  <c:v>#N/A</c:v>
                </c:pt>
                <c:pt idx="12">
                  <c:v>#N/A</c:v>
                </c:pt>
                <c:pt idx="13">
                  <c:v>268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4879520"/>
        <c:axId val="234879912"/>
      </c:lineChart>
      <c:catAx>
        <c:axId val="2348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879912"/>
        <c:crosses val="autoZero"/>
        <c:auto val="1"/>
        <c:lblAlgn val="ctr"/>
        <c:lblOffset val="100"/>
        <c:tickLblSkip val="1"/>
        <c:tickMarkSkip val="1"/>
        <c:noMultiLvlLbl val="0"/>
      </c:catAx>
      <c:valAx>
        <c:axId val="234879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{8AB3DD8D-2F4C-4502-9FCD-96B1DB626E29}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{71B87869-6299-4F4A-8B99-D3D3F1920515}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{6361E04F-D865-4DCE-9E84-C5C1080557AB}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{2E252DF7-4862-4C1F-8DB0-A8F41504FDB5}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{995E026D-7E7C-4C38-BC1C-D21C7F417C93}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{C66275D4-D70F-45D2-BF6F-9448BAC0F0A1}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{1AE89129-AB01-4C58-86BD-6FA11A39F840}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{4D089AE7-C823-4CA1-8E2A-FDA2D40D9B7C}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{795C3EEF-15BB-4C59-AD58-262388C2E09A}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{4C647228-54B0-49A2-AA43-93EEB5E9C5F2}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4926560"/>
        <c:axId val="244926952"/>
      </c:scatterChart>
      <c:valAx>
        <c:axId val="244926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26952"/>
        <c:crosses val="autoZero"/>
        <c:crossBetween val="midCat"/>
      </c:valAx>
      <c:valAx>
        <c:axId val="244926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92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170011238335289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{0BBAEE14-B285-4D46-B9FC-FCE225971BFA}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{8DDE3142-21B4-4E8A-A75F-18554B3BA313}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{BA8A8163-4AED-4D0F-B414-32F39EAC8F27}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{8AE6D5D8-AAD6-42D8-BAE8-AEA82480AF75}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{E18AA071-968C-4470-9580-D48A2C80789E}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5.9</c:v>
                </c:pt>
                <c:pt idx="2">
                  <c:v>4.8</c:v>
                </c:pt>
                <c:pt idx="3">
                  <c:v>4</c:v>
                </c:pt>
                <c:pt idx="4">
                  <c:v>3.1</c:v>
                </c:pt>
              </c:numCache>
            </c:numRef>
          </c:xVal>
          <c:yVal>
            <c:numRef>
              <c:f>公会計指標分析・財政指標組合せ分析表!$K$73:$O$73</c:f>
              <c:numCache>
                <c:formatCode>#,##0.0;"▲ "#,##0.0</c:formatCode>
                <c:ptCount val="5"/>
                <c:pt idx="0">
                  <c:v>11.8</c:v>
                </c:pt>
                <c:pt idx="1">
                  <c:v>9.4</c:v>
                </c:pt>
                <c:pt idx="2">
                  <c:v>6.5</c:v>
                </c:pt>
                <c:pt idx="3">
                  <c:v>6.8</c:v>
                </c:pt>
                <c:pt idx="4">
                  <c:v>5.8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{39D1DFA9-3770-4419-8E47-61207D5190F0}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{8F028D29-5828-4B75-A4BF-2B975B87CFBC}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{F41947D0-BC7D-4B34-9CE3-5260EF5D2047}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324091328529207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{4CDB5071-BD05-4903-ACFE-D001BAA20256}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{30FC00A0-8088-4D75-895D-DF2B7D16B72A}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5501720"/>
        <c:axId val="245502112"/>
      </c:scatterChart>
      <c:valAx>
        <c:axId val="245501720"/>
        <c:scaling>
          <c:orientation val="minMax"/>
          <c:max val="9.7999999999999989"/>
          <c:min val="2.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502112"/>
        <c:crosses val="autoZero"/>
        <c:crossBetween val="midCat"/>
      </c:valAx>
      <c:valAx>
        <c:axId val="245502112"/>
        <c:scaling>
          <c:orientation val="minMax"/>
          <c:max val="3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501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臨時財政対策債を除いた町及び一部事務組合が起こした地方債についての残高は減ってきており、普通債の新規発行についても地方交付税措置のある起債を中心に厳選し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抑制に努めている。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将来負担比率については、国の基準を下回っており、今後も健全な財政運営を進め、数値の低減に努める。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全国平均は上回っており類似団体順位も中位から上位の間に位置するが、県内平均は大きく下回っている。</a:t>
          </a:r>
          <a:endParaRPr lang="ja-JP" altLang="ja-JP" sz="1300">
            <a:effectLst/>
          </a:endParaRPr>
        </a:p>
        <a:p>
          <a:r>
            <a:rPr kumimoji="1" lang="ja-JP" altLang="ja-JP" sz="1300">
              <a:solidFill>
                <a:schemeClr val="dk1"/>
              </a:solidFill>
              <a:effectLst/>
              <a:latin typeface="+mn-lt"/>
              <a:ea typeface="+mn-ea"/>
              <a:cs typeface="+mn-cs"/>
            </a:rPr>
            <a:t>人口減少や地価の下落が止まらない中、</a:t>
          </a:r>
          <a:r>
            <a:rPr kumimoji="1" lang="ja-JP" altLang="en-US" sz="1300">
              <a:solidFill>
                <a:schemeClr val="dk1"/>
              </a:solidFill>
              <a:effectLst/>
              <a:latin typeface="+mn-lt"/>
              <a:ea typeface="+mn-ea"/>
              <a:cs typeface="+mn-cs"/>
            </a:rPr>
            <a:t>町民</a:t>
          </a:r>
          <a:r>
            <a:rPr kumimoji="1" lang="ja-JP" altLang="ja-JP" sz="1300">
              <a:solidFill>
                <a:schemeClr val="dk1"/>
              </a:solidFill>
              <a:effectLst/>
              <a:latin typeface="+mn-lt"/>
              <a:ea typeface="+mn-ea"/>
              <a:cs typeface="+mn-cs"/>
            </a:rPr>
            <a:t>税が減収（前年比４．</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％減）となっており、それにより財政力指数が悪化する傾向にある。</a:t>
          </a:r>
          <a:endParaRPr lang="ja-JP" altLang="ja-JP" sz="1300">
            <a:effectLst/>
          </a:endParaRPr>
        </a:p>
        <a:p>
          <a:r>
            <a:rPr kumimoji="1" lang="ja-JP" altLang="ja-JP" sz="1300">
              <a:solidFill>
                <a:schemeClr val="dk1"/>
              </a:solidFill>
              <a:effectLst/>
              <a:latin typeface="+mn-lt"/>
              <a:ea typeface="+mn-ea"/>
              <a:cs typeface="+mn-cs"/>
            </a:rPr>
            <a:t>歳出の見直しを厳しく実施するとともに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ふるさと納税寄附金制度の寄付金についても</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０％以上の増加を目指し歳入確保に努める。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38805</xdr:rowOff>
    </xdr:to>
    <xdr:cxnSp macro="">
      <xdr:nvCxnSpPr>
        <xdr:cNvPr id="68" name="直線コネクタ 67"/>
        <xdr:cNvCxnSpPr/>
      </xdr:nvCxnSpPr>
      <xdr:spPr>
        <a:xfrm flipV="1">
          <a:off x="4114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52211</xdr:rowOff>
    </xdr:to>
    <xdr:cxnSp macro="">
      <xdr:nvCxnSpPr>
        <xdr:cNvPr id="71" name="直線コネクタ 70"/>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52211</xdr:rowOff>
    </xdr:to>
    <xdr:cxnSp macro="">
      <xdr:nvCxnSpPr>
        <xdr:cNvPr id="74" name="直線コネクタ 73"/>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52211</xdr:rowOff>
    </xdr:to>
    <xdr:cxnSp macro="">
      <xdr:nvCxnSpPr>
        <xdr:cNvPr id="77" name="直線コネクタ 76"/>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99782</xdr:rowOff>
    </xdr:from>
    <xdr:ext cx="736600" cy="259045"/>
    <xdr:sp macro="" textlink="">
      <xdr:nvSpPr>
        <xdr:cNvPr id="90" name="テキスト ボックス 89"/>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類似団体平均、愛知県平均ともに</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a:t>
          </a:r>
          <a:endParaRPr lang="ja-JP" altLang="ja-JP" sz="1300">
            <a:effectLst/>
          </a:endParaRPr>
        </a:p>
        <a:p>
          <a:pPr rtl="0"/>
          <a:r>
            <a:rPr lang="ja-JP" altLang="ja-JP" sz="1300" b="0" i="0" baseline="0">
              <a:solidFill>
                <a:schemeClr val="dk1"/>
              </a:solidFill>
              <a:effectLst/>
              <a:latin typeface="+mn-lt"/>
              <a:ea typeface="+mn-ea"/>
              <a:cs typeface="+mn-cs"/>
            </a:rPr>
            <a:t>本町の経常収支比率を分析すると、人件費の比率が高い状況となっている。</a:t>
          </a:r>
          <a:endParaRPr lang="ja-JP" altLang="ja-JP" sz="1300">
            <a:effectLst/>
          </a:endParaRPr>
        </a:p>
        <a:p>
          <a:pPr rtl="0"/>
          <a:r>
            <a:rPr lang="ja-JP" altLang="ja-JP" sz="1300" b="0" i="0" baseline="0">
              <a:solidFill>
                <a:schemeClr val="dk1"/>
              </a:solidFill>
              <a:effectLst/>
              <a:latin typeface="+mn-lt"/>
              <a:ea typeface="+mn-ea"/>
              <a:cs typeface="+mn-cs"/>
            </a:rPr>
            <a:t>これまでも無駄な事業等を廃止し継続的に歳出の削減に取り組んできたが、それも限界が見えつつある。</a:t>
          </a:r>
          <a:endParaRPr lang="ja-JP" altLang="ja-JP" sz="1300">
            <a:effectLst/>
          </a:endParaRPr>
        </a:p>
        <a:p>
          <a:pPr rtl="0"/>
          <a:r>
            <a:rPr lang="ja-JP" altLang="ja-JP" sz="1300">
              <a:solidFill>
                <a:schemeClr val="dk1"/>
              </a:solidFill>
              <a:effectLst/>
              <a:latin typeface="+mn-lt"/>
              <a:ea typeface="+mn-ea"/>
              <a:cs typeface="+mn-cs"/>
            </a:rPr>
            <a:t>これから経常収支比率を改善していくには、人件費を減らしていくことが重要であり、その方法として</a:t>
          </a:r>
          <a:r>
            <a:rPr lang="ja-JP" altLang="en-US" sz="1300">
              <a:solidFill>
                <a:schemeClr val="dk1"/>
              </a:solidFill>
              <a:effectLst/>
              <a:latin typeface="+mn-lt"/>
              <a:ea typeface="+mn-ea"/>
              <a:cs typeface="+mn-cs"/>
            </a:rPr>
            <a:t>小中学校</a:t>
          </a:r>
          <a:r>
            <a:rPr lang="ja-JP" altLang="ja-JP" sz="1300">
              <a:solidFill>
                <a:schemeClr val="dk1"/>
              </a:solidFill>
              <a:effectLst/>
              <a:latin typeface="+mn-lt"/>
              <a:ea typeface="+mn-ea"/>
              <a:cs typeface="+mn-cs"/>
            </a:rPr>
            <a:t>等の統廃合に着手する時期であると認識している。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29718</xdr:rowOff>
    </xdr:to>
    <xdr:cxnSp macro="">
      <xdr:nvCxnSpPr>
        <xdr:cNvPr id="129" name="直線コネクタ 128"/>
        <xdr:cNvCxnSpPr/>
      </xdr:nvCxnSpPr>
      <xdr:spPr>
        <a:xfrm>
          <a:off x="4114800" y="109928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20066</xdr:rowOff>
    </xdr:to>
    <xdr:cxnSp macro="">
      <xdr:nvCxnSpPr>
        <xdr:cNvPr id="132" name="直線コネクタ 131"/>
        <xdr:cNvCxnSpPr/>
      </xdr:nvCxnSpPr>
      <xdr:spPr>
        <a:xfrm>
          <a:off x="3225800" y="1091082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63</xdr:row>
      <xdr:rowOff>109474</xdr:rowOff>
    </xdr:to>
    <xdr:cxnSp macro="">
      <xdr:nvCxnSpPr>
        <xdr:cNvPr id="135" name="直線コネクタ 134"/>
        <xdr:cNvCxnSpPr/>
      </xdr:nvCxnSpPr>
      <xdr:spPr>
        <a:xfrm>
          <a:off x="2336800" y="10384790"/>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62</xdr:row>
      <xdr:rowOff>68580</xdr:rowOff>
    </xdr:to>
    <xdr:cxnSp macro="">
      <xdr:nvCxnSpPr>
        <xdr:cNvPr id="138" name="直線コネクタ 137"/>
        <xdr:cNvCxnSpPr/>
      </xdr:nvCxnSpPr>
      <xdr:spPr>
        <a:xfrm flipV="1">
          <a:off x="1447800" y="1038479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48" name="円/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166895</xdr:rowOff>
    </xdr:from>
    <xdr:ext cx="762000" cy="259045"/>
    <xdr:sp macro="" textlink="">
      <xdr:nvSpPr>
        <xdr:cNvPr id="149" name="財政構造の弾力性該当値テキスト"/>
        <xdr:cNvSpPr txBox="1"/>
      </xdr:nvSpPr>
      <xdr:spPr>
        <a:xfrm>
          <a:off x="50419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50" name="円/楕円 149"/>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51" name="テキスト ボックス 150"/>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53" name="テキスト ボックス 152"/>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4" name="円/楕円 153"/>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5" name="テキスト ボックス 154"/>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6" name="円/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全国平均をやや下回っているが、県平均を上回っている。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同規模人口の自治体と比べて、面積が大きいため、集落が点在し、公共施設の数が多いことが物件費が高い原因である。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平成２８年度</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策定</a:t>
          </a:r>
          <a:r>
            <a:rPr lang="ja-JP" altLang="en-US" sz="1300" b="0" i="0" baseline="0">
              <a:solidFill>
                <a:schemeClr val="dk1"/>
              </a:solidFill>
              <a:effectLst/>
              <a:latin typeface="+mn-lt"/>
              <a:ea typeface="+mn-ea"/>
              <a:cs typeface="+mn-cs"/>
            </a:rPr>
            <a:t>した</a:t>
          </a:r>
          <a:r>
            <a:rPr lang="ja-JP" altLang="ja-JP" sz="1300" b="0" i="0" baseline="0">
              <a:solidFill>
                <a:schemeClr val="dk1"/>
              </a:solidFill>
              <a:effectLst/>
              <a:latin typeface="+mn-lt"/>
              <a:ea typeface="+mn-ea"/>
              <a:cs typeface="+mn-cs"/>
            </a:rPr>
            <a:t>公共施設等総合管理計画に基づき</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適正な管理・運営に努める。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69086</xdr:rowOff>
    </xdr:from>
    <xdr:to>
      <xdr:col>7</xdr:col>
      <xdr:colOff>152400</xdr:colOff>
      <xdr:row>81</xdr:row>
      <xdr:rowOff>79220</xdr:rowOff>
    </xdr:to>
    <xdr:cxnSp macro="">
      <xdr:nvCxnSpPr>
        <xdr:cNvPr id="190" name="直線コネクタ 189"/>
        <xdr:cNvCxnSpPr/>
      </xdr:nvCxnSpPr>
      <xdr:spPr>
        <a:xfrm>
          <a:off x="4114800" y="13956536"/>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69086</xdr:rowOff>
    </xdr:from>
    <xdr:to>
      <xdr:col>6</xdr:col>
      <xdr:colOff>0</xdr:colOff>
      <xdr:row>81</xdr:row>
      <xdr:rowOff>74037</xdr:rowOff>
    </xdr:to>
    <xdr:cxnSp macro="">
      <xdr:nvCxnSpPr>
        <xdr:cNvPr id="193" name="直線コネクタ 192"/>
        <xdr:cNvCxnSpPr/>
      </xdr:nvCxnSpPr>
      <xdr:spPr>
        <a:xfrm flipV="1">
          <a:off x="3225800" y="13956536"/>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34034</xdr:rowOff>
    </xdr:from>
    <xdr:to>
      <xdr:col>4</xdr:col>
      <xdr:colOff>482600</xdr:colOff>
      <xdr:row>81</xdr:row>
      <xdr:rowOff>74037</xdr:rowOff>
    </xdr:to>
    <xdr:cxnSp macro="">
      <xdr:nvCxnSpPr>
        <xdr:cNvPr id="196" name="直線コネクタ 195"/>
        <xdr:cNvCxnSpPr/>
      </xdr:nvCxnSpPr>
      <xdr:spPr>
        <a:xfrm>
          <a:off x="2336800" y="13921484"/>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28522</xdr:rowOff>
    </xdr:from>
    <xdr:to>
      <xdr:col>3</xdr:col>
      <xdr:colOff>279400</xdr:colOff>
      <xdr:row>81</xdr:row>
      <xdr:rowOff>34034</xdr:rowOff>
    </xdr:to>
    <xdr:cxnSp macro="">
      <xdr:nvCxnSpPr>
        <xdr:cNvPr id="199" name="直線コネクタ 198"/>
        <xdr:cNvCxnSpPr/>
      </xdr:nvCxnSpPr>
      <xdr:spPr>
        <a:xfrm>
          <a:off x="1447800" y="13915972"/>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28420</xdr:rowOff>
    </xdr:from>
    <xdr:to>
      <xdr:col>7</xdr:col>
      <xdr:colOff>203200</xdr:colOff>
      <xdr:row>81</xdr:row>
      <xdr:rowOff>130020</xdr:rowOff>
    </xdr:to>
    <xdr:sp macro="" textlink="">
      <xdr:nvSpPr>
        <xdr:cNvPr id="209" name="円/楕円 208"/>
        <xdr:cNvSpPr/>
      </xdr:nvSpPr>
      <xdr:spPr>
        <a:xfrm>
          <a:off x="4902200" y="139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497</xdr:rowOff>
    </xdr:from>
    <xdr:ext cx="762000" cy="259045"/>
    <xdr:sp macro="" textlink="">
      <xdr:nvSpPr>
        <xdr:cNvPr id="210" name="人件費・物件費等の状況該当値テキスト"/>
        <xdr:cNvSpPr txBox="1"/>
      </xdr:nvSpPr>
      <xdr:spPr>
        <a:xfrm>
          <a:off x="5041900" y="138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18286</xdr:rowOff>
    </xdr:from>
    <xdr:to>
      <xdr:col>6</xdr:col>
      <xdr:colOff>50800</xdr:colOff>
      <xdr:row>81</xdr:row>
      <xdr:rowOff>119886</xdr:rowOff>
    </xdr:to>
    <xdr:sp macro="" textlink="">
      <xdr:nvSpPr>
        <xdr:cNvPr id="211" name="円/楕円 210"/>
        <xdr:cNvSpPr/>
      </xdr:nvSpPr>
      <xdr:spPr>
        <a:xfrm>
          <a:off x="4064000" y="139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104663</xdr:rowOff>
    </xdr:from>
    <xdr:ext cx="736600" cy="259045"/>
    <xdr:sp macro="" textlink="">
      <xdr:nvSpPr>
        <xdr:cNvPr id="212" name="テキスト ボックス 211"/>
        <xdr:cNvSpPr txBox="1"/>
      </xdr:nvSpPr>
      <xdr:spPr>
        <a:xfrm>
          <a:off x="3733800" y="1399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23237</xdr:rowOff>
    </xdr:from>
    <xdr:to>
      <xdr:col>4</xdr:col>
      <xdr:colOff>533400</xdr:colOff>
      <xdr:row>81</xdr:row>
      <xdr:rowOff>124837</xdr:rowOff>
    </xdr:to>
    <xdr:sp macro="" textlink="">
      <xdr:nvSpPr>
        <xdr:cNvPr id="213" name="円/楕円 212"/>
        <xdr:cNvSpPr/>
      </xdr:nvSpPr>
      <xdr:spPr>
        <a:xfrm>
          <a:off x="3175000" y="139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109614</xdr:rowOff>
    </xdr:from>
    <xdr:ext cx="762000" cy="259045"/>
    <xdr:sp macro="" textlink="">
      <xdr:nvSpPr>
        <xdr:cNvPr id="214" name="テキスト ボックス 213"/>
        <xdr:cNvSpPr txBox="1"/>
      </xdr:nvSpPr>
      <xdr:spPr>
        <a:xfrm>
          <a:off x="2844800" y="139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154684</xdr:rowOff>
    </xdr:from>
    <xdr:to>
      <xdr:col>3</xdr:col>
      <xdr:colOff>330200</xdr:colOff>
      <xdr:row>81</xdr:row>
      <xdr:rowOff>84834</xdr:rowOff>
    </xdr:to>
    <xdr:sp macro="" textlink="">
      <xdr:nvSpPr>
        <xdr:cNvPr id="215" name="円/楕円 214"/>
        <xdr:cNvSpPr/>
      </xdr:nvSpPr>
      <xdr:spPr>
        <a:xfrm>
          <a:off x="2286000" y="138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95011</xdr:rowOff>
    </xdr:from>
    <xdr:ext cx="762000" cy="259045"/>
    <xdr:sp macro="" textlink="">
      <xdr:nvSpPr>
        <xdr:cNvPr id="216" name="テキスト ボックス 215"/>
        <xdr:cNvSpPr txBox="1"/>
      </xdr:nvSpPr>
      <xdr:spPr>
        <a:xfrm>
          <a:off x="1955800" y="1363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149172</xdr:rowOff>
    </xdr:from>
    <xdr:to>
      <xdr:col>2</xdr:col>
      <xdr:colOff>127000</xdr:colOff>
      <xdr:row>81</xdr:row>
      <xdr:rowOff>79322</xdr:rowOff>
    </xdr:to>
    <xdr:sp macro="" textlink="">
      <xdr:nvSpPr>
        <xdr:cNvPr id="217" name="円/楕円 216"/>
        <xdr:cNvSpPr/>
      </xdr:nvSpPr>
      <xdr:spPr>
        <a:xfrm>
          <a:off x="1397000" y="138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89499</xdr:rowOff>
    </xdr:from>
    <xdr:ext cx="762000" cy="259045"/>
    <xdr:sp macro="" textlink="">
      <xdr:nvSpPr>
        <xdr:cNvPr id="218" name="テキスト ボックス 217"/>
        <xdr:cNvSpPr txBox="1"/>
      </xdr:nvSpPr>
      <xdr:spPr>
        <a:xfrm>
          <a:off x="1066800" y="1363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全国町村平均を２．４ポイント、</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を１．５ポイント上回っている。</a:t>
          </a:r>
          <a:endParaRPr lang="ja-JP" altLang="ja-JP" sz="1300">
            <a:effectLst/>
          </a:endParaRPr>
        </a:p>
        <a:p>
          <a:r>
            <a:rPr kumimoji="1" lang="ja-JP" altLang="en-US" sz="1300">
              <a:solidFill>
                <a:schemeClr val="dk1"/>
              </a:solidFill>
              <a:effectLst/>
              <a:latin typeface="+mn-lt"/>
              <a:ea typeface="+mn-ea"/>
              <a:cs typeface="+mn-cs"/>
            </a:rPr>
            <a:t>今後、町全体の機構改革を行い、部署の統廃合を実施し、管理職のポストを削減することにより人件費を削減する。</a:t>
          </a:r>
          <a:endParaRPr kumimoji="1" lang="en-US" altLang="ja-JP" sz="1300">
            <a:solidFill>
              <a:schemeClr val="dk1"/>
            </a:solidFill>
            <a:effectLst/>
            <a:latin typeface="+mn-lt"/>
            <a:ea typeface="+mn-ea"/>
            <a:cs typeface="+mn-cs"/>
          </a:endParaRPr>
        </a:p>
        <a:p>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86</xdr:row>
      <xdr:rowOff>9677</xdr:rowOff>
    </xdr:to>
    <xdr:cxnSp macro="">
      <xdr:nvCxnSpPr>
        <xdr:cNvPr id="254" name="直線コネクタ 253"/>
        <xdr:cNvCxnSpPr/>
      </xdr:nvCxnSpPr>
      <xdr:spPr>
        <a:xfrm>
          <a:off x="16179800" y="14605000"/>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85</xdr:row>
      <xdr:rowOff>31750</xdr:rowOff>
    </xdr:to>
    <xdr:cxnSp macro="">
      <xdr:nvCxnSpPr>
        <xdr:cNvPr id="257" name="直線コネクタ 256"/>
        <xdr:cNvCxnSpPr/>
      </xdr:nvCxnSpPr>
      <xdr:spPr>
        <a:xfrm>
          <a:off x="15290800" y="142602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121859</xdr:rowOff>
    </xdr:to>
    <xdr:cxnSp macro="">
      <xdr:nvCxnSpPr>
        <xdr:cNvPr id="260" name="直線コネクタ 259"/>
        <xdr:cNvCxnSpPr/>
      </xdr:nvCxnSpPr>
      <xdr:spPr>
        <a:xfrm flipV="1">
          <a:off x="14401800" y="142602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138793</xdr:rowOff>
    </xdr:to>
    <xdr:cxnSp macro="">
      <xdr:nvCxnSpPr>
        <xdr:cNvPr id="263" name="直線コネクタ 262"/>
        <xdr:cNvCxnSpPr/>
      </xdr:nvCxnSpPr>
      <xdr:spPr>
        <a:xfrm flipV="1">
          <a:off x="13512800" y="14352209"/>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130327</xdr:rowOff>
    </xdr:from>
    <xdr:to>
      <xdr:col>24</xdr:col>
      <xdr:colOff>609600</xdr:colOff>
      <xdr:row>86</xdr:row>
      <xdr:rowOff>60477</xdr:rowOff>
    </xdr:to>
    <xdr:sp macro="" textlink="">
      <xdr:nvSpPr>
        <xdr:cNvPr id="273" name="円/楕円 272"/>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102404</xdr:rowOff>
    </xdr:from>
    <xdr:ext cx="762000" cy="259045"/>
    <xdr:sp macro="" textlink="">
      <xdr:nvSpPr>
        <xdr:cNvPr id="274"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7" name="円/楕円 276"/>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78" name="テキスト ボックス 277"/>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79" name="円/楕円 278"/>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0" name="テキスト ボックス 279"/>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1" name="円/楕円 280"/>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2" name="テキスト ボックス 281"/>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これまでに定員管理計画を上回る職員数の削減に取り組んできたが、なお類似団体平均を上回っている。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今後については、平成２９年度策定予定の保育所、小中学校の再編成計画に基づき職員定数の削減により改善を図る。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106499</xdr:rowOff>
    </xdr:from>
    <xdr:to>
      <xdr:col>24</xdr:col>
      <xdr:colOff>558800</xdr:colOff>
      <xdr:row>62</xdr:row>
      <xdr:rowOff>113393</xdr:rowOff>
    </xdr:to>
    <xdr:cxnSp macro="">
      <xdr:nvCxnSpPr>
        <xdr:cNvPr id="319" name="直線コネクタ 318"/>
        <xdr:cNvCxnSpPr/>
      </xdr:nvCxnSpPr>
      <xdr:spPr>
        <a:xfrm flipV="1">
          <a:off x="16179800" y="107363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113393</xdr:rowOff>
    </xdr:from>
    <xdr:to>
      <xdr:col>23</xdr:col>
      <xdr:colOff>406400</xdr:colOff>
      <xdr:row>62</xdr:row>
      <xdr:rowOff>122010</xdr:rowOff>
    </xdr:to>
    <xdr:cxnSp macro="">
      <xdr:nvCxnSpPr>
        <xdr:cNvPr id="322" name="直線コネクタ 321"/>
        <xdr:cNvCxnSpPr/>
      </xdr:nvCxnSpPr>
      <xdr:spPr>
        <a:xfrm flipV="1">
          <a:off x="15290800" y="10743293"/>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122010</xdr:rowOff>
    </xdr:from>
    <xdr:to>
      <xdr:col>22</xdr:col>
      <xdr:colOff>203200</xdr:colOff>
      <xdr:row>62</xdr:row>
      <xdr:rowOff>123734</xdr:rowOff>
    </xdr:to>
    <xdr:cxnSp macro="">
      <xdr:nvCxnSpPr>
        <xdr:cNvPr id="325" name="直線コネクタ 324"/>
        <xdr:cNvCxnSpPr/>
      </xdr:nvCxnSpPr>
      <xdr:spPr>
        <a:xfrm flipV="1">
          <a:off x="14401800" y="107519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104775</xdr:rowOff>
    </xdr:from>
    <xdr:to>
      <xdr:col>21</xdr:col>
      <xdr:colOff>0</xdr:colOff>
      <xdr:row>62</xdr:row>
      <xdr:rowOff>123734</xdr:rowOff>
    </xdr:to>
    <xdr:cxnSp macro="">
      <xdr:nvCxnSpPr>
        <xdr:cNvPr id="328" name="直線コネクタ 327"/>
        <xdr:cNvCxnSpPr/>
      </xdr:nvCxnSpPr>
      <xdr:spPr>
        <a:xfrm>
          <a:off x="13512800" y="1073467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38" name="円/楕円 337"/>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27776</xdr:rowOff>
    </xdr:from>
    <xdr:ext cx="762000" cy="259045"/>
    <xdr:sp macro="" textlink="">
      <xdr:nvSpPr>
        <xdr:cNvPr id="339" name="定員管理の状況該当値テキスト"/>
        <xdr:cNvSpPr txBox="1"/>
      </xdr:nvSpPr>
      <xdr:spPr>
        <a:xfrm>
          <a:off x="17106900" y="10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62593</xdr:rowOff>
    </xdr:from>
    <xdr:to>
      <xdr:col>23</xdr:col>
      <xdr:colOff>457200</xdr:colOff>
      <xdr:row>62</xdr:row>
      <xdr:rowOff>164193</xdr:rowOff>
    </xdr:to>
    <xdr:sp macro="" textlink="">
      <xdr:nvSpPr>
        <xdr:cNvPr id="340" name="円/楕円 339"/>
        <xdr:cNvSpPr/>
      </xdr:nvSpPr>
      <xdr:spPr>
        <a:xfrm>
          <a:off x="16129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148970</xdr:rowOff>
    </xdr:from>
    <xdr:ext cx="736600" cy="259045"/>
    <xdr:sp macro="" textlink="">
      <xdr:nvSpPr>
        <xdr:cNvPr id="341" name="テキスト ボックス 340"/>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71210</xdr:rowOff>
    </xdr:from>
    <xdr:to>
      <xdr:col>22</xdr:col>
      <xdr:colOff>254000</xdr:colOff>
      <xdr:row>63</xdr:row>
      <xdr:rowOff>1360</xdr:rowOff>
    </xdr:to>
    <xdr:sp macro="" textlink="">
      <xdr:nvSpPr>
        <xdr:cNvPr id="342" name="円/楕円 341"/>
        <xdr:cNvSpPr/>
      </xdr:nvSpPr>
      <xdr:spPr>
        <a:xfrm>
          <a:off x="15240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157587</xdr:rowOff>
    </xdr:from>
    <xdr:ext cx="762000" cy="259045"/>
    <xdr:sp macro="" textlink="">
      <xdr:nvSpPr>
        <xdr:cNvPr id="343" name="テキスト ボックス 342"/>
        <xdr:cNvSpPr txBox="1"/>
      </xdr:nvSpPr>
      <xdr:spPr>
        <a:xfrm>
          <a:off x="14909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4" name="円/楕円 343"/>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159311</xdr:rowOff>
    </xdr:from>
    <xdr:ext cx="762000" cy="259045"/>
    <xdr:sp macro="" textlink="">
      <xdr:nvSpPr>
        <xdr:cNvPr id="345" name="テキスト ボックス 344"/>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53975</xdr:rowOff>
    </xdr:from>
    <xdr:to>
      <xdr:col>19</xdr:col>
      <xdr:colOff>533400</xdr:colOff>
      <xdr:row>62</xdr:row>
      <xdr:rowOff>155575</xdr:rowOff>
    </xdr:to>
    <xdr:sp macro="" textlink="">
      <xdr:nvSpPr>
        <xdr:cNvPr id="346" name="円/楕円 345"/>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140352</xdr:rowOff>
    </xdr:from>
    <xdr:ext cx="762000" cy="259045"/>
    <xdr:sp macro="" textlink="">
      <xdr:nvSpPr>
        <xdr:cNvPr id="347" name="テキスト ボックス 346"/>
        <xdr:cNvSpPr txBox="1"/>
      </xdr:nvSpPr>
      <xdr:spPr>
        <a:xfrm>
          <a:off x="13131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過去に借入を行った建設起債の償還が順調に進んでおり、新規借入れを最小限に留めているため全国平均、県平均ともに下回っている。今後について</a:t>
          </a:r>
          <a:r>
            <a:rPr kumimoji="1" lang="ja-JP" altLang="en-US" sz="1300">
              <a:solidFill>
                <a:schemeClr val="dk1"/>
              </a:solidFill>
              <a:effectLst/>
              <a:latin typeface="+mn-lt"/>
              <a:ea typeface="+mn-ea"/>
              <a:cs typeface="+mn-cs"/>
            </a:rPr>
            <a:t>は平成２９年度より始まる公園整備事業に対する借入の増加が想定されるので、</a:t>
          </a:r>
          <a:r>
            <a:rPr kumimoji="1" lang="ja-JP" altLang="ja-JP" sz="1300">
              <a:solidFill>
                <a:schemeClr val="dk1"/>
              </a:solidFill>
              <a:effectLst/>
              <a:latin typeface="+mn-lt"/>
              <a:ea typeface="+mn-ea"/>
              <a:cs typeface="+mn-cs"/>
            </a:rPr>
            <a:t>実質公債費比率</a:t>
          </a:r>
          <a:r>
            <a:rPr kumimoji="1" lang="ja-JP" altLang="en-US" sz="1300">
              <a:solidFill>
                <a:schemeClr val="dk1"/>
              </a:solidFill>
              <a:effectLst/>
              <a:latin typeface="+mn-lt"/>
              <a:ea typeface="+mn-ea"/>
              <a:cs typeface="+mn-cs"/>
            </a:rPr>
            <a:t>は徐々に高くなっていくことが予測される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38</xdr:row>
      <xdr:rowOff>132080</xdr:rowOff>
    </xdr:to>
    <xdr:cxnSp macro="">
      <xdr:nvCxnSpPr>
        <xdr:cNvPr id="379" name="直線コネクタ 378"/>
        <xdr:cNvCxnSpPr/>
      </xdr:nvCxnSpPr>
      <xdr:spPr>
        <a:xfrm flipV="1">
          <a:off x="16179800" y="65603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37846</xdr:rowOff>
    </xdr:to>
    <xdr:cxnSp macro="">
      <xdr:nvCxnSpPr>
        <xdr:cNvPr id="382" name="直線コネクタ 381"/>
        <xdr:cNvCxnSpPr/>
      </xdr:nvCxnSpPr>
      <xdr:spPr>
        <a:xfrm flipV="1">
          <a:off x="15290800" y="66471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37846</xdr:rowOff>
    </xdr:from>
    <xdr:to>
      <xdr:col>22</xdr:col>
      <xdr:colOff>203200</xdr:colOff>
      <xdr:row>39</xdr:row>
      <xdr:rowOff>144018</xdr:rowOff>
    </xdr:to>
    <xdr:cxnSp macro="">
      <xdr:nvCxnSpPr>
        <xdr:cNvPr id="385" name="直線コネクタ 384"/>
        <xdr:cNvCxnSpPr/>
      </xdr:nvCxnSpPr>
      <xdr:spPr>
        <a:xfrm flipV="1">
          <a:off x="14401800" y="672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78740</xdr:rowOff>
    </xdr:to>
    <xdr:cxnSp macro="">
      <xdr:nvCxnSpPr>
        <xdr:cNvPr id="388" name="直線コネクタ 387"/>
        <xdr:cNvCxnSpPr/>
      </xdr:nvCxnSpPr>
      <xdr:spPr>
        <a:xfrm flipV="1">
          <a:off x="13512800" y="68305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165862</xdr:rowOff>
    </xdr:from>
    <xdr:to>
      <xdr:col>24</xdr:col>
      <xdr:colOff>609600</xdr:colOff>
      <xdr:row>38</xdr:row>
      <xdr:rowOff>96012</xdr:rowOff>
    </xdr:to>
    <xdr:sp macro="" textlink="">
      <xdr:nvSpPr>
        <xdr:cNvPr id="398" name="円/楕円 397"/>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10939</xdr:rowOff>
    </xdr:from>
    <xdr:ext cx="762000" cy="259045"/>
    <xdr:sp macro="" textlink="">
      <xdr:nvSpPr>
        <xdr:cNvPr id="399"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400" name="円/楕円 399"/>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1" name="テキスト ボックス 400"/>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158496</xdr:rowOff>
    </xdr:from>
    <xdr:to>
      <xdr:col>22</xdr:col>
      <xdr:colOff>254000</xdr:colOff>
      <xdr:row>39</xdr:row>
      <xdr:rowOff>88646</xdr:rowOff>
    </xdr:to>
    <xdr:sp macro="" textlink="">
      <xdr:nvSpPr>
        <xdr:cNvPr id="402" name="円/楕円 401"/>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98823</xdr:rowOff>
    </xdr:from>
    <xdr:ext cx="762000" cy="259045"/>
    <xdr:sp macro="" textlink="">
      <xdr:nvSpPr>
        <xdr:cNvPr id="403" name="テキスト ボックス 402"/>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4" name="円/楕円 403"/>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405" name="テキスト ボックス 404"/>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6" name="円/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全国平均、県平均ともに下回っており、健全な状況であると認識しており、今後も後世への負担が増えないよう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新規事業の実施には慎重に財政運営に努める。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106782</xdr:rowOff>
    </xdr:from>
    <xdr:to>
      <xdr:col>24</xdr:col>
      <xdr:colOff>558800</xdr:colOff>
      <xdr:row>14</xdr:row>
      <xdr:rowOff>116434</xdr:rowOff>
    </xdr:to>
    <xdr:cxnSp macro="">
      <xdr:nvCxnSpPr>
        <xdr:cNvPr id="439" name="直線コネクタ 438"/>
        <xdr:cNvCxnSpPr/>
      </xdr:nvCxnSpPr>
      <xdr:spPr>
        <a:xfrm flipV="1">
          <a:off x="16179800" y="25070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113538</xdr:rowOff>
    </xdr:from>
    <xdr:to>
      <xdr:col>23</xdr:col>
      <xdr:colOff>406400</xdr:colOff>
      <xdr:row>14</xdr:row>
      <xdr:rowOff>116434</xdr:rowOff>
    </xdr:to>
    <xdr:cxnSp macro="">
      <xdr:nvCxnSpPr>
        <xdr:cNvPr id="442" name="直線コネクタ 441"/>
        <xdr:cNvCxnSpPr/>
      </xdr:nvCxnSpPr>
      <xdr:spPr>
        <a:xfrm>
          <a:off x="15290800" y="251383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113538</xdr:rowOff>
    </xdr:from>
    <xdr:to>
      <xdr:col>22</xdr:col>
      <xdr:colOff>203200</xdr:colOff>
      <xdr:row>14</xdr:row>
      <xdr:rowOff>141529</xdr:rowOff>
    </xdr:to>
    <xdr:cxnSp macro="">
      <xdr:nvCxnSpPr>
        <xdr:cNvPr id="445" name="直線コネクタ 444"/>
        <xdr:cNvCxnSpPr/>
      </xdr:nvCxnSpPr>
      <xdr:spPr>
        <a:xfrm flipV="1">
          <a:off x="14401800" y="251383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141529</xdr:rowOff>
    </xdr:from>
    <xdr:to>
      <xdr:col>21</xdr:col>
      <xdr:colOff>0</xdr:colOff>
      <xdr:row>14</xdr:row>
      <xdr:rowOff>164694</xdr:rowOff>
    </xdr:to>
    <xdr:cxnSp macro="">
      <xdr:nvCxnSpPr>
        <xdr:cNvPr id="448" name="直線コネクタ 447"/>
        <xdr:cNvCxnSpPr/>
      </xdr:nvCxnSpPr>
      <xdr:spPr>
        <a:xfrm flipV="1">
          <a:off x="13512800" y="254182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55982</xdr:rowOff>
    </xdr:from>
    <xdr:to>
      <xdr:col>24</xdr:col>
      <xdr:colOff>609600</xdr:colOff>
      <xdr:row>14</xdr:row>
      <xdr:rowOff>157582</xdr:rowOff>
    </xdr:to>
    <xdr:sp macro="" textlink="">
      <xdr:nvSpPr>
        <xdr:cNvPr id="458" name="円/楕円 457"/>
        <xdr:cNvSpPr/>
      </xdr:nvSpPr>
      <xdr:spPr>
        <a:xfrm>
          <a:off x="16967200" y="24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148709</xdr:rowOff>
    </xdr:from>
    <xdr:ext cx="762000" cy="259045"/>
    <xdr:sp macro="" textlink="">
      <xdr:nvSpPr>
        <xdr:cNvPr id="459" name="将来負担の状況該当値テキスト"/>
        <xdr:cNvSpPr txBox="1"/>
      </xdr:nvSpPr>
      <xdr:spPr>
        <a:xfrm>
          <a:off x="17106900" y="237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65634</xdr:rowOff>
    </xdr:from>
    <xdr:to>
      <xdr:col>23</xdr:col>
      <xdr:colOff>457200</xdr:colOff>
      <xdr:row>14</xdr:row>
      <xdr:rowOff>167234</xdr:rowOff>
    </xdr:to>
    <xdr:sp macro="" textlink="">
      <xdr:nvSpPr>
        <xdr:cNvPr id="460" name="円/楕円 459"/>
        <xdr:cNvSpPr/>
      </xdr:nvSpPr>
      <xdr:spPr>
        <a:xfrm>
          <a:off x="16129000" y="2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5961</xdr:rowOff>
    </xdr:from>
    <xdr:ext cx="736600" cy="259045"/>
    <xdr:sp macro="" textlink="">
      <xdr:nvSpPr>
        <xdr:cNvPr id="461" name="テキスト ボックス 460"/>
        <xdr:cNvSpPr txBox="1"/>
      </xdr:nvSpPr>
      <xdr:spPr>
        <a:xfrm>
          <a:off x="15798800" y="223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62738</xdr:rowOff>
    </xdr:from>
    <xdr:to>
      <xdr:col>22</xdr:col>
      <xdr:colOff>254000</xdr:colOff>
      <xdr:row>14</xdr:row>
      <xdr:rowOff>164338</xdr:rowOff>
    </xdr:to>
    <xdr:sp macro="" textlink="">
      <xdr:nvSpPr>
        <xdr:cNvPr id="462" name="円/楕円 461"/>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3065</xdr:rowOff>
    </xdr:from>
    <xdr:ext cx="762000" cy="259045"/>
    <xdr:sp macro="" textlink="">
      <xdr:nvSpPr>
        <xdr:cNvPr id="463" name="テキスト ボックス 462"/>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90729</xdr:rowOff>
    </xdr:from>
    <xdr:to>
      <xdr:col>21</xdr:col>
      <xdr:colOff>50800</xdr:colOff>
      <xdr:row>15</xdr:row>
      <xdr:rowOff>20879</xdr:rowOff>
    </xdr:to>
    <xdr:sp macro="" textlink="">
      <xdr:nvSpPr>
        <xdr:cNvPr id="464" name="円/楕円 463"/>
        <xdr:cNvSpPr/>
      </xdr:nvSpPr>
      <xdr:spPr>
        <a:xfrm>
          <a:off x="14351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31056</xdr:rowOff>
    </xdr:from>
    <xdr:ext cx="762000" cy="259045"/>
    <xdr:sp macro="" textlink="">
      <xdr:nvSpPr>
        <xdr:cNvPr id="465" name="テキスト ボックス 464"/>
        <xdr:cNvSpPr txBox="1"/>
      </xdr:nvSpPr>
      <xdr:spPr>
        <a:xfrm>
          <a:off x="14020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113894</xdr:rowOff>
    </xdr:from>
    <xdr:to>
      <xdr:col>19</xdr:col>
      <xdr:colOff>533400</xdr:colOff>
      <xdr:row>15</xdr:row>
      <xdr:rowOff>44044</xdr:rowOff>
    </xdr:to>
    <xdr:sp macro="" textlink="">
      <xdr:nvSpPr>
        <xdr:cNvPr id="466" name="円/楕円 465"/>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54221</xdr:rowOff>
    </xdr:from>
    <xdr:ext cx="762000" cy="259045"/>
    <xdr:sp macro="" textlink="">
      <xdr:nvSpPr>
        <xdr:cNvPr id="467" name="テキスト ボックス 466"/>
        <xdr:cNvSpPr txBox="1"/>
      </xdr:nvSpPr>
      <xdr:spPr>
        <a:xfrm>
          <a:off x="13131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類似団体に比べ数値が高い要因は、職員数が多いことである。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保育所や小中学校の再編成計画に基づき職員定数の削減を</a:t>
          </a:r>
          <a:r>
            <a:rPr kumimoji="1" lang="ja-JP" altLang="ja-JP" sz="1300">
              <a:solidFill>
                <a:schemeClr val="dk1"/>
              </a:solidFill>
              <a:effectLst/>
              <a:latin typeface="+mn-lt"/>
              <a:ea typeface="+mn-ea"/>
              <a:cs typeface="+mn-cs"/>
            </a:rPr>
            <a:t>進めていく</a:t>
          </a:r>
          <a:r>
            <a:rPr kumimoji="1" lang="ja-JP" altLang="en-US" sz="1300">
              <a:solidFill>
                <a:schemeClr val="dk1"/>
              </a:solidFill>
              <a:effectLst/>
              <a:latin typeface="+mn-lt"/>
              <a:ea typeface="+mn-ea"/>
              <a:cs typeface="+mn-cs"/>
            </a:rPr>
            <a:t>と共に、組織全体の見直しを行い、部署の統廃合を実施する必要がある。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67564</xdr:rowOff>
    </xdr:to>
    <xdr:cxnSp macro="">
      <xdr:nvCxnSpPr>
        <xdr:cNvPr id="64" name="直線コネクタ 63"/>
        <xdr:cNvCxnSpPr/>
      </xdr:nvCxnSpPr>
      <xdr:spPr>
        <a:xfrm>
          <a:off x="3987800" y="65049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113284</xdr:rowOff>
    </xdr:to>
    <xdr:cxnSp macro="">
      <xdr:nvCxnSpPr>
        <xdr:cNvPr id="67" name="直線コネクタ 66"/>
        <xdr:cNvCxnSpPr/>
      </xdr:nvCxnSpPr>
      <xdr:spPr>
        <a:xfrm flipV="1">
          <a:off x="3098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113284</xdr:rowOff>
    </xdr:to>
    <xdr:cxnSp macro="">
      <xdr:nvCxnSpPr>
        <xdr:cNvPr id="70" name="直線コネクタ 69"/>
        <xdr:cNvCxnSpPr/>
      </xdr:nvCxnSpPr>
      <xdr:spPr>
        <a:xfrm>
          <a:off x="2209800" y="65049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3556</xdr:rowOff>
    </xdr:to>
    <xdr:cxnSp macro="">
      <xdr:nvCxnSpPr>
        <xdr:cNvPr id="73" name="直線コネクタ 72"/>
        <xdr:cNvCxnSpPr/>
      </xdr:nvCxnSpPr>
      <xdr:spPr>
        <a:xfrm flipV="1">
          <a:off x="1320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xdr:rowOff>
    </xdr:from>
    <xdr:to>
      <xdr:col>7</xdr:col>
      <xdr:colOff>66675</xdr:colOff>
      <xdr:row>38</xdr:row>
      <xdr:rowOff>118364</xdr:rowOff>
    </xdr:to>
    <xdr:sp macro="" textlink="">
      <xdr:nvSpPr>
        <xdr:cNvPr id="83" name="円/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類似団体平均値と比較して下回っている。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昨年度と比較し</a:t>
          </a:r>
          <a:r>
            <a:rPr kumimoji="1" lang="ja-JP" altLang="en-US" sz="1300">
              <a:solidFill>
                <a:schemeClr val="dk1"/>
              </a:solidFill>
              <a:effectLst/>
              <a:latin typeface="+mn-lt"/>
              <a:ea typeface="+mn-ea"/>
              <a:cs typeface="+mn-cs"/>
            </a:rPr>
            <a:t>１．５ポイント</a:t>
          </a:r>
          <a:r>
            <a:rPr kumimoji="1" lang="ja-JP" altLang="ja-JP" sz="1300">
              <a:solidFill>
                <a:schemeClr val="dk1"/>
              </a:solidFill>
              <a:effectLst/>
              <a:latin typeface="+mn-lt"/>
              <a:ea typeface="+mn-ea"/>
              <a:cs typeface="+mn-cs"/>
            </a:rPr>
            <a:t>上昇した要因として、電算処理事務関係の委託料等の経常的な経費が増加したことが挙げられる。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今後も電算処理事務の多様化による委託処理事務、機器の借上料等の増加が見込まれので、他の経費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見直しをすることにより必要な財源を確保する必要がある。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20</xdr:row>
      <xdr:rowOff>46990</xdr:rowOff>
    </xdr:to>
    <xdr:cxnSp macro="">
      <xdr:nvCxnSpPr>
        <xdr:cNvPr id="116" name="直線コネクタ 115"/>
        <xdr:cNvCxnSpPr/>
      </xdr:nvCxnSpPr>
      <xdr:spPr>
        <a:xfrm flipV="1">
          <a:off x="16510000" y="238442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19067</xdr:rowOff>
    </xdr:from>
    <xdr:ext cx="762000" cy="259045"/>
    <xdr:sp macro="" textlink="">
      <xdr:nvSpPr>
        <xdr:cNvPr id="117" name="物件費最小値テキスト"/>
        <xdr:cNvSpPr txBox="1"/>
      </xdr:nvSpPr>
      <xdr:spPr>
        <a:xfrm>
          <a:off x="16598900" y="34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20</xdr:row>
      <xdr:rowOff>46990</xdr:rowOff>
    </xdr:from>
    <xdr:to>
      <xdr:col>24</xdr:col>
      <xdr:colOff>120650</xdr:colOff>
      <xdr:row>20</xdr:row>
      <xdr:rowOff>46990</xdr:rowOff>
    </xdr:to>
    <xdr:cxnSp macro="">
      <xdr:nvCxnSpPr>
        <xdr:cNvPr id="118" name="直線コネクタ 117"/>
        <xdr:cNvCxnSpPr/>
      </xdr:nvCxnSpPr>
      <xdr:spPr>
        <a:xfrm>
          <a:off x="16421100" y="34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109855</xdr:rowOff>
    </xdr:to>
    <xdr:cxnSp macro="">
      <xdr:nvCxnSpPr>
        <xdr:cNvPr id="121" name="直線コネクタ 120"/>
        <xdr:cNvCxnSpPr/>
      </xdr:nvCxnSpPr>
      <xdr:spPr>
        <a:xfrm>
          <a:off x="15671800" y="25958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15</xdr:row>
      <xdr:rowOff>24130</xdr:rowOff>
    </xdr:to>
    <xdr:cxnSp macro="">
      <xdr:nvCxnSpPr>
        <xdr:cNvPr id="124" name="直線コネクタ 123"/>
        <xdr:cNvCxnSpPr/>
      </xdr:nvCxnSpPr>
      <xdr:spPr>
        <a:xfrm>
          <a:off x="14782800" y="23444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5" name="フローチャート : 判断 124"/>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6" name="テキスト ボックス 125"/>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64135</xdr:rowOff>
    </xdr:from>
    <xdr:to>
      <xdr:col>21</xdr:col>
      <xdr:colOff>361950</xdr:colOff>
      <xdr:row>13</xdr:row>
      <xdr:rowOff>115570</xdr:rowOff>
    </xdr:to>
    <xdr:cxnSp macro="">
      <xdr:nvCxnSpPr>
        <xdr:cNvPr id="127" name="直線コネクタ 126"/>
        <xdr:cNvCxnSpPr/>
      </xdr:nvCxnSpPr>
      <xdr:spPr>
        <a:xfrm>
          <a:off x="13893800" y="22929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127635</xdr:rowOff>
    </xdr:from>
    <xdr:to>
      <xdr:col>21</xdr:col>
      <xdr:colOff>412750</xdr:colOff>
      <xdr:row>16</xdr:row>
      <xdr:rowOff>57785</xdr:rowOff>
    </xdr:to>
    <xdr:sp macro="" textlink="">
      <xdr:nvSpPr>
        <xdr:cNvPr id="128" name="フローチャート : 判断 127"/>
        <xdr:cNvSpPr/>
      </xdr:nvSpPr>
      <xdr:spPr>
        <a:xfrm>
          <a:off x="14732000" y="26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42562</xdr:rowOff>
    </xdr:from>
    <xdr:ext cx="762000" cy="259045"/>
    <xdr:sp macro="" textlink="">
      <xdr:nvSpPr>
        <xdr:cNvPr id="129" name="テキスト ボックス 128"/>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35560</xdr:rowOff>
    </xdr:from>
    <xdr:to>
      <xdr:col>20</xdr:col>
      <xdr:colOff>158750</xdr:colOff>
      <xdr:row>13</xdr:row>
      <xdr:rowOff>64135</xdr:rowOff>
    </xdr:to>
    <xdr:cxnSp macro="">
      <xdr:nvCxnSpPr>
        <xdr:cNvPr id="130" name="直線コネクタ 129"/>
        <xdr:cNvCxnSpPr/>
      </xdr:nvCxnSpPr>
      <xdr:spPr>
        <a:xfrm>
          <a:off x="13004800" y="2264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1" name="フローチャート : 判断 130"/>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2" name="テキスト ボックス 131"/>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3" name="フローチャート : 判断 132"/>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4" name="テキスト ボックス 133"/>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59055</xdr:rowOff>
    </xdr:from>
    <xdr:to>
      <xdr:col>24</xdr:col>
      <xdr:colOff>82550</xdr:colOff>
      <xdr:row>15</xdr:row>
      <xdr:rowOff>160655</xdr:rowOff>
    </xdr:to>
    <xdr:sp macro="" textlink="">
      <xdr:nvSpPr>
        <xdr:cNvPr id="140" name="円/楕円 139"/>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75582</xdr:rowOff>
    </xdr:from>
    <xdr:ext cx="762000" cy="259045"/>
    <xdr:sp macro="" textlink="">
      <xdr:nvSpPr>
        <xdr:cNvPr id="141" name="物件費該当値テキスト"/>
        <xdr:cNvSpPr txBox="1"/>
      </xdr:nvSpPr>
      <xdr:spPr>
        <a:xfrm>
          <a:off x="16598900" y="24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2" name="円/楕円 141"/>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3" name="テキスト ボックス 142"/>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4" name="円/楕円 143"/>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45" name="テキスト ボックス 144"/>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xdr:rowOff>
    </xdr:from>
    <xdr:to>
      <xdr:col>20</xdr:col>
      <xdr:colOff>209550</xdr:colOff>
      <xdr:row>13</xdr:row>
      <xdr:rowOff>114935</xdr:rowOff>
    </xdr:to>
    <xdr:sp macro="" textlink="">
      <xdr:nvSpPr>
        <xdr:cNvPr id="146" name="円/楕円 145"/>
        <xdr:cNvSpPr/>
      </xdr:nvSpPr>
      <xdr:spPr>
        <a:xfrm>
          <a:off x="13843000" y="22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125112</xdr:rowOff>
    </xdr:from>
    <xdr:ext cx="762000" cy="259045"/>
    <xdr:sp macro="" textlink="">
      <xdr:nvSpPr>
        <xdr:cNvPr id="147" name="テキスト ボックス 146"/>
        <xdr:cNvSpPr txBox="1"/>
      </xdr:nvSpPr>
      <xdr:spPr>
        <a:xfrm>
          <a:off x="13512800" y="20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156210</xdr:rowOff>
    </xdr:from>
    <xdr:to>
      <xdr:col>19</xdr:col>
      <xdr:colOff>6350</xdr:colOff>
      <xdr:row>13</xdr:row>
      <xdr:rowOff>86360</xdr:rowOff>
    </xdr:to>
    <xdr:sp macro="" textlink="">
      <xdr:nvSpPr>
        <xdr:cNvPr id="148" name="円/楕円 147"/>
        <xdr:cNvSpPr/>
      </xdr:nvSpPr>
      <xdr:spPr>
        <a:xfrm>
          <a:off x="12954000" y="22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96537</xdr:rowOff>
    </xdr:from>
    <xdr:ext cx="762000" cy="259045"/>
    <xdr:sp macro="" textlink="">
      <xdr:nvSpPr>
        <xdr:cNvPr id="149" name="テキスト ボックス 148"/>
        <xdr:cNvSpPr txBox="1"/>
      </xdr:nvSpPr>
      <xdr:spPr>
        <a:xfrm>
          <a:off x="12623800" y="198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類似団体平均値と</a:t>
          </a:r>
          <a:r>
            <a:rPr lang="ja-JP" altLang="en-US" sz="1300" b="0" i="0" baseline="0">
              <a:solidFill>
                <a:schemeClr val="dk1"/>
              </a:solidFill>
              <a:effectLst/>
              <a:latin typeface="+mn-lt"/>
              <a:ea typeface="+mn-ea"/>
              <a:cs typeface="+mn-cs"/>
            </a:rPr>
            <a:t>ほぼ</a:t>
          </a:r>
          <a:r>
            <a:rPr lang="ja-JP" altLang="ja-JP" sz="1300" b="0" i="0" baseline="0">
              <a:solidFill>
                <a:schemeClr val="dk1"/>
              </a:solidFill>
              <a:effectLst/>
              <a:latin typeface="+mn-lt"/>
              <a:ea typeface="+mn-ea"/>
              <a:cs typeface="+mn-cs"/>
            </a:rPr>
            <a:t>同数値であり、適切な状況であると認識している。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少子化対策として実施している中学校卒業までの医療費の無料化を始めとする子育て支援事業費、高齢者の増加に伴う社会福祉費は年々増加しており他の経費を圧迫しているが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安心安全のまちづくりの柱である健康の推進のため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今後も必要な対策は実施していく。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77" name="直線コネクタ 176"/>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31750</xdr:rowOff>
    </xdr:to>
    <xdr:cxnSp macro="">
      <xdr:nvCxnSpPr>
        <xdr:cNvPr id="182" name="直線コネクタ 181"/>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4" name="フローチャート : 判断 183"/>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44450</xdr:rowOff>
    </xdr:to>
    <xdr:cxnSp macro="">
      <xdr:nvCxnSpPr>
        <xdr:cNvPr id="185" name="直線コネクタ 184"/>
        <xdr:cNvCxnSpPr/>
      </xdr:nvCxnSpPr>
      <xdr:spPr>
        <a:xfrm flipV="1">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86" name="フローチャート : 判断 185"/>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57</xdr:row>
      <xdr:rowOff>44450</xdr:rowOff>
    </xdr:to>
    <xdr:cxnSp macro="">
      <xdr:nvCxnSpPr>
        <xdr:cNvPr id="188" name="直線コネクタ 187"/>
        <xdr:cNvCxnSpPr/>
      </xdr:nvCxnSpPr>
      <xdr:spPr>
        <a:xfrm>
          <a:off x="2209800" y="9448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89" name="フローチャート : 判断 188"/>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19050</xdr:rowOff>
    </xdr:to>
    <xdr:cxnSp macro="">
      <xdr:nvCxnSpPr>
        <xdr:cNvPr id="191" name="直線コネクタ 190"/>
        <xdr:cNvCxnSpPr/>
      </xdr:nvCxnSpPr>
      <xdr:spPr>
        <a:xfrm>
          <a:off x="1320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2" name="フローチャート : 判断 191"/>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3" name="テキスト ボックス 192"/>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4" name="フローチャート : 判断 193"/>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5" name="テキスト ボックス 19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1" name="円/楕円 20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2"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3" name="円/楕円 202"/>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4" name="テキスト ボックス 203"/>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5" name="円/楕円 204"/>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06" name="テキスト ボックス 20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07" name="円/楕円 206"/>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08" name="テキスト ボックス 207"/>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9" name="円/楕円 208"/>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0" name="テキスト ボックス 209"/>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全国平均と同水準であり適切な状況である。</a:t>
          </a:r>
          <a:endParaRPr lang="ja-JP" altLang="ja-JP" sz="1300">
            <a:effectLst/>
          </a:endParaRPr>
        </a:p>
        <a:p>
          <a:pPr rtl="0"/>
          <a:r>
            <a:rPr lang="ja-JP" altLang="ja-JP" sz="1300" b="0" i="0" baseline="0">
              <a:solidFill>
                <a:schemeClr val="dk1"/>
              </a:solidFill>
              <a:effectLst/>
              <a:latin typeface="+mn-lt"/>
              <a:ea typeface="+mn-ea"/>
              <a:cs typeface="+mn-cs"/>
            </a:rPr>
            <a:t>その他の大半を占める繰出金は、国民健康保険特別会計の財政状況悪化に伴い増加していく見込みである。</a:t>
          </a:r>
          <a:endParaRPr lang="ja-JP" altLang="ja-JP" sz="1300">
            <a:effectLst/>
          </a:endParaRPr>
        </a:p>
        <a:p>
          <a:pPr rtl="0"/>
          <a:r>
            <a:rPr lang="ja-JP" altLang="ja-JP" sz="1300" b="0" i="0" baseline="0">
              <a:solidFill>
                <a:schemeClr val="dk1"/>
              </a:solidFill>
              <a:effectLst/>
              <a:latin typeface="+mn-lt"/>
              <a:ea typeface="+mn-ea"/>
              <a:cs typeface="+mn-cs"/>
            </a:rPr>
            <a:t>また、維持補修費についても、今後施設の老朽化に伴う経費の増大が見込まれることから、他の経費を見直し必要な財源の確保に努める必要がある。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38" name="直線コネクタ 237"/>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3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0" name="直線コネクタ 23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1"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2" name="直線コネクタ 241"/>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24130</xdr:rowOff>
    </xdr:to>
    <xdr:cxnSp macro="">
      <xdr:nvCxnSpPr>
        <xdr:cNvPr id="243" name="直線コネクタ 242"/>
        <xdr:cNvCxnSpPr/>
      </xdr:nvCxnSpPr>
      <xdr:spPr>
        <a:xfrm>
          <a:off x="15671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5" name="フローチャート : 判断 24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1270</xdr:rowOff>
    </xdr:to>
    <xdr:cxnSp macro="">
      <xdr:nvCxnSpPr>
        <xdr:cNvPr id="246" name="直線コネクタ 245"/>
        <xdr:cNvCxnSpPr/>
      </xdr:nvCxnSpPr>
      <xdr:spPr>
        <a:xfrm flipV="1">
          <a:off x="14782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47" name="フローチャート : 判断 24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48" name="テキスト ボックス 24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57</xdr:row>
      <xdr:rowOff>1270</xdr:rowOff>
    </xdr:to>
    <xdr:cxnSp macro="">
      <xdr:nvCxnSpPr>
        <xdr:cNvPr id="249" name="直線コネクタ 248"/>
        <xdr:cNvCxnSpPr/>
      </xdr:nvCxnSpPr>
      <xdr:spPr>
        <a:xfrm>
          <a:off x="13893800" y="9575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146050</xdr:rowOff>
    </xdr:to>
    <xdr:cxnSp macro="">
      <xdr:nvCxnSpPr>
        <xdr:cNvPr id="252" name="直線コネクタ 251"/>
        <xdr:cNvCxnSpPr/>
      </xdr:nvCxnSpPr>
      <xdr:spPr>
        <a:xfrm>
          <a:off x="13004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3" name="フローチャート : 判断 25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4" name="テキスト ボックス 25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5" name="フローチャート : 判断 25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6" name="テキスト ボックス 25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2" name="円/楕円 26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63"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4" name="円/楕円 26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5" name="テキスト ボックス 26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6" name="円/楕円 265"/>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7" name="テキスト ボックス 266"/>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68" name="円/楕円 26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9" name="テキスト ボックス 26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0" name="円/楕円 26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1" name="テキスト ボックス 270"/>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全国平均、愛知県平均ともに上回っている。</a:t>
          </a:r>
          <a:endParaRPr lang="ja-JP" altLang="ja-JP" sz="1300">
            <a:effectLst/>
          </a:endParaRPr>
        </a:p>
        <a:p>
          <a:pPr rtl="0"/>
          <a:r>
            <a:rPr lang="ja-JP" altLang="ja-JP" sz="1300">
              <a:solidFill>
                <a:schemeClr val="dk1"/>
              </a:solidFill>
              <a:effectLst/>
              <a:latin typeface="+mn-lt"/>
              <a:ea typeface="+mn-ea"/>
              <a:cs typeface="+mn-cs"/>
            </a:rPr>
            <a:t>昨年度から上昇した要因は、知多南部衛生組合の負担金に係る経常経費の増加によるものである。</a:t>
          </a:r>
          <a:endParaRPr lang="ja-JP" altLang="ja-JP" sz="1300">
            <a:effectLst/>
          </a:endParaRPr>
        </a:p>
        <a:p>
          <a:pPr rtl="0"/>
          <a:r>
            <a:rPr lang="ja-JP" altLang="ja-JP" sz="1300" b="0" i="0" baseline="0">
              <a:solidFill>
                <a:schemeClr val="dk1"/>
              </a:solidFill>
              <a:effectLst/>
              <a:latin typeface="+mn-lt"/>
              <a:ea typeface="+mn-ea"/>
              <a:cs typeface="+mn-cs"/>
            </a:rPr>
            <a:t>また、知多南部衛生組合の負担金のうち、建設償還金は順調に減っているが、施設の老朽化による維持管理費の増もあり思うように負担金が減っていかない状況であり、同じく南知多町と組織する知多南部消防組合と合わせて、より広域な処理による経費の削減が必要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296" name="直線コネクタ 295"/>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29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298" name="直線コネクタ 29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29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0" name="直線コネクタ 29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170434</xdr:rowOff>
    </xdr:to>
    <xdr:cxnSp macro="">
      <xdr:nvCxnSpPr>
        <xdr:cNvPr id="301" name="直線コネクタ 300"/>
        <xdr:cNvCxnSpPr/>
      </xdr:nvCxnSpPr>
      <xdr:spPr>
        <a:xfrm flipV="1">
          <a:off x="15671800" y="631748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2"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3" name="フローチャート : 判断 302"/>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170434</xdr:rowOff>
    </xdr:to>
    <xdr:cxnSp macro="">
      <xdr:nvCxnSpPr>
        <xdr:cNvPr id="304" name="直線コネクタ 303"/>
        <xdr:cNvCxnSpPr/>
      </xdr:nvCxnSpPr>
      <xdr:spPr>
        <a:xfrm>
          <a:off x="14782800" y="6335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5" name="フローチャート : 判断 30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06" name="テキスト ボックス 30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163576</xdr:rowOff>
    </xdr:to>
    <xdr:cxnSp macro="">
      <xdr:nvCxnSpPr>
        <xdr:cNvPr id="307" name="直線コネクタ 306"/>
        <xdr:cNvCxnSpPr/>
      </xdr:nvCxnSpPr>
      <xdr:spPr>
        <a:xfrm>
          <a:off x="13893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38</xdr:row>
      <xdr:rowOff>44704</xdr:rowOff>
    </xdr:to>
    <xdr:cxnSp macro="">
      <xdr:nvCxnSpPr>
        <xdr:cNvPr id="310" name="直線コネクタ 309"/>
        <xdr:cNvCxnSpPr/>
      </xdr:nvCxnSpPr>
      <xdr:spPr>
        <a:xfrm flipV="1">
          <a:off x="13004800" y="625805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1" name="フローチャート : 判断 31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2" name="テキスト ボックス 31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3" name="フローチャート : 判断 31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4" name="テキスト ボックス 31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0" name="円/楕円 31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22" name="円/楕円 321"/>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23" name="テキスト ボックス 322"/>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4" name="円/楕円 32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5" name="テキスト ボックス 324"/>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6" name="円/楕円 325"/>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7" name="テキスト ボックス 326"/>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28" name="円/楕円 327"/>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29" name="テキスト ボックス 328"/>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全国平均を下回っており健全な状況であると認識している。</a:t>
          </a:r>
          <a:endParaRPr lang="ja-JP" altLang="ja-JP" sz="1300">
            <a:effectLst/>
          </a:endParaRPr>
        </a:p>
        <a:p>
          <a:pPr rtl="0"/>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年度末起債残高５６億のうち４</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億は、償還金が地方交付税措置される臨時財政対策債であり、通常の事業執行に伴う普通債は順調に償還が終了している。</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は平成２９年度から始まる公園整備事業に対する借入が見込まれるため、公債費の割合は増加すると予測される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5" name="テキスト ボックス 35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57" name="直線コネクタ 356"/>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58"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59" name="直線コネクタ 358"/>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0"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1" name="直線コネクタ 360"/>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54610</xdr:rowOff>
    </xdr:to>
    <xdr:cxnSp macro="">
      <xdr:nvCxnSpPr>
        <xdr:cNvPr id="362" name="直線コネクタ 361"/>
        <xdr:cNvCxnSpPr/>
      </xdr:nvCxnSpPr>
      <xdr:spPr>
        <a:xfrm flipV="1">
          <a:off x="3987800" y="12882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3"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4" name="フローチャート : 判断 363"/>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76</xdr:row>
      <xdr:rowOff>66039</xdr:rowOff>
    </xdr:to>
    <xdr:cxnSp macro="">
      <xdr:nvCxnSpPr>
        <xdr:cNvPr id="365" name="直線コネクタ 364"/>
        <xdr:cNvCxnSpPr/>
      </xdr:nvCxnSpPr>
      <xdr:spPr>
        <a:xfrm flipV="1">
          <a:off x="3098800" y="129133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66" name="フローチャート : 判断 36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67" name="テキスト ボックス 366"/>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66039</xdr:rowOff>
    </xdr:to>
    <xdr:cxnSp macro="">
      <xdr:nvCxnSpPr>
        <xdr:cNvPr id="368" name="直線コネクタ 367"/>
        <xdr:cNvCxnSpPr/>
      </xdr:nvCxnSpPr>
      <xdr:spPr>
        <a:xfrm>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0" name="テキスト ボックス 36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134620</xdr:rowOff>
    </xdr:to>
    <xdr:cxnSp macro="">
      <xdr:nvCxnSpPr>
        <xdr:cNvPr id="371" name="直線コネクタ 370"/>
        <xdr:cNvCxnSpPr/>
      </xdr:nvCxnSpPr>
      <xdr:spPr>
        <a:xfrm flipV="1">
          <a:off x="1320800" y="13088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2" name="フローチャート : 判断 37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3" name="テキスト ボックス 37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4" name="フローチャート : 判断 37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5" name="テキスト ボックス 37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1" name="円/楕円 380"/>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2"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3" name="円/楕円 38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4" name="テキスト ボックス 38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5" name="円/楕円 38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6" name="テキスト ボックス 385"/>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7" name="円/楕円 386"/>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8" name="テキスト ボックス 387"/>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89" name="円/楕円 388"/>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0" name="テキスト ボックス 389"/>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人件費及び補助費において、全国平均に比べ高い数値となっていることから</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その適正化に努める必要がある。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16" name="直線コネクタ 415"/>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8" name="直線コネクタ 41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1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0" name="直線コネクタ 41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99568</xdr:rowOff>
    </xdr:to>
    <xdr:cxnSp macro="">
      <xdr:nvCxnSpPr>
        <xdr:cNvPr id="421" name="直線コネクタ 420"/>
        <xdr:cNvCxnSpPr/>
      </xdr:nvCxnSpPr>
      <xdr:spPr>
        <a:xfrm>
          <a:off x="15671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2"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3" name="フローチャート : 判断 422"/>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78</xdr:row>
      <xdr:rowOff>72137</xdr:rowOff>
    </xdr:to>
    <xdr:cxnSp macro="">
      <xdr:nvCxnSpPr>
        <xdr:cNvPr id="424" name="直線コネクタ 423"/>
        <xdr:cNvCxnSpPr/>
      </xdr:nvCxnSpPr>
      <xdr:spPr>
        <a:xfrm>
          <a:off x="14782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5" name="フローチャート : 判断 42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26" name="テキスト ボックス 425"/>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76708</xdr:rowOff>
    </xdr:from>
    <xdr:to>
      <xdr:col>21</xdr:col>
      <xdr:colOff>361950</xdr:colOff>
      <xdr:row>77</xdr:row>
      <xdr:rowOff>56135</xdr:rowOff>
    </xdr:to>
    <xdr:cxnSp macro="">
      <xdr:nvCxnSpPr>
        <xdr:cNvPr id="427" name="直線コネクタ 426"/>
        <xdr:cNvCxnSpPr/>
      </xdr:nvCxnSpPr>
      <xdr:spPr>
        <a:xfrm>
          <a:off x="13893800" y="12764008"/>
          <a:ext cx="889000" cy="4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8" name="フローチャート : 判断 42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29" name="テキスト ボックス 42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76708</xdr:rowOff>
    </xdr:from>
    <xdr:to>
      <xdr:col>20</xdr:col>
      <xdr:colOff>158750</xdr:colOff>
      <xdr:row>75</xdr:row>
      <xdr:rowOff>156718</xdr:rowOff>
    </xdr:to>
    <xdr:cxnSp macro="">
      <xdr:nvCxnSpPr>
        <xdr:cNvPr id="430" name="直線コネクタ 429"/>
        <xdr:cNvCxnSpPr/>
      </xdr:nvCxnSpPr>
      <xdr:spPr>
        <a:xfrm flipV="1">
          <a:off x="13004800" y="127640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1" name="フローチャート : 判断 43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2" name="テキスト ボックス 43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3" name="フローチャート : 判断 43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4" name="テキスト ボックス 43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0" name="円/楕円 439"/>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1"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2" name="円/楕円 441"/>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43" name="テキスト ボックス 442"/>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4" name="円/楕円 443"/>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45" name="テキスト ボックス 444"/>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25908</xdr:rowOff>
    </xdr:from>
    <xdr:to>
      <xdr:col>20</xdr:col>
      <xdr:colOff>209550</xdr:colOff>
      <xdr:row>74</xdr:row>
      <xdr:rowOff>127508</xdr:rowOff>
    </xdr:to>
    <xdr:sp macro="" textlink="">
      <xdr:nvSpPr>
        <xdr:cNvPr id="446" name="円/楕円 445"/>
        <xdr:cNvSpPr/>
      </xdr:nvSpPr>
      <xdr:spPr>
        <a:xfrm>
          <a:off x="13843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137685</xdr:rowOff>
    </xdr:from>
    <xdr:ext cx="762000" cy="259045"/>
    <xdr:sp macro="" textlink="">
      <xdr:nvSpPr>
        <xdr:cNvPr id="447" name="テキスト ボックス 446"/>
        <xdr:cNvSpPr txBox="1"/>
      </xdr:nvSpPr>
      <xdr:spPr>
        <a:xfrm>
          <a:off x="13512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8" name="円/楕円 447"/>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9" name="テキスト ボックス 448"/>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7976</xdr:rowOff>
    </xdr:from>
    <xdr:to>
      <xdr:col>4</xdr:col>
      <xdr:colOff>1117600</xdr:colOff>
      <xdr:row>16</xdr:row>
      <xdr:rowOff>19683</xdr:rowOff>
    </xdr:to>
    <xdr:cxnSp macro="">
      <xdr:nvCxnSpPr>
        <xdr:cNvPr id="52" name="直線コネクタ 51"/>
        <xdr:cNvCxnSpPr/>
      </xdr:nvCxnSpPr>
      <xdr:spPr bwMode="auto">
        <a:xfrm>
          <a:off x="5003800" y="2798801"/>
          <a:ext cx="647700" cy="1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7861</xdr:rowOff>
    </xdr:from>
    <xdr:to>
      <xdr:col>4</xdr:col>
      <xdr:colOff>469900</xdr:colOff>
      <xdr:row>16</xdr:row>
      <xdr:rowOff>7976</xdr:rowOff>
    </xdr:to>
    <xdr:cxnSp macro="">
      <xdr:nvCxnSpPr>
        <xdr:cNvPr id="55" name="直線コネクタ 54"/>
        <xdr:cNvCxnSpPr/>
      </xdr:nvCxnSpPr>
      <xdr:spPr bwMode="auto">
        <a:xfrm>
          <a:off x="4305300" y="2798686"/>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7861</xdr:rowOff>
    </xdr:from>
    <xdr:to>
      <xdr:col>3</xdr:col>
      <xdr:colOff>904875</xdr:colOff>
      <xdr:row>16</xdr:row>
      <xdr:rowOff>54185</xdr:rowOff>
    </xdr:to>
    <xdr:cxnSp macro="">
      <xdr:nvCxnSpPr>
        <xdr:cNvPr id="58" name="直線コネクタ 57"/>
        <xdr:cNvCxnSpPr/>
      </xdr:nvCxnSpPr>
      <xdr:spPr bwMode="auto">
        <a:xfrm flipV="1">
          <a:off x="3606800" y="2798686"/>
          <a:ext cx="698500" cy="4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51540</xdr:rowOff>
    </xdr:from>
    <xdr:to>
      <xdr:col>3</xdr:col>
      <xdr:colOff>206375</xdr:colOff>
      <xdr:row>16</xdr:row>
      <xdr:rowOff>54185</xdr:rowOff>
    </xdr:to>
    <xdr:cxnSp macro="">
      <xdr:nvCxnSpPr>
        <xdr:cNvPr id="61" name="直線コネクタ 60"/>
        <xdr:cNvCxnSpPr/>
      </xdr:nvCxnSpPr>
      <xdr:spPr bwMode="auto">
        <a:xfrm>
          <a:off x="2908300" y="2842365"/>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140333</xdr:rowOff>
    </xdr:from>
    <xdr:to>
      <xdr:col>5</xdr:col>
      <xdr:colOff>34925</xdr:colOff>
      <xdr:row>16</xdr:row>
      <xdr:rowOff>70483</xdr:rowOff>
    </xdr:to>
    <xdr:sp macro="" textlink="">
      <xdr:nvSpPr>
        <xdr:cNvPr id="71" name="円/楕円 70"/>
        <xdr:cNvSpPr/>
      </xdr:nvSpPr>
      <xdr:spPr bwMode="auto">
        <a:xfrm>
          <a:off x="56007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156860</xdr:rowOff>
    </xdr:from>
    <xdr:ext cx="762000" cy="259045"/>
    <xdr:sp macro="" textlink="">
      <xdr:nvSpPr>
        <xdr:cNvPr id="72" name="人口1人当たり決算額の推移該当値テキスト130"/>
        <xdr:cNvSpPr txBox="1"/>
      </xdr:nvSpPr>
      <xdr:spPr>
        <a:xfrm>
          <a:off x="5740400" y="260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88,989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128626</xdr:rowOff>
    </xdr:from>
    <xdr:to>
      <xdr:col>4</xdr:col>
      <xdr:colOff>520700</xdr:colOff>
      <xdr:row>16</xdr:row>
      <xdr:rowOff>58776</xdr:rowOff>
    </xdr:to>
    <xdr:sp macro="" textlink="">
      <xdr:nvSpPr>
        <xdr:cNvPr id="73" name="円/楕円 72"/>
        <xdr:cNvSpPr/>
      </xdr:nvSpPr>
      <xdr:spPr bwMode="auto">
        <a:xfrm>
          <a:off x="49530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68953</xdr:rowOff>
    </xdr:from>
    <xdr:ext cx="736600" cy="259045"/>
    <xdr:sp macro="" textlink="">
      <xdr:nvSpPr>
        <xdr:cNvPr id="74" name="テキスト ボックス 73"/>
        <xdr:cNvSpPr txBox="1"/>
      </xdr:nvSpPr>
      <xdr:spPr>
        <a:xfrm>
          <a:off x="4622800" y="251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128511</xdr:rowOff>
    </xdr:from>
    <xdr:to>
      <xdr:col>3</xdr:col>
      <xdr:colOff>955675</xdr:colOff>
      <xdr:row>16</xdr:row>
      <xdr:rowOff>58661</xdr:rowOff>
    </xdr:to>
    <xdr:sp macro="" textlink="">
      <xdr:nvSpPr>
        <xdr:cNvPr id="75" name="円/楕円 74"/>
        <xdr:cNvSpPr/>
      </xdr:nvSpPr>
      <xdr:spPr bwMode="auto">
        <a:xfrm>
          <a:off x="4254500" y="274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68838</xdr:rowOff>
    </xdr:from>
    <xdr:ext cx="762000" cy="259045"/>
    <xdr:sp macro="" textlink="">
      <xdr:nvSpPr>
        <xdr:cNvPr id="76" name="テキスト ボックス 75"/>
        <xdr:cNvSpPr txBox="1"/>
      </xdr:nvSpPr>
      <xdr:spPr>
        <a:xfrm>
          <a:off x="3924300" y="25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3385</xdr:rowOff>
    </xdr:from>
    <xdr:to>
      <xdr:col>3</xdr:col>
      <xdr:colOff>257175</xdr:colOff>
      <xdr:row>16</xdr:row>
      <xdr:rowOff>104985</xdr:rowOff>
    </xdr:to>
    <xdr:sp macro="" textlink="">
      <xdr:nvSpPr>
        <xdr:cNvPr id="77" name="円/楕円 76"/>
        <xdr:cNvSpPr/>
      </xdr:nvSpPr>
      <xdr:spPr bwMode="auto">
        <a:xfrm>
          <a:off x="3556000" y="279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115162</xdr:rowOff>
    </xdr:from>
    <xdr:ext cx="762000" cy="259045"/>
    <xdr:sp macro="" textlink="">
      <xdr:nvSpPr>
        <xdr:cNvPr id="78" name="テキスト ボックス 77"/>
        <xdr:cNvSpPr txBox="1"/>
      </xdr:nvSpPr>
      <xdr:spPr>
        <a:xfrm>
          <a:off x="3225800" y="25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740</xdr:rowOff>
    </xdr:from>
    <xdr:to>
      <xdr:col>2</xdr:col>
      <xdr:colOff>692150</xdr:colOff>
      <xdr:row>16</xdr:row>
      <xdr:rowOff>102340</xdr:rowOff>
    </xdr:to>
    <xdr:sp macro="" textlink="">
      <xdr:nvSpPr>
        <xdr:cNvPr id="79" name="円/楕円 78"/>
        <xdr:cNvSpPr/>
      </xdr:nvSpPr>
      <xdr:spPr bwMode="auto">
        <a:xfrm>
          <a:off x="2857500" y="279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112517</xdr:rowOff>
    </xdr:from>
    <xdr:ext cx="762000" cy="259045"/>
    <xdr:sp macro="" textlink="">
      <xdr:nvSpPr>
        <xdr:cNvPr id="80" name="テキスト ボックス 79"/>
        <xdr:cNvSpPr txBox="1"/>
      </xdr:nvSpPr>
      <xdr:spPr>
        <a:xfrm>
          <a:off x="2527300" y="256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197942</xdr:rowOff>
    </xdr:from>
    <xdr:to>
      <xdr:col>4</xdr:col>
      <xdr:colOff>1117600</xdr:colOff>
      <xdr:row>37</xdr:row>
      <xdr:rowOff>258407</xdr:rowOff>
    </xdr:to>
    <xdr:cxnSp macro="">
      <xdr:nvCxnSpPr>
        <xdr:cNvPr id="114" name="直線コネクタ 113"/>
        <xdr:cNvCxnSpPr/>
      </xdr:nvCxnSpPr>
      <xdr:spPr bwMode="auto">
        <a:xfrm>
          <a:off x="5003800" y="7322642"/>
          <a:ext cx="6477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117208</xdr:rowOff>
    </xdr:from>
    <xdr:to>
      <xdr:col>4</xdr:col>
      <xdr:colOff>469900</xdr:colOff>
      <xdr:row>37</xdr:row>
      <xdr:rowOff>197942</xdr:rowOff>
    </xdr:to>
    <xdr:cxnSp macro="">
      <xdr:nvCxnSpPr>
        <xdr:cNvPr id="117" name="直線コネクタ 116"/>
        <xdr:cNvCxnSpPr/>
      </xdr:nvCxnSpPr>
      <xdr:spPr bwMode="auto">
        <a:xfrm>
          <a:off x="4305300" y="7241908"/>
          <a:ext cx="698500" cy="8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57924</xdr:rowOff>
    </xdr:from>
    <xdr:to>
      <xdr:col>3</xdr:col>
      <xdr:colOff>904875</xdr:colOff>
      <xdr:row>37</xdr:row>
      <xdr:rowOff>117208</xdr:rowOff>
    </xdr:to>
    <xdr:cxnSp macro="">
      <xdr:nvCxnSpPr>
        <xdr:cNvPr id="120" name="直線コネクタ 119"/>
        <xdr:cNvCxnSpPr/>
      </xdr:nvCxnSpPr>
      <xdr:spPr bwMode="auto">
        <a:xfrm>
          <a:off x="3606800" y="7182624"/>
          <a:ext cx="698500" cy="5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34151</xdr:rowOff>
    </xdr:from>
    <xdr:to>
      <xdr:col>3</xdr:col>
      <xdr:colOff>206375</xdr:colOff>
      <xdr:row>37</xdr:row>
      <xdr:rowOff>57924</xdr:rowOff>
    </xdr:to>
    <xdr:cxnSp macro="">
      <xdr:nvCxnSpPr>
        <xdr:cNvPr id="123" name="直線コネクタ 122"/>
        <xdr:cNvCxnSpPr/>
      </xdr:nvCxnSpPr>
      <xdr:spPr bwMode="auto">
        <a:xfrm>
          <a:off x="2908300" y="7158851"/>
          <a:ext cx="698500" cy="2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207607</xdr:rowOff>
    </xdr:from>
    <xdr:to>
      <xdr:col>5</xdr:col>
      <xdr:colOff>34925</xdr:colOff>
      <xdr:row>37</xdr:row>
      <xdr:rowOff>309207</xdr:rowOff>
    </xdr:to>
    <xdr:sp macro="" textlink="">
      <xdr:nvSpPr>
        <xdr:cNvPr id="133" name="円/楕円 132"/>
        <xdr:cNvSpPr/>
      </xdr:nvSpPr>
      <xdr:spPr bwMode="auto">
        <a:xfrm>
          <a:off x="5600700" y="73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179684</xdr:rowOff>
    </xdr:from>
    <xdr:ext cx="762000" cy="259045"/>
    <xdr:sp macro="" textlink="">
      <xdr:nvSpPr>
        <xdr:cNvPr id="134" name="人口1人当たり決算額の推移該当値テキスト445"/>
        <xdr:cNvSpPr txBox="1"/>
      </xdr:nvSpPr>
      <xdr:spPr>
        <a:xfrm>
          <a:off x="5740400" y="730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147142</xdr:rowOff>
    </xdr:from>
    <xdr:to>
      <xdr:col>4</xdr:col>
      <xdr:colOff>520700</xdr:colOff>
      <xdr:row>37</xdr:row>
      <xdr:rowOff>248742</xdr:rowOff>
    </xdr:to>
    <xdr:sp macro="" textlink="">
      <xdr:nvSpPr>
        <xdr:cNvPr id="135" name="円/楕円 134"/>
        <xdr:cNvSpPr/>
      </xdr:nvSpPr>
      <xdr:spPr bwMode="auto">
        <a:xfrm>
          <a:off x="4953000" y="727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233519</xdr:rowOff>
    </xdr:from>
    <xdr:ext cx="736600" cy="259045"/>
    <xdr:sp macro="" textlink="">
      <xdr:nvSpPr>
        <xdr:cNvPr id="136" name="テキスト ボックス 135"/>
        <xdr:cNvSpPr txBox="1"/>
      </xdr:nvSpPr>
      <xdr:spPr>
        <a:xfrm>
          <a:off x="4622800" y="735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66408</xdr:rowOff>
    </xdr:from>
    <xdr:to>
      <xdr:col>3</xdr:col>
      <xdr:colOff>955675</xdr:colOff>
      <xdr:row>37</xdr:row>
      <xdr:rowOff>168008</xdr:rowOff>
    </xdr:to>
    <xdr:sp macro="" textlink="">
      <xdr:nvSpPr>
        <xdr:cNvPr id="137" name="円/楕円 136"/>
        <xdr:cNvSpPr/>
      </xdr:nvSpPr>
      <xdr:spPr bwMode="auto">
        <a:xfrm>
          <a:off x="4254500" y="719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152785</xdr:rowOff>
    </xdr:from>
    <xdr:ext cx="762000" cy="259045"/>
    <xdr:sp macro="" textlink="">
      <xdr:nvSpPr>
        <xdr:cNvPr id="138" name="テキスト ボックス 137"/>
        <xdr:cNvSpPr txBox="1"/>
      </xdr:nvSpPr>
      <xdr:spPr>
        <a:xfrm>
          <a:off x="3924300" y="727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7124</xdr:rowOff>
    </xdr:from>
    <xdr:to>
      <xdr:col>3</xdr:col>
      <xdr:colOff>257175</xdr:colOff>
      <xdr:row>37</xdr:row>
      <xdr:rowOff>108724</xdr:rowOff>
    </xdr:to>
    <xdr:sp macro="" textlink="">
      <xdr:nvSpPr>
        <xdr:cNvPr id="139" name="円/楕円 138"/>
        <xdr:cNvSpPr/>
      </xdr:nvSpPr>
      <xdr:spPr bwMode="auto">
        <a:xfrm>
          <a:off x="3556000" y="713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93501</xdr:rowOff>
    </xdr:from>
    <xdr:ext cx="762000" cy="259045"/>
    <xdr:sp macro="" textlink="">
      <xdr:nvSpPr>
        <xdr:cNvPr id="140" name="テキスト ボックス 139"/>
        <xdr:cNvSpPr txBox="1"/>
      </xdr:nvSpPr>
      <xdr:spPr>
        <a:xfrm>
          <a:off x="3225800" y="721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154801</xdr:rowOff>
    </xdr:from>
    <xdr:to>
      <xdr:col>2</xdr:col>
      <xdr:colOff>692150</xdr:colOff>
      <xdr:row>37</xdr:row>
      <xdr:rowOff>84951</xdr:rowOff>
    </xdr:to>
    <xdr:sp macro="" textlink="">
      <xdr:nvSpPr>
        <xdr:cNvPr id="141" name="円/楕円 140"/>
        <xdr:cNvSpPr/>
      </xdr:nvSpPr>
      <xdr:spPr bwMode="auto">
        <a:xfrm>
          <a:off x="2857500" y="710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69728</xdr:rowOff>
    </xdr:from>
    <xdr:ext cx="762000" cy="259045"/>
    <xdr:sp macro="" textlink="">
      <xdr:nvSpPr>
        <xdr:cNvPr id="142" name="テキスト ボックス 141"/>
        <xdr:cNvSpPr txBox="1"/>
      </xdr:nvSpPr>
      <xdr:spPr>
        <a:xfrm>
          <a:off x="2527300" y="71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132747</xdr:rowOff>
    </xdr:from>
    <xdr:to>
      <xdr:col>6</xdr:col>
      <xdr:colOff>511175</xdr:colOff>
      <xdr:row>35</xdr:row>
      <xdr:rowOff>160903</xdr:rowOff>
    </xdr:to>
    <xdr:cxnSp macro="">
      <xdr:nvCxnSpPr>
        <xdr:cNvPr id="61" name="直線コネクタ 60"/>
        <xdr:cNvCxnSpPr/>
      </xdr:nvCxnSpPr>
      <xdr:spPr>
        <a:xfrm>
          <a:off x="3797300" y="6133497"/>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114173</xdr:rowOff>
    </xdr:from>
    <xdr:to>
      <xdr:col>5</xdr:col>
      <xdr:colOff>358775</xdr:colOff>
      <xdr:row>35</xdr:row>
      <xdr:rowOff>132747</xdr:rowOff>
    </xdr:to>
    <xdr:cxnSp macro="">
      <xdr:nvCxnSpPr>
        <xdr:cNvPr id="64" name="直線コネクタ 63"/>
        <xdr:cNvCxnSpPr/>
      </xdr:nvCxnSpPr>
      <xdr:spPr>
        <a:xfrm>
          <a:off x="2908300" y="6114923"/>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114173</xdr:rowOff>
    </xdr:from>
    <xdr:to>
      <xdr:col>4</xdr:col>
      <xdr:colOff>155575</xdr:colOff>
      <xdr:row>36</xdr:row>
      <xdr:rowOff>6521</xdr:rowOff>
    </xdr:to>
    <xdr:cxnSp macro="">
      <xdr:nvCxnSpPr>
        <xdr:cNvPr id="67" name="直線コネクタ 66"/>
        <xdr:cNvCxnSpPr/>
      </xdr:nvCxnSpPr>
      <xdr:spPr>
        <a:xfrm flipV="1">
          <a:off x="2019300" y="6114923"/>
          <a:ext cx="889000" cy="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168237</xdr:rowOff>
    </xdr:from>
    <xdr:to>
      <xdr:col>2</xdr:col>
      <xdr:colOff>638175</xdr:colOff>
      <xdr:row>36</xdr:row>
      <xdr:rowOff>6521</xdr:rowOff>
    </xdr:to>
    <xdr:cxnSp macro="">
      <xdr:nvCxnSpPr>
        <xdr:cNvPr id="70" name="直線コネクタ 69"/>
        <xdr:cNvCxnSpPr/>
      </xdr:nvCxnSpPr>
      <xdr:spPr>
        <a:xfrm>
          <a:off x="1130300" y="6168987"/>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110103</xdr:rowOff>
    </xdr:from>
    <xdr:to>
      <xdr:col>6</xdr:col>
      <xdr:colOff>561975</xdr:colOff>
      <xdr:row>36</xdr:row>
      <xdr:rowOff>40253</xdr:rowOff>
    </xdr:to>
    <xdr:sp macro="" textlink="">
      <xdr:nvSpPr>
        <xdr:cNvPr id="80" name="円/楕円 79"/>
        <xdr:cNvSpPr/>
      </xdr:nvSpPr>
      <xdr:spPr>
        <a:xfrm>
          <a:off x="4584700" y="61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132980</xdr:rowOff>
    </xdr:from>
    <xdr:ext cx="534377" cy="259045"/>
    <xdr:sp macro="" textlink="">
      <xdr:nvSpPr>
        <xdr:cNvPr id="81" name="人件費該当値テキスト"/>
        <xdr:cNvSpPr txBox="1"/>
      </xdr:nvSpPr>
      <xdr:spPr>
        <a:xfrm>
          <a:off x="4686300" y="59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81947</xdr:rowOff>
    </xdr:from>
    <xdr:to>
      <xdr:col>5</xdr:col>
      <xdr:colOff>409575</xdr:colOff>
      <xdr:row>36</xdr:row>
      <xdr:rowOff>12097</xdr:rowOff>
    </xdr:to>
    <xdr:sp macro="" textlink="">
      <xdr:nvSpPr>
        <xdr:cNvPr id="82" name="円/楕円 81"/>
        <xdr:cNvSpPr/>
      </xdr:nvSpPr>
      <xdr:spPr>
        <a:xfrm>
          <a:off x="3746500" y="60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28624</xdr:rowOff>
    </xdr:from>
    <xdr:ext cx="534377" cy="259045"/>
    <xdr:sp macro="" textlink="">
      <xdr:nvSpPr>
        <xdr:cNvPr id="83" name="テキスト ボックス 82"/>
        <xdr:cNvSpPr txBox="1"/>
      </xdr:nvSpPr>
      <xdr:spPr>
        <a:xfrm>
          <a:off x="3530111" y="58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63373</xdr:rowOff>
    </xdr:from>
    <xdr:to>
      <xdr:col>4</xdr:col>
      <xdr:colOff>206375</xdr:colOff>
      <xdr:row>35</xdr:row>
      <xdr:rowOff>164973</xdr:rowOff>
    </xdr:to>
    <xdr:sp macro="" textlink="">
      <xdr:nvSpPr>
        <xdr:cNvPr id="84" name="円/楕円 83"/>
        <xdr:cNvSpPr/>
      </xdr:nvSpPr>
      <xdr:spPr>
        <a:xfrm>
          <a:off x="2857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10050</xdr:rowOff>
    </xdr:from>
    <xdr:ext cx="534377" cy="259045"/>
    <xdr:sp macro="" textlink="">
      <xdr:nvSpPr>
        <xdr:cNvPr id="85" name="テキスト ボックス 84"/>
        <xdr:cNvSpPr txBox="1"/>
      </xdr:nvSpPr>
      <xdr:spPr>
        <a:xfrm>
          <a:off x="2641111" y="58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127171</xdr:rowOff>
    </xdr:from>
    <xdr:to>
      <xdr:col>3</xdr:col>
      <xdr:colOff>3175</xdr:colOff>
      <xdr:row>36</xdr:row>
      <xdr:rowOff>57321</xdr:rowOff>
    </xdr:to>
    <xdr:sp macro="" textlink="">
      <xdr:nvSpPr>
        <xdr:cNvPr id="86" name="円/楕円 85"/>
        <xdr:cNvSpPr/>
      </xdr:nvSpPr>
      <xdr:spPr>
        <a:xfrm>
          <a:off x="1968500" y="61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73848</xdr:rowOff>
    </xdr:from>
    <xdr:ext cx="534377" cy="259045"/>
    <xdr:sp macro="" textlink="">
      <xdr:nvSpPr>
        <xdr:cNvPr id="87" name="テキスト ボックス 86"/>
        <xdr:cNvSpPr txBox="1"/>
      </xdr:nvSpPr>
      <xdr:spPr>
        <a:xfrm>
          <a:off x="1752111" y="59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117437</xdr:rowOff>
    </xdr:from>
    <xdr:to>
      <xdr:col>1</xdr:col>
      <xdr:colOff>485775</xdr:colOff>
      <xdr:row>36</xdr:row>
      <xdr:rowOff>47587</xdr:rowOff>
    </xdr:to>
    <xdr:sp macro="" textlink="">
      <xdr:nvSpPr>
        <xdr:cNvPr id="88" name="円/楕円 87"/>
        <xdr:cNvSpPr/>
      </xdr:nvSpPr>
      <xdr:spPr>
        <a:xfrm>
          <a:off x="1079500" y="61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64114</xdr:rowOff>
    </xdr:from>
    <xdr:ext cx="534377" cy="259045"/>
    <xdr:sp macro="" textlink="">
      <xdr:nvSpPr>
        <xdr:cNvPr id="89" name="テキスト ボックス 88"/>
        <xdr:cNvSpPr txBox="1"/>
      </xdr:nvSpPr>
      <xdr:spPr>
        <a:xfrm>
          <a:off x="863111" y="58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81160</xdr:rowOff>
    </xdr:from>
    <xdr:to>
      <xdr:col>6</xdr:col>
      <xdr:colOff>511175</xdr:colOff>
      <xdr:row>57</xdr:row>
      <xdr:rowOff>96358</xdr:rowOff>
    </xdr:to>
    <xdr:cxnSp macro="">
      <xdr:nvCxnSpPr>
        <xdr:cNvPr id="116" name="直線コネクタ 115"/>
        <xdr:cNvCxnSpPr/>
      </xdr:nvCxnSpPr>
      <xdr:spPr>
        <a:xfrm flipV="1">
          <a:off x="3797300" y="9853810"/>
          <a:ext cx="8382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94583</xdr:rowOff>
    </xdr:from>
    <xdr:to>
      <xdr:col>5</xdr:col>
      <xdr:colOff>358775</xdr:colOff>
      <xdr:row>57</xdr:row>
      <xdr:rowOff>96358</xdr:rowOff>
    </xdr:to>
    <xdr:cxnSp macro="">
      <xdr:nvCxnSpPr>
        <xdr:cNvPr id="119" name="直線コネクタ 118"/>
        <xdr:cNvCxnSpPr/>
      </xdr:nvCxnSpPr>
      <xdr:spPr>
        <a:xfrm>
          <a:off x="2908300" y="9867233"/>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94583</xdr:rowOff>
    </xdr:from>
    <xdr:to>
      <xdr:col>4</xdr:col>
      <xdr:colOff>155575</xdr:colOff>
      <xdr:row>57</xdr:row>
      <xdr:rowOff>116205</xdr:rowOff>
    </xdr:to>
    <xdr:cxnSp macro="">
      <xdr:nvCxnSpPr>
        <xdr:cNvPr id="122" name="直線コネクタ 121"/>
        <xdr:cNvCxnSpPr/>
      </xdr:nvCxnSpPr>
      <xdr:spPr>
        <a:xfrm flipV="1">
          <a:off x="2019300" y="9867233"/>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116205</xdr:rowOff>
    </xdr:from>
    <xdr:to>
      <xdr:col>2</xdr:col>
      <xdr:colOff>638175</xdr:colOff>
      <xdr:row>57</xdr:row>
      <xdr:rowOff>126080</xdr:rowOff>
    </xdr:to>
    <xdr:cxnSp macro="">
      <xdr:nvCxnSpPr>
        <xdr:cNvPr id="125" name="直線コネクタ 124"/>
        <xdr:cNvCxnSpPr/>
      </xdr:nvCxnSpPr>
      <xdr:spPr>
        <a:xfrm flipV="1">
          <a:off x="1130300" y="988885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30360</xdr:rowOff>
    </xdr:from>
    <xdr:to>
      <xdr:col>6</xdr:col>
      <xdr:colOff>561975</xdr:colOff>
      <xdr:row>57</xdr:row>
      <xdr:rowOff>131960</xdr:rowOff>
    </xdr:to>
    <xdr:sp macro="" textlink="">
      <xdr:nvSpPr>
        <xdr:cNvPr id="135" name="円/楕円 134"/>
        <xdr:cNvSpPr/>
      </xdr:nvSpPr>
      <xdr:spPr>
        <a:xfrm>
          <a:off x="4584700" y="9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45558</xdr:rowOff>
    </xdr:from>
    <xdr:to>
      <xdr:col>5</xdr:col>
      <xdr:colOff>409575</xdr:colOff>
      <xdr:row>57</xdr:row>
      <xdr:rowOff>147158</xdr:rowOff>
    </xdr:to>
    <xdr:sp macro="" textlink="">
      <xdr:nvSpPr>
        <xdr:cNvPr id="137" name="円/楕円 136"/>
        <xdr:cNvSpPr/>
      </xdr:nvSpPr>
      <xdr:spPr>
        <a:xfrm>
          <a:off x="3746500" y="98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138285</xdr:rowOff>
    </xdr:from>
    <xdr:ext cx="534377" cy="259045"/>
    <xdr:sp macro="" textlink="">
      <xdr:nvSpPr>
        <xdr:cNvPr id="138" name="テキスト ボックス 137"/>
        <xdr:cNvSpPr txBox="1"/>
      </xdr:nvSpPr>
      <xdr:spPr>
        <a:xfrm>
          <a:off x="3530111" y="99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43783</xdr:rowOff>
    </xdr:from>
    <xdr:to>
      <xdr:col>4</xdr:col>
      <xdr:colOff>206375</xdr:colOff>
      <xdr:row>57</xdr:row>
      <xdr:rowOff>145383</xdr:rowOff>
    </xdr:to>
    <xdr:sp macro="" textlink="">
      <xdr:nvSpPr>
        <xdr:cNvPr id="139" name="円/楕円 138"/>
        <xdr:cNvSpPr/>
      </xdr:nvSpPr>
      <xdr:spPr>
        <a:xfrm>
          <a:off x="2857500" y="98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136510</xdr:rowOff>
    </xdr:from>
    <xdr:ext cx="534377" cy="259045"/>
    <xdr:sp macro="" textlink="">
      <xdr:nvSpPr>
        <xdr:cNvPr id="140" name="テキスト ボックス 139"/>
        <xdr:cNvSpPr txBox="1"/>
      </xdr:nvSpPr>
      <xdr:spPr>
        <a:xfrm>
          <a:off x="2641111" y="99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65405</xdr:rowOff>
    </xdr:from>
    <xdr:to>
      <xdr:col>3</xdr:col>
      <xdr:colOff>3175</xdr:colOff>
      <xdr:row>57</xdr:row>
      <xdr:rowOff>167005</xdr:rowOff>
    </xdr:to>
    <xdr:sp macro="" textlink="">
      <xdr:nvSpPr>
        <xdr:cNvPr id="141" name="円/楕円 140"/>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158132</xdr:rowOff>
    </xdr:from>
    <xdr:ext cx="534377" cy="259045"/>
    <xdr:sp macro="" textlink="">
      <xdr:nvSpPr>
        <xdr:cNvPr id="142" name="テキスト ボックス 141"/>
        <xdr:cNvSpPr txBox="1"/>
      </xdr:nvSpPr>
      <xdr:spPr>
        <a:xfrm>
          <a:off x="1752111" y="99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75280</xdr:rowOff>
    </xdr:from>
    <xdr:to>
      <xdr:col>1</xdr:col>
      <xdr:colOff>485775</xdr:colOff>
      <xdr:row>58</xdr:row>
      <xdr:rowOff>5430</xdr:rowOff>
    </xdr:to>
    <xdr:sp macro="" textlink="">
      <xdr:nvSpPr>
        <xdr:cNvPr id="143" name="円/楕円 142"/>
        <xdr:cNvSpPr/>
      </xdr:nvSpPr>
      <xdr:spPr>
        <a:xfrm>
          <a:off x="1079500" y="98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168007</xdr:rowOff>
    </xdr:from>
    <xdr:ext cx="534377" cy="259045"/>
    <xdr:sp macro="" textlink="">
      <xdr:nvSpPr>
        <xdr:cNvPr id="144" name="テキスト ボックス 143"/>
        <xdr:cNvSpPr txBox="1"/>
      </xdr:nvSpPr>
      <xdr:spPr>
        <a:xfrm>
          <a:off x="863111" y="99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169647</xdr:rowOff>
    </xdr:from>
    <xdr:to>
      <xdr:col>6</xdr:col>
      <xdr:colOff>511175</xdr:colOff>
      <xdr:row>78</xdr:row>
      <xdr:rowOff>22276</xdr:rowOff>
    </xdr:to>
    <xdr:cxnSp macro="">
      <xdr:nvCxnSpPr>
        <xdr:cNvPr id="173" name="直線コネクタ 172"/>
        <xdr:cNvCxnSpPr/>
      </xdr:nvCxnSpPr>
      <xdr:spPr>
        <a:xfrm flipV="1">
          <a:off x="3797300" y="13371297"/>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22276</xdr:rowOff>
    </xdr:from>
    <xdr:to>
      <xdr:col>5</xdr:col>
      <xdr:colOff>358775</xdr:colOff>
      <xdr:row>78</xdr:row>
      <xdr:rowOff>25019</xdr:rowOff>
    </xdr:to>
    <xdr:cxnSp macro="">
      <xdr:nvCxnSpPr>
        <xdr:cNvPr id="176" name="直線コネクタ 175"/>
        <xdr:cNvCxnSpPr/>
      </xdr:nvCxnSpPr>
      <xdr:spPr>
        <a:xfrm flipV="1">
          <a:off x="2908300" y="133953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25019</xdr:rowOff>
    </xdr:from>
    <xdr:to>
      <xdr:col>4</xdr:col>
      <xdr:colOff>155575</xdr:colOff>
      <xdr:row>78</xdr:row>
      <xdr:rowOff>62357</xdr:rowOff>
    </xdr:to>
    <xdr:cxnSp macro="">
      <xdr:nvCxnSpPr>
        <xdr:cNvPr id="179" name="直線コネクタ 178"/>
        <xdr:cNvCxnSpPr/>
      </xdr:nvCxnSpPr>
      <xdr:spPr>
        <a:xfrm flipV="1">
          <a:off x="2019300" y="1339811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50927</xdr:rowOff>
    </xdr:from>
    <xdr:to>
      <xdr:col>2</xdr:col>
      <xdr:colOff>638175</xdr:colOff>
      <xdr:row>78</xdr:row>
      <xdr:rowOff>62357</xdr:rowOff>
    </xdr:to>
    <xdr:cxnSp macro="">
      <xdr:nvCxnSpPr>
        <xdr:cNvPr id="182" name="直線コネクタ 181"/>
        <xdr:cNvCxnSpPr/>
      </xdr:nvCxnSpPr>
      <xdr:spPr>
        <a:xfrm>
          <a:off x="1130300" y="13424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118847</xdr:rowOff>
    </xdr:from>
    <xdr:to>
      <xdr:col>6</xdr:col>
      <xdr:colOff>561975</xdr:colOff>
      <xdr:row>78</xdr:row>
      <xdr:rowOff>48997</xdr:rowOff>
    </xdr:to>
    <xdr:sp macro="" textlink="">
      <xdr:nvSpPr>
        <xdr:cNvPr id="192" name="円/楕円 191"/>
        <xdr:cNvSpPr/>
      </xdr:nvSpPr>
      <xdr:spPr>
        <a:xfrm>
          <a:off x="45847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97274</xdr:rowOff>
    </xdr:from>
    <xdr:ext cx="469744" cy="259045"/>
    <xdr:sp macro="" textlink="">
      <xdr:nvSpPr>
        <xdr:cNvPr id="193" name="維持補修費該当値テキスト"/>
        <xdr:cNvSpPr txBox="1"/>
      </xdr:nvSpPr>
      <xdr:spPr>
        <a:xfrm>
          <a:off x="4686300" y="132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142926</xdr:rowOff>
    </xdr:from>
    <xdr:to>
      <xdr:col>5</xdr:col>
      <xdr:colOff>409575</xdr:colOff>
      <xdr:row>78</xdr:row>
      <xdr:rowOff>73076</xdr:rowOff>
    </xdr:to>
    <xdr:sp macro="" textlink="">
      <xdr:nvSpPr>
        <xdr:cNvPr id="194" name="円/楕円 193"/>
        <xdr:cNvSpPr/>
      </xdr:nvSpPr>
      <xdr:spPr>
        <a:xfrm>
          <a:off x="3746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64203</xdr:rowOff>
    </xdr:from>
    <xdr:ext cx="469744" cy="259045"/>
    <xdr:sp macro="" textlink="">
      <xdr:nvSpPr>
        <xdr:cNvPr id="195" name="テキスト ボックス 194"/>
        <xdr:cNvSpPr txBox="1"/>
      </xdr:nvSpPr>
      <xdr:spPr>
        <a:xfrm>
          <a:off x="3562427"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145669</xdr:rowOff>
    </xdr:from>
    <xdr:to>
      <xdr:col>4</xdr:col>
      <xdr:colOff>206375</xdr:colOff>
      <xdr:row>78</xdr:row>
      <xdr:rowOff>75819</xdr:rowOff>
    </xdr:to>
    <xdr:sp macro="" textlink="">
      <xdr:nvSpPr>
        <xdr:cNvPr id="196" name="円/楕円 195"/>
        <xdr:cNvSpPr/>
      </xdr:nvSpPr>
      <xdr:spPr>
        <a:xfrm>
          <a:off x="2857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66946</xdr:rowOff>
    </xdr:from>
    <xdr:ext cx="469744" cy="259045"/>
    <xdr:sp macro="" textlink="">
      <xdr:nvSpPr>
        <xdr:cNvPr id="197" name="テキスト ボックス 196"/>
        <xdr:cNvSpPr txBox="1"/>
      </xdr:nvSpPr>
      <xdr:spPr>
        <a:xfrm>
          <a:off x="2673427" y="134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11557</xdr:rowOff>
    </xdr:from>
    <xdr:to>
      <xdr:col>3</xdr:col>
      <xdr:colOff>3175</xdr:colOff>
      <xdr:row>78</xdr:row>
      <xdr:rowOff>113157</xdr:rowOff>
    </xdr:to>
    <xdr:sp macro="" textlink="">
      <xdr:nvSpPr>
        <xdr:cNvPr id="198" name="円/楕円 197"/>
        <xdr:cNvSpPr/>
      </xdr:nvSpPr>
      <xdr:spPr>
        <a:xfrm>
          <a:off x="1968500" y="13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104284</xdr:rowOff>
    </xdr:from>
    <xdr:ext cx="469744" cy="259045"/>
    <xdr:sp macro="" textlink="">
      <xdr:nvSpPr>
        <xdr:cNvPr id="199" name="テキスト ボックス 198"/>
        <xdr:cNvSpPr txBox="1"/>
      </xdr:nvSpPr>
      <xdr:spPr>
        <a:xfrm>
          <a:off x="1784427" y="134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xdr:rowOff>
    </xdr:from>
    <xdr:to>
      <xdr:col>1</xdr:col>
      <xdr:colOff>485775</xdr:colOff>
      <xdr:row>78</xdr:row>
      <xdr:rowOff>101727</xdr:rowOff>
    </xdr:to>
    <xdr:sp macro="" textlink="">
      <xdr:nvSpPr>
        <xdr:cNvPr id="200" name="円/楕円 199"/>
        <xdr:cNvSpPr/>
      </xdr:nvSpPr>
      <xdr:spPr>
        <a:xfrm>
          <a:off x="10795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92854</xdr:rowOff>
    </xdr:from>
    <xdr:ext cx="469744" cy="259045"/>
    <xdr:sp macro="" textlink="">
      <xdr:nvSpPr>
        <xdr:cNvPr id="201" name="テキスト ボックス 200"/>
        <xdr:cNvSpPr txBox="1"/>
      </xdr:nvSpPr>
      <xdr:spPr>
        <a:xfrm>
          <a:off x="895427"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99924</xdr:rowOff>
    </xdr:from>
    <xdr:to>
      <xdr:col>6</xdr:col>
      <xdr:colOff>511175</xdr:colOff>
      <xdr:row>98</xdr:row>
      <xdr:rowOff>119069</xdr:rowOff>
    </xdr:to>
    <xdr:cxnSp macro="">
      <xdr:nvCxnSpPr>
        <xdr:cNvPr id="231" name="直線コネクタ 230"/>
        <xdr:cNvCxnSpPr/>
      </xdr:nvCxnSpPr>
      <xdr:spPr>
        <a:xfrm flipV="1">
          <a:off x="3797300" y="16902024"/>
          <a:ext cx="8382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92551</xdr:rowOff>
    </xdr:from>
    <xdr:to>
      <xdr:col>5</xdr:col>
      <xdr:colOff>358775</xdr:colOff>
      <xdr:row>98</xdr:row>
      <xdr:rowOff>119069</xdr:rowOff>
    </xdr:to>
    <xdr:cxnSp macro="">
      <xdr:nvCxnSpPr>
        <xdr:cNvPr id="234" name="直線コネクタ 233"/>
        <xdr:cNvCxnSpPr/>
      </xdr:nvCxnSpPr>
      <xdr:spPr>
        <a:xfrm>
          <a:off x="2908300" y="1689465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92551</xdr:rowOff>
    </xdr:from>
    <xdr:to>
      <xdr:col>4</xdr:col>
      <xdr:colOff>155575</xdr:colOff>
      <xdr:row>99</xdr:row>
      <xdr:rowOff>11340</xdr:rowOff>
    </xdr:to>
    <xdr:cxnSp macro="">
      <xdr:nvCxnSpPr>
        <xdr:cNvPr id="237" name="直線コネクタ 236"/>
        <xdr:cNvCxnSpPr/>
      </xdr:nvCxnSpPr>
      <xdr:spPr>
        <a:xfrm flipV="1">
          <a:off x="2019300" y="16894651"/>
          <a:ext cx="889000" cy="9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4598</xdr:rowOff>
    </xdr:from>
    <xdr:to>
      <xdr:col>2</xdr:col>
      <xdr:colOff>638175</xdr:colOff>
      <xdr:row>99</xdr:row>
      <xdr:rowOff>11340</xdr:rowOff>
    </xdr:to>
    <xdr:cxnSp macro="">
      <xdr:nvCxnSpPr>
        <xdr:cNvPr id="240" name="直線コネクタ 239"/>
        <xdr:cNvCxnSpPr/>
      </xdr:nvCxnSpPr>
      <xdr:spPr>
        <a:xfrm>
          <a:off x="1130300" y="16978148"/>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49124</xdr:rowOff>
    </xdr:from>
    <xdr:to>
      <xdr:col>6</xdr:col>
      <xdr:colOff>561975</xdr:colOff>
      <xdr:row>98</xdr:row>
      <xdr:rowOff>150724</xdr:rowOff>
    </xdr:to>
    <xdr:sp macro="" textlink="">
      <xdr:nvSpPr>
        <xdr:cNvPr id="250" name="円/楕円 249"/>
        <xdr:cNvSpPr/>
      </xdr:nvSpPr>
      <xdr:spPr>
        <a:xfrm>
          <a:off x="45847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27551</xdr:rowOff>
    </xdr:from>
    <xdr:ext cx="534377" cy="259045"/>
    <xdr:sp macro="" textlink="">
      <xdr:nvSpPr>
        <xdr:cNvPr id="251" name="扶助費該当値テキスト"/>
        <xdr:cNvSpPr txBox="1"/>
      </xdr:nvSpPr>
      <xdr:spPr>
        <a:xfrm>
          <a:off x="4686300" y="168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68269</xdr:rowOff>
    </xdr:from>
    <xdr:to>
      <xdr:col>5</xdr:col>
      <xdr:colOff>409575</xdr:colOff>
      <xdr:row>98</xdr:row>
      <xdr:rowOff>169869</xdr:rowOff>
    </xdr:to>
    <xdr:sp macro="" textlink="">
      <xdr:nvSpPr>
        <xdr:cNvPr id="252" name="円/楕円 251"/>
        <xdr:cNvSpPr/>
      </xdr:nvSpPr>
      <xdr:spPr>
        <a:xfrm>
          <a:off x="3746500" y="168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160996</xdr:rowOff>
    </xdr:from>
    <xdr:ext cx="534377" cy="259045"/>
    <xdr:sp macro="" textlink="">
      <xdr:nvSpPr>
        <xdr:cNvPr id="253" name="テキスト ボックス 252"/>
        <xdr:cNvSpPr txBox="1"/>
      </xdr:nvSpPr>
      <xdr:spPr>
        <a:xfrm>
          <a:off x="3530111" y="169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41751</xdr:rowOff>
    </xdr:from>
    <xdr:to>
      <xdr:col>4</xdr:col>
      <xdr:colOff>206375</xdr:colOff>
      <xdr:row>98</xdr:row>
      <xdr:rowOff>143351</xdr:rowOff>
    </xdr:to>
    <xdr:sp macro="" textlink="">
      <xdr:nvSpPr>
        <xdr:cNvPr id="254" name="円/楕円 253"/>
        <xdr:cNvSpPr/>
      </xdr:nvSpPr>
      <xdr:spPr>
        <a:xfrm>
          <a:off x="2857500" y="16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134478</xdr:rowOff>
    </xdr:from>
    <xdr:ext cx="534377" cy="259045"/>
    <xdr:sp macro="" textlink="">
      <xdr:nvSpPr>
        <xdr:cNvPr id="255" name="テキスト ボックス 254"/>
        <xdr:cNvSpPr txBox="1"/>
      </xdr:nvSpPr>
      <xdr:spPr>
        <a:xfrm>
          <a:off x="2641111" y="169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131990</xdr:rowOff>
    </xdr:from>
    <xdr:to>
      <xdr:col>3</xdr:col>
      <xdr:colOff>3175</xdr:colOff>
      <xdr:row>99</xdr:row>
      <xdr:rowOff>62140</xdr:rowOff>
    </xdr:to>
    <xdr:sp macro="" textlink="">
      <xdr:nvSpPr>
        <xdr:cNvPr id="256" name="円/楕円 255"/>
        <xdr:cNvSpPr/>
      </xdr:nvSpPr>
      <xdr:spPr>
        <a:xfrm>
          <a:off x="1968500" y="169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53267</xdr:rowOff>
    </xdr:from>
    <xdr:ext cx="534377" cy="259045"/>
    <xdr:sp macro="" textlink="">
      <xdr:nvSpPr>
        <xdr:cNvPr id="257" name="テキスト ボックス 256"/>
        <xdr:cNvSpPr txBox="1"/>
      </xdr:nvSpPr>
      <xdr:spPr>
        <a:xfrm>
          <a:off x="1752111" y="170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125248</xdr:rowOff>
    </xdr:from>
    <xdr:to>
      <xdr:col>1</xdr:col>
      <xdr:colOff>485775</xdr:colOff>
      <xdr:row>99</xdr:row>
      <xdr:rowOff>55398</xdr:rowOff>
    </xdr:to>
    <xdr:sp macro="" textlink="">
      <xdr:nvSpPr>
        <xdr:cNvPr id="258" name="円/楕円 257"/>
        <xdr:cNvSpPr/>
      </xdr:nvSpPr>
      <xdr:spPr>
        <a:xfrm>
          <a:off x="1079500" y="16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46525</xdr:rowOff>
    </xdr:from>
    <xdr:ext cx="534377" cy="259045"/>
    <xdr:sp macro="" textlink="">
      <xdr:nvSpPr>
        <xdr:cNvPr id="259" name="テキスト ボックス 258"/>
        <xdr:cNvSpPr txBox="1"/>
      </xdr:nvSpPr>
      <xdr:spPr>
        <a:xfrm>
          <a:off x="863111" y="170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42481</xdr:rowOff>
    </xdr:from>
    <xdr:to>
      <xdr:col>15</xdr:col>
      <xdr:colOff>180975</xdr:colOff>
      <xdr:row>37</xdr:row>
      <xdr:rowOff>57523</xdr:rowOff>
    </xdr:to>
    <xdr:cxnSp macro="">
      <xdr:nvCxnSpPr>
        <xdr:cNvPr id="286" name="直線コネクタ 285"/>
        <xdr:cNvCxnSpPr/>
      </xdr:nvCxnSpPr>
      <xdr:spPr>
        <a:xfrm flipV="1">
          <a:off x="9639300" y="6386131"/>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57523</xdr:rowOff>
    </xdr:from>
    <xdr:to>
      <xdr:col>14</xdr:col>
      <xdr:colOff>28575</xdr:colOff>
      <xdr:row>37</xdr:row>
      <xdr:rowOff>80310</xdr:rowOff>
    </xdr:to>
    <xdr:cxnSp macro="">
      <xdr:nvCxnSpPr>
        <xdr:cNvPr id="289" name="直線コネクタ 288"/>
        <xdr:cNvCxnSpPr/>
      </xdr:nvCxnSpPr>
      <xdr:spPr>
        <a:xfrm flipV="1">
          <a:off x="8750300" y="6401173"/>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80310</xdr:rowOff>
    </xdr:from>
    <xdr:to>
      <xdr:col>12</xdr:col>
      <xdr:colOff>511175</xdr:colOff>
      <xdr:row>37</xdr:row>
      <xdr:rowOff>87003</xdr:rowOff>
    </xdr:to>
    <xdr:cxnSp macro="">
      <xdr:nvCxnSpPr>
        <xdr:cNvPr id="292" name="直線コネクタ 291"/>
        <xdr:cNvCxnSpPr/>
      </xdr:nvCxnSpPr>
      <xdr:spPr>
        <a:xfrm flipV="1">
          <a:off x="7861300" y="6423960"/>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85435</xdr:rowOff>
    </xdr:from>
    <xdr:to>
      <xdr:col>11</xdr:col>
      <xdr:colOff>307975</xdr:colOff>
      <xdr:row>37</xdr:row>
      <xdr:rowOff>87003</xdr:rowOff>
    </xdr:to>
    <xdr:cxnSp macro="">
      <xdr:nvCxnSpPr>
        <xdr:cNvPr id="295" name="直線コネクタ 294"/>
        <xdr:cNvCxnSpPr/>
      </xdr:nvCxnSpPr>
      <xdr:spPr>
        <a:xfrm>
          <a:off x="6972300" y="6429085"/>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163131</xdr:rowOff>
    </xdr:from>
    <xdr:to>
      <xdr:col>15</xdr:col>
      <xdr:colOff>231775</xdr:colOff>
      <xdr:row>37</xdr:row>
      <xdr:rowOff>93281</xdr:rowOff>
    </xdr:to>
    <xdr:sp macro="" textlink="">
      <xdr:nvSpPr>
        <xdr:cNvPr id="305" name="円/楕円 304"/>
        <xdr:cNvSpPr/>
      </xdr:nvSpPr>
      <xdr:spPr>
        <a:xfrm>
          <a:off x="10426700" y="63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14558</xdr:rowOff>
    </xdr:from>
    <xdr:ext cx="534377" cy="259045"/>
    <xdr:sp macro="" textlink="">
      <xdr:nvSpPr>
        <xdr:cNvPr id="306" name="補助費等該当値テキスト"/>
        <xdr:cNvSpPr txBox="1"/>
      </xdr:nvSpPr>
      <xdr:spPr>
        <a:xfrm>
          <a:off x="10528300" y="61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6723</xdr:rowOff>
    </xdr:from>
    <xdr:to>
      <xdr:col>14</xdr:col>
      <xdr:colOff>79375</xdr:colOff>
      <xdr:row>37</xdr:row>
      <xdr:rowOff>108323</xdr:rowOff>
    </xdr:to>
    <xdr:sp macro="" textlink="">
      <xdr:nvSpPr>
        <xdr:cNvPr id="307" name="円/楕円 306"/>
        <xdr:cNvSpPr/>
      </xdr:nvSpPr>
      <xdr:spPr>
        <a:xfrm>
          <a:off x="9588500" y="63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124850</xdr:rowOff>
    </xdr:from>
    <xdr:ext cx="534377" cy="259045"/>
    <xdr:sp macro="" textlink="">
      <xdr:nvSpPr>
        <xdr:cNvPr id="308" name="テキスト ボックス 307"/>
        <xdr:cNvSpPr txBox="1"/>
      </xdr:nvSpPr>
      <xdr:spPr>
        <a:xfrm>
          <a:off x="9372111" y="61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29510</xdr:rowOff>
    </xdr:from>
    <xdr:to>
      <xdr:col>12</xdr:col>
      <xdr:colOff>561975</xdr:colOff>
      <xdr:row>37</xdr:row>
      <xdr:rowOff>131110</xdr:rowOff>
    </xdr:to>
    <xdr:sp macro="" textlink="">
      <xdr:nvSpPr>
        <xdr:cNvPr id="309" name="円/楕円 308"/>
        <xdr:cNvSpPr/>
      </xdr:nvSpPr>
      <xdr:spPr>
        <a:xfrm>
          <a:off x="8699500" y="63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147637</xdr:rowOff>
    </xdr:from>
    <xdr:ext cx="534377" cy="259045"/>
    <xdr:sp macro="" textlink="">
      <xdr:nvSpPr>
        <xdr:cNvPr id="310" name="テキスト ボックス 309"/>
        <xdr:cNvSpPr txBox="1"/>
      </xdr:nvSpPr>
      <xdr:spPr>
        <a:xfrm>
          <a:off x="8483111" y="614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36203</xdr:rowOff>
    </xdr:from>
    <xdr:to>
      <xdr:col>11</xdr:col>
      <xdr:colOff>358775</xdr:colOff>
      <xdr:row>37</xdr:row>
      <xdr:rowOff>137803</xdr:rowOff>
    </xdr:to>
    <xdr:sp macro="" textlink="">
      <xdr:nvSpPr>
        <xdr:cNvPr id="311" name="円/楕円 310"/>
        <xdr:cNvSpPr/>
      </xdr:nvSpPr>
      <xdr:spPr>
        <a:xfrm>
          <a:off x="7810500" y="63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154330</xdr:rowOff>
    </xdr:from>
    <xdr:ext cx="534377" cy="259045"/>
    <xdr:sp macro="" textlink="">
      <xdr:nvSpPr>
        <xdr:cNvPr id="312" name="テキスト ボックス 311"/>
        <xdr:cNvSpPr txBox="1"/>
      </xdr:nvSpPr>
      <xdr:spPr>
        <a:xfrm>
          <a:off x="7594111" y="61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34635</xdr:rowOff>
    </xdr:from>
    <xdr:to>
      <xdr:col>10</xdr:col>
      <xdr:colOff>155575</xdr:colOff>
      <xdr:row>37</xdr:row>
      <xdr:rowOff>136235</xdr:rowOff>
    </xdr:to>
    <xdr:sp macro="" textlink="">
      <xdr:nvSpPr>
        <xdr:cNvPr id="313" name="円/楕円 312"/>
        <xdr:cNvSpPr/>
      </xdr:nvSpPr>
      <xdr:spPr>
        <a:xfrm>
          <a:off x="6921500" y="637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152762</xdr:rowOff>
    </xdr:from>
    <xdr:ext cx="534377" cy="259045"/>
    <xdr:sp macro="" textlink="">
      <xdr:nvSpPr>
        <xdr:cNvPr id="314" name="テキスト ボックス 313"/>
        <xdr:cNvSpPr txBox="1"/>
      </xdr:nvSpPr>
      <xdr:spPr>
        <a:xfrm>
          <a:off x="6705111" y="615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151747</xdr:rowOff>
    </xdr:from>
    <xdr:to>
      <xdr:col>15</xdr:col>
      <xdr:colOff>180975</xdr:colOff>
      <xdr:row>58</xdr:row>
      <xdr:rowOff>89035</xdr:rowOff>
    </xdr:to>
    <xdr:cxnSp macro="">
      <xdr:nvCxnSpPr>
        <xdr:cNvPr id="343" name="直線コネクタ 342"/>
        <xdr:cNvCxnSpPr/>
      </xdr:nvCxnSpPr>
      <xdr:spPr>
        <a:xfrm flipV="1">
          <a:off x="9639300" y="9924397"/>
          <a:ext cx="8382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136218</xdr:rowOff>
    </xdr:from>
    <xdr:to>
      <xdr:col>14</xdr:col>
      <xdr:colOff>28575</xdr:colOff>
      <xdr:row>58</xdr:row>
      <xdr:rowOff>89035</xdr:rowOff>
    </xdr:to>
    <xdr:cxnSp macro="">
      <xdr:nvCxnSpPr>
        <xdr:cNvPr id="346" name="直線コネクタ 345"/>
        <xdr:cNvCxnSpPr/>
      </xdr:nvCxnSpPr>
      <xdr:spPr>
        <a:xfrm>
          <a:off x="8750300" y="9908868"/>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90056</xdr:rowOff>
    </xdr:from>
    <xdr:to>
      <xdr:col>12</xdr:col>
      <xdr:colOff>511175</xdr:colOff>
      <xdr:row>57</xdr:row>
      <xdr:rowOff>136218</xdr:rowOff>
    </xdr:to>
    <xdr:cxnSp macro="">
      <xdr:nvCxnSpPr>
        <xdr:cNvPr id="349" name="直線コネクタ 348"/>
        <xdr:cNvCxnSpPr/>
      </xdr:nvCxnSpPr>
      <xdr:spPr>
        <a:xfrm>
          <a:off x="7861300" y="9862706"/>
          <a:ext cx="8890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90056</xdr:rowOff>
    </xdr:from>
    <xdr:to>
      <xdr:col>11</xdr:col>
      <xdr:colOff>307975</xdr:colOff>
      <xdr:row>57</xdr:row>
      <xdr:rowOff>109693</xdr:rowOff>
    </xdr:to>
    <xdr:cxnSp macro="">
      <xdr:nvCxnSpPr>
        <xdr:cNvPr id="352" name="直線コネクタ 351"/>
        <xdr:cNvCxnSpPr/>
      </xdr:nvCxnSpPr>
      <xdr:spPr>
        <a:xfrm flipV="1">
          <a:off x="6972300" y="986270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100947</xdr:rowOff>
    </xdr:from>
    <xdr:to>
      <xdr:col>15</xdr:col>
      <xdr:colOff>231775</xdr:colOff>
      <xdr:row>58</xdr:row>
      <xdr:rowOff>31097</xdr:rowOff>
    </xdr:to>
    <xdr:sp macro="" textlink="">
      <xdr:nvSpPr>
        <xdr:cNvPr id="362" name="円/楕円 361"/>
        <xdr:cNvSpPr/>
      </xdr:nvSpPr>
      <xdr:spPr>
        <a:xfrm>
          <a:off x="104267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79374</xdr:rowOff>
    </xdr:from>
    <xdr:ext cx="534377" cy="259045"/>
    <xdr:sp macro="" textlink="">
      <xdr:nvSpPr>
        <xdr:cNvPr id="363" name="普通建設事業費該当値テキスト"/>
        <xdr:cNvSpPr txBox="1"/>
      </xdr:nvSpPr>
      <xdr:spPr>
        <a:xfrm>
          <a:off x="10528300" y="98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38235</xdr:rowOff>
    </xdr:from>
    <xdr:to>
      <xdr:col>14</xdr:col>
      <xdr:colOff>79375</xdr:colOff>
      <xdr:row>58</xdr:row>
      <xdr:rowOff>139835</xdr:rowOff>
    </xdr:to>
    <xdr:sp macro="" textlink="">
      <xdr:nvSpPr>
        <xdr:cNvPr id="364" name="円/楕円 363"/>
        <xdr:cNvSpPr/>
      </xdr:nvSpPr>
      <xdr:spPr>
        <a:xfrm>
          <a:off x="9588500" y="9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130962</xdr:rowOff>
    </xdr:from>
    <xdr:ext cx="534377" cy="259045"/>
    <xdr:sp macro="" textlink="">
      <xdr:nvSpPr>
        <xdr:cNvPr id="365" name="テキスト ボックス 364"/>
        <xdr:cNvSpPr txBox="1"/>
      </xdr:nvSpPr>
      <xdr:spPr>
        <a:xfrm>
          <a:off x="9372111" y="100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85418</xdr:rowOff>
    </xdr:from>
    <xdr:to>
      <xdr:col>12</xdr:col>
      <xdr:colOff>561975</xdr:colOff>
      <xdr:row>58</xdr:row>
      <xdr:rowOff>15568</xdr:rowOff>
    </xdr:to>
    <xdr:sp macro="" textlink="">
      <xdr:nvSpPr>
        <xdr:cNvPr id="366" name="円/楕円 365"/>
        <xdr:cNvSpPr/>
      </xdr:nvSpPr>
      <xdr:spPr>
        <a:xfrm>
          <a:off x="8699500" y="98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6695</xdr:rowOff>
    </xdr:from>
    <xdr:ext cx="534377" cy="259045"/>
    <xdr:sp macro="" textlink="">
      <xdr:nvSpPr>
        <xdr:cNvPr id="367" name="テキスト ボックス 366"/>
        <xdr:cNvSpPr txBox="1"/>
      </xdr:nvSpPr>
      <xdr:spPr>
        <a:xfrm>
          <a:off x="8483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39256</xdr:rowOff>
    </xdr:from>
    <xdr:to>
      <xdr:col>11</xdr:col>
      <xdr:colOff>358775</xdr:colOff>
      <xdr:row>57</xdr:row>
      <xdr:rowOff>140856</xdr:rowOff>
    </xdr:to>
    <xdr:sp macro="" textlink="">
      <xdr:nvSpPr>
        <xdr:cNvPr id="368" name="円/楕円 367"/>
        <xdr:cNvSpPr/>
      </xdr:nvSpPr>
      <xdr:spPr>
        <a:xfrm>
          <a:off x="7810500" y="9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131983</xdr:rowOff>
    </xdr:from>
    <xdr:ext cx="534377" cy="259045"/>
    <xdr:sp macro="" textlink="">
      <xdr:nvSpPr>
        <xdr:cNvPr id="369" name="テキスト ボックス 368"/>
        <xdr:cNvSpPr txBox="1"/>
      </xdr:nvSpPr>
      <xdr:spPr>
        <a:xfrm>
          <a:off x="7594111" y="99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58893</xdr:rowOff>
    </xdr:from>
    <xdr:to>
      <xdr:col>10</xdr:col>
      <xdr:colOff>155575</xdr:colOff>
      <xdr:row>57</xdr:row>
      <xdr:rowOff>160493</xdr:rowOff>
    </xdr:to>
    <xdr:sp macro="" textlink="">
      <xdr:nvSpPr>
        <xdr:cNvPr id="370" name="円/楕円 369"/>
        <xdr:cNvSpPr/>
      </xdr:nvSpPr>
      <xdr:spPr>
        <a:xfrm>
          <a:off x="6921500" y="98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151620</xdr:rowOff>
    </xdr:from>
    <xdr:ext cx="534377" cy="259045"/>
    <xdr:sp macro="" textlink="">
      <xdr:nvSpPr>
        <xdr:cNvPr id="371" name="テキスト ボックス 370"/>
        <xdr:cNvSpPr txBox="1"/>
      </xdr:nvSpPr>
      <xdr:spPr>
        <a:xfrm>
          <a:off x="6705111" y="99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160362</xdr:rowOff>
    </xdr:from>
    <xdr:to>
      <xdr:col>15</xdr:col>
      <xdr:colOff>180975</xdr:colOff>
      <xdr:row>78</xdr:row>
      <xdr:rowOff>39167</xdr:rowOff>
    </xdr:to>
    <xdr:cxnSp macro="">
      <xdr:nvCxnSpPr>
        <xdr:cNvPr id="400" name="直線コネクタ 399"/>
        <xdr:cNvCxnSpPr/>
      </xdr:nvCxnSpPr>
      <xdr:spPr>
        <a:xfrm flipV="1">
          <a:off x="9639300" y="13362012"/>
          <a:ext cx="8382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39167</xdr:rowOff>
    </xdr:from>
    <xdr:to>
      <xdr:col>14</xdr:col>
      <xdr:colOff>28575</xdr:colOff>
      <xdr:row>78</xdr:row>
      <xdr:rowOff>110198</xdr:rowOff>
    </xdr:to>
    <xdr:cxnSp macro="">
      <xdr:nvCxnSpPr>
        <xdr:cNvPr id="403" name="直線コネクタ 402"/>
        <xdr:cNvCxnSpPr/>
      </xdr:nvCxnSpPr>
      <xdr:spPr>
        <a:xfrm flipV="1">
          <a:off x="8750300" y="13412267"/>
          <a:ext cx="8890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109562</xdr:rowOff>
    </xdr:from>
    <xdr:to>
      <xdr:col>15</xdr:col>
      <xdr:colOff>231775</xdr:colOff>
      <xdr:row>78</xdr:row>
      <xdr:rowOff>39712</xdr:rowOff>
    </xdr:to>
    <xdr:sp macro="" textlink="">
      <xdr:nvSpPr>
        <xdr:cNvPr id="413" name="円/楕円 412"/>
        <xdr:cNvSpPr/>
      </xdr:nvSpPr>
      <xdr:spPr>
        <a:xfrm>
          <a:off x="10426700" y="133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132439</xdr:rowOff>
    </xdr:from>
    <xdr:ext cx="534377" cy="259045"/>
    <xdr:sp macro="" textlink="">
      <xdr:nvSpPr>
        <xdr:cNvPr id="414" name="普通建設事業費 （ うち新規整備　）該当値テキスト"/>
        <xdr:cNvSpPr txBox="1"/>
      </xdr:nvSpPr>
      <xdr:spPr>
        <a:xfrm>
          <a:off x="10528300" y="1316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159817</xdr:rowOff>
    </xdr:from>
    <xdr:to>
      <xdr:col>14</xdr:col>
      <xdr:colOff>79375</xdr:colOff>
      <xdr:row>78</xdr:row>
      <xdr:rowOff>89967</xdr:rowOff>
    </xdr:to>
    <xdr:sp macro="" textlink="">
      <xdr:nvSpPr>
        <xdr:cNvPr id="415" name="円/楕円 414"/>
        <xdr:cNvSpPr/>
      </xdr:nvSpPr>
      <xdr:spPr>
        <a:xfrm>
          <a:off x="9588500" y="133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81094</xdr:rowOff>
    </xdr:from>
    <xdr:ext cx="534377" cy="259045"/>
    <xdr:sp macro="" textlink="">
      <xdr:nvSpPr>
        <xdr:cNvPr id="416" name="テキスト ボックス 415"/>
        <xdr:cNvSpPr txBox="1"/>
      </xdr:nvSpPr>
      <xdr:spPr>
        <a:xfrm>
          <a:off x="9372111" y="134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59398</xdr:rowOff>
    </xdr:from>
    <xdr:to>
      <xdr:col>12</xdr:col>
      <xdr:colOff>561975</xdr:colOff>
      <xdr:row>78</xdr:row>
      <xdr:rowOff>160998</xdr:rowOff>
    </xdr:to>
    <xdr:sp macro="" textlink="">
      <xdr:nvSpPr>
        <xdr:cNvPr id="417" name="円/楕円 416"/>
        <xdr:cNvSpPr/>
      </xdr:nvSpPr>
      <xdr:spPr>
        <a:xfrm>
          <a:off x="8699500" y="134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152125</xdr:rowOff>
    </xdr:from>
    <xdr:ext cx="469744" cy="259045"/>
    <xdr:sp macro="" textlink="">
      <xdr:nvSpPr>
        <xdr:cNvPr id="418" name="テキスト ボックス 417"/>
        <xdr:cNvSpPr txBox="1"/>
      </xdr:nvSpPr>
      <xdr:spPr>
        <a:xfrm>
          <a:off x="8515427" y="1352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77609</xdr:rowOff>
    </xdr:from>
    <xdr:to>
      <xdr:col>15</xdr:col>
      <xdr:colOff>180975</xdr:colOff>
      <xdr:row>99</xdr:row>
      <xdr:rowOff>44450</xdr:rowOff>
    </xdr:to>
    <xdr:cxnSp macro="">
      <xdr:nvCxnSpPr>
        <xdr:cNvPr id="447" name="直線コネクタ 446"/>
        <xdr:cNvCxnSpPr/>
      </xdr:nvCxnSpPr>
      <xdr:spPr>
        <a:xfrm flipV="1">
          <a:off x="9639300" y="16879709"/>
          <a:ext cx="8382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119469</xdr:rowOff>
    </xdr:from>
    <xdr:to>
      <xdr:col>14</xdr:col>
      <xdr:colOff>28575</xdr:colOff>
      <xdr:row>99</xdr:row>
      <xdr:rowOff>44450</xdr:rowOff>
    </xdr:to>
    <xdr:cxnSp macro="">
      <xdr:nvCxnSpPr>
        <xdr:cNvPr id="450" name="直線コネクタ 449"/>
        <xdr:cNvCxnSpPr/>
      </xdr:nvCxnSpPr>
      <xdr:spPr>
        <a:xfrm>
          <a:off x="8750300" y="16750119"/>
          <a:ext cx="889000" cy="2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26809</xdr:rowOff>
    </xdr:from>
    <xdr:to>
      <xdr:col>15</xdr:col>
      <xdr:colOff>231775</xdr:colOff>
      <xdr:row>98</xdr:row>
      <xdr:rowOff>128409</xdr:rowOff>
    </xdr:to>
    <xdr:sp macro="" textlink="">
      <xdr:nvSpPr>
        <xdr:cNvPr id="460" name="円/楕円 459"/>
        <xdr:cNvSpPr/>
      </xdr:nvSpPr>
      <xdr:spPr>
        <a:xfrm>
          <a:off x="10426700" y="16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5236</xdr:rowOff>
    </xdr:from>
    <xdr:ext cx="534377" cy="259045"/>
    <xdr:sp macro="" textlink="">
      <xdr:nvSpPr>
        <xdr:cNvPr id="461" name="普通建設事業費 （ うち更新整備　）該当値テキスト"/>
        <xdr:cNvSpPr txBox="1"/>
      </xdr:nvSpPr>
      <xdr:spPr>
        <a:xfrm>
          <a:off x="10528300" y="168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2" name="円/楕円 461"/>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3" name="テキスト ボックス 462"/>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68669</xdr:rowOff>
    </xdr:from>
    <xdr:to>
      <xdr:col>12</xdr:col>
      <xdr:colOff>561975</xdr:colOff>
      <xdr:row>97</xdr:row>
      <xdr:rowOff>170269</xdr:rowOff>
    </xdr:to>
    <xdr:sp macro="" textlink="">
      <xdr:nvSpPr>
        <xdr:cNvPr id="464" name="円/楕円 463"/>
        <xdr:cNvSpPr/>
      </xdr:nvSpPr>
      <xdr:spPr>
        <a:xfrm>
          <a:off x="8699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161396</xdr:rowOff>
    </xdr:from>
    <xdr:ext cx="534377" cy="259045"/>
    <xdr:sp macro="" textlink="">
      <xdr:nvSpPr>
        <xdr:cNvPr id="465" name="テキスト ボックス 464"/>
        <xdr:cNvSpPr txBox="1"/>
      </xdr:nvSpPr>
      <xdr:spPr>
        <a:xfrm>
          <a:off x="8483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23323</xdr:rowOff>
    </xdr:from>
    <xdr:to>
      <xdr:col>23</xdr:col>
      <xdr:colOff>517525</xdr:colOff>
      <xdr:row>39</xdr:row>
      <xdr:rowOff>40811</xdr:rowOff>
    </xdr:to>
    <xdr:cxnSp macro="">
      <xdr:nvCxnSpPr>
        <xdr:cNvPr id="494" name="直線コネクタ 493"/>
        <xdr:cNvCxnSpPr/>
      </xdr:nvCxnSpPr>
      <xdr:spPr>
        <a:xfrm>
          <a:off x="15481300" y="6709873"/>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23323</xdr:rowOff>
    </xdr:from>
    <xdr:to>
      <xdr:col>22</xdr:col>
      <xdr:colOff>365125</xdr:colOff>
      <xdr:row>39</xdr:row>
      <xdr:rowOff>39859</xdr:rowOff>
    </xdr:to>
    <xdr:cxnSp macro="">
      <xdr:nvCxnSpPr>
        <xdr:cNvPr id="497" name="直線コネクタ 496"/>
        <xdr:cNvCxnSpPr/>
      </xdr:nvCxnSpPr>
      <xdr:spPr>
        <a:xfrm flipV="1">
          <a:off x="14592300" y="6709873"/>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39859</xdr:rowOff>
    </xdr:from>
    <xdr:to>
      <xdr:col>21</xdr:col>
      <xdr:colOff>161925</xdr:colOff>
      <xdr:row>39</xdr:row>
      <xdr:rowOff>44450</xdr:rowOff>
    </xdr:to>
    <xdr:cxnSp macro="">
      <xdr:nvCxnSpPr>
        <xdr:cNvPr id="500" name="直線コネクタ 499"/>
        <xdr:cNvCxnSpPr/>
      </xdr:nvCxnSpPr>
      <xdr:spPr>
        <a:xfrm flipV="1">
          <a:off x="13703300" y="672640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42240</xdr:rowOff>
    </xdr:from>
    <xdr:to>
      <xdr:col>19</xdr:col>
      <xdr:colOff>644525</xdr:colOff>
      <xdr:row>39</xdr:row>
      <xdr:rowOff>44450</xdr:rowOff>
    </xdr:to>
    <xdr:cxnSp macro="">
      <xdr:nvCxnSpPr>
        <xdr:cNvPr id="503" name="直線コネクタ 502"/>
        <xdr:cNvCxnSpPr/>
      </xdr:nvCxnSpPr>
      <xdr:spPr>
        <a:xfrm>
          <a:off x="12814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161461</xdr:rowOff>
    </xdr:from>
    <xdr:to>
      <xdr:col>23</xdr:col>
      <xdr:colOff>568325</xdr:colOff>
      <xdr:row>39</xdr:row>
      <xdr:rowOff>91611</xdr:rowOff>
    </xdr:to>
    <xdr:sp macro="" textlink="">
      <xdr:nvSpPr>
        <xdr:cNvPr id="513" name="円/楕円 512"/>
        <xdr:cNvSpPr/>
      </xdr:nvSpPr>
      <xdr:spPr>
        <a:xfrm>
          <a:off x="162687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143973</xdr:rowOff>
    </xdr:from>
    <xdr:to>
      <xdr:col>22</xdr:col>
      <xdr:colOff>415925</xdr:colOff>
      <xdr:row>39</xdr:row>
      <xdr:rowOff>74123</xdr:rowOff>
    </xdr:to>
    <xdr:sp macro="" textlink="">
      <xdr:nvSpPr>
        <xdr:cNvPr id="515" name="円/楕円 514"/>
        <xdr:cNvSpPr/>
      </xdr:nvSpPr>
      <xdr:spPr>
        <a:xfrm>
          <a:off x="15430500" y="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90650</xdr:rowOff>
    </xdr:from>
    <xdr:ext cx="469744" cy="259045"/>
    <xdr:sp macro="" textlink="">
      <xdr:nvSpPr>
        <xdr:cNvPr id="516" name="テキスト ボックス 515"/>
        <xdr:cNvSpPr txBox="1"/>
      </xdr:nvSpPr>
      <xdr:spPr>
        <a:xfrm>
          <a:off x="15246427" y="64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160509</xdr:rowOff>
    </xdr:from>
    <xdr:to>
      <xdr:col>21</xdr:col>
      <xdr:colOff>212725</xdr:colOff>
      <xdr:row>39</xdr:row>
      <xdr:rowOff>90659</xdr:rowOff>
    </xdr:to>
    <xdr:sp macro="" textlink="">
      <xdr:nvSpPr>
        <xdr:cNvPr id="517" name="円/楕円 516"/>
        <xdr:cNvSpPr/>
      </xdr:nvSpPr>
      <xdr:spPr>
        <a:xfrm>
          <a:off x="14541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81786</xdr:rowOff>
    </xdr:from>
    <xdr:ext cx="378565" cy="259045"/>
    <xdr:sp macro="" textlink="">
      <xdr:nvSpPr>
        <xdr:cNvPr id="518" name="テキスト ボックス 517"/>
        <xdr:cNvSpPr txBox="1"/>
      </xdr:nvSpPr>
      <xdr:spPr>
        <a:xfrm>
          <a:off x="14403017" y="676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162890</xdr:rowOff>
    </xdr:from>
    <xdr:to>
      <xdr:col>18</xdr:col>
      <xdr:colOff>492125</xdr:colOff>
      <xdr:row>39</xdr:row>
      <xdr:rowOff>93040</xdr:rowOff>
    </xdr:to>
    <xdr:sp macro="" textlink="">
      <xdr:nvSpPr>
        <xdr:cNvPr id="521" name="円/楕円 520"/>
        <xdr:cNvSpPr/>
      </xdr:nvSpPr>
      <xdr:spPr>
        <a:xfrm>
          <a:off x="12763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84167</xdr:rowOff>
    </xdr:from>
    <xdr:ext cx="378565" cy="259045"/>
    <xdr:sp macro="" textlink="">
      <xdr:nvSpPr>
        <xdr:cNvPr id="522" name="テキスト ボックス 521"/>
        <xdr:cNvSpPr txBox="1"/>
      </xdr:nvSpPr>
      <xdr:spPr>
        <a:xfrm>
          <a:off x="12625017" y="677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9834</xdr:rowOff>
    </xdr:from>
    <xdr:to>
      <xdr:col>23</xdr:col>
      <xdr:colOff>517525</xdr:colOff>
      <xdr:row>78</xdr:row>
      <xdr:rowOff>35775</xdr:rowOff>
    </xdr:to>
    <xdr:cxnSp macro="">
      <xdr:nvCxnSpPr>
        <xdr:cNvPr id="602" name="直線コネクタ 601"/>
        <xdr:cNvCxnSpPr/>
      </xdr:nvCxnSpPr>
      <xdr:spPr>
        <a:xfrm>
          <a:off x="15481300" y="13382934"/>
          <a:ext cx="8382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145514</xdr:rowOff>
    </xdr:from>
    <xdr:to>
      <xdr:col>22</xdr:col>
      <xdr:colOff>365125</xdr:colOff>
      <xdr:row>78</xdr:row>
      <xdr:rowOff>9834</xdr:rowOff>
    </xdr:to>
    <xdr:cxnSp macro="">
      <xdr:nvCxnSpPr>
        <xdr:cNvPr id="605" name="直線コネクタ 604"/>
        <xdr:cNvCxnSpPr/>
      </xdr:nvCxnSpPr>
      <xdr:spPr>
        <a:xfrm>
          <a:off x="14592300" y="13347164"/>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132473</xdr:rowOff>
    </xdr:from>
    <xdr:to>
      <xdr:col>21</xdr:col>
      <xdr:colOff>161925</xdr:colOff>
      <xdr:row>77</xdr:row>
      <xdr:rowOff>145514</xdr:rowOff>
    </xdr:to>
    <xdr:cxnSp macro="">
      <xdr:nvCxnSpPr>
        <xdr:cNvPr id="608" name="直線コネクタ 607"/>
        <xdr:cNvCxnSpPr/>
      </xdr:nvCxnSpPr>
      <xdr:spPr>
        <a:xfrm>
          <a:off x="13703300" y="1333412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110330</xdr:rowOff>
    </xdr:from>
    <xdr:to>
      <xdr:col>19</xdr:col>
      <xdr:colOff>644525</xdr:colOff>
      <xdr:row>77</xdr:row>
      <xdr:rowOff>132473</xdr:rowOff>
    </xdr:to>
    <xdr:cxnSp macro="">
      <xdr:nvCxnSpPr>
        <xdr:cNvPr id="611" name="直線コネクタ 610"/>
        <xdr:cNvCxnSpPr/>
      </xdr:nvCxnSpPr>
      <xdr:spPr>
        <a:xfrm>
          <a:off x="12814300" y="13311980"/>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156425</xdr:rowOff>
    </xdr:from>
    <xdr:to>
      <xdr:col>23</xdr:col>
      <xdr:colOff>568325</xdr:colOff>
      <xdr:row>78</xdr:row>
      <xdr:rowOff>86575</xdr:rowOff>
    </xdr:to>
    <xdr:sp macro="" textlink="">
      <xdr:nvSpPr>
        <xdr:cNvPr id="621" name="円/楕円 620"/>
        <xdr:cNvSpPr/>
      </xdr:nvSpPr>
      <xdr:spPr>
        <a:xfrm>
          <a:off x="16268700" y="133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71352</xdr:rowOff>
    </xdr:from>
    <xdr:ext cx="534377" cy="259045"/>
    <xdr:sp macro="" textlink="">
      <xdr:nvSpPr>
        <xdr:cNvPr id="622" name="公債費該当値テキスト"/>
        <xdr:cNvSpPr txBox="1"/>
      </xdr:nvSpPr>
      <xdr:spPr>
        <a:xfrm>
          <a:off x="16370300" y="132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130484</xdr:rowOff>
    </xdr:from>
    <xdr:to>
      <xdr:col>22</xdr:col>
      <xdr:colOff>415925</xdr:colOff>
      <xdr:row>78</xdr:row>
      <xdr:rowOff>60634</xdr:rowOff>
    </xdr:to>
    <xdr:sp macro="" textlink="">
      <xdr:nvSpPr>
        <xdr:cNvPr id="623" name="円/楕円 622"/>
        <xdr:cNvSpPr/>
      </xdr:nvSpPr>
      <xdr:spPr>
        <a:xfrm>
          <a:off x="15430500" y="133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51761</xdr:rowOff>
    </xdr:from>
    <xdr:ext cx="534377" cy="259045"/>
    <xdr:sp macro="" textlink="">
      <xdr:nvSpPr>
        <xdr:cNvPr id="624" name="テキスト ボックス 623"/>
        <xdr:cNvSpPr txBox="1"/>
      </xdr:nvSpPr>
      <xdr:spPr>
        <a:xfrm>
          <a:off x="15214111" y="134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94714</xdr:rowOff>
    </xdr:from>
    <xdr:to>
      <xdr:col>21</xdr:col>
      <xdr:colOff>212725</xdr:colOff>
      <xdr:row>78</xdr:row>
      <xdr:rowOff>24864</xdr:rowOff>
    </xdr:to>
    <xdr:sp macro="" textlink="">
      <xdr:nvSpPr>
        <xdr:cNvPr id="625" name="円/楕円 624"/>
        <xdr:cNvSpPr/>
      </xdr:nvSpPr>
      <xdr:spPr>
        <a:xfrm>
          <a:off x="14541500" y="132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15991</xdr:rowOff>
    </xdr:from>
    <xdr:ext cx="534377" cy="259045"/>
    <xdr:sp macro="" textlink="">
      <xdr:nvSpPr>
        <xdr:cNvPr id="626" name="テキスト ボックス 625"/>
        <xdr:cNvSpPr txBox="1"/>
      </xdr:nvSpPr>
      <xdr:spPr>
        <a:xfrm>
          <a:off x="14325111" y="133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81673</xdr:rowOff>
    </xdr:from>
    <xdr:to>
      <xdr:col>20</xdr:col>
      <xdr:colOff>9525</xdr:colOff>
      <xdr:row>78</xdr:row>
      <xdr:rowOff>11823</xdr:rowOff>
    </xdr:to>
    <xdr:sp macro="" textlink="">
      <xdr:nvSpPr>
        <xdr:cNvPr id="627" name="円/楕円 626"/>
        <xdr:cNvSpPr/>
      </xdr:nvSpPr>
      <xdr:spPr>
        <a:xfrm>
          <a:off x="13652500" y="132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2950</xdr:rowOff>
    </xdr:from>
    <xdr:ext cx="534377" cy="259045"/>
    <xdr:sp macro="" textlink="">
      <xdr:nvSpPr>
        <xdr:cNvPr id="628" name="テキスト ボックス 627"/>
        <xdr:cNvSpPr txBox="1"/>
      </xdr:nvSpPr>
      <xdr:spPr>
        <a:xfrm>
          <a:off x="13436111" y="133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59530</xdr:rowOff>
    </xdr:from>
    <xdr:to>
      <xdr:col>18</xdr:col>
      <xdr:colOff>492125</xdr:colOff>
      <xdr:row>77</xdr:row>
      <xdr:rowOff>161130</xdr:rowOff>
    </xdr:to>
    <xdr:sp macro="" textlink="">
      <xdr:nvSpPr>
        <xdr:cNvPr id="629" name="円/楕円 628"/>
        <xdr:cNvSpPr/>
      </xdr:nvSpPr>
      <xdr:spPr>
        <a:xfrm>
          <a:off x="12763500" y="132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152257</xdr:rowOff>
    </xdr:from>
    <xdr:ext cx="534377" cy="259045"/>
    <xdr:sp macro="" textlink="">
      <xdr:nvSpPr>
        <xdr:cNvPr id="630" name="テキスト ボックス 629"/>
        <xdr:cNvSpPr txBox="1"/>
      </xdr:nvSpPr>
      <xdr:spPr>
        <a:xfrm>
          <a:off x="12547111" y="133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47485</xdr:rowOff>
    </xdr:from>
    <xdr:to>
      <xdr:col>23</xdr:col>
      <xdr:colOff>517525</xdr:colOff>
      <xdr:row>98</xdr:row>
      <xdr:rowOff>79502</xdr:rowOff>
    </xdr:to>
    <xdr:cxnSp macro="">
      <xdr:nvCxnSpPr>
        <xdr:cNvPr id="659" name="直線コネクタ 658"/>
        <xdr:cNvCxnSpPr/>
      </xdr:nvCxnSpPr>
      <xdr:spPr>
        <a:xfrm flipV="1">
          <a:off x="15481300" y="16849585"/>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60922</xdr:rowOff>
    </xdr:from>
    <xdr:to>
      <xdr:col>22</xdr:col>
      <xdr:colOff>365125</xdr:colOff>
      <xdr:row>98</xdr:row>
      <xdr:rowOff>79502</xdr:rowOff>
    </xdr:to>
    <xdr:cxnSp macro="">
      <xdr:nvCxnSpPr>
        <xdr:cNvPr id="662" name="直線コネクタ 661"/>
        <xdr:cNvCxnSpPr/>
      </xdr:nvCxnSpPr>
      <xdr:spPr>
        <a:xfrm>
          <a:off x="14592300" y="1686302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42342</xdr:rowOff>
    </xdr:from>
    <xdr:to>
      <xdr:col>21</xdr:col>
      <xdr:colOff>161925</xdr:colOff>
      <xdr:row>98</xdr:row>
      <xdr:rowOff>60922</xdr:rowOff>
    </xdr:to>
    <xdr:cxnSp macro="">
      <xdr:nvCxnSpPr>
        <xdr:cNvPr id="665" name="直線コネクタ 664"/>
        <xdr:cNvCxnSpPr/>
      </xdr:nvCxnSpPr>
      <xdr:spPr>
        <a:xfrm>
          <a:off x="13703300" y="1684444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42342</xdr:rowOff>
    </xdr:from>
    <xdr:to>
      <xdr:col>19</xdr:col>
      <xdr:colOff>644525</xdr:colOff>
      <xdr:row>98</xdr:row>
      <xdr:rowOff>98183</xdr:rowOff>
    </xdr:to>
    <xdr:cxnSp macro="">
      <xdr:nvCxnSpPr>
        <xdr:cNvPr id="668" name="直線コネクタ 667"/>
        <xdr:cNvCxnSpPr/>
      </xdr:nvCxnSpPr>
      <xdr:spPr>
        <a:xfrm flipV="1">
          <a:off x="12814300" y="16844442"/>
          <a:ext cx="889000" cy="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168135</xdr:rowOff>
    </xdr:from>
    <xdr:to>
      <xdr:col>23</xdr:col>
      <xdr:colOff>568325</xdr:colOff>
      <xdr:row>98</xdr:row>
      <xdr:rowOff>98285</xdr:rowOff>
    </xdr:to>
    <xdr:sp macro="" textlink="">
      <xdr:nvSpPr>
        <xdr:cNvPr id="678" name="円/楕円 677"/>
        <xdr:cNvSpPr/>
      </xdr:nvSpPr>
      <xdr:spPr>
        <a:xfrm>
          <a:off x="162687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146562</xdr:rowOff>
    </xdr:from>
    <xdr:ext cx="534377" cy="259045"/>
    <xdr:sp macro="" textlink="">
      <xdr:nvSpPr>
        <xdr:cNvPr id="679" name="積立金該当値テキスト"/>
        <xdr:cNvSpPr txBox="1"/>
      </xdr:nvSpPr>
      <xdr:spPr>
        <a:xfrm>
          <a:off x="16370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28702</xdr:rowOff>
    </xdr:from>
    <xdr:to>
      <xdr:col>22</xdr:col>
      <xdr:colOff>415925</xdr:colOff>
      <xdr:row>98</xdr:row>
      <xdr:rowOff>130302</xdr:rowOff>
    </xdr:to>
    <xdr:sp macro="" textlink="">
      <xdr:nvSpPr>
        <xdr:cNvPr id="680" name="円/楕円 679"/>
        <xdr:cNvSpPr/>
      </xdr:nvSpPr>
      <xdr:spPr>
        <a:xfrm>
          <a:off x="15430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121429</xdr:rowOff>
    </xdr:from>
    <xdr:ext cx="534377" cy="259045"/>
    <xdr:sp macro="" textlink="">
      <xdr:nvSpPr>
        <xdr:cNvPr id="681" name="テキスト ボックス 680"/>
        <xdr:cNvSpPr txBox="1"/>
      </xdr:nvSpPr>
      <xdr:spPr>
        <a:xfrm>
          <a:off x="15214111" y="16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10122</xdr:rowOff>
    </xdr:from>
    <xdr:to>
      <xdr:col>21</xdr:col>
      <xdr:colOff>212725</xdr:colOff>
      <xdr:row>98</xdr:row>
      <xdr:rowOff>111722</xdr:rowOff>
    </xdr:to>
    <xdr:sp macro="" textlink="">
      <xdr:nvSpPr>
        <xdr:cNvPr id="682" name="円/楕円 681"/>
        <xdr:cNvSpPr/>
      </xdr:nvSpPr>
      <xdr:spPr>
        <a:xfrm>
          <a:off x="14541500" y="168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102849</xdr:rowOff>
    </xdr:from>
    <xdr:ext cx="534377" cy="259045"/>
    <xdr:sp macro="" textlink="">
      <xdr:nvSpPr>
        <xdr:cNvPr id="683" name="テキスト ボックス 682"/>
        <xdr:cNvSpPr txBox="1"/>
      </xdr:nvSpPr>
      <xdr:spPr>
        <a:xfrm>
          <a:off x="14325111" y="169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162992</xdr:rowOff>
    </xdr:from>
    <xdr:to>
      <xdr:col>20</xdr:col>
      <xdr:colOff>9525</xdr:colOff>
      <xdr:row>98</xdr:row>
      <xdr:rowOff>93142</xdr:rowOff>
    </xdr:to>
    <xdr:sp macro="" textlink="">
      <xdr:nvSpPr>
        <xdr:cNvPr id="684" name="円/楕円 683"/>
        <xdr:cNvSpPr/>
      </xdr:nvSpPr>
      <xdr:spPr>
        <a:xfrm>
          <a:off x="13652500" y="167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84269</xdr:rowOff>
    </xdr:from>
    <xdr:ext cx="534377" cy="259045"/>
    <xdr:sp macro="" textlink="">
      <xdr:nvSpPr>
        <xdr:cNvPr id="685" name="テキスト ボックス 684"/>
        <xdr:cNvSpPr txBox="1"/>
      </xdr:nvSpPr>
      <xdr:spPr>
        <a:xfrm>
          <a:off x="13436111" y="168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47383</xdr:rowOff>
    </xdr:from>
    <xdr:to>
      <xdr:col>18</xdr:col>
      <xdr:colOff>492125</xdr:colOff>
      <xdr:row>98</xdr:row>
      <xdr:rowOff>148983</xdr:rowOff>
    </xdr:to>
    <xdr:sp macro="" textlink="">
      <xdr:nvSpPr>
        <xdr:cNvPr id="686" name="円/楕円 685"/>
        <xdr:cNvSpPr/>
      </xdr:nvSpPr>
      <xdr:spPr>
        <a:xfrm>
          <a:off x="12763500" y="168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140110</xdr:rowOff>
    </xdr:from>
    <xdr:ext cx="469744" cy="259045"/>
    <xdr:sp macro="" textlink="">
      <xdr:nvSpPr>
        <xdr:cNvPr id="687" name="テキスト ボックス 686"/>
        <xdr:cNvSpPr txBox="1"/>
      </xdr:nvSpPr>
      <xdr:spPr>
        <a:xfrm>
          <a:off x="12579427" y="1694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64153</xdr:rowOff>
    </xdr:from>
    <xdr:to>
      <xdr:col>28</xdr:col>
      <xdr:colOff>314325</xdr:colOff>
      <xdr:row>39</xdr:row>
      <xdr:rowOff>98878</xdr:rowOff>
    </xdr:to>
    <xdr:cxnSp macro="">
      <xdr:nvCxnSpPr>
        <xdr:cNvPr id="727" name="直線コネクタ 726"/>
        <xdr:cNvCxnSpPr/>
      </xdr:nvCxnSpPr>
      <xdr:spPr>
        <a:xfrm>
          <a:off x="18656300" y="6750703"/>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13353</xdr:rowOff>
    </xdr:from>
    <xdr:to>
      <xdr:col>27</xdr:col>
      <xdr:colOff>161925</xdr:colOff>
      <xdr:row>39</xdr:row>
      <xdr:rowOff>114953</xdr:rowOff>
    </xdr:to>
    <xdr:sp macro="" textlink="">
      <xdr:nvSpPr>
        <xdr:cNvPr id="745" name="円/楕円 744"/>
        <xdr:cNvSpPr/>
      </xdr:nvSpPr>
      <xdr:spPr>
        <a:xfrm>
          <a:off x="18605500" y="6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106080</xdr:rowOff>
    </xdr:from>
    <xdr:ext cx="378565" cy="259045"/>
    <xdr:sp macro="" textlink="">
      <xdr:nvSpPr>
        <xdr:cNvPr id="746" name="テキスト ボックス 745"/>
        <xdr:cNvSpPr txBox="1"/>
      </xdr:nvSpPr>
      <xdr:spPr>
        <a:xfrm>
          <a:off x="18467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54981</xdr:rowOff>
    </xdr:from>
    <xdr:to>
      <xdr:col>32</xdr:col>
      <xdr:colOff>187325</xdr:colOff>
      <xdr:row>58</xdr:row>
      <xdr:rowOff>88860</xdr:rowOff>
    </xdr:to>
    <xdr:cxnSp macro="">
      <xdr:nvCxnSpPr>
        <xdr:cNvPr id="773" name="直線コネクタ 772"/>
        <xdr:cNvCxnSpPr/>
      </xdr:nvCxnSpPr>
      <xdr:spPr>
        <a:xfrm>
          <a:off x="21323300" y="9999081"/>
          <a:ext cx="8382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54981</xdr:rowOff>
    </xdr:from>
    <xdr:to>
      <xdr:col>31</xdr:col>
      <xdr:colOff>34925</xdr:colOff>
      <xdr:row>58</xdr:row>
      <xdr:rowOff>67417</xdr:rowOff>
    </xdr:to>
    <xdr:cxnSp macro="">
      <xdr:nvCxnSpPr>
        <xdr:cNvPr id="776" name="直線コネクタ 775"/>
        <xdr:cNvCxnSpPr/>
      </xdr:nvCxnSpPr>
      <xdr:spPr>
        <a:xfrm flipV="1">
          <a:off x="20434300" y="999908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64216</xdr:rowOff>
    </xdr:from>
    <xdr:to>
      <xdr:col>29</xdr:col>
      <xdr:colOff>517525</xdr:colOff>
      <xdr:row>58</xdr:row>
      <xdr:rowOff>67417</xdr:rowOff>
    </xdr:to>
    <xdr:cxnSp macro="">
      <xdr:nvCxnSpPr>
        <xdr:cNvPr id="779" name="直線コネクタ 778"/>
        <xdr:cNvCxnSpPr/>
      </xdr:nvCxnSpPr>
      <xdr:spPr>
        <a:xfrm>
          <a:off x="19545300" y="100083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58227</xdr:rowOff>
    </xdr:from>
    <xdr:to>
      <xdr:col>28</xdr:col>
      <xdr:colOff>314325</xdr:colOff>
      <xdr:row>58</xdr:row>
      <xdr:rowOff>64216</xdr:rowOff>
    </xdr:to>
    <xdr:cxnSp macro="">
      <xdr:nvCxnSpPr>
        <xdr:cNvPr id="782" name="直線コネクタ 781"/>
        <xdr:cNvCxnSpPr/>
      </xdr:nvCxnSpPr>
      <xdr:spPr>
        <a:xfrm>
          <a:off x="18656300" y="10002327"/>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38060</xdr:rowOff>
    </xdr:from>
    <xdr:to>
      <xdr:col>32</xdr:col>
      <xdr:colOff>238125</xdr:colOff>
      <xdr:row>58</xdr:row>
      <xdr:rowOff>139660</xdr:rowOff>
    </xdr:to>
    <xdr:sp macro="" textlink="">
      <xdr:nvSpPr>
        <xdr:cNvPr id="792" name="円/楕円 791"/>
        <xdr:cNvSpPr/>
      </xdr:nvSpPr>
      <xdr:spPr>
        <a:xfrm>
          <a:off x="221107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469744" cy="259045"/>
    <xdr:sp macro="" textlink="">
      <xdr:nvSpPr>
        <xdr:cNvPr id="793" name="貸付金該当値テキスト"/>
        <xdr:cNvSpPr txBox="1"/>
      </xdr:nvSpPr>
      <xdr:spPr>
        <a:xfrm>
          <a:off x="22212300" y="99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4181</xdr:rowOff>
    </xdr:from>
    <xdr:to>
      <xdr:col>31</xdr:col>
      <xdr:colOff>85725</xdr:colOff>
      <xdr:row>58</xdr:row>
      <xdr:rowOff>105781</xdr:rowOff>
    </xdr:to>
    <xdr:sp macro="" textlink="">
      <xdr:nvSpPr>
        <xdr:cNvPr id="794" name="円/楕円 793"/>
        <xdr:cNvSpPr/>
      </xdr:nvSpPr>
      <xdr:spPr>
        <a:xfrm>
          <a:off x="21272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122308</xdr:rowOff>
    </xdr:from>
    <xdr:ext cx="469744" cy="259045"/>
    <xdr:sp macro="" textlink="">
      <xdr:nvSpPr>
        <xdr:cNvPr id="795" name="テキスト ボックス 794"/>
        <xdr:cNvSpPr txBox="1"/>
      </xdr:nvSpPr>
      <xdr:spPr>
        <a:xfrm>
          <a:off x="21088427"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16617</xdr:rowOff>
    </xdr:from>
    <xdr:to>
      <xdr:col>29</xdr:col>
      <xdr:colOff>568325</xdr:colOff>
      <xdr:row>58</xdr:row>
      <xdr:rowOff>118217</xdr:rowOff>
    </xdr:to>
    <xdr:sp macro="" textlink="">
      <xdr:nvSpPr>
        <xdr:cNvPr id="796" name="円/楕円 795"/>
        <xdr:cNvSpPr/>
      </xdr:nvSpPr>
      <xdr:spPr>
        <a:xfrm>
          <a:off x="203835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134744</xdr:rowOff>
    </xdr:from>
    <xdr:ext cx="469744" cy="259045"/>
    <xdr:sp macro="" textlink="">
      <xdr:nvSpPr>
        <xdr:cNvPr id="797" name="テキスト ボックス 796"/>
        <xdr:cNvSpPr txBox="1"/>
      </xdr:nvSpPr>
      <xdr:spPr>
        <a:xfrm>
          <a:off x="20199427" y="97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13416</xdr:rowOff>
    </xdr:from>
    <xdr:to>
      <xdr:col>28</xdr:col>
      <xdr:colOff>365125</xdr:colOff>
      <xdr:row>58</xdr:row>
      <xdr:rowOff>115016</xdr:rowOff>
    </xdr:to>
    <xdr:sp macro="" textlink="">
      <xdr:nvSpPr>
        <xdr:cNvPr id="798" name="円/楕円 797"/>
        <xdr:cNvSpPr/>
      </xdr:nvSpPr>
      <xdr:spPr>
        <a:xfrm>
          <a:off x="194945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131543</xdr:rowOff>
    </xdr:from>
    <xdr:ext cx="469744" cy="259045"/>
    <xdr:sp macro="" textlink="">
      <xdr:nvSpPr>
        <xdr:cNvPr id="799" name="テキスト ボックス 798"/>
        <xdr:cNvSpPr txBox="1"/>
      </xdr:nvSpPr>
      <xdr:spPr>
        <a:xfrm>
          <a:off x="19310427" y="973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7427</xdr:rowOff>
    </xdr:from>
    <xdr:to>
      <xdr:col>27</xdr:col>
      <xdr:colOff>161925</xdr:colOff>
      <xdr:row>58</xdr:row>
      <xdr:rowOff>109027</xdr:rowOff>
    </xdr:to>
    <xdr:sp macro="" textlink="">
      <xdr:nvSpPr>
        <xdr:cNvPr id="800" name="円/楕円 799"/>
        <xdr:cNvSpPr/>
      </xdr:nvSpPr>
      <xdr:spPr>
        <a:xfrm>
          <a:off x="18605500" y="99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100154</xdr:rowOff>
    </xdr:from>
    <xdr:ext cx="469744" cy="259045"/>
    <xdr:sp macro="" textlink="">
      <xdr:nvSpPr>
        <xdr:cNvPr id="801" name="テキスト ボックス 800"/>
        <xdr:cNvSpPr txBox="1"/>
      </xdr:nvSpPr>
      <xdr:spPr>
        <a:xfrm>
          <a:off x="18421427" y="1004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165554</xdr:rowOff>
    </xdr:from>
    <xdr:to>
      <xdr:col>32</xdr:col>
      <xdr:colOff>187325</xdr:colOff>
      <xdr:row>77</xdr:row>
      <xdr:rowOff>3158</xdr:rowOff>
    </xdr:to>
    <xdr:cxnSp macro="">
      <xdr:nvCxnSpPr>
        <xdr:cNvPr id="829" name="直線コネクタ 828"/>
        <xdr:cNvCxnSpPr/>
      </xdr:nvCxnSpPr>
      <xdr:spPr>
        <a:xfrm flipV="1">
          <a:off x="21323300" y="13195754"/>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3158</xdr:rowOff>
    </xdr:from>
    <xdr:to>
      <xdr:col>31</xdr:col>
      <xdr:colOff>34925</xdr:colOff>
      <xdr:row>77</xdr:row>
      <xdr:rowOff>44534</xdr:rowOff>
    </xdr:to>
    <xdr:cxnSp macro="">
      <xdr:nvCxnSpPr>
        <xdr:cNvPr id="832" name="直線コネクタ 831"/>
        <xdr:cNvCxnSpPr/>
      </xdr:nvCxnSpPr>
      <xdr:spPr>
        <a:xfrm flipV="1">
          <a:off x="20434300" y="1320480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44534</xdr:rowOff>
    </xdr:from>
    <xdr:to>
      <xdr:col>29</xdr:col>
      <xdr:colOff>517525</xdr:colOff>
      <xdr:row>77</xdr:row>
      <xdr:rowOff>103170</xdr:rowOff>
    </xdr:to>
    <xdr:cxnSp macro="">
      <xdr:nvCxnSpPr>
        <xdr:cNvPr id="835" name="直線コネクタ 834"/>
        <xdr:cNvCxnSpPr/>
      </xdr:nvCxnSpPr>
      <xdr:spPr>
        <a:xfrm flipV="1">
          <a:off x="19545300" y="13246184"/>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103170</xdr:rowOff>
    </xdr:from>
    <xdr:to>
      <xdr:col>28</xdr:col>
      <xdr:colOff>314325</xdr:colOff>
      <xdr:row>77</xdr:row>
      <xdr:rowOff>152867</xdr:rowOff>
    </xdr:to>
    <xdr:cxnSp macro="">
      <xdr:nvCxnSpPr>
        <xdr:cNvPr id="838" name="直線コネクタ 837"/>
        <xdr:cNvCxnSpPr/>
      </xdr:nvCxnSpPr>
      <xdr:spPr>
        <a:xfrm flipV="1">
          <a:off x="18656300" y="13304820"/>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114754</xdr:rowOff>
    </xdr:from>
    <xdr:to>
      <xdr:col>32</xdr:col>
      <xdr:colOff>238125</xdr:colOff>
      <xdr:row>77</xdr:row>
      <xdr:rowOff>44904</xdr:rowOff>
    </xdr:to>
    <xdr:sp macro="" textlink="">
      <xdr:nvSpPr>
        <xdr:cNvPr id="848" name="円/楕円 847"/>
        <xdr:cNvSpPr/>
      </xdr:nvSpPr>
      <xdr:spPr>
        <a:xfrm>
          <a:off x="221107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93181</xdr:rowOff>
    </xdr:from>
    <xdr:ext cx="534377" cy="259045"/>
    <xdr:sp macro="" textlink="">
      <xdr:nvSpPr>
        <xdr:cNvPr id="849" name="繰出金該当値テキスト"/>
        <xdr:cNvSpPr txBox="1"/>
      </xdr:nvSpPr>
      <xdr:spPr>
        <a:xfrm>
          <a:off x="22212300"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123808</xdr:rowOff>
    </xdr:from>
    <xdr:to>
      <xdr:col>31</xdr:col>
      <xdr:colOff>85725</xdr:colOff>
      <xdr:row>77</xdr:row>
      <xdr:rowOff>53958</xdr:rowOff>
    </xdr:to>
    <xdr:sp macro="" textlink="">
      <xdr:nvSpPr>
        <xdr:cNvPr id="850" name="円/楕円 849"/>
        <xdr:cNvSpPr/>
      </xdr:nvSpPr>
      <xdr:spPr>
        <a:xfrm>
          <a:off x="21272500" y="13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45085</xdr:rowOff>
    </xdr:from>
    <xdr:ext cx="534377" cy="259045"/>
    <xdr:sp macro="" textlink="">
      <xdr:nvSpPr>
        <xdr:cNvPr id="851" name="テキスト ボックス 850"/>
        <xdr:cNvSpPr txBox="1"/>
      </xdr:nvSpPr>
      <xdr:spPr>
        <a:xfrm>
          <a:off x="21056111" y="13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165184</xdr:rowOff>
    </xdr:from>
    <xdr:to>
      <xdr:col>29</xdr:col>
      <xdr:colOff>568325</xdr:colOff>
      <xdr:row>77</xdr:row>
      <xdr:rowOff>95334</xdr:rowOff>
    </xdr:to>
    <xdr:sp macro="" textlink="">
      <xdr:nvSpPr>
        <xdr:cNvPr id="852" name="円/楕円 851"/>
        <xdr:cNvSpPr/>
      </xdr:nvSpPr>
      <xdr:spPr>
        <a:xfrm>
          <a:off x="20383500" y="131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86461</xdr:rowOff>
    </xdr:from>
    <xdr:ext cx="534377" cy="259045"/>
    <xdr:sp macro="" textlink="">
      <xdr:nvSpPr>
        <xdr:cNvPr id="853" name="テキスト ボックス 852"/>
        <xdr:cNvSpPr txBox="1"/>
      </xdr:nvSpPr>
      <xdr:spPr>
        <a:xfrm>
          <a:off x="20167111" y="132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52370</xdr:rowOff>
    </xdr:from>
    <xdr:to>
      <xdr:col>28</xdr:col>
      <xdr:colOff>365125</xdr:colOff>
      <xdr:row>77</xdr:row>
      <xdr:rowOff>153970</xdr:rowOff>
    </xdr:to>
    <xdr:sp macro="" textlink="">
      <xdr:nvSpPr>
        <xdr:cNvPr id="854" name="円/楕円 853"/>
        <xdr:cNvSpPr/>
      </xdr:nvSpPr>
      <xdr:spPr>
        <a:xfrm>
          <a:off x="19494500" y="132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145097</xdr:rowOff>
    </xdr:from>
    <xdr:ext cx="534377" cy="259045"/>
    <xdr:sp macro="" textlink="">
      <xdr:nvSpPr>
        <xdr:cNvPr id="855" name="テキスト ボックス 854"/>
        <xdr:cNvSpPr txBox="1"/>
      </xdr:nvSpPr>
      <xdr:spPr>
        <a:xfrm>
          <a:off x="19278111" y="133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102067</xdr:rowOff>
    </xdr:from>
    <xdr:to>
      <xdr:col>27</xdr:col>
      <xdr:colOff>161925</xdr:colOff>
      <xdr:row>78</xdr:row>
      <xdr:rowOff>32217</xdr:rowOff>
    </xdr:to>
    <xdr:sp macro="" textlink="">
      <xdr:nvSpPr>
        <xdr:cNvPr id="856" name="円/楕円 855"/>
        <xdr:cNvSpPr/>
      </xdr:nvSpPr>
      <xdr:spPr>
        <a:xfrm>
          <a:off x="18605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23344</xdr:rowOff>
    </xdr:from>
    <xdr:ext cx="534377" cy="259045"/>
    <xdr:sp macro="" textlink="">
      <xdr:nvSpPr>
        <xdr:cNvPr id="857" name="テキスト ボックス 856"/>
        <xdr:cNvSpPr txBox="1"/>
      </xdr:nvSpPr>
      <xdr:spPr>
        <a:xfrm>
          <a:off x="18389111" y="13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歳出総額は、住民１人当たり</a:t>
          </a:r>
          <a:r>
            <a:rPr kumimoji="1" lang="ja-JP" altLang="en-US" sz="1100">
              <a:solidFill>
                <a:schemeClr val="dk1"/>
              </a:solidFill>
              <a:effectLst/>
              <a:latin typeface="+mn-lt"/>
              <a:ea typeface="+mn-ea"/>
              <a:cs typeface="+mn-cs"/>
            </a:rPr>
            <a:t>３２８，５９０</a:t>
          </a:r>
          <a:r>
            <a:rPr kumimoji="1" lang="ja-JP" altLang="ja-JP" sz="1100">
              <a:solidFill>
                <a:schemeClr val="dk1"/>
              </a:solidFill>
              <a:effectLst/>
              <a:latin typeface="+mn-lt"/>
              <a:ea typeface="+mn-ea"/>
              <a:cs typeface="+mn-cs"/>
            </a:rPr>
            <a:t>円となっている。人件費、補助費を除けば概ね類似団体平均と同水準かそれ以下である。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人件費については、住民１人当たり</a:t>
          </a:r>
          <a:r>
            <a:rPr kumimoji="1" lang="ja-JP" altLang="en-US" sz="1100">
              <a:solidFill>
                <a:schemeClr val="dk1"/>
              </a:solidFill>
              <a:effectLst/>
              <a:latin typeface="+mn-lt"/>
              <a:ea typeface="+mn-ea"/>
              <a:cs typeface="+mn-cs"/>
            </a:rPr>
            <a:t>６９，８８７</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昨年度の</a:t>
          </a:r>
          <a:r>
            <a:rPr kumimoji="1" lang="ja-JP" altLang="ja-JP" sz="1100">
              <a:solidFill>
                <a:schemeClr val="dk1"/>
              </a:solidFill>
              <a:effectLst/>
              <a:latin typeface="+mn-lt"/>
              <a:ea typeface="+mn-ea"/>
              <a:cs typeface="+mn-cs"/>
            </a:rPr>
            <a:t>７１，３６５円から</a:t>
          </a:r>
          <a:r>
            <a:rPr kumimoji="1" lang="ja-JP" altLang="en-US" sz="1100">
              <a:solidFill>
                <a:schemeClr val="dk1"/>
              </a:solidFill>
              <a:effectLst/>
              <a:latin typeface="+mn-lt"/>
              <a:ea typeface="+mn-ea"/>
              <a:cs typeface="+mn-cs"/>
            </a:rPr>
            <a:t>若干改善された。</a:t>
          </a:r>
          <a:endParaRPr kumimoji="1" lang="en-US" altLang="ja-JP" sz="1100">
            <a:solidFill>
              <a:schemeClr val="dk1"/>
            </a:solidFill>
            <a:effectLst/>
            <a:latin typeface="+mn-lt"/>
            <a:ea typeface="+mn-ea"/>
            <a:cs typeface="+mn-cs"/>
          </a:endParaRPr>
        </a:p>
        <a:p>
          <a:pPr rtl="0" eaLnBrk="1" fontAlgn="auto" latinLnBrk="0" hangingPunct="1"/>
          <a:r>
            <a:rPr kumimoji="1" lang="ja-JP" altLang="ja-JP" sz="1100">
              <a:solidFill>
                <a:schemeClr val="dk1"/>
              </a:solidFill>
              <a:effectLst/>
              <a:latin typeface="+mn-lt"/>
              <a:ea typeface="+mn-ea"/>
              <a:cs typeface="+mn-cs"/>
            </a:rPr>
            <a:t>今後町の人口については、年々減少していくことが予測されるので、それに伴い施設の統廃合など対策を講じ人件費の削減に努める必要がある。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補助費については、南知多町と組織する知多南部衛生組合、知多南部消防組合に対する負担金により類似団体平均を上回っている。</a:t>
          </a:r>
          <a:r>
            <a:rPr lang="ja-JP" altLang="ja-JP" sz="1100" b="0" i="0" baseline="0">
              <a:solidFill>
                <a:schemeClr val="dk1"/>
              </a:solidFill>
              <a:effectLst/>
              <a:latin typeface="+mn-lt"/>
              <a:ea typeface="+mn-ea"/>
              <a:cs typeface="+mn-cs"/>
            </a:rPr>
            <a:t>より効率的な運営をしていくために、広域な事務処理による経費の削減が必要である。</a:t>
          </a:r>
          <a:endParaRPr lang="ja-JP" altLang="ja-JP" sz="1400">
            <a:effectLst/>
          </a:endParaRPr>
        </a:p>
        <a:p>
          <a:r>
            <a:rPr kumimoji="1" lang="ja-JP" altLang="ja-JP" sz="1100">
              <a:solidFill>
                <a:schemeClr val="dk1"/>
              </a:solidFill>
              <a:effectLst/>
              <a:latin typeface="+mn-lt"/>
              <a:ea typeface="+mn-ea"/>
              <a:cs typeface="+mn-cs"/>
            </a:rPr>
            <a:t>普通建設事業が類似団体平均を大幅に下回っている要因は、新規事業の抑制や事業内容を精査し、必要最小限の事業のみ行っているためである。</a:t>
          </a:r>
          <a:r>
            <a:rPr lang="ja-JP" altLang="ja-JP" sz="1100">
              <a:solidFill>
                <a:schemeClr val="dk1"/>
              </a:solidFill>
              <a:effectLst/>
              <a:latin typeface="+mn-lt"/>
              <a:ea typeface="+mn-ea"/>
              <a:cs typeface="+mn-cs"/>
            </a:rPr>
            <a:t>また、普通建設事業費は昨年度比</a:t>
          </a:r>
          <a:r>
            <a:rPr lang="en-US" altLang="ja-JP" sz="1100">
              <a:solidFill>
                <a:schemeClr val="dk1"/>
              </a:solidFill>
              <a:effectLst/>
              <a:latin typeface="+mn-lt"/>
              <a:ea typeface="+mn-ea"/>
              <a:cs typeface="+mn-cs"/>
            </a:rPr>
            <a:t>14,272</a:t>
          </a:r>
          <a:r>
            <a:rPr lang="ja-JP" altLang="ja-JP" sz="1100">
              <a:solidFill>
                <a:schemeClr val="dk1"/>
              </a:solidFill>
              <a:effectLst/>
              <a:latin typeface="+mn-lt"/>
              <a:ea typeface="+mn-ea"/>
              <a:cs typeface="+mn-cs"/>
            </a:rPr>
            <a:t>円増加している。事業の内容としては、コミュニティハウス建設事業、認定子ども園施設整備事業、中学校体育館天井落下防止事業等がある。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22,512
22,273
46.20
7,751,780
7,401,925
345,398
5,092,216
5,595,209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29972</xdr:rowOff>
    </xdr:from>
    <xdr:to>
      <xdr:col>6</xdr:col>
      <xdr:colOff>511175</xdr:colOff>
      <xdr:row>34</xdr:row>
      <xdr:rowOff>123317</xdr:rowOff>
    </xdr:to>
    <xdr:cxnSp macro="">
      <xdr:nvCxnSpPr>
        <xdr:cNvPr id="61" name="直線コネクタ 60"/>
        <xdr:cNvCxnSpPr/>
      </xdr:nvCxnSpPr>
      <xdr:spPr>
        <a:xfrm>
          <a:off x="3797300" y="5687822"/>
          <a:ext cx="8382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29972</xdr:rowOff>
    </xdr:from>
    <xdr:to>
      <xdr:col>5</xdr:col>
      <xdr:colOff>358775</xdr:colOff>
      <xdr:row>33</xdr:row>
      <xdr:rowOff>149987</xdr:rowOff>
    </xdr:to>
    <xdr:cxnSp macro="">
      <xdr:nvCxnSpPr>
        <xdr:cNvPr id="64" name="直線コネクタ 63"/>
        <xdr:cNvCxnSpPr/>
      </xdr:nvCxnSpPr>
      <xdr:spPr>
        <a:xfrm flipV="1">
          <a:off x="2908300" y="568782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149987</xdr:rowOff>
    </xdr:from>
    <xdr:to>
      <xdr:col>4</xdr:col>
      <xdr:colOff>155575</xdr:colOff>
      <xdr:row>34</xdr:row>
      <xdr:rowOff>37211</xdr:rowOff>
    </xdr:to>
    <xdr:cxnSp macro="">
      <xdr:nvCxnSpPr>
        <xdr:cNvPr id="67" name="直線コネクタ 66"/>
        <xdr:cNvCxnSpPr/>
      </xdr:nvCxnSpPr>
      <xdr:spPr>
        <a:xfrm flipV="1">
          <a:off x="2019300" y="580783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107696</xdr:rowOff>
    </xdr:from>
    <xdr:to>
      <xdr:col>2</xdr:col>
      <xdr:colOff>638175</xdr:colOff>
      <xdr:row>34</xdr:row>
      <xdr:rowOff>37211</xdr:rowOff>
    </xdr:to>
    <xdr:cxnSp macro="">
      <xdr:nvCxnSpPr>
        <xdr:cNvPr id="70" name="直線コネクタ 69"/>
        <xdr:cNvCxnSpPr/>
      </xdr:nvCxnSpPr>
      <xdr:spPr>
        <a:xfrm>
          <a:off x="1130300" y="5765546"/>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72517</xdr:rowOff>
    </xdr:from>
    <xdr:to>
      <xdr:col>6</xdr:col>
      <xdr:colOff>561975</xdr:colOff>
      <xdr:row>35</xdr:row>
      <xdr:rowOff>2667</xdr:rowOff>
    </xdr:to>
    <xdr:sp macro="" textlink="">
      <xdr:nvSpPr>
        <xdr:cNvPr id="80" name="円/楕円 79"/>
        <xdr:cNvSpPr/>
      </xdr:nvSpPr>
      <xdr:spPr>
        <a:xfrm>
          <a:off x="45847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95394</xdr:rowOff>
    </xdr:from>
    <xdr:ext cx="469744" cy="259045"/>
    <xdr:sp macro="" textlink="">
      <xdr:nvSpPr>
        <xdr:cNvPr id="81" name="議会費該当値テキスト"/>
        <xdr:cNvSpPr txBox="1"/>
      </xdr:nvSpPr>
      <xdr:spPr>
        <a:xfrm>
          <a:off x="4686300" y="575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150622</xdr:rowOff>
    </xdr:from>
    <xdr:to>
      <xdr:col>5</xdr:col>
      <xdr:colOff>409575</xdr:colOff>
      <xdr:row>33</xdr:row>
      <xdr:rowOff>80772</xdr:rowOff>
    </xdr:to>
    <xdr:sp macro="" textlink="">
      <xdr:nvSpPr>
        <xdr:cNvPr id="82" name="円/楕円 81"/>
        <xdr:cNvSpPr/>
      </xdr:nvSpPr>
      <xdr:spPr>
        <a:xfrm>
          <a:off x="3746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97299</xdr:rowOff>
    </xdr:from>
    <xdr:ext cx="469744" cy="259045"/>
    <xdr:sp macro="" textlink="">
      <xdr:nvSpPr>
        <xdr:cNvPr id="83" name="テキスト ボックス 82"/>
        <xdr:cNvSpPr txBox="1"/>
      </xdr:nvSpPr>
      <xdr:spPr>
        <a:xfrm>
          <a:off x="3562427"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99187</xdr:rowOff>
    </xdr:from>
    <xdr:to>
      <xdr:col>4</xdr:col>
      <xdr:colOff>206375</xdr:colOff>
      <xdr:row>34</xdr:row>
      <xdr:rowOff>29337</xdr:rowOff>
    </xdr:to>
    <xdr:sp macro="" textlink="">
      <xdr:nvSpPr>
        <xdr:cNvPr id="84" name="円/楕円 83"/>
        <xdr:cNvSpPr/>
      </xdr:nvSpPr>
      <xdr:spPr>
        <a:xfrm>
          <a:off x="2857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45864</xdr:rowOff>
    </xdr:from>
    <xdr:ext cx="469744" cy="259045"/>
    <xdr:sp macro="" textlink="">
      <xdr:nvSpPr>
        <xdr:cNvPr id="85" name="テキスト ボックス 84"/>
        <xdr:cNvSpPr txBox="1"/>
      </xdr:nvSpPr>
      <xdr:spPr>
        <a:xfrm>
          <a:off x="2673427"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157861</xdr:rowOff>
    </xdr:from>
    <xdr:to>
      <xdr:col>3</xdr:col>
      <xdr:colOff>3175</xdr:colOff>
      <xdr:row>34</xdr:row>
      <xdr:rowOff>88011</xdr:rowOff>
    </xdr:to>
    <xdr:sp macro="" textlink="">
      <xdr:nvSpPr>
        <xdr:cNvPr id="86" name="円/楕円 85"/>
        <xdr:cNvSpPr/>
      </xdr:nvSpPr>
      <xdr:spPr>
        <a:xfrm>
          <a:off x="1968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104538</xdr:rowOff>
    </xdr:from>
    <xdr:ext cx="469744" cy="259045"/>
    <xdr:sp macro="" textlink="">
      <xdr:nvSpPr>
        <xdr:cNvPr id="87" name="テキスト ボックス 86"/>
        <xdr:cNvSpPr txBox="1"/>
      </xdr:nvSpPr>
      <xdr:spPr>
        <a:xfrm>
          <a:off x="1784427"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56896</xdr:rowOff>
    </xdr:from>
    <xdr:to>
      <xdr:col>1</xdr:col>
      <xdr:colOff>485775</xdr:colOff>
      <xdr:row>33</xdr:row>
      <xdr:rowOff>158496</xdr:rowOff>
    </xdr:to>
    <xdr:sp macro="" textlink="">
      <xdr:nvSpPr>
        <xdr:cNvPr id="88" name="円/楕円 87"/>
        <xdr:cNvSpPr/>
      </xdr:nvSpPr>
      <xdr:spPr>
        <a:xfrm>
          <a:off x="1079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3573</xdr:rowOff>
    </xdr:from>
    <xdr:ext cx="469744" cy="259045"/>
    <xdr:sp macro="" textlink="">
      <xdr:nvSpPr>
        <xdr:cNvPr id="89" name="テキスト ボックス 88"/>
        <xdr:cNvSpPr txBox="1"/>
      </xdr:nvSpPr>
      <xdr:spPr>
        <a:xfrm>
          <a:off x="895427"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158841</xdr:rowOff>
    </xdr:from>
    <xdr:to>
      <xdr:col>6</xdr:col>
      <xdr:colOff>511175</xdr:colOff>
      <xdr:row>57</xdr:row>
      <xdr:rowOff>627</xdr:rowOff>
    </xdr:to>
    <xdr:cxnSp macro="">
      <xdr:nvCxnSpPr>
        <xdr:cNvPr id="118" name="直線コネクタ 117"/>
        <xdr:cNvCxnSpPr/>
      </xdr:nvCxnSpPr>
      <xdr:spPr>
        <a:xfrm flipV="1">
          <a:off x="3797300" y="9760041"/>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627</xdr:rowOff>
    </xdr:from>
    <xdr:to>
      <xdr:col>5</xdr:col>
      <xdr:colOff>358775</xdr:colOff>
      <xdr:row>57</xdr:row>
      <xdr:rowOff>1313</xdr:rowOff>
    </xdr:to>
    <xdr:cxnSp macro="">
      <xdr:nvCxnSpPr>
        <xdr:cNvPr id="121" name="直線コネクタ 120"/>
        <xdr:cNvCxnSpPr/>
      </xdr:nvCxnSpPr>
      <xdr:spPr>
        <a:xfrm flipV="1">
          <a:off x="2908300" y="97732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164762</xdr:rowOff>
    </xdr:from>
    <xdr:to>
      <xdr:col>4</xdr:col>
      <xdr:colOff>155575</xdr:colOff>
      <xdr:row>57</xdr:row>
      <xdr:rowOff>1313</xdr:rowOff>
    </xdr:to>
    <xdr:cxnSp macro="">
      <xdr:nvCxnSpPr>
        <xdr:cNvPr id="124" name="直線コネクタ 123"/>
        <xdr:cNvCxnSpPr/>
      </xdr:nvCxnSpPr>
      <xdr:spPr>
        <a:xfrm>
          <a:off x="2019300" y="976596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164762</xdr:rowOff>
    </xdr:from>
    <xdr:to>
      <xdr:col>2</xdr:col>
      <xdr:colOff>638175</xdr:colOff>
      <xdr:row>57</xdr:row>
      <xdr:rowOff>3553</xdr:rowOff>
    </xdr:to>
    <xdr:cxnSp macro="">
      <xdr:nvCxnSpPr>
        <xdr:cNvPr id="127" name="直線コネクタ 126"/>
        <xdr:cNvCxnSpPr/>
      </xdr:nvCxnSpPr>
      <xdr:spPr>
        <a:xfrm flipV="1">
          <a:off x="1130300" y="976596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108041</xdr:rowOff>
    </xdr:from>
    <xdr:to>
      <xdr:col>6</xdr:col>
      <xdr:colOff>561975</xdr:colOff>
      <xdr:row>57</xdr:row>
      <xdr:rowOff>38191</xdr:rowOff>
    </xdr:to>
    <xdr:sp macro="" textlink="">
      <xdr:nvSpPr>
        <xdr:cNvPr id="137" name="円/楕円 136"/>
        <xdr:cNvSpPr/>
      </xdr:nvSpPr>
      <xdr:spPr>
        <a:xfrm>
          <a:off x="4584700" y="9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86468</xdr:rowOff>
    </xdr:from>
    <xdr:ext cx="534377" cy="259045"/>
    <xdr:sp macro="" textlink="">
      <xdr:nvSpPr>
        <xdr:cNvPr id="138" name="総務費該当値テキスト"/>
        <xdr:cNvSpPr txBox="1"/>
      </xdr:nvSpPr>
      <xdr:spPr>
        <a:xfrm>
          <a:off x="4686300" y="96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121277</xdr:rowOff>
    </xdr:from>
    <xdr:to>
      <xdr:col>5</xdr:col>
      <xdr:colOff>409575</xdr:colOff>
      <xdr:row>57</xdr:row>
      <xdr:rowOff>51427</xdr:rowOff>
    </xdr:to>
    <xdr:sp macro="" textlink="">
      <xdr:nvSpPr>
        <xdr:cNvPr id="139" name="円/楕円 138"/>
        <xdr:cNvSpPr/>
      </xdr:nvSpPr>
      <xdr:spPr>
        <a:xfrm>
          <a:off x="3746500" y="97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42554</xdr:rowOff>
    </xdr:from>
    <xdr:ext cx="534377" cy="259045"/>
    <xdr:sp macro="" textlink="">
      <xdr:nvSpPr>
        <xdr:cNvPr id="140" name="テキスト ボックス 139"/>
        <xdr:cNvSpPr txBox="1"/>
      </xdr:nvSpPr>
      <xdr:spPr>
        <a:xfrm>
          <a:off x="3530111" y="98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121963</xdr:rowOff>
    </xdr:from>
    <xdr:to>
      <xdr:col>4</xdr:col>
      <xdr:colOff>206375</xdr:colOff>
      <xdr:row>57</xdr:row>
      <xdr:rowOff>52113</xdr:rowOff>
    </xdr:to>
    <xdr:sp macro="" textlink="">
      <xdr:nvSpPr>
        <xdr:cNvPr id="141" name="円/楕円 140"/>
        <xdr:cNvSpPr/>
      </xdr:nvSpPr>
      <xdr:spPr>
        <a:xfrm>
          <a:off x="2857500" y="97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43240</xdr:rowOff>
    </xdr:from>
    <xdr:ext cx="534377" cy="259045"/>
    <xdr:sp macro="" textlink="">
      <xdr:nvSpPr>
        <xdr:cNvPr id="142" name="テキスト ボックス 141"/>
        <xdr:cNvSpPr txBox="1"/>
      </xdr:nvSpPr>
      <xdr:spPr>
        <a:xfrm>
          <a:off x="2641111" y="98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113962</xdr:rowOff>
    </xdr:from>
    <xdr:to>
      <xdr:col>3</xdr:col>
      <xdr:colOff>3175</xdr:colOff>
      <xdr:row>57</xdr:row>
      <xdr:rowOff>44112</xdr:rowOff>
    </xdr:to>
    <xdr:sp macro="" textlink="">
      <xdr:nvSpPr>
        <xdr:cNvPr id="143" name="円/楕円 142"/>
        <xdr:cNvSpPr/>
      </xdr:nvSpPr>
      <xdr:spPr>
        <a:xfrm>
          <a:off x="1968500" y="97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35239</xdr:rowOff>
    </xdr:from>
    <xdr:ext cx="534377" cy="259045"/>
    <xdr:sp macro="" textlink="">
      <xdr:nvSpPr>
        <xdr:cNvPr id="144" name="テキスト ボックス 143"/>
        <xdr:cNvSpPr txBox="1"/>
      </xdr:nvSpPr>
      <xdr:spPr>
        <a:xfrm>
          <a:off x="1752111" y="98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124203</xdr:rowOff>
    </xdr:from>
    <xdr:to>
      <xdr:col>1</xdr:col>
      <xdr:colOff>485775</xdr:colOff>
      <xdr:row>57</xdr:row>
      <xdr:rowOff>54353</xdr:rowOff>
    </xdr:to>
    <xdr:sp macro="" textlink="">
      <xdr:nvSpPr>
        <xdr:cNvPr id="145" name="円/楕円 144"/>
        <xdr:cNvSpPr/>
      </xdr:nvSpPr>
      <xdr:spPr>
        <a:xfrm>
          <a:off x="1079500" y="97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45480</xdr:rowOff>
    </xdr:from>
    <xdr:ext cx="534377" cy="259045"/>
    <xdr:sp macro="" textlink="">
      <xdr:nvSpPr>
        <xdr:cNvPr id="146" name="テキスト ボックス 145"/>
        <xdr:cNvSpPr txBox="1"/>
      </xdr:nvSpPr>
      <xdr:spPr>
        <a:xfrm>
          <a:off x="863111" y="981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131742</xdr:rowOff>
    </xdr:from>
    <xdr:to>
      <xdr:col>6</xdr:col>
      <xdr:colOff>511175</xdr:colOff>
      <xdr:row>78</xdr:row>
      <xdr:rowOff>72916</xdr:rowOff>
    </xdr:to>
    <xdr:cxnSp macro="">
      <xdr:nvCxnSpPr>
        <xdr:cNvPr id="178" name="直線コネクタ 177"/>
        <xdr:cNvCxnSpPr/>
      </xdr:nvCxnSpPr>
      <xdr:spPr>
        <a:xfrm flipV="1">
          <a:off x="3797300" y="13333392"/>
          <a:ext cx="8382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55869</xdr:rowOff>
    </xdr:from>
    <xdr:to>
      <xdr:col>5</xdr:col>
      <xdr:colOff>358775</xdr:colOff>
      <xdr:row>78</xdr:row>
      <xdr:rowOff>72916</xdr:rowOff>
    </xdr:to>
    <xdr:cxnSp macro="">
      <xdr:nvCxnSpPr>
        <xdr:cNvPr id="181" name="直線コネクタ 180"/>
        <xdr:cNvCxnSpPr/>
      </xdr:nvCxnSpPr>
      <xdr:spPr>
        <a:xfrm>
          <a:off x="2908300" y="1342896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55869</xdr:rowOff>
    </xdr:from>
    <xdr:to>
      <xdr:col>4</xdr:col>
      <xdr:colOff>155575</xdr:colOff>
      <xdr:row>79</xdr:row>
      <xdr:rowOff>43765</xdr:rowOff>
    </xdr:to>
    <xdr:cxnSp macro="">
      <xdr:nvCxnSpPr>
        <xdr:cNvPr id="184" name="直線コネクタ 183"/>
        <xdr:cNvCxnSpPr/>
      </xdr:nvCxnSpPr>
      <xdr:spPr>
        <a:xfrm flipV="1">
          <a:off x="2019300" y="13428969"/>
          <a:ext cx="889000" cy="15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43765</xdr:rowOff>
    </xdr:from>
    <xdr:to>
      <xdr:col>2</xdr:col>
      <xdr:colOff>638175</xdr:colOff>
      <xdr:row>79</xdr:row>
      <xdr:rowOff>51090</xdr:rowOff>
    </xdr:to>
    <xdr:cxnSp macro="">
      <xdr:nvCxnSpPr>
        <xdr:cNvPr id="187" name="直線コネクタ 186"/>
        <xdr:cNvCxnSpPr/>
      </xdr:nvCxnSpPr>
      <xdr:spPr>
        <a:xfrm flipV="1">
          <a:off x="1130300" y="13588315"/>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80942</xdr:rowOff>
    </xdr:from>
    <xdr:to>
      <xdr:col>6</xdr:col>
      <xdr:colOff>561975</xdr:colOff>
      <xdr:row>78</xdr:row>
      <xdr:rowOff>11092</xdr:rowOff>
    </xdr:to>
    <xdr:sp macro="" textlink="">
      <xdr:nvSpPr>
        <xdr:cNvPr id="197" name="円/楕円 196"/>
        <xdr:cNvSpPr/>
      </xdr:nvSpPr>
      <xdr:spPr>
        <a:xfrm>
          <a:off x="45847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59369</xdr:rowOff>
    </xdr:from>
    <xdr:ext cx="599010" cy="259045"/>
    <xdr:sp macro="" textlink="">
      <xdr:nvSpPr>
        <xdr:cNvPr id="198" name="民生費該当値テキスト"/>
        <xdr:cNvSpPr txBox="1"/>
      </xdr:nvSpPr>
      <xdr:spPr>
        <a:xfrm>
          <a:off x="4686300" y="1326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22116</xdr:rowOff>
    </xdr:from>
    <xdr:to>
      <xdr:col>5</xdr:col>
      <xdr:colOff>409575</xdr:colOff>
      <xdr:row>78</xdr:row>
      <xdr:rowOff>123716</xdr:rowOff>
    </xdr:to>
    <xdr:sp macro="" textlink="">
      <xdr:nvSpPr>
        <xdr:cNvPr id="199" name="円/楕円 198"/>
        <xdr:cNvSpPr/>
      </xdr:nvSpPr>
      <xdr:spPr>
        <a:xfrm>
          <a:off x="3746500" y="133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114843</xdr:rowOff>
    </xdr:from>
    <xdr:ext cx="599010" cy="259045"/>
    <xdr:sp macro="" textlink="">
      <xdr:nvSpPr>
        <xdr:cNvPr id="200" name="テキスト ボックス 199"/>
        <xdr:cNvSpPr txBox="1"/>
      </xdr:nvSpPr>
      <xdr:spPr>
        <a:xfrm>
          <a:off x="3497794" y="134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5069</xdr:rowOff>
    </xdr:from>
    <xdr:to>
      <xdr:col>4</xdr:col>
      <xdr:colOff>206375</xdr:colOff>
      <xdr:row>78</xdr:row>
      <xdr:rowOff>106669</xdr:rowOff>
    </xdr:to>
    <xdr:sp macro="" textlink="">
      <xdr:nvSpPr>
        <xdr:cNvPr id="201" name="円/楕円 200"/>
        <xdr:cNvSpPr/>
      </xdr:nvSpPr>
      <xdr:spPr>
        <a:xfrm>
          <a:off x="28575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97796</xdr:rowOff>
    </xdr:from>
    <xdr:ext cx="599010" cy="259045"/>
    <xdr:sp macro="" textlink="">
      <xdr:nvSpPr>
        <xdr:cNvPr id="202" name="テキスト ボックス 201"/>
        <xdr:cNvSpPr txBox="1"/>
      </xdr:nvSpPr>
      <xdr:spPr>
        <a:xfrm>
          <a:off x="2608794" y="1347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164415</xdr:rowOff>
    </xdr:from>
    <xdr:to>
      <xdr:col>3</xdr:col>
      <xdr:colOff>3175</xdr:colOff>
      <xdr:row>79</xdr:row>
      <xdr:rowOff>94565</xdr:rowOff>
    </xdr:to>
    <xdr:sp macro="" textlink="">
      <xdr:nvSpPr>
        <xdr:cNvPr id="203" name="円/楕円 202"/>
        <xdr:cNvSpPr/>
      </xdr:nvSpPr>
      <xdr:spPr>
        <a:xfrm>
          <a:off x="1968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85692</xdr:rowOff>
    </xdr:from>
    <xdr:ext cx="534377" cy="259045"/>
    <xdr:sp macro="" textlink="">
      <xdr:nvSpPr>
        <xdr:cNvPr id="204" name="テキスト ボックス 203"/>
        <xdr:cNvSpPr txBox="1"/>
      </xdr:nvSpPr>
      <xdr:spPr>
        <a:xfrm>
          <a:off x="1752111" y="136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95,063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290</xdr:rowOff>
    </xdr:from>
    <xdr:to>
      <xdr:col>1</xdr:col>
      <xdr:colOff>485775</xdr:colOff>
      <xdr:row>79</xdr:row>
      <xdr:rowOff>101890</xdr:rowOff>
    </xdr:to>
    <xdr:sp macro="" textlink="">
      <xdr:nvSpPr>
        <xdr:cNvPr id="205" name="円/楕円 204"/>
        <xdr:cNvSpPr/>
      </xdr:nvSpPr>
      <xdr:spPr>
        <a:xfrm>
          <a:off x="1079500" y="135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93017</xdr:rowOff>
    </xdr:from>
    <xdr:ext cx="534377" cy="259045"/>
    <xdr:sp macro="" textlink="">
      <xdr:nvSpPr>
        <xdr:cNvPr id="206" name="テキスト ボックス 205"/>
        <xdr:cNvSpPr txBox="1"/>
      </xdr:nvSpPr>
      <xdr:spPr>
        <a:xfrm>
          <a:off x="863111" y="136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80924</xdr:rowOff>
    </xdr:from>
    <xdr:to>
      <xdr:col>6</xdr:col>
      <xdr:colOff>511175</xdr:colOff>
      <xdr:row>98</xdr:row>
      <xdr:rowOff>89508</xdr:rowOff>
    </xdr:to>
    <xdr:cxnSp macro="">
      <xdr:nvCxnSpPr>
        <xdr:cNvPr id="235" name="直線コネクタ 234"/>
        <xdr:cNvCxnSpPr/>
      </xdr:nvCxnSpPr>
      <xdr:spPr>
        <a:xfrm flipV="1">
          <a:off x="3797300" y="16883024"/>
          <a:ext cx="8382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89508</xdr:rowOff>
    </xdr:from>
    <xdr:to>
      <xdr:col>5</xdr:col>
      <xdr:colOff>358775</xdr:colOff>
      <xdr:row>98</xdr:row>
      <xdr:rowOff>92841</xdr:rowOff>
    </xdr:to>
    <xdr:cxnSp macro="">
      <xdr:nvCxnSpPr>
        <xdr:cNvPr id="238" name="直線コネクタ 237"/>
        <xdr:cNvCxnSpPr/>
      </xdr:nvCxnSpPr>
      <xdr:spPr>
        <a:xfrm flipV="1">
          <a:off x="2908300" y="1689160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85666</xdr:rowOff>
    </xdr:from>
    <xdr:to>
      <xdr:col>4</xdr:col>
      <xdr:colOff>155575</xdr:colOff>
      <xdr:row>98</xdr:row>
      <xdr:rowOff>92841</xdr:rowOff>
    </xdr:to>
    <xdr:cxnSp macro="">
      <xdr:nvCxnSpPr>
        <xdr:cNvPr id="241" name="直線コネクタ 240"/>
        <xdr:cNvCxnSpPr/>
      </xdr:nvCxnSpPr>
      <xdr:spPr>
        <a:xfrm>
          <a:off x="2019300" y="16887766"/>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85666</xdr:rowOff>
    </xdr:from>
    <xdr:to>
      <xdr:col>2</xdr:col>
      <xdr:colOff>638175</xdr:colOff>
      <xdr:row>98</xdr:row>
      <xdr:rowOff>86364</xdr:rowOff>
    </xdr:to>
    <xdr:cxnSp macro="">
      <xdr:nvCxnSpPr>
        <xdr:cNvPr id="244" name="直線コネクタ 243"/>
        <xdr:cNvCxnSpPr/>
      </xdr:nvCxnSpPr>
      <xdr:spPr>
        <a:xfrm flipV="1">
          <a:off x="1130300" y="16887766"/>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30124</xdr:rowOff>
    </xdr:from>
    <xdr:to>
      <xdr:col>6</xdr:col>
      <xdr:colOff>561975</xdr:colOff>
      <xdr:row>98</xdr:row>
      <xdr:rowOff>131724</xdr:rowOff>
    </xdr:to>
    <xdr:sp macro="" textlink="">
      <xdr:nvSpPr>
        <xdr:cNvPr id="254" name="円/楕円 253"/>
        <xdr:cNvSpPr/>
      </xdr:nvSpPr>
      <xdr:spPr>
        <a:xfrm>
          <a:off x="4584700" y="168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1503</xdr:rowOff>
    </xdr:from>
    <xdr:ext cx="534377" cy="259045"/>
    <xdr:sp macro="" textlink="">
      <xdr:nvSpPr>
        <xdr:cNvPr id="255" name="衛生費該当値テキスト"/>
        <xdr:cNvSpPr txBox="1"/>
      </xdr:nvSpPr>
      <xdr:spPr>
        <a:xfrm>
          <a:off x="4686300" y="168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38708</xdr:rowOff>
    </xdr:from>
    <xdr:to>
      <xdr:col>5</xdr:col>
      <xdr:colOff>409575</xdr:colOff>
      <xdr:row>98</xdr:row>
      <xdr:rowOff>140308</xdr:rowOff>
    </xdr:to>
    <xdr:sp macro="" textlink="">
      <xdr:nvSpPr>
        <xdr:cNvPr id="256" name="円/楕円 255"/>
        <xdr:cNvSpPr/>
      </xdr:nvSpPr>
      <xdr:spPr>
        <a:xfrm>
          <a:off x="3746500" y="168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156835</xdr:rowOff>
    </xdr:from>
    <xdr:ext cx="534377" cy="259045"/>
    <xdr:sp macro="" textlink="">
      <xdr:nvSpPr>
        <xdr:cNvPr id="257" name="テキスト ボックス 256"/>
        <xdr:cNvSpPr txBox="1"/>
      </xdr:nvSpPr>
      <xdr:spPr>
        <a:xfrm>
          <a:off x="3530111" y="16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42041</xdr:rowOff>
    </xdr:from>
    <xdr:to>
      <xdr:col>4</xdr:col>
      <xdr:colOff>206375</xdr:colOff>
      <xdr:row>98</xdr:row>
      <xdr:rowOff>143641</xdr:rowOff>
    </xdr:to>
    <xdr:sp macro="" textlink="">
      <xdr:nvSpPr>
        <xdr:cNvPr id="258" name="円/楕円 257"/>
        <xdr:cNvSpPr/>
      </xdr:nvSpPr>
      <xdr:spPr>
        <a:xfrm>
          <a:off x="2857500" y="168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134768</xdr:rowOff>
    </xdr:from>
    <xdr:ext cx="534377" cy="259045"/>
    <xdr:sp macro="" textlink="">
      <xdr:nvSpPr>
        <xdr:cNvPr id="259" name="テキスト ボックス 258"/>
        <xdr:cNvSpPr txBox="1"/>
      </xdr:nvSpPr>
      <xdr:spPr>
        <a:xfrm>
          <a:off x="2641111" y="169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34866</xdr:rowOff>
    </xdr:from>
    <xdr:to>
      <xdr:col>3</xdr:col>
      <xdr:colOff>3175</xdr:colOff>
      <xdr:row>98</xdr:row>
      <xdr:rowOff>136466</xdr:rowOff>
    </xdr:to>
    <xdr:sp macro="" textlink="">
      <xdr:nvSpPr>
        <xdr:cNvPr id="260" name="円/楕円 259"/>
        <xdr:cNvSpPr/>
      </xdr:nvSpPr>
      <xdr:spPr>
        <a:xfrm>
          <a:off x="1968500" y="168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152993</xdr:rowOff>
    </xdr:from>
    <xdr:ext cx="534377" cy="259045"/>
    <xdr:sp macro="" textlink="">
      <xdr:nvSpPr>
        <xdr:cNvPr id="261" name="テキスト ボックス 260"/>
        <xdr:cNvSpPr txBox="1"/>
      </xdr:nvSpPr>
      <xdr:spPr>
        <a:xfrm>
          <a:off x="1752111" y="1661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35564</xdr:rowOff>
    </xdr:from>
    <xdr:to>
      <xdr:col>1</xdr:col>
      <xdr:colOff>485775</xdr:colOff>
      <xdr:row>98</xdr:row>
      <xdr:rowOff>137164</xdr:rowOff>
    </xdr:to>
    <xdr:sp macro="" textlink="">
      <xdr:nvSpPr>
        <xdr:cNvPr id="262" name="円/楕円 261"/>
        <xdr:cNvSpPr/>
      </xdr:nvSpPr>
      <xdr:spPr>
        <a:xfrm>
          <a:off x="1079500" y="168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153691</xdr:rowOff>
    </xdr:from>
    <xdr:ext cx="534377" cy="259045"/>
    <xdr:sp macro="" textlink="">
      <xdr:nvSpPr>
        <xdr:cNvPr id="263" name="テキスト ボックス 262"/>
        <xdr:cNvSpPr txBox="1"/>
      </xdr:nvSpPr>
      <xdr:spPr>
        <a:xfrm>
          <a:off x="863111" y="166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137414</xdr:rowOff>
    </xdr:from>
    <xdr:to>
      <xdr:col>15</xdr:col>
      <xdr:colOff>180975</xdr:colOff>
      <xdr:row>38</xdr:row>
      <xdr:rowOff>82931</xdr:rowOff>
    </xdr:to>
    <xdr:cxnSp macro="">
      <xdr:nvCxnSpPr>
        <xdr:cNvPr id="292" name="直線コネクタ 291"/>
        <xdr:cNvCxnSpPr/>
      </xdr:nvCxnSpPr>
      <xdr:spPr>
        <a:xfrm>
          <a:off x="9639300" y="6309614"/>
          <a:ext cx="838200" cy="28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137414</xdr:rowOff>
    </xdr:from>
    <xdr:to>
      <xdr:col>14</xdr:col>
      <xdr:colOff>28575</xdr:colOff>
      <xdr:row>37</xdr:row>
      <xdr:rowOff>67310</xdr:rowOff>
    </xdr:to>
    <xdr:cxnSp macro="">
      <xdr:nvCxnSpPr>
        <xdr:cNvPr id="295" name="直線コネクタ 294"/>
        <xdr:cNvCxnSpPr/>
      </xdr:nvCxnSpPr>
      <xdr:spPr>
        <a:xfrm flipV="1">
          <a:off x="8750300" y="6309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43688</xdr:rowOff>
    </xdr:from>
    <xdr:to>
      <xdr:col>12</xdr:col>
      <xdr:colOff>511175</xdr:colOff>
      <xdr:row>37</xdr:row>
      <xdr:rowOff>67310</xdr:rowOff>
    </xdr:to>
    <xdr:cxnSp macro="">
      <xdr:nvCxnSpPr>
        <xdr:cNvPr id="298" name="直線コネクタ 297"/>
        <xdr:cNvCxnSpPr/>
      </xdr:nvCxnSpPr>
      <xdr:spPr>
        <a:xfrm>
          <a:off x="7861300" y="638733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162179</xdr:rowOff>
    </xdr:from>
    <xdr:to>
      <xdr:col>11</xdr:col>
      <xdr:colOff>307975</xdr:colOff>
      <xdr:row>37</xdr:row>
      <xdr:rowOff>43688</xdr:rowOff>
    </xdr:to>
    <xdr:cxnSp macro="">
      <xdr:nvCxnSpPr>
        <xdr:cNvPr id="301" name="直線コネクタ 300"/>
        <xdr:cNvCxnSpPr/>
      </xdr:nvCxnSpPr>
      <xdr:spPr>
        <a:xfrm>
          <a:off x="6972300" y="6334379"/>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32131</xdr:rowOff>
    </xdr:from>
    <xdr:to>
      <xdr:col>15</xdr:col>
      <xdr:colOff>231775</xdr:colOff>
      <xdr:row>38</xdr:row>
      <xdr:rowOff>133731</xdr:rowOff>
    </xdr:to>
    <xdr:sp macro="" textlink="">
      <xdr:nvSpPr>
        <xdr:cNvPr id="311" name="円/楕円 310"/>
        <xdr:cNvSpPr/>
      </xdr:nvSpPr>
      <xdr:spPr>
        <a:xfrm>
          <a:off x="10426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10558</xdr:rowOff>
    </xdr:from>
    <xdr:ext cx="378565" cy="259045"/>
    <xdr:sp macro="" textlink="">
      <xdr:nvSpPr>
        <xdr:cNvPr id="312" name="労働費該当値テキスト"/>
        <xdr:cNvSpPr txBox="1"/>
      </xdr:nvSpPr>
      <xdr:spPr>
        <a:xfrm>
          <a:off x="10528300"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86614</xdr:rowOff>
    </xdr:from>
    <xdr:to>
      <xdr:col>14</xdr:col>
      <xdr:colOff>79375</xdr:colOff>
      <xdr:row>37</xdr:row>
      <xdr:rowOff>16764</xdr:rowOff>
    </xdr:to>
    <xdr:sp macro="" textlink="">
      <xdr:nvSpPr>
        <xdr:cNvPr id="313" name="円/楕円 312"/>
        <xdr:cNvSpPr/>
      </xdr:nvSpPr>
      <xdr:spPr>
        <a:xfrm>
          <a:off x="958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33291</xdr:rowOff>
    </xdr:from>
    <xdr:ext cx="469744" cy="259045"/>
    <xdr:sp macro="" textlink="">
      <xdr:nvSpPr>
        <xdr:cNvPr id="314" name="テキスト ボックス 313"/>
        <xdr:cNvSpPr txBox="1"/>
      </xdr:nvSpPr>
      <xdr:spPr>
        <a:xfrm>
          <a:off x="9404427"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16510</xdr:rowOff>
    </xdr:from>
    <xdr:to>
      <xdr:col>12</xdr:col>
      <xdr:colOff>561975</xdr:colOff>
      <xdr:row>37</xdr:row>
      <xdr:rowOff>118110</xdr:rowOff>
    </xdr:to>
    <xdr:sp macro="" textlink="">
      <xdr:nvSpPr>
        <xdr:cNvPr id="315" name="円/楕円 314"/>
        <xdr:cNvSpPr/>
      </xdr:nvSpPr>
      <xdr:spPr>
        <a:xfrm>
          <a:off x="869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109237</xdr:rowOff>
    </xdr:from>
    <xdr:ext cx="378565" cy="259045"/>
    <xdr:sp macro="" textlink="">
      <xdr:nvSpPr>
        <xdr:cNvPr id="316" name="テキスト ボックス 315"/>
        <xdr:cNvSpPr txBox="1"/>
      </xdr:nvSpPr>
      <xdr:spPr>
        <a:xfrm>
          <a:off x="8561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164338</xdr:rowOff>
    </xdr:from>
    <xdr:to>
      <xdr:col>11</xdr:col>
      <xdr:colOff>358775</xdr:colOff>
      <xdr:row>37</xdr:row>
      <xdr:rowOff>94488</xdr:rowOff>
    </xdr:to>
    <xdr:sp macro="" textlink="">
      <xdr:nvSpPr>
        <xdr:cNvPr id="317" name="円/楕円 316"/>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85615</xdr:rowOff>
    </xdr:from>
    <xdr:ext cx="378565" cy="259045"/>
    <xdr:sp macro="" textlink="">
      <xdr:nvSpPr>
        <xdr:cNvPr id="318" name="テキスト ボックス 317"/>
        <xdr:cNvSpPr txBox="1"/>
      </xdr:nvSpPr>
      <xdr:spPr>
        <a:xfrm>
          <a:off x="7672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111379</xdr:rowOff>
    </xdr:from>
    <xdr:to>
      <xdr:col>10</xdr:col>
      <xdr:colOff>155575</xdr:colOff>
      <xdr:row>37</xdr:row>
      <xdr:rowOff>41529</xdr:rowOff>
    </xdr:to>
    <xdr:sp macro="" textlink="">
      <xdr:nvSpPr>
        <xdr:cNvPr id="319" name="円/楕円 318"/>
        <xdr:cNvSpPr/>
      </xdr:nvSpPr>
      <xdr:spPr>
        <a:xfrm>
          <a:off x="6921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32656</xdr:rowOff>
    </xdr:from>
    <xdr:ext cx="469744" cy="259045"/>
    <xdr:sp macro="" textlink="">
      <xdr:nvSpPr>
        <xdr:cNvPr id="320" name="テキスト ボックス 319"/>
        <xdr:cNvSpPr txBox="1"/>
      </xdr:nvSpPr>
      <xdr:spPr>
        <a:xfrm>
          <a:off x="6737427"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139491</xdr:rowOff>
    </xdr:from>
    <xdr:to>
      <xdr:col>15</xdr:col>
      <xdr:colOff>180975</xdr:colOff>
      <xdr:row>57</xdr:row>
      <xdr:rowOff>170332</xdr:rowOff>
    </xdr:to>
    <xdr:cxnSp macro="">
      <xdr:nvCxnSpPr>
        <xdr:cNvPr id="349" name="直線コネクタ 348"/>
        <xdr:cNvCxnSpPr/>
      </xdr:nvCxnSpPr>
      <xdr:spPr>
        <a:xfrm flipV="1">
          <a:off x="9639300" y="9912141"/>
          <a:ext cx="838200" cy="3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170332</xdr:rowOff>
    </xdr:from>
    <xdr:to>
      <xdr:col>14</xdr:col>
      <xdr:colOff>28575</xdr:colOff>
      <xdr:row>58</xdr:row>
      <xdr:rowOff>8255</xdr:rowOff>
    </xdr:to>
    <xdr:cxnSp macro="">
      <xdr:nvCxnSpPr>
        <xdr:cNvPr id="352" name="直線コネクタ 351"/>
        <xdr:cNvCxnSpPr/>
      </xdr:nvCxnSpPr>
      <xdr:spPr>
        <a:xfrm flipV="1">
          <a:off x="8750300" y="994298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1550</xdr:rowOff>
    </xdr:from>
    <xdr:to>
      <xdr:col>12</xdr:col>
      <xdr:colOff>511175</xdr:colOff>
      <xdr:row>58</xdr:row>
      <xdr:rowOff>8255</xdr:rowOff>
    </xdr:to>
    <xdr:cxnSp macro="">
      <xdr:nvCxnSpPr>
        <xdr:cNvPr id="355" name="直線コネクタ 354"/>
        <xdr:cNvCxnSpPr/>
      </xdr:nvCxnSpPr>
      <xdr:spPr>
        <a:xfrm>
          <a:off x="7861300" y="994565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161760</xdr:rowOff>
    </xdr:from>
    <xdr:to>
      <xdr:col>11</xdr:col>
      <xdr:colOff>307975</xdr:colOff>
      <xdr:row>58</xdr:row>
      <xdr:rowOff>1550</xdr:rowOff>
    </xdr:to>
    <xdr:cxnSp macro="">
      <xdr:nvCxnSpPr>
        <xdr:cNvPr id="358" name="直線コネクタ 357"/>
        <xdr:cNvCxnSpPr/>
      </xdr:nvCxnSpPr>
      <xdr:spPr>
        <a:xfrm>
          <a:off x="6972300" y="993441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88691</xdr:rowOff>
    </xdr:from>
    <xdr:to>
      <xdr:col>15</xdr:col>
      <xdr:colOff>231775</xdr:colOff>
      <xdr:row>58</xdr:row>
      <xdr:rowOff>18841</xdr:rowOff>
    </xdr:to>
    <xdr:sp macro="" textlink="">
      <xdr:nvSpPr>
        <xdr:cNvPr id="368" name="円/楕円 367"/>
        <xdr:cNvSpPr/>
      </xdr:nvSpPr>
      <xdr:spPr>
        <a:xfrm>
          <a:off x="10426700" y="98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111568</xdr:rowOff>
    </xdr:from>
    <xdr:ext cx="534377" cy="259045"/>
    <xdr:sp macro="" textlink="">
      <xdr:nvSpPr>
        <xdr:cNvPr id="369" name="農林水産業費該当値テキスト"/>
        <xdr:cNvSpPr txBox="1"/>
      </xdr:nvSpPr>
      <xdr:spPr>
        <a:xfrm>
          <a:off x="10528300" y="97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119532</xdr:rowOff>
    </xdr:from>
    <xdr:to>
      <xdr:col>14</xdr:col>
      <xdr:colOff>79375</xdr:colOff>
      <xdr:row>58</xdr:row>
      <xdr:rowOff>49682</xdr:rowOff>
    </xdr:to>
    <xdr:sp macro="" textlink="">
      <xdr:nvSpPr>
        <xdr:cNvPr id="370" name="円/楕円 369"/>
        <xdr:cNvSpPr/>
      </xdr:nvSpPr>
      <xdr:spPr>
        <a:xfrm>
          <a:off x="958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66209</xdr:rowOff>
    </xdr:from>
    <xdr:ext cx="534377" cy="259045"/>
    <xdr:sp macro="" textlink="">
      <xdr:nvSpPr>
        <xdr:cNvPr id="371" name="テキスト ボックス 370"/>
        <xdr:cNvSpPr txBox="1"/>
      </xdr:nvSpPr>
      <xdr:spPr>
        <a:xfrm>
          <a:off x="9372111" y="96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128905</xdr:rowOff>
    </xdr:from>
    <xdr:to>
      <xdr:col>12</xdr:col>
      <xdr:colOff>561975</xdr:colOff>
      <xdr:row>58</xdr:row>
      <xdr:rowOff>59055</xdr:rowOff>
    </xdr:to>
    <xdr:sp macro="" textlink="">
      <xdr:nvSpPr>
        <xdr:cNvPr id="372" name="円/楕円 371"/>
        <xdr:cNvSpPr/>
      </xdr:nvSpPr>
      <xdr:spPr>
        <a:xfrm>
          <a:off x="869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50182</xdr:rowOff>
    </xdr:from>
    <xdr:ext cx="534377" cy="259045"/>
    <xdr:sp macro="" textlink="">
      <xdr:nvSpPr>
        <xdr:cNvPr id="373" name="テキスト ボックス 372"/>
        <xdr:cNvSpPr txBox="1"/>
      </xdr:nvSpPr>
      <xdr:spPr>
        <a:xfrm>
          <a:off x="8483111" y="99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122200</xdr:rowOff>
    </xdr:from>
    <xdr:to>
      <xdr:col>11</xdr:col>
      <xdr:colOff>358775</xdr:colOff>
      <xdr:row>58</xdr:row>
      <xdr:rowOff>52350</xdr:rowOff>
    </xdr:to>
    <xdr:sp macro="" textlink="">
      <xdr:nvSpPr>
        <xdr:cNvPr id="374" name="円/楕円 373"/>
        <xdr:cNvSpPr/>
      </xdr:nvSpPr>
      <xdr:spPr>
        <a:xfrm>
          <a:off x="78105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43477</xdr:rowOff>
    </xdr:from>
    <xdr:ext cx="534377" cy="259045"/>
    <xdr:sp macro="" textlink="">
      <xdr:nvSpPr>
        <xdr:cNvPr id="375" name="テキスト ボックス 374"/>
        <xdr:cNvSpPr txBox="1"/>
      </xdr:nvSpPr>
      <xdr:spPr>
        <a:xfrm>
          <a:off x="7594111" y="99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110960</xdr:rowOff>
    </xdr:from>
    <xdr:to>
      <xdr:col>10</xdr:col>
      <xdr:colOff>155575</xdr:colOff>
      <xdr:row>58</xdr:row>
      <xdr:rowOff>41110</xdr:rowOff>
    </xdr:to>
    <xdr:sp macro="" textlink="">
      <xdr:nvSpPr>
        <xdr:cNvPr id="376" name="円/楕円 375"/>
        <xdr:cNvSpPr/>
      </xdr:nvSpPr>
      <xdr:spPr>
        <a:xfrm>
          <a:off x="6921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32237</xdr:rowOff>
    </xdr:from>
    <xdr:ext cx="534377" cy="259045"/>
    <xdr:sp macro="" textlink="">
      <xdr:nvSpPr>
        <xdr:cNvPr id="377" name="テキスト ボックス 376"/>
        <xdr:cNvSpPr txBox="1"/>
      </xdr:nvSpPr>
      <xdr:spPr>
        <a:xfrm>
          <a:off x="6705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126442</xdr:rowOff>
    </xdr:from>
    <xdr:to>
      <xdr:col>15</xdr:col>
      <xdr:colOff>180975</xdr:colOff>
      <xdr:row>78</xdr:row>
      <xdr:rowOff>36754</xdr:rowOff>
    </xdr:to>
    <xdr:cxnSp macro="">
      <xdr:nvCxnSpPr>
        <xdr:cNvPr id="406" name="直線コネクタ 405"/>
        <xdr:cNvCxnSpPr/>
      </xdr:nvCxnSpPr>
      <xdr:spPr>
        <a:xfrm>
          <a:off x="9639300" y="13328092"/>
          <a:ext cx="8382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126442</xdr:rowOff>
    </xdr:from>
    <xdr:to>
      <xdr:col>14</xdr:col>
      <xdr:colOff>28575</xdr:colOff>
      <xdr:row>78</xdr:row>
      <xdr:rowOff>43687</xdr:rowOff>
    </xdr:to>
    <xdr:cxnSp macro="">
      <xdr:nvCxnSpPr>
        <xdr:cNvPr id="409" name="直線コネクタ 408"/>
        <xdr:cNvCxnSpPr/>
      </xdr:nvCxnSpPr>
      <xdr:spPr>
        <a:xfrm flipV="1">
          <a:off x="8750300" y="13328092"/>
          <a:ext cx="889000" cy="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15190</xdr:rowOff>
    </xdr:from>
    <xdr:to>
      <xdr:col>12</xdr:col>
      <xdr:colOff>511175</xdr:colOff>
      <xdr:row>78</xdr:row>
      <xdr:rowOff>43687</xdr:rowOff>
    </xdr:to>
    <xdr:cxnSp macro="">
      <xdr:nvCxnSpPr>
        <xdr:cNvPr id="412" name="直線コネクタ 411"/>
        <xdr:cNvCxnSpPr/>
      </xdr:nvCxnSpPr>
      <xdr:spPr>
        <a:xfrm>
          <a:off x="7861300" y="1338829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15190</xdr:rowOff>
    </xdr:from>
    <xdr:to>
      <xdr:col>11</xdr:col>
      <xdr:colOff>307975</xdr:colOff>
      <xdr:row>78</xdr:row>
      <xdr:rowOff>19914</xdr:rowOff>
    </xdr:to>
    <xdr:cxnSp macro="">
      <xdr:nvCxnSpPr>
        <xdr:cNvPr id="415" name="直線コネクタ 414"/>
        <xdr:cNvCxnSpPr/>
      </xdr:nvCxnSpPr>
      <xdr:spPr>
        <a:xfrm flipV="1">
          <a:off x="6972300" y="1338829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157404</xdr:rowOff>
    </xdr:from>
    <xdr:to>
      <xdr:col>15</xdr:col>
      <xdr:colOff>231775</xdr:colOff>
      <xdr:row>78</xdr:row>
      <xdr:rowOff>87554</xdr:rowOff>
    </xdr:to>
    <xdr:sp macro="" textlink="">
      <xdr:nvSpPr>
        <xdr:cNvPr id="425" name="円/楕円 424"/>
        <xdr:cNvSpPr/>
      </xdr:nvSpPr>
      <xdr:spPr>
        <a:xfrm>
          <a:off x="10426700" y="133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135831</xdr:rowOff>
    </xdr:from>
    <xdr:ext cx="469744" cy="259045"/>
    <xdr:sp macro="" textlink="">
      <xdr:nvSpPr>
        <xdr:cNvPr id="426" name="商工費該当値テキスト"/>
        <xdr:cNvSpPr txBox="1"/>
      </xdr:nvSpPr>
      <xdr:spPr>
        <a:xfrm>
          <a:off x="10528300" y="133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75642</xdr:rowOff>
    </xdr:from>
    <xdr:to>
      <xdr:col>14</xdr:col>
      <xdr:colOff>79375</xdr:colOff>
      <xdr:row>78</xdr:row>
      <xdr:rowOff>5792</xdr:rowOff>
    </xdr:to>
    <xdr:sp macro="" textlink="">
      <xdr:nvSpPr>
        <xdr:cNvPr id="427" name="円/楕円 426"/>
        <xdr:cNvSpPr/>
      </xdr:nvSpPr>
      <xdr:spPr>
        <a:xfrm>
          <a:off x="9588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22319</xdr:rowOff>
    </xdr:from>
    <xdr:ext cx="469744" cy="259045"/>
    <xdr:sp macro="" textlink="">
      <xdr:nvSpPr>
        <xdr:cNvPr id="428" name="テキスト ボックス 427"/>
        <xdr:cNvSpPr txBox="1"/>
      </xdr:nvSpPr>
      <xdr:spPr>
        <a:xfrm>
          <a:off x="9404427"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164337</xdr:rowOff>
    </xdr:from>
    <xdr:to>
      <xdr:col>12</xdr:col>
      <xdr:colOff>561975</xdr:colOff>
      <xdr:row>78</xdr:row>
      <xdr:rowOff>94487</xdr:rowOff>
    </xdr:to>
    <xdr:sp macro="" textlink="">
      <xdr:nvSpPr>
        <xdr:cNvPr id="429" name="円/楕円 428"/>
        <xdr:cNvSpPr/>
      </xdr:nvSpPr>
      <xdr:spPr>
        <a:xfrm>
          <a:off x="8699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85614</xdr:rowOff>
    </xdr:from>
    <xdr:ext cx="469744" cy="259045"/>
    <xdr:sp macro="" textlink="">
      <xdr:nvSpPr>
        <xdr:cNvPr id="430" name="テキスト ボックス 429"/>
        <xdr:cNvSpPr txBox="1"/>
      </xdr:nvSpPr>
      <xdr:spPr>
        <a:xfrm>
          <a:off x="85154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135840</xdr:rowOff>
    </xdr:from>
    <xdr:to>
      <xdr:col>11</xdr:col>
      <xdr:colOff>358775</xdr:colOff>
      <xdr:row>78</xdr:row>
      <xdr:rowOff>65990</xdr:rowOff>
    </xdr:to>
    <xdr:sp macro="" textlink="">
      <xdr:nvSpPr>
        <xdr:cNvPr id="431" name="円/楕円 430"/>
        <xdr:cNvSpPr/>
      </xdr:nvSpPr>
      <xdr:spPr>
        <a:xfrm>
          <a:off x="7810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57117</xdr:rowOff>
    </xdr:from>
    <xdr:ext cx="469744" cy="259045"/>
    <xdr:sp macro="" textlink="">
      <xdr:nvSpPr>
        <xdr:cNvPr id="432" name="テキスト ボックス 431"/>
        <xdr:cNvSpPr txBox="1"/>
      </xdr:nvSpPr>
      <xdr:spPr>
        <a:xfrm>
          <a:off x="7626427"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140564</xdr:rowOff>
    </xdr:from>
    <xdr:to>
      <xdr:col>10</xdr:col>
      <xdr:colOff>155575</xdr:colOff>
      <xdr:row>78</xdr:row>
      <xdr:rowOff>70714</xdr:rowOff>
    </xdr:to>
    <xdr:sp macro="" textlink="">
      <xdr:nvSpPr>
        <xdr:cNvPr id="433" name="円/楕円 432"/>
        <xdr:cNvSpPr/>
      </xdr:nvSpPr>
      <xdr:spPr>
        <a:xfrm>
          <a:off x="6921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87241</xdr:rowOff>
    </xdr:from>
    <xdr:ext cx="469744" cy="259045"/>
    <xdr:sp macro="" textlink="">
      <xdr:nvSpPr>
        <xdr:cNvPr id="434" name="テキスト ボックス 433"/>
        <xdr:cNvSpPr txBox="1"/>
      </xdr:nvSpPr>
      <xdr:spPr>
        <a:xfrm>
          <a:off x="6737427" y="131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84035</xdr:rowOff>
    </xdr:from>
    <xdr:to>
      <xdr:col>15</xdr:col>
      <xdr:colOff>180975</xdr:colOff>
      <xdr:row>98</xdr:row>
      <xdr:rowOff>138928</xdr:rowOff>
    </xdr:to>
    <xdr:cxnSp macro="">
      <xdr:nvCxnSpPr>
        <xdr:cNvPr id="467" name="直線コネクタ 466"/>
        <xdr:cNvCxnSpPr/>
      </xdr:nvCxnSpPr>
      <xdr:spPr>
        <a:xfrm flipV="1">
          <a:off x="9639300" y="16886135"/>
          <a:ext cx="838200" cy="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58804</xdr:rowOff>
    </xdr:from>
    <xdr:to>
      <xdr:col>14</xdr:col>
      <xdr:colOff>28575</xdr:colOff>
      <xdr:row>98</xdr:row>
      <xdr:rowOff>138928</xdr:rowOff>
    </xdr:to>
    <xdr:cxnSp macro="">
      <xdr:nvCxnSpPr>
        <xdr:cNvPr id="470" name="直線コネクタ 469"/>
        <xdr:cNvCxnSpPr/>
      </xdr:nvCxnSpPr>
      <xdr:spPr>
        <a:xfrm>
          <a:off x="8750300" y="16860904"/>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58804</xdr:rowOff>
    </xdr:from>
    <xdr:to>
      <xdr:col>12</xdr:col>
      <xdr:colOff>511175</xdr:colOff>
      <xdr:row>98</xdr:row>
      <xdr:rowOff>67977</xdr:rowOff>
    </xdr:to>
    <xdr:cxnSp macro="">
      <xdr:nvCxnSpPr>
        <xdr:cNvPr id="473" name="直線コネクタ 472"/>
        <xdr:cNvCxnSpPr/>
      </xdr:nvCxnSpPr>
      <xdr:spPr>
        <a:xfrm flipV="1">
          <a:off x="7861300" y="16860904"/>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67977</xdr:rowOff>
    </xdr:from>
    <xdr:to>
      <xdr:col>11</xdr:col>
      <xdr:colOff>307975</xdr:colOff>
      <xdr:row>98</xdr:row>
      <xdr:rowOff>119250</xdr:rowOff>
    </xdr:to>
    <xdr:cxnSp macro="">
      <xdr:nvCxnSpPr>
        <xdr:cNvPr id="476" name="直線コネクタ 475"/>
        <xdr:cNvCxnSpPr/>
      </xdr:nvCxnSpPr>
      <xdr:spPr>
        <a:xfrm flipV="1">
          <a:off x="6972300" y="16870077"/>
          <a:ext cx="889000" cy="5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33235</xdr:rowOff>
    </xdr:from>
    <xdr:to>
      <xdr:col>15</xdr:col>
      <xdr:colOff>231775</xdr:colOff>
      <xdr:row>98</xdr:row>
      <xdr:rowOff>134835</xdr:rowOff>
    </xdr:to>
    <xdr:sp macro="" textlink="">
      <xdr:nvSpPr>
        <xdr:cNvPr id="486" name="円/楕円 485"/>
        <xdr:cNvSpPr/>
      </xdr:nvSpPr>
      <xdr:spPr>
        <a:xfrm>
          <a:off x="104267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119612</xdr:rowOff>
    </xdr:from>
    <xdr:ext cx="534377" cy="259045"/>
    <xdr:sp macro="" textlink="">
      <xdr:nvSpPr>
        <xdr:cNvPr id="487" name="土木費該当値テキスト"/>
        <xdr:cNvSpPr txBox="1"/>
      </xdr:nvSpPr>
      <xdr:spPr>
        <a:xfrm>
          <a:off x="10528300" y="1675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88128</xdr:rowOff>
    </xdr:from>
    <xdr:to>
      <xdr:col>14</xdr:col>
      <xdr:colOff>79375</xdr:colOff>
      <xdr:row>99</xdr:row>
      <xdr:rowOff>18278</xdr:rowOff>
    </xdr:to>
    <xdr:sp macro="" textlink="">
      <xdr:nvSpPr>
        <xdr:cNvPr id="488" name="円/楕円 487"/>
        <xdr:cNvSpPr/>
      </xdr:nvSpPr>
      <xdr:spPr>
        <a:xfrm>
          <a:off x="95885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9405</xdr:rowOff>
    </xdr:from>
    <xdr:ext cx="534377" cy="259045"/>
    <xdr:sp macro="" textlink="">
      <xdr:nvSpPr>
        <xdr:cNvPr id="489" name="テキスト ボックス 488"/>
        <xdr:cNvSpPr txBox="1"/>
      </xdr:nvSpPr>
      <xdr:spPr>
        <a:xfrm>
          <a:off x="9372111" y="169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8004</xdr:rowOff>
    </xdr:from>
    <xdr:to>
      <xdr:col>12</xdr:col>
      <xdr:colOff>561975</xdr:colOff>
      <xdr:row>98</xdr:row>
      <xdr:rowOff>109604</xdr:rowOff>
    </xdr:to>
    <xdr:sp macro="" textlink="">
      <xdr:nvSpPr>
        <xdr:cNvPr id="490" name="円/楕円 489"/>
        <xdr:cNvSpPr/>
      </xdr:nvSpPr>
      <xdr:spPr>
        <a:xfrm>
          <a:off x="8699500" y="168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100731</xdr:rowOff>
    </xdr:from>
    <xdr:ext cx="534377" cy="259045"/>
    <xdr:sp macro="" textlink="">
      <xdr:nvSpPr>
        <xdr:cNvPr id="491" name="テキスト ボックス 490"/>
        <xdr:cNvSpPr txBox="1"/>
      </xdr:nvSpPr>
      <xdr:spPr>
        <a:xfrm>
          <a:off x="8483111" y="169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17177</xdr:rowOff>
    </xdr:from>
    <xdr:to>
      <xdr:col>11</xdr:col>
      <xdr:colOff>358775</xdr:colOff>
      <xdr:row>98</xdr:row>
      <xdr:rowOff>118777</xdr:rowOff>
    </xdr:to>
    <xdr:sp macro="" textlink="">
      <xdr:nvSpPr>
        <xdr:cNvPr id="492" name="円/楕円 491"/>
        <xdr:cNvSpPr/>
      </xdr:nvSpPr>
      <xdr:spPr>
        <a:xfrm>
          <a:off x="7810500" y="168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109904</xdr:rowOff>
    </xdr:from>
    <xdr:ext cx="534377" cy="259045"/>
    <xdr:sp macro="" textlink="">
      <xdr:nvSpPr>
        <xdr:cNvPr id="493" name="テキスト ボックス 492"/>
        <xdr:cNvSpPr txBox="1"/>
      </xdr:nvSpPr>
      <xdr:spPr>
        <a:xfrm>
          <a:off x="7594111" y="169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68450</xdr:rowOff>
    </xdr:from>
    <xdr:to>
      <xdr:col>10</xdr:col>
      <xdr:colOff>155575</xdr:colOff>
      <xdr:row>98</xdr:row>
      <xdr:rowOff>170050</xdr:rowOff>
    </xdr:to>
    <xdr:sp macro="" textlink="">
      <xdr:nvSpPr>
        <xdr:cNvPr id="494" name="円/楕円 493"/>
        <xdr:cNvSpPr/>
      </xdr:nvSpPr>
      <xdr:spPr>
        <a:xfrm>
          <a:off x="6921500" y="168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161177</xdr:rowOff>
    </xdr:from>
    <xdr:ext cx="534377" cy="259045"/>
    <xdr:sp macro="" textlink="">
      <xdr:nvSpPr>
        <xdr:cNvPr id="495" name="テキスト ボックス 494"/>
        <xdr:cNvSpPr txBox="1"/>
      </xdr:nvSpPr>
      <xdr:spPr>
        <a:xfrm>
          <a:off x="6705111" y="169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130190</xdr:rowOff>
    </xdr:from>
    <xdr:to>
      <xdr:col>23</xdr:col>
      <xdr:colOff>517525</xdr:colOff>
      <xdr:row>36</xdr:row>
      <xdr:rowOff>49129</xdr:rowOff>
    </xdr:to>
    <xdr:cxnSp macro="">
      <xdr:nvCxnSpPr>
        <xdr:cNvPr id="523" name="直線コネクタ 522"/>
        <xdr:cNvCxnSpPr/>
      </xdr:nvCxnSpPr>
      <xdr:spPr>
        <a:xfrm flipV="1">
          <a:off x="15481300" y="6130940"/>
          <a:ext cx="8382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45105</xdr:rowOff>
    </xdr:from>
    <xdr:to>
      <xdr:col>22</xdr:col>
      <xdr:colOff>365125</xdr:colOff>
      <xdr:row>36</xdr:row>
      <xdr:rowOff>49129</xdr:rowOff>
    </xdr:to>
    <xdr:cxnSp macro="">
      <xdr:nvCxnSpPr>
        <xdr:cNvPr id="526" name="直線コネクタ 525"/>
        <xdr:cNvCxnSpPr/>
      </xdr:nvCxnSpPr>
      <xdr:spPr>
        <a:xfrm>
          <a:off x="14592300" y="6217305"/>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45105</xdr:rowOff>
    </xdr:from>
    <xdr:to>
      <xdr:col>21</xdr:col>
      <xdr:colOff>161925</xdr:colOff>
      <xdr:row>36</xdr:row>
      <xdr:rowOff>56855</xdr:rowOff>
    </xdr:to>
    <xdr:cxnSp macro="">
      <xdr:nvCxnSpPr>
        <xdr:cNvPr id="529" name="直線コネクタ 528"/>
        <xdr:cNvCxnSpPr/>
      </xdr:nvCxnSpPr>
      <xdr:spPr>
        <a:xfrm flipV="1">
          <a:off x="13703300" y="621730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56855</xdr:rowOff>
    </xdr:from>
    <xdr:to>
      <xdr:col>19</xdr:col>
      <xdr:colOff>644525</xdr:colOff>
      <xdr:row>36</xdr:row>
      <xdr:rowOff>101158</xdr:rowOff>
    </xdr:to>
    <xdr:cxnSp macro="">
      <xdr:nvCxnSpPr>
        <xdr:cNvPr id="532" name="直線コネクタ 531"/>
        <xdr:cNvCxnSpPr/>
      </xdr:nvCxnSpPr>
      <xdr:spPr>
        <a:xfrm flipV="1">
          <a:off x="12814300" y="6229055"/>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79390</xdr:rowOff>
    </xdr:from>
    <xdr:to>
      <xdr:col>23</xdr:col>
      <xdr:colOff>568325</xdr:colOff>
      <xdr:row>36</xdr:row>
      <xdr:rowOff>9540</xdr:rowOff>
    </xdr:to>
    <xdr:sp macro="" textlink="">
      <xdr:nvSpPr>
        <xdr:cNvPr id="542" name="円/楕円 541"/>
        <xdr:cNvSpPr/>
      </xdr:nvSpPr>
      <xdr:spPr>
        <a:xfrm>
          <a:off x="16268700" y="6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102267</xdr:rowOff>
    </xdr:from>
    <xdr:ext cx="534377" cy="259045"/>
    <xdr:sp macro="" textlink="">
      <xdr:nvSpPr>
        <xdr:cNvPr id="543" name="消防費該当値テキスト"/>
        <xdr:cNvSpPr txBox="1"/>
      </xdr:nvSpPr>
      <xdr:spPr>
        <a:xfrm>
          <a:off x="16370300" y="59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21,458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169779</xdr:rowOff>
    </xdr:from>
    <xdr:to>
      <xdr:col>22</xdr:col>
      <xdr:colOff>415925</xdr:colOff>
      <xdr:row>36</xdr:row>
      <xdr:rowOff>99929</xdr:rowOff>
    </xdr:to>
    <xdr:sp macro="" textlink="">
      <xdr:nvSpPr>
        <xdr:cNvPr id="544" name="円/楕円 543"/>
        <xdr:cNvSpPr/>
      </xdr:nvSpPr>
      <xdr:spPr>
        <a:xfrm>
          <a:off x="15430500" y="61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116456</xdr:rowOff>
    </xdr:from>
    <xdr:ext cx="534377" cy="259045"/>
    <xdr:sp macro="" textlink="">
      <xdr:nvSpPr>
        <xdr:cNvPr id="545" name="テキスト ボックス 544"/>
        <xdr:cNvSpPr txBox="1"/>
      </xdr:nvSpPr>
      <xdr:spPr>
        <a:xfrm>
          <a:off x="15214111" y="59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165755</xdr:rowOff>
    </xdr:from>
    <xdr:to>
      <xdr:col>21</xdr:col>
      <xdr:colOff>212725</xdr:colOff>
      <xdr:row>36</xdr:row>
      <xdr:rowOff>95905</xdr:rowOff>
    </xdr:to>
    <xdr:sp macro="" textlink="">
      <xdr:nvSpPr>
        <xdr:cNvPr id="546" name="円/楕円 545"/>
        <xdr:cNvSpPr/>
      </xdr:nvSpPr>
      <xdr:spPr>
        <a:xfrm>
          <a:off x="14541500" y="61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112432</xdr:rowOff>
    </xdr:from>
    <xdr:ext cx="534377" cy="259045"/>
    <xdr:sp macro="" textlink="">
      <xdr:nvSpPr>
        <xdr:cNvPr id="547" name="テキスト ボックス 546"/>
        <xdr:cNvSpPr txBox="1"/>
      </xdr:nvSpPr>
      <xdr:spPr>
        <a:xfrm>
          <a:off x="14325111" y="594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6055</xdr:rowOff>
    </xdr:from>
    <xdr:to>
      <xdr:col>20</xdr:col>
      <xdr:colOff>9525</xdr:colOff>
      <xdr:row>36</xdr:row>
      <xdr:rowOff>107655</xdr:rowOff>
    </xdr:to>
    <xdr:sp macro="" textlink="">
      <xdr:nvSpPr>
        <xdr:cNvPr id="548" name="円/楕円 547"/>
        <xdr:cNvSpPr/>
      </xdr:nvSpPr>
      <xdr:spPr>
        <a:xfrm>
          <a:off x="13652500" y="61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124182</xdr:rowOff>
    </xdr:from>
    <xdr:ext cx="534377" cy="259045"/>
    <xdr:sp macro="" textlink="">
      <xdr:nvSpPr>
        <xdr:cNvPr id="549" name="テキスト ボックス 548"/>
        <xdr:cNvSpPr txBox="1"/>
      </xdr:nvSpPr>
      <xdr:spPr>
        <a:xfrm>
          <a:off x="13436111" y="59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50358</xdr:rowOff>
    </xdr:from>
    <xdr:to>
      <xdr:col>18</xdr:col>
      <xdr:colOff>492125</xdr:colOff>
      <xdr:row>36</xdr:row>
      <xdr:rowOff>151958</xdr:rowOff>
    </xdr:to>
    <xdr:sp macro="" textlink="">
      <xdr:nvSpPr>
        <xdr:cNvPr id="550" name="円/楕円 549"/>
        <xdr:cNvSpPr/>
      </xdr:nvSpPr>
      <xdr:spPr>
        <a:xfrm>
          <a:off x="12763500" y="62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168485</xdr:rowOff>
    </xdr:from>
    <xdr:ext cx="534377" cy="259045"/>
    <xdr:sp macro="" textlink="">
      <xdr:nvSpPr>
        <xdr:cNvPr id="551" name="テキスト ボックス 550"/>
        <xdr:cNvSpPr txBox="1"/>
      </xdr:nvSpPr>
      <xdr:spPr>
        <a:xfrm>
          <a:off x="12547111" y="59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79731</xdr:rowOff>
    </xdr:from>
    <xdr:to>
      <xdr:col>23</xdr:col>
      <xdr:colOff>517525</xdr:colOff>
      <xdr:row>57</xdr:row>
      <xdr:rowOff>110287</xdr:rowOff>
    </xdr:to>
    <xdr:cxnSp macro="">
      <xdr:nvCxnSpPr>
        <xdr:cNvPr id="582" name="直線コネクタ 581"/>
        <xdr:cNvCxnSpPr/>
      </xdr:nvCxnSpPr>
      <xdr:spPr>
        <a:xfrm flipV="1">
          <a:off x="15481300" y="9852381"/>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27904</xdr:rowOff>
    </xdr:from>
    <xdr:to>
      <xdr:col>22</xdr:col>
      <xdr:colOff>365125</xdr:colOff>
      <xdr:row>57</xdr:row>
      <xdr:rowOff>110287</xdr:rowOff>
    </xdr:to>
    <xdr:cxnSp macro="">
      <xdr:nvCxnSpPr>
        <xdr:cNvPr id="585" name="直線コネクタ 584"/>
        <xdr:cNvCxnSpPr/>
      </xdr:nvCxnSpPr>
      <xdr:spPr>
        <a:xfrm>
          <a:off x="14592300" y="9800554"/>
          <a:ext cx="889000" cy="8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2670</xdr:rowOff>
    </xdr:from>
    <xdr:to>
      <xdr:col>21</xdr:col>
      <xdr:colOff>161925</xdr:colOff>
      <xdr:row>57</xdr:row>
      <xdr:rowOff>27904</xdr:rowOff>
    </xdr:to>
    <xdr:cxnSp macro="">
      <xdr:nvCxnSpPr>
        <xdr:cNvPr id="588" name="直線コネクタ 587"/>
        <xdr:cNvCxnSpPr/>
      </xdr:nvCxnSpPr>
      <xdr:spPr>
        <a:xfrm>
          <a:off x="13703300" y="9775320"/>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2670</xdr:rowOff>
    </xdr:from>
    <xdr:to>
      <xdr:col>19</xdr:col>
      <xdr:colOff>644525</xdr:colOff>
      <xdr:row>57</xdr:row>
      <xdr:rowOff>22298</xdr:rowOff>
    </xdr:to>
    <xdr:cxnSp macro="">
      <xdr:nvCxnSpPr>
        <xdr:cNvPr id="591" name="直線コネクタ 590"/>
        <xdr:cNvCxnSpPr/>
      </xdr:nvCxnSpPr>
      <xdr:spPr>
        <a:xfrm flipV="1">
          <a:off x="12814300" y="9775320"/>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28931</xdr:rowOff>
    </xdr:from>
    <xdr:to>
      <xdr:col>23</xdr:col>
      <xdr:colOff>568325</xdr:colOff>
      <xdr:row>57</xdr:row>
      <xdr:rowOff>130531</xdr:rowOff>
    </xdr:to>
    <xdr:sp macro="" textlink="">
      <xdr:nvSpPr>
        <xdr:cNvPr id="601" name="円/楕円 600"/>
        <xdr:cNvSpPr/>
      </xdr:nvSpPr>
      <xdr:spPr>
        <a:xfrm>
          <a:off x="16268700" y="9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7358</xdr:rowOff>
    </xdr:from>
    <xdr:ext cx="534377" cy="259045"/>
    <xdr:sp macro="" textlink="">
      <xdr:nvSpPr>
        <xdr:cNvPr id="602" name="教育費該当値テキスト"/>
        <xdr:cNvSpPr txBox="1"/>
      </xdr:nvSpPr>
      <xdr:spPr>
        <a:xfrm>
          <a:off x="16370300" y="978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59487</xdr:rowOff>
    </xdr:from>
    <xdr:to>
      <xdr:col>22</xdr:col>
      <xdr:colOff>415925</xdr:colOff>
      <xdr:row>57</xdr:row>
      <xdr:rowOff>161087</xdr:rowOff>
    </xdr:to>
    <xdr:sp macro="" textlink="">
      <xdr:nvSpPr>
        <xdr:cNvPr id="603" name="円/楕円 602"/>
        <xdr:cNvSpPr/>
      </xdr:nvSpPr>
      <xdr:spPr>
        <a:xfrm>
          <a:off x="15430500" y="98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152214</xdr:rowOff>
    </xdr:from>
    <xdr:ext cx="534377" cy="259045"/>
    <xdr:sp macro="" textlink="">
      <xdr:nvSpPr>
        <xdr:cNvPr id="604" name="テキスト ボックス 603"/>
        <xdr:cNvSpPr txBox="1"/>
      </xdr:nvSpPr>
      <xdr:spPr>
        <a:xfrm>
          <a:off x="15214111" y="99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148554</xdr:rowOff>
    </xdr:from>
    <xdr:to>
      <xdr:col>21</xdr:col>
      <xdr:colOff>212725</xdr:colOff>
      <xdr:row>57</xdr:row>
      <xdr:rowOff>78704</xdr:rowOff>
    </xdr:to>
    <xdr:sp macro="" textlink="">
      <xdr:nvSpPr>
        <xdr:cNvPr id="605" name="円/楕円 604"/>
        <xdr:cNvSpPr/>
      </xdr:nvSpPr>
      <xdr:spPr>
        <a:xfrm>
          <a:off x="14541500" y="9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69831</xdr:rowOff>
    </xdr:from>
    <xdr:ext cx="534377" cy="259045"/>
    <xdr:sp macro="" textlink="">
      <xdr:nvSpPr>
        <xdr:cNvPr id="606" name="テキスト ボックス 605"/>
        <xdr:cNvSpPr txBox="1"/>
      </xdr:nvSpPr>
      <xdr:spPr>
        <a:xfrm>
          <a:off x="14325111" y="98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123320</xdr:rowOff>
    </xdr:from>
    <xdr:to>
      <xdr:col>20</xdr:col>
      <xdr:colOff>9525</xdr:colOff>
      <xdr:row>57</xdr:row>
      <xdr:rowOff>53470</xdr:rowOff>
    </xdr:to>
    <xdr:sp macro="" textlink="">
      <xdr:nvSpPr>
        <xdr:cNvPr id="607" name="円/楕円 606"/>
        <xdr:cNvSpPr/>
      </xdr:nvSpPr>
      <xdr:spPr>
        <a:xfrm>
          <a:off x="13652500" y="97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44597</xdr:rowOff>
    </xdr:from>
    <xdr:ext cx="534377" cy="259045"/>
    <xdr:sp macro="" textlink="">
      <xdr:nvSpPr>
        <xdr:cNvPr id="608" name="テキスト ボックス 607"/>
        <xdr:cNvSpPr txBox="1"/>
      </xdr:nvSpPr>
      <xdr:spPr>
        <a:xfrm>
          <a:off x="13436111" y="98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142948</xdr:rowOff>
    </xdr:from>
    <xdr:to>
      <xdr:col>18</xdr:col>
      <xdr:colOff>492125</xdr:colOff>
      <xdr:row>57</xdr:row>
      <xdr:rowOff>73098</xdr:rowOff>
    </xdr:to>
    <xdr:sp macro="" textlink="">
      <xdr:nvSpPr>
        <xdr:cNvPr id="609" name="円/楕円 608"/>
        <xdr:cNvSpPr/>
      </xdr:nvSpPr>
      <xdr:spPr>
        <a:xfrm>
          <a:off x="12763500" y="97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64225</xdr:rowOff>
    </xdr:from>
    <xdr:ext cx="534377" cy="259045"/>
    <xdr:sp macro="" textlink="">
      <xdr:nvSpPr>
        <xdr:cNvPr id="610" name="テキスト ボックス 609"/>
        <xdr:cNvSpPr txBox="1"/>
      </xdr:nvSpPr>
      <xdr:spPr>
        <a:xfrm>
          <a:off x="12547111" y="98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23324</xdr:rowOff>
    </xdr:from>
    <xdr:to>
      <xdr:col>23</xdr:col>
      <xdr:colOff>517525</xdr:colOff>
      <xdr:row>79</xdr:row>
      <xdr:rowOff>40811</xdr:rowOff>
    </xdr:to>
    <xdr:cxnSp macro="">
      <xdr:nvCxnSpPr>
        <xdr:cNvPr id="639" name="直線コネクタ 638"/>
        <xdr:cNvCxnSpPr/>
      </xdr:nvCxnSpPr>
      <xdr:spPr>
        <a:xfrm>
          <a:off x="15481300" y="13567874"/>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23324</xdr:rowOff>
    </xdr:from>
    <xdr:to>
      <xdr:col>22</xdr:col>
      <xdr:colOff>365125</xdr:colOff>
      <xdr:row>79</xdr:row>
      <xdr:rowOff>39860</xdr:rowOff>
    </xdr:to>
    <xdr:cxnSp macro="">
      <xdr:nvCxnSpPr>
        <xdr:cNvPr id="642" name="直線コネクタ 641"/>
        <xdr:cNvCxnSpPr/>
      </xdr:nvCxnSpPr>
      <xdr:spPr>
        <a:xfrm flipV="1">
          <a:off x="14592300" y="13567874"/>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39860</xdr:rowOff>
    </xdr:from>
    <xdr:to>
      <xdr:col>21</xdr:col>
      <xdr:colOff>161925</xdr:colOff>
      <xdr:row>79</xdr:row>
      <xdr:rowOff>44450</xdr:rowOff>
    </xdr:to>
    <xdr:cxnSp macro="">
      <xdr:nvCxnSpPr>
        <xdr:cNvPr id="645" name="直線コネクタ 644"/>
        <xdr:cNvCxnSpPr/>
      </xdr:nvCxnSpPr>
      <xdr:spPr>
        <a:xfrm flipV="1">
          <a:off x="13703300" y="13584410"/>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42241</xdr:rowOff>
    </xdr:from>
    <xdr:to>
      <xdr:col>19</xdr:col>
      <xdr:colOff>644525</xdr:colOff>
      <xdr:row>79</xdr:row>
      <xdr:rowOff>44450</xdr:rowOff>
    </xdr:to>
    <xdr:cxnSp macro="">
      <xdr:nvCxnSpPr>
        <xdr:cNvPr id="648" name="直線コネクタ 647"/>
        <xdr:cNvCxnSpPr/>
      </xdr:nvCxnSpPr>
      <xdr:spPr>
        <a:xfrm>
          <a:off x="12814300" y="1358679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161461</xdr:rowOff>
    </xdr:from>
    <xdr:to>
      <xdr:col>23</xdr:col>
      <xdr:colOff>568325</xdr:colOff>
      <xdr:row>79</xdr:row>
      <xdr:rowOff>91611</xdr:rowOff>
    </xdr:to>
    <xdr:sp macro="" textlink="">
      <xdr:nvSpPr>
        <xdr:cNvPr id="658" name="円/楕円 657"/>
        <xdr:cNvSpPr/>
      </xdr:nvSpPr>
      <xdr:spPr>
        <a:xfrm>
          <a:off x="162687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143974</xdr:rowOff>
    </xdr:from>
    <xdr:to>
      <xdr:col>22</xdr:col>
      <xdr:colOff>415925</xdr:colOff>
      <xdr:row>79</xdr:row>
      <xdr:rowOff>74124</xdr:rowOff>
    </xdr:to>
    <xdr:sp macro="" textlink="">
      <xdr:nvSpPr>
        <xdr:cNvPr id="660" name="円/楕円 659"/>
        <xdr:cNvSpPr/>
      </xdr:nvSpPr>
      <xdr:spPr>
        <a:xfrm>
          <a:off x="15430500" y="13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90651</xdr:rowOff>
    </xdr:from>
    <xdr:ext cx="469744" cy="259045"/>
    <xdr:sp macro="" textlink="">
      <xdr:nvSpPr>
        <xdr:cNvPr id="661" name="テキスト ボックス 660"/>
        <xdr:cNvSpPr txBox="1"/>
      </xdr:nvSpPr>
      <xdr:spPr>
        <a:xfrm>
          <a:off x="15246427" y="132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160510</xdr:rowOff>
    </xdr:from>
    <xdr:to>
      <xdr:col>21</xdr:col>
      <xdr:colOff>212725</xdr:colOff>
      <xdr:row>79</xdr:row>
      <xdr:rowOff>90660</xdr:rowOff>
    </xdr:to>
    <xdr:sp macro="" textlink="">
      <xdr:nvSpPr>
        <xdr:cNvPr id="662" name="円/楕円 661"/>
        <xdr:cNvSpPr/>
      </xdr:nvSpPr>
      <xdr:spPr>
        <a:xfrm>
          <a:off x="14541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81787</xdr:rowOff>
    </xdr:from>
    <xdr:ext cx="378565" cy="259045"/>
    <xdr:sp macro="" textlink="">
      <xdr:nvSpPr>
        <xdr:cNvPr id="663" name="テキスト ボックス 662"/>
        <xdr:cNvSpPr txBox="1"/>
      </xdr:nvSpPr>
      <xdr:spPr>
        <a:xfrm>
          <a:off x="14403017" y="1362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162891</xdr:rowOff>
    </xdr:from>
    <xdr:to>
      <xdr:col>18</xdr:col>
      <xdr:colOff>492125</xdr:colOff>
      <xdr:row>79</xdr:row>
      <xdr:rowOff>93041</xdr:rowOff>
    </xdr:to>
    <xdr:sp macro="" textlink="">
      <xdr:nvSpPr>
        <xdr:cNvPr id="666" name="円/楕円 665"/>
        <xdr:cNvSpPr/>
      </xdr:nvSpPr>
      <xdr:spPr>
        <a:xfrm>
          <a:off x="12763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84168</xdr:rowOff>
    </xdr:from>
    <xdr:ext cx="378565" cy="259045"/>
    <xdr:sp macro="" textlink="">
      <xdr:nvSpPr>
        <xdr:cNvPr id="667" name="テキスト ボックス 666"/>
        <xdr:cNvSpPr txBox="1"/>
      </xdr:nvSpPr>
      <xdr:spPr>
        <a:xfrm>
          <a:off x="12625017" y="13628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9834</xdr:rowOff>
    </xdr:from>
    <xdr:to>
      <xdr:col>23</xdr:col>
      <xdr:colOff>517525</xdr:colOff>
      <xdr:row>98</xdr:row>
      <xdr:rowOff>35775</xdr:rowOff>
    </xdr:to>
    <xdr:cxnSp macro="">
      <xdr:nvCxnSpPr>
        <xdr:cNvPr id="698" name="直線コネクタ 697"/>
        <xdr:cNvCxnSpPr/>
      </xdr:nvCxnSpPr>
      <xdr:spPr>
        <a:xfrm>
          <a:off x="15481300" y="16811934"/>
          <a:ext cx="8382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145514</xdr:rowOff>
    </xdr:from>
    <xdr:to>
      <xdr:col>22</xdr:col>
      <xdr:colOff>365125</xdr:colOff>
      <xdr:row>98</xdr:row>
      <xdr:rowOff>9834</xdr:rowOff>
    </xdr:to>
    <xdr:cxnSp macro="">
      <xdr:nvCxnSpPr>
        <xdr:cNvPr id="701" name="直線コネクタ 700"/>
        <xdr:cNvCxnSpPr/>
      </xdr:nvCxnSpPr>
      <xdr:spPr>
        <a:xfrm>
          <a:off x="14592300" y="16776164"/>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132473</xdr:rowOff>
    </xdr:from>
    <xdr:to>
      <xdr:col>21</xdr:col>
      <xdr:colOff>161925</xdr:colOff>
      <xdr:row>97</xdr:row>
      <xdr:rowOff>145514</xdr:rowOff>
    </xdr:to>
    <xdr:cxnSp macro="">
      <xdr:nvCxnSpPr>
        <xdr:cNvPr id="704" name="直線コネクタ 703"/>
        <xdr:cNvCxnSpPr/>
      </xdr:nvCxnSpPr>
      <xdr:spPr>
        <a:xfrm>
          <a:off x="13703300" y="1676312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110330</xdr:rowOff>
    </xdr:from>
    <xdr:to>
      <xdr:col>19</xdr:col>
      <xdr:colOff>644525</xdr:colOff>
      <xdr:row>97</xdr:row>
      <xdr:rowOff>132473</xdr:rowOff>
    </xdr:to>
    <xdr:cxnSp macro="">
      <xdr:nvCxnSpPr>
        <xdr:cNvPr id="707" name="直線コネクタ 706"/>
        <xdr:cNvCxnSpPr/>
      </xdr:nvCxnSpPr>
      <xdr:spPr>
        <a:xfrm>
          <a:off x="12814300" y="16740980"/>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156425</xdr:rowOff>
    </xdr:from>
    <xdr:to>
      <xdr:col>23</xdr:col>
      <xdr:colOff>568325</xdr:colOff>
      <xdr:row>98</xdr:row>
      <xdr:rowOff>86575</xdr:rowOff>
    </xdr:to>
    <xdr:sp macro="" textlink="">
      <xdr:nvSpPr>
        <xdr:cNvPr id="717" name="円/楕円 716"/>
        <xdr:cNvSpPr/>
      </xdr:nvSpPr>
      <xdr:spPr>
        <a:xfrm>
          <a:off x="162687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71352</xdr:rowOff>
    </xdr:from>
    <xdr:ext cx="534377" cy="259045"/>
    <xdr:sp macro="" textlink="">
      <xdr:nvSpPr>
        <xdr:cNvPr id="718" name="公債費該当値テキスト"/>
        <xdr:cNvSpPr txBox="1"/>
      </xdr:nvSpPr>
      <xdr:spPr>
        <a:xfrm>
          <a:off x="16370300" y="1670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130484</xdr:rowOff>
    </xdr:from>
    <xdr:to>
      <xdr:col>22</xdr:col>
      <xdr:colOff>415925</xdr:colOff>
      <xdr:row>98</xdr:row>
      <xdr:rowOff>60634</xdr:rowOff>
    </xdr:to>
    <xdr:sp macro="" textlink="">
      <xdr:nvSpPr>
        <xdr:cNvPr id="719" name="円/楕円 718"/>
        <xdr:cNvSpPr/>
      </xdr:nvSpPr>
      <xdr:spPr>
        <a:xfrm>
          <a:off x="15430500" y="167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51761</xdr:rowOff>
    </xdr:from>
    <xdr:ext cx="534377" cy="259045"/>
    <xdr:sp macro="" textlink="">
      <xdr:nvSpPr>
        <xdr:cNvPr id="720" name="テキスト ボックス 719"/>
        <xdr:cNvSpPr txBox="1"/>
      </xdr:nvSpPr>
      <xdr:spPr>
        <a:xfrm>
          <a:off x="15214111" y="1685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94714</xdr:rowOff>
    </xdr:from>
    <xdr:to>
      <xdr:col>21</xdr:col>
      <xdr:colOff>212725</xdr:colOff>
      <xdr:row>98</xdr:row>
      <xdr:rowOff>24864</xdr:rowOff>
    </xdr:to>
    <xdr:sp macro="" textlink="">
      <xdr:nvSpPr>
        <xdr:cNvPr id="721" name="円/楕円 720"/>
        <xdr:cNvSpPr/>
      </xdr:nvSpPr>
      <xdr:spPr>
        <a:xfrm>
          <a:off x="14541500" y="16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15991</xdr:rowOff>
    </xdr:from>
    <xdr:ext cx="534377" cy="259045"/>
    <xdr:sp macro="" textlink="">
      <xdr:nvSpPr>
        <xdr:cNvPr id="722" name="テキスト ボックス 721"/>
        <xdr:cNvSpPr txBox="1"/>
      </xdr:nvSpPr>
      <xdr:spPr>
        <a:xfrm>
          <a:off x="14325111" y="1681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81673</xdr:rowOff>
    </xdr:from>
    <xdr:to>
      <xdr:col>20</xdr:col>
      <xdr:colOff>9525</xdr:colOff>
      <xdr:row>98</xdr:row>
      <xdr:rowOff>11823</xdr:rowOff>
    </xdr:to>
    <xdr:sp macro="" textlink="">
      <xdr:nvSpPr>
        <xdr:cNvPr id="723" name="円/楕円 722"/>
        <xdr:cNvSpPr/>
      </xdr:nvSpPr>
      <xdr:spPr>
        <a:xfrm>
          <a:off x="13652500" y="16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2950</xdr:rowOff>
    </xdr:from>
    <xdr:ext cx="534377" cy="259045"/>
    <xdr:sp macro="" textlink="">
      <xdr:nvSpPr>
        <xdr:cNvPr id="724" name="テキスト ボックス 723"/>
        <xdr:cNvSpPr txBox="1"/>
      </xdr:nvSpPr>
      <xdr:spPr>
        <a:xfrm>
          <a:off x="13436111" y="168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59530</xdr:rowOff>
    </xdr:from>
    <xdr:to>
      <xdr:col>18</xdr:col>
      <xdr:colOff>492125</xdr:colOff>
      <xdr:row>97</xdr:row>
      <xdr:rowOff>161130</xdr:rowOff>
    </xdr:to>
    <xdr:sp macro="" textlink="">
      <xdr:nvSpPr>
        <xdr:cNvPr id="725" name="円/楕円 724"/>
        <xdr:cNvSpPr/>
      </xdr:nvSpPr>
      <xdr:spPr>
        <a:xfrm>
          <a:off x="12763500" y="166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152257</xdr:rowOff>
    </xdr:from>
    <xdr:ext cx="534377" cy="259045"/>
    <xdr:sp macro="" textlink="">
      <xdr:nvSpPr>
        <xdr:cNvPr id="726" name="テキスト ボックス 725"/>
        <xdr:cNvSpPr txBox="1"/>
      </xdr:nvSpPr>
      <xdr:spPr>
        <a:xfrm>
          <a:off x="12547111" y="167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156083</xdr:rowOff>
    </xdr:from>
    <xdr:to>
      <xdr:col>31</xdr:col>
      <xdr:colOff>34925</xdr:colOff>
      <xdr:row>39</xdr:row>
      <xdr:rowOff>44450</xdr:rowOff>
    </xdr:to>
    <xdr:cxnSp macro="">
      <xdr:nvCxnSpPr>
        <xdr:cNvPr id="758" name="直線コネクタ 757"/>
        <xdr:cNvCxnSpPr/>
      </xdr:nvCxnSpPr>
      <xdr:spPr>
        <a:xfrm>
          <a:off x="20434300" y="6671183"/>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156083</xdr:rowOff>
    </xdr:from>
    <xdr:to>
      <xdr:col>29</xdr:col>
      <xdr:colOff>517525</xdr:colOff>
      <xdr:row>39</xdr:row>
      <xdr:rowOff>39497</xdr:rowOff>
    </xdr:to>
    <xdr:cxnSp macro="">
      <xdr:nvCxnSpPr>
        <xdr:cNvPr id="761" name="直線コネクタ 760"/>
        <xdr:cNvCxnSpPr/>
      </xdr:nvCxnSpPr>
      <xdr:spPr>
        <a:xfrm flipV="1">
          <a:off x="19545300" y="667118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39497</xdr:rowOff>
    </xdr:from>
    <xdr:to>
      <xdr:col>28</xdr:col>
      <xdr:colOff>314325</xdr:colOff>
      <xdr:row>39</xdr:row>
      <xdr:rowOff>44450</xdr:rowOff>
    </xdr:to>
    <xdr:cxnSp macro="">
      <xdr:nvCxnSpPr>
        <xdr:cNvPr id="764" name="直線コネクタ 763"/>
        <xdr:cNvCxnSpPr/>
      </xdr:nvCxnSpPr>
      <xdr:spPr>
        <a:xfrm flipV="1">
          <a:off x="18656300" y="6726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105283</xdr:rowOff>
    </xdr:from>
    <xdr:to>
      <xdr:col>29</xdr:col>
      <xdr:colOff>568325</xdr:colOff>
      <xdr:row>39</xdr:row>
      <xdr:rowOff>35433</xdr:rowOff>
    </xdr:to>
    <xdr:sp macro="" textlink="">
      <xdr:nvSpPr>
        <xdr:cNvPr id="778" name="円/楕円 777"/>
        <xdr:cNvSpPr/>
      </xdr:nvSpPr>
      <xdr:spPr>
        <a:xfrm>
          <a:off x="20383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26560</xdr:rowOff>
    </xdr:from>
    <xdr:ext cx="378565" cy="259045"/>
    <xdr:sp macro="" textlink="">
      <xdr:nvSpPr>
        <xdr:cNvPr id="779" name="テキスト ボックス 778"/>
        <xdr:cNvSpPr txBox="1"/>
      </xdr:nvSpPr>
      <xdr:spPr>
        <a:xfrm>
          <a:off x="20245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160147</xdr:rowOff>
    </xdr:from>
    <xdr:to>
      <xdr:col>28</xdr:col>
      <xdr:colOff>365125</xdr:colOff>
      <xdr:row>39</xdr:row>
      <xdr:rowOff>90297</xdr:rowOff>
    </xdr:to>
    <xdr:sp macro="" textlink="">
      <xdr:nvSpPr>
        <xdr:cNvPr id="780" name="円/楕円 779"/>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81424</xdr:rowOff>
    </xdr:from>
    <xdr:ext cx="313932" cy="259045"/>
    <xdr:sp macro="" textlink="">
      <xdr:nvSpPr>
        <xdr:cNvPr id="781" name="テキスト ボックス 780"/>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土木費は、住民１人当たり</a:t>
          </a:r>
          <a:r>
            <a:rPr kumimoji="1" lang="ja-JP" altLang="en-US" sz="1300">
              <a:solidFill>
                <a:schemeClr val="dk1"/>
              </a:solidFill>
              <a:effectLst/>
              <a:latin typeface="+mn-lt"/>
              <a:ea typeface="+mn-ea"/>
              <a:cs typeface="+mn-cs"/>
            </a:rPr>
            <a:t>２３，８４４</a:t>
          </a:r>
          <a:r>
            <a:rPr kumimoji="1" lang="ja-JP" altLang="ja-JP" sz="1300">
              <a:solidFill>
                <a:schemeClr val="dk1"/>
              </a:solidFill>
              <a:effectLst/>
              <a:latin typeface="+mn-lt"/>
              <a:ea typeface="+mn-ea"/>
              <a:cs typeface="+mn-cs"/>
            </a:rPr>
            <a:t>円となっている。これは平成２３年度以降の中で</a:t>
          </a:r>
          <a:r>
            <a:rPr kumimoji="1" lang="ja-JP" altLang="en-US" sz="1300">
              <a:solidFill>
                <a:schemeClr val="dk1"/>
              </a:solidFill>
              <a:effectLst/>
              <a:latin typeface="+mn-lt"/>
              <a:ea typeface="+mn-ea"/>
              <a:cs typeface="+mn-cs"/>
            </a:rPr>
            <a:t>２番目に</a:t>
          </a:r>
          <a:r>
            <a:rPr kumimoji="1" lang="ja-JP" altLang="ja-JP" sz="1300">
              <a:solidFill>
                <a:schemeClr val="dk1"/>
              </a:solidFill>
              <a:effectLst/>
              <a:latin typeface="+mn-lt"/>
              <a:ea typeface="+mn-ea"/>
              <a:cs typeface="+mn-cs"/>
            </a:rPr>
            <a:t>少ない金額である。また、類似団体と比較してもおおよ</a:t>
          </a:r>
          <a:r>
            <a:rPr kumimoji="1" lang="ja-JP" altLang="en-US" sz="1300">
              <a:solidFill>
                <a:schemeClr val="dk1"/>
              </a:solidFill>
              <a:effectLst/>
              <a:latin typeface="+mn-lt"/>
              <a:ea typeface="+mn-ea"/>
              <a:cs typeface="+mn-cs"/>
            </a:rPr>
            <a:t>そ６割ほどの額</a:t>
          </a:r>
          <a:r>
            <a:rPr kumimoji="1" lang="ja-JP" altLang="ja-JP" sz="1300">
              <a:solidFill>
                <a:schemeClr val="dk1"/>
              </a:solidFill>
              <a:effectLst/>
              <a:latin typeface="+mn-lt"/>
              <a:ea typeface="+mn-ea"/>
              <a:cs typeface="+mn-cs"/>
            </a:rPr>
            <a:t>となっている。この要因として挙げられることは、非常に厳しい財政状況の中で土木費から優先し事業等の見直しを行ってきた結果といえる。しかし、土木費については今後これ以上の削減は難しいと考えられ、更に道路、橋梁等の耐用年数を迎え、改修等の工事費の増も予想される。その時に備え、消防費等、土木費以外の歳出削減への取り組みが急務とさ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民生費が前年度比</a:t>
          </a:r>
          <a:r>
            <a:rPr lang="en-US" altLang="ja-JP" sz="1300">
              <a:effectLst/>
            </a:rPr>
            <a:t>10,346</a:t>
          </a:r>
          <a:r>
            <a:rPr lang="ja-JP" altLang="en-US" sz="1300">
              <a:effectLst/>
            </a:rPr>
            <a:t>円増加した要因は、認定子ども園施設整備事業等による。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労働費の減少要因は、主に貸付金の減による。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商工費の減少要因は、主に職員の削減による人件費の減である。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財政調整基金残高の標準財政規模比について、昨年度から</a:t>
          </a:r>
          <a:r>
            <a:rPr lang="ja-JP" altLang="en-US" sz="1200" b="0" i="0" baseline="0">
              <a:solidFill>
                <a:schemeClr val="dk1"/>
              </a:solidFill>
              <a:effectLst/>
              <a:latin typeface="+mn-lt"/>
              <a:ea typeface="+mn-ea"/>
              <a:cs typeface="+mn-cs"/>
            </a:rPr>
            <a:t>約０</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ポイント減った要因は、財政調整基金の</a:t>
          </a:r>
          <a:r>
            <a:rPr lang="ja-JP" altLang="en-US" sz="1200" b="0" i="0" baseline="0">
              <a:solidFill>
                <a:schemeClr val="dk1"/>
              </a:solidFill>
              <a:effectLst/>
              <a:latin typeface="+mn-lt"/>
              <a:ea typeface="+mn-ea"/>
              <a:cs typeface="+mn-cs"/>
            </a:rPr>
            <a:t>積立額８，５００万円に対して、</a:t>
          </a:r>
          <a:r>
            <a:rPr lang="ja-JP" altLang="ja-JP" sz="1200" b="0" i="0" baseline="0">
              <a:solidFill>
                <a:schemeClr val="dk1"/>
              </a:solidFill>
              <a:effectLst/>
              <a:latin typeface="+mn-lt"/>
              <a:ea typeface="+mn-ea"/>
              <a:cs typeface="+mn-cs"/>
            </a:rPr>
            <a:t>取崩額が</a:t>
          </a:r>
          <a:r>
            <a:rPr lang="ja-JP" altLang="en-US" sz="1200" b="0" i="0" baseline="0">
              <a:solidFill>
                <a:schemeClr val="dk1"/>
              </a:solidFill>
              <a:effectLst/>
              <a:latin typeface="+mn-lt"/>
              <a:ea typeface="+mn-ea"/>
              <a:cs typeface="+mn-cs"/>
            </a:rPr>
            <a:t>１億２，０００万円であり、財政調整基金残高が減った</a:t>
          </a:r>
          <a:r>
            <a:rPr lang="ja-JP" altLang="ja-JP" sz="1200" b="0" i="0" baseline="0">
              <a:solidFill>
                <a:schemeClr val="dk1"/>
              </a:solidFill>
              <a:effectLst/>
              <a:latin typeface="+mn-lt"/>
              <a:ea typeface="+mn-ea"/>
              <a:cs typeface="+mn-cs"/>
            </a:rPr>
            <a:t>点が挙げられる。</a:t>
          </a:r>
          <a:endParaRPr lang="ja-JP" altLang="ja-JP" sz="1200">
            <a:effectLst/>
          </a:endParaRPr>
        </a:p>
        <a:p>
          <a:pPr rtl="0"/>
          <a:r>
            <a:rPr lang="ja-JP" altLang="ja-JP" sz="1200">
              <a:solidFill>
                <a:schemeClr val="dk1"/>
              </a:solidFill>
              <a:effectLst/>
              <a:latin typeface="+mn-lt"/>
              <a:ea typeface="+mn-ea"/>
              <a:cs typeface="+mn-cs"/>
            </a:rPr>
            <a:t>今後の財政調整基金に関しては、公共施設整備基金等の特定目的基金の状況も踏まえ、総合的な見地から引き続き基金の適正管理に努める必要がある。</a:t>
          </a:r>
          <a:endParaRPr lang="ja-JP" altLang="ja-JP" sz="1200">
            <a:effectLst/>
          </a:endParaRPr>
        </a:p>
        <a:p>
          <a:r>
            <a:rPr lang="ja-JP" altLang="ja-JP" sz="1200" b="0" i="0" baseline="0">
              <a:solidFill>
                <a:schemeClr val="dk1"/>
              </a:solidFill>
              <a:effectLst/>
              <a:latin typeface="+mn-lt"/>
              <a:ea typeface="+mn-ea"/>
              <a:cs typeface="+mn-cs"/>
            </a:rPr>
            <a:t>実質収支額については、町内企業の業績、地方交付税等についてより正確な収入予測に努めることによって平準化を図っていく</a:t>
          </a:r>
          <a:r>
            <a:rPr lang="ja-JP" altLang="en-US" sz="1200" b="0" i="0" baseline="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全ての会計において赤字となっておらず問題は無いが、国民健康保険特別会計において財政状況が悪化してきており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一般会計からの法定外繰出が増加する傾向にあることから、保険料の見直しを含む是正策が求められる。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7751780</v>
      </c>
      <c r="BO4" s="411"/>
      <c r="BP4" s="411"/>
      <c r="BQ4" s="411"/>
      <c r="BR4" s="411"/>
      <c r="BS4" s="411"/>
      <c r="BT4" s="411"/>
      <c r="BU4" s="412"/>
      <c r="BV4" s="410">
        <v>7613514</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11.1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7401925</v>
      </c>
      <c r="BO5" s="416"/>
      <c r="BP5" s="416"/>
      <c r="BQ5" s="416"/>
      <c r="BR5" s="416"/>
      <c r="BS5" s="416"/>
      <c r="BT5" s="416"/>
      <c r="BU5" s="417"/>
      <c r="BV5" s="415">
        <v>7036371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89.3</v>
      </c>
      <c r="CU5" s="386"/>
      <c r="CV5" s="386"/>
      <c r="CW5" s="386"/>
      <c r="CX5" s="386"/>
      <c r="CY5" s="386"/>
      <c r="CZ5" s="386"/>
      <c r="DA5" s="387"/>
      <c r="DB5" s="385">
        <v>89.1</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349855</v>
      </c>
      <c r="BO6" s="416"/>
      <c r="BP6" s="416"/>
      <c r="BQ6" s="416"/>
      <c r="BR6" s="416"/>
      <c r="BS6" s="416"/>
      <c r="BT6" s="416"/>
      <c r="BU6" s="417"/>
      <c r="BV6" s="415">
        <v>577143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4457</v>
      </c>
      <c r="BO7" s="416"/>
      <c r="BP7" s="416"/>
      <c r="BQ7" s="416"/>
      <c r="BR7" s="416"/>
      <c r="BS7" s="416"/>
      <c r="BT7" s="416"/>
      <c r="BU7" s="417"/>
      <c r="BV7" s="415">
        <v>10909</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5092216</v>
      </c>
      <c r="CU7" s="416"/>
      <c r="CV7" s="416"/>
      <c r="CW7" s="416"/>
      <c r="CX7" s="416"/>
      <c r="CY7" s="416"/>
      <c r="CZ7" s="416"/>
      <c r="DA7" s="417"/>
      <c r="DB7" s="415">
        <v>5099393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345398</v>
      </c>
      <c r="BO8" s="416"/>
      <c r="BP8" s="416"/>
      <c r="BQ8" s="416"/>
      <c r="BR8" s="416"/>
      <c r="BS8" s="416"/>
      <c r="BT8" s="416"/>
      <c r="BU8" s="417"/>
      <c r="BV8" s="415">
        <v>566234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23575</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-220836</v>
      </c>
      <c r="BO9" s="416"/>
      <c r="BP9" s="416"/>
      <c r="BQ9" s="416"/>
      <c r="BR9" s="416"/>
      <c r="BS9" s="416"/>
      <c r="BT9" s="416"/>
      <c r="BU9" s="417"/>
      <c r="BV9" s="415">
        <v>355274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v>
      </c>
      <c r="CU9" s="386"/>
      <c r="CV9" s="386"/>
      <c r="CW9" s="386"/>
      <c r="CX9" s="386"/>
      <c r="CY9" s="386"/>
      <c r="CZ9" s="386"/>
      <c r="DA9" s="387"/>
      <c r="DB9" s="385">
        <v>8.6999999999999993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25178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85000</v>
      </c>
      <c r="BO10" s="416"/>
      <c r="BP10" s="416"/>
      <c r="BQ10" s="416"/>
      <c r="BR10" s="416"/>
      <c r="BS10" s="416"/>
      <c r="BT10" s="416"/>
      <c r="BU10" s="417"/>
      <c r="BV10" s="415">
        <v>100813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22512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116185</v>
      </c>
      <c r="BO12" s="416"/>
      <c r="BP12" s="416"/>
      <c r="BQ12" s="416"/>
      <c r="BR12" s="416"/>
      <c r="BS12" s="416"/>
      <c r="BT12" s="416"/>
      <c r="BU12" s="417"/>
      <c r="BV12" s="415">
        <v>260456</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22273</v>
      </c>
      <c r="S13" s="517"/>
      <c r="T13" s="517"/>
      <c r="U13" s="517"/>
      <c r="V13" s="518"/>
      <c r="W13" s="504" t="s">
        <v>123</v>
      </c>
      <c r="X13" s="428"/>
      <c r="Y13" s="428"/>
      <c r="Z13" s="428"/>
      <c r="AA13" s="428"/>
      <c r="AB13" s="429"/>
      <c r="AC13" s="391">
        <v>776</v>
      </c>
      <c r="AD13" s="392"/>
      <c r="AE13" s="392"/>
      <c r="AF13" s="392"/>
      <c r="AG13" s="393"/>
      <c r="AH13" s="391">
        <v>925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-252021</v>
      </c>
      <c r="BO13" s="416"/>
      <c r="BP13" s="416"/>
      <c r="BQ13" s="416"/>
      <c r="BR13" s="416"/>
      <c r="BS13" s="416"/>
      <c r="BT13" s="416"/>
      <c r="BU13" s="417"/>
      <c r="BV13" s="415">
        <v>195631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3.1</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22757</v>
      </c>
      <c r="S14" s="517"/>
      <c r="T14" s="517"/>
      <c r="U14" s="517"/>
      <c r="V14" s="518"/>
      <c r="W14" s="519"/>
      <c r="X14" s="431"/>
      <c r="Y14" s="431"/>
      <c r="Z14" s="431"/>
      <c r="AA14" s="431"/>
      <c r="AB14" s="432"/>
      <c r="AC14" s="509">
        <v>6.8</v>
      </c>
      <c r="AD14" s="510"/>
      <c r="AE14" s="510"/>
      <c r="AF14" s="510"/>
      <c r="AG14" s="511"/>
      <c r="AH14" s="509">
        <v>7.7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5.8</v>
      </c>
      <c r="CU14" s="488"/>
      <c r="CV14" s="488"/>
      <c r="CW14" s="488"/>
      <c r="CX14" s="488"/>
      <c r="CY14" s="488"/>
      <c r="CZ14" s="488"/>
      <c r="DA14" s="489"/>
      <c r="DB14" s="520">
        <v>6.8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22528</v>
      </c>
      <c r="S15" s="517"/>
      <c r="T15" s="517"/>
      <c r="U15" s="517"/>
      <c r="V15" s="518"/>
      <c r="W15" s="504" t="s">
        <v>130</v>
      </c>
      <c r="X15" s="428"/>
      <c r="Y15" s="428"/>
      <c r="Z15" s="428"/>
      <c r="AA15" s="428"/>
      <c r="AB15" s="429"/>
      <c r="AC15" s="391">
        <v>3392</v>
      </c>
      <c r="AD15" s="392"/>
      <c r="AE15" s="392"/>
      <c r="AF15" s="392"/>
      <c r="AG15" s="393"/>
      <c r="AH15" s="391">
        <v>3595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2962558</v>
      </c>
      <c r="BO15" s="411"/>
      <c r="BP15" s="411"/>
      <c r="BQ15" s="411"/>
      <c r="BR15" s="411"/>
      <c r="BS15" s="411"/>
      <c r="BT15" s="411"/>
      <c r="BU15" s="412"/>
      <c r="BV15" s="410">
        <v>2752692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29.7</v>
      </c>
      <c r="AD16" s="510"/>
      <c r="AE16" s="510"/>
      <c r="AF16" s="510"/>
      <c r="AG16" s="511"/>
      <c r="AH16" s="509">
        <v>29.8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3962496</v>
      </c>
      <c r="BO16" s="416"/>
      <c r="BP16" s="416"/>
      <c r="BQ16" s="416"/>
      <c r="BR16" s="416"/>
      <c r="BS16" s="416"/>
      <c r="BT16" s="416"/>
      <c r="BU16" s="417"/>
      <c r="BV16" s="415">
        <v>3931976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7249</v>
      </c>
      <c r="AD17" s="392"/>
      <c r="AE17" s="392"/>
      <c r="AF17" s="392"/>
      <c r="AG17" s="393"/>
      <c r="AH17" s="391">
        <v>7556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3781361</v>
      </c>
      <c r="BO17" s="416"/>
      <c r="BP17" s="416"/>
      <c r="BQ17" s="416"/>
      <c r="BR17" s="416"/>
      <c r="BS17" s="416"/>
      <c r="BT17" s="416"/>
      <c r="BU17" s="417"/>
      <c r="BV17" s="415">
        <v>3497993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46.2</v>
      </c>
      <c r="M18" s="480"/>
      <c r="N18" s="480"/>
      <c r="O18" s="480"/>
      <c r="P18" s="480"/>
      <c r="Q18" s="480"/>
      <c r="R18" s="481"/>
      <c r="S18" s="481"/>
      <c r="T18" s="481"/>
      <c r="U18" s="481"/>
      <c r="V18" s="482"/>
      <c r="W18" s="496"/>
      <c r="X18" s="497"/>
      <c r="Y18" s="497"/>
      <c r="Z18" s="497"/>
      <c r="AA18" s="497"/>
      <c r="AB18" s="505"/>
      <c r="AC18" s="379">
        <v>63.5</v>
      </c>
      <c r="AD18" s="380"/>
      <c r="AE18" s="380"/>
      <c r="AF18" s="380"/>
      <c r="AG18" s="483"/>
      <c r="AH18" s="379">
        <v>62.6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4381189</v>
      </c>
      <c r="BO18" s="416"/>
      <c r="BP18" s="416"/>
      <c r="BQ18" s="416"/>
      <c r="BR18" s="416"/>
      <c r="BS18" s="416"/>
      <c r="BT18" s="416"/>
      <c r="BU18" s="417"/>
      <c r="BV18" s="415">
        <v>4719914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6082189</v>
      </c>
      <c r="BO19" s="416"/>
      <c r="BP19" s="416"/>
      <c r="BQ19" s="416"/>
      <c r="BR19" s="416"/>
      <c r="BS19" s="416"/>
      <c r="BT19" s="416"/>
      <c r="BU19" s="417"/>
      <c r="BV19" s="415">
        <v>6237550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9314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5595209</v>
      </c>
      <c r="BO23" s="416"/>
      <c r="BP23" s="416"/>
      <c r="BQ23" s="416"/>
      <c r="BR23" s="416"/>
      <c r="BS23" s="416"/>
      <c r="BT23" s="416"/>
      <c r="BU23" s="417"/>
      <c r="BV23" s="415">
        <v>5604120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8050</v>
      </c>
      <c r="R24" s="392"/>
      <c r="S24" s="392"/>
      <c r="T24" s="392"/>
      <c r="U24" s="392"/>
      <c r="V24" s="393"/>
      <c r="W24" s="457"/>
      <c r="X24" s="448"/>
      <c r="Y24" s="449"/>
      <c r="Z24" s="388" t="s">
        <v>153</v>
      </c>
      <c r="AA24" s="389"/>
      <c r="AB24" s="389"/>
      <c r="AC24" s="389"/>
      <c r="AD24" s="389"/>
      <c r="AE24" s="389"/>
      <c r="AF24" s="389"/>
      <c r="AG24" s="390"/>
      <c r="AH24" s="391">
        <v>195</v>
      </c>
      <c r="AI24" s="392"/>
      <c r="AJ24" s="392"/>
      <c r="AK24" s="392"/>
      <c r="AL24" s="393"/>
      <c r="AM24" s="391">
        <v>593385</v>
      </c>
      <c r="AN24" s="392"/>
      <c r="AO24" s="392"/>
      <c r="AP24" s="392"/>
      <c r="AQ24" s="392"/>
      <c r="AR24" s="393"/>
      <c r="AS24" s="391">
        <v>3043</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5441138</v>
      </c>
      <c r="BO24" s="416"/>
      <c r="BP24" s="416"/>
      <c r="BQ24" s="416"/>
      <c r="BR24" s="416"/>
      <c r="BS24" s="416"/>
      <c r="BT24" s="416"/>
      <c r="BU24" s="417"/>
      <c r="BV24" s="415">
        <v>5376885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6300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25800</v>
      </c>
      <c r="BO25" s="411"/>
      <c r="BP25" s="411"/>
      <c r="BQ25" s="411"/>
      <c r="BR25" s="411"/>
      <c r="BS25" s="411"/>
      <c r="BT25" s="411"/>
      <c r="BU25" s="412"/>
      <c r="BV25" s="410">
        <v>51600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5820</v>
      </c>
      <c r="R26" s="392"/>
      <c r="S26" s="392"/>
      <c r="T26" s="392"/>
      <c r="U26" s="392"/>
      <c r="V26" s="393"/>
      <c r="W26" s="457"/>
      <c r="X26" s="448"/>
      <c r="Y26" s="449"/>
      <c r="Z26" s="388" t="s">
        <v>159</v>
      </c>
      <c r="AA26" s="470"/>
      <c r="AB26" s="470"/>
      <c r="AC26" s="470"/>
      <c r="AD26" s="470"/>
      <c r="AE26" s="470"/>
      <c r="AF26" s="470"/>
      <c r="AG26" s="471"/>
      <c r="AH26" s="391">
        <v>21</v>
      </c>
      <c r="AI26" s="392"/>
      <c r="AJ26" s="392"/>
      <c r="AK26" s="392"/>
      <c r="AL26" s="393"/>
      <c r="AM26" s="391">
        <v>46263</v>
      </c>
      <c r="AN26" s="392"/>
      <c r="AO26" s="392"/>
      <c r="AP26" s="392"/>
      <c r="AQ26" s="392"/>
      <c r="AR26" s="393"/>
      <c r="AS26" s="391">
        <v>2203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3600</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508871</v>
      </c>
      <c r="BO27" s="419"/>
      <c r="BP27" s="419"/>
      <c r="BQ27" s="419"/>
      <c r="BR27" s="419"/>
      <c r="BS27" s="419"/>
      <c r="BT27" s="419"/>
      <c r="BU27" s="420"/>
      <c r="BV27" s="418">
        <v>508719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2760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901542</v>
      </c>
      <c r="BO28" s="411"/>
      <c r="BP28" s="411"/>
      <c r="BQ28" s="411"/>
      <c r="BR28" s="411"/>
      <c r="BS28" s="411"/>
      <c r="BT28" s="411"/>
      <c r="BU28" s="412"/>
      <c r="BV28" s="410">
        <v>932727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12</v>
      </c>
      <c r="M29" s="392"/>
      <c r="N29" s="392"/>
      <c r="O29" s="392"/>
      <c r="P29" s="393"/>
      <c r="Q29" s="391">
        <v>2450</v>
      </c>
      <c r="R29" s="392"/>
      <c r="S29" s="392"/>
      <c r="T29" s="392"/>
      <c r="U29" s="392"/>
      <c r="V29" s="393"/>
      <c r="W29" s="458"/>
      <c r="X29" s="459"/>
      <c r="Y29" s="460"/>
      <c r="Z29" s="388" t="s">
        <v>169</v>
      </c>
      <c r="AA29" s="389"/>
      <c r="AB29" s="389"/>
      <c r="AC29" s="389"/>
      <c r="AD29" s="389"/>
      <c r="AE29" s="389"/>
      <c r="AF29" s="389"/>
      <c r="AG29" s="390"/>
      <c r="AH29" s="391">
        <v>195</v>
      </c>
      <c r="AI29" s="392"/>
      <c r="AJ29" s="392"/>
      <c r="AK29" s="392"/>
      <c r="AL29" s="393"/>
      <c r="AM29" s="391">
        <v>593385</v>
      </c>
      <c r="AN29" s="392"/>
      <c r="AO29" s="392"/>
      <c r="AP29" s="392"/>
      <c r="AQ29" s="392"/>
      <c r="AR29" s="393"/>
      <c r="AS29" s="391">
        <v>3043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107259</v>
      </c>
      <c r="BO29" s="416"/>
      <c r="BP29" s="416"/>
      <c r="BQ29" s="416"/>
      <c r="BR29" s="416"/>
      <c r="BS29" s="416"/>
      <c r="BT29" s="416"/>
      <c r="BU29" s="417"/>
      <c r="BV29" s="415">
        <v>107158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941238</v>
      </c>
      <c r="BO30" s="419"/>
      <c r="BP30" s="419"/>
      <c r="BQ30" s="419"/>
      <c r="BR30" s="419"/>
      <c r="BS30" s="419"/>
      <c r="BT30" s="419"/>
      <c r="BU30" s="420"/>
      <c r="BV30" s="418">
        <v>782015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農業集落家庭排水処理施設特別会計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知多南部衛生組合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知多南部消防組合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知多中部広域事務組合（一般会計）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知多中部広域事務組合（消防指令センター特別会計）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愛知県後期高齢者医療広域連合（一般会計）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愛知県後期高齢者医療広域連合（後期高齢者医療特別会計）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知多南部広域環境組合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14.63</v>
      </c>
      <c r="G34" s="33">
        <v>16.32</v>
      </c>
      <c r="H34" s="33">
        <v>17.739999999999998</v>
      </c>
      <c r="I34" s="33">
        <v>17.489999999999998</v>
      </c>
      <c r="J34" s="34">
        <v>17.260000000000002</v>
      </c>
      <c r="K34" s="22"/>
      <c r="L34" s="22"/>
      <c r="M34" s="22"/>
      <c r="N34" s="22"/>
      <c r="O34" s="22"/>
      <c r="P34" s="22"/>
    </row>
    <row r="35" spans="1:16" ht="39" customHeight="1" x14ac:dyDescent="0.15">
      <c r="A35" s="22"/>
      <c r="B35" s="35"/>
      <c r="C35" s="1178" t="s">
        <v>524</v>
      </c>
      <c r="D35" s="1179"/>
      <c r="E35" s="1180"/>
      <c r="F35" s="36">
        <v>6.1</v>
      </c>
      <c r="G35" s="37">
        <v>7.65</v>
      </c>
      <c r="H35" s="37">
        <v>4.2</v>
      </c>
      <c r="I35" s="37">
        <v>11.1</v>
      </c>
      <c r="J35" s="38">
        <v>6.78</v>
      </c>
      <c r="K35" s="22"/>
      <c r="L35" s="22"/>
      <c r="M35" s="22"/>
      <c r="N35" s="22"/>
      <c r="O35" s="22"/>
      <c r="P35" s="22"/>
    </row>
    <row r="36" spans="1:16" ht="39" customHeight="1" x14ac:dyDescent="0.15">
      <c r="A36" s="22"/>
      <c r="B36" s="35"/>
      <c r="C36" s="1178" t="s">
        <v>525</v>
      </c>
      <c r="D36" s="1179"/>
      <c r="E36" s="1180"/>
      <c r="F36" s="36">
        <v>0.12</v>
      </c>
      <c r="G36" s="37">
        <v>0.55000000000000004</v>
      </c>
      <c r="H36" s="37">
        <v>1.03</v>
      </c>
      <c r="I36" s="37">
        <v>2.35</v>
      </c>
      <c r="J36" s="38">
        <v>3.3</v>
      </c>
      <c r="K36" s="22"/>
      <c r="L36" s="22"/>
      <c r="M36" s="22"/>
      <c r="N36" s="22"/>
      <c r="O36" s="22"/>
      <c r="P36" s="22"/>
    </row>
    <row r="37" spans="1:16" ht="39" customHeight="1" x14ac:dyDescent="0.15">
      <c r="A37" s="22"/>
      <c r="B37" s="35"/>
      <c r="C37" s="1178" t="s">
        <v>526</v>
      </c>
      <c r="D37" s="1179"/>
      <c r="E37" s="1180"/>
      <c r="F37" s="36">
        <v>1.58</v>
      </c>
      <c r="G37" s="37">
        <v>3.03</v>
      </c>
      <c r="H37" s="37">
        <v>1.17</v>
      </c>
      <c r="I37" s="37">
        <v>1.36</v>
      </c>
      <c r="J37" s="38">
        <v>1.64</v>
      </c>
      <c r="K37" s="22"/>
      <c r="L37" s="22"/>
      <c r="M37" s="22"/>
      <c r="N37" s="22"/>
      <c r="O37" s="22"/>
      <c r="P37" s="22"/>
    </row>
    <row r="38" spans="1:16" ht="39" customHeight="1" x14ac:dyDescent="0.15">
      <c r="A38" s="22"/>
      <c r="B38" s="35"/>
      <c r="C38" s="1178" t="s">
        <v>527</v>
      </c>
      <c r="D38" s="1179"/>
      <c r="E38" s="1180"/>
      <c r="F38" s="36">
        <v>0.02</v>
      </c>
      <c r="G38" s="37">
        <v>0.01</v>
      </c>
      <c r="H38" s="37">
        <v>0.01</v>
      </c>
      <c r="I38" s="37">
        <v>0.01</v>
      </c>
      <c r="J38" s="38">
        <v>0</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707</v>
      </c>
      <c r="L45" s="60">
        <v>655</v>
      </c>
      <c r="M45" s="60">
        <v>625</v>
      </c>
      <c r="N45" s="60">
        <v>545</v>
      </c>
      <c r="O45" s="61">
        <v>485</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12</v>
      </c>
      <c r="L48" s="64">
        <v>12</v>
      </c>
      <c r="M48" s="64">
        <v>11</v>
      </c>
      <c r="N48" s="64">
        <v>12</v>
      </c>
      <c r="O48" s="65">
        <v>12</v>
      </c>
      <c r="P48" s="48"/>
      <c r="Q48" s="48"/>
      <c r="R48" s="48"/>
      <c r="S48" s="48"/>
      <c r="T48" s="48"/>
      <c r="U48" s="48"/>
    </row>
    <row r="49" spans="1:21" ht="30.75" customHeight="1" x14ac:dyDescent="0.15">
      <c r="A49" s="48"/>
      <c r="B49" s="1196"/>
      <c r="C49" s="1197"/>
      <c r="D49" s="62"/>
      <c r="E49" s="1188" t="s">
        <v>15</v>
      </c>
      <c r="F49" s="1188"/>
      <c r="G49" s="1188"/>
      <c r="H49" s="1188"/>
      <c r="I49" s="1188"/>
      <c r="J49" s="1189"/>
      <c r="K49" s="63">
        <v>112</v>
      </c>
      <c r="L49" s="64">
        <v>66</v>
      </c>
      <c r="M49" s="64">
        <v>63</v>
      </c>
      <c r="N49" s="64">
        <v>56</v>
      </c>
      <c r="O49" s="65">
        <v>70</v>
      </c>
      <c r="P49" s="48"/>
      <c r="Q49" s="48"/>
      <c r="R49" s="48"/>
      <c r="S49" s="48"/>
      <c r="T49" s="48"/>
      <c r="U49" s="48"/>
    </row>
    <row r="50" spans="1:21" ht="30.75" customHeight="1" x14ac:dyDescent="0.15">
      <c r="A50" s="48"/>
      <c r="B50" s="1196"/>
      <c r="C50" s="1197"/>
      <c r="D50" s="62"/>
      <c r="E50" s="1188" t="s">
        <v>16</v>
      </c>
      <c r="F50" s="1188"/>
      <c r="G50" s="1188"/>
      <c r="H50" s="1188"/>
      <c r="I50" s="1188"/>
      <c r="J50" s="1189"/>
      <c r="K50" s="63">
        <v>26</v>
      </c>
      <c r="L50" s="64">
        <v>26</v>
      </c>
      <c r="M50" s="64">
        <v>26</v>
      </c>
      <c r="N50" s="64">
        <v>26</v>
      </c>
      <c r="O50" s="65">
        <v>26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615</v>
      </c>
      <c r="L52" s="64">
        <v>534</v>
      </c>
      <c r="M52" s="64">
        <v>535</v>
      </c>
      <c r="N52" s="64">
        <v>498</v>
      </c>
      <c r="O52" s="65">
        <v>491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242</v>
      </c>
      <c r="L53" s="69">
        <v>225</v>
      </c>
      <c r="M53" s="69">
        <v>190</v>
      </c>
      <c r="N53" s="69">
        <v>141</v>
      </c>
      <c r="O53" s="70">
        <v>102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4" t="s">
        <v>23</v>
      </c>
      <c r="C41" s="1215"/>
      <c r="D41" s="81"/>
      <c r="E41" s="1216" t="s">
        <v>24</v>
      </c>
      <c r="F41" s="1216"/>
      <c r="G41" s="1216"/>
      <c r="H41" s="1217"/>
      <c r="I41" s="82">
        <v>5507</v>
      </c>
      <c r="J41" s="83">
        <v>5641</v>
      </c>
      <c r="K41" s="83">
        <v>5664</v>
      </c>
      <c r="L41" s="83">
        <v>5604</v>
      </c>
      <c r="M41" s="84">
        <v>5595</v>
      </c>
    </row>
    <row r="42" spans="2:13" ht="27.75" customHeight="1" x14ac:dyDescent="0.15">
      <c r="B42" s="1204"/>
      <c r="C42" s="1205"/>
      <c r="D42" s="85"/>
      <c r="E42" s="1208" t="s">
        <v>25</v>
      </c>
      <c r="F42" s="1208"/>
      <c r="G42" s="1208"/>
      <c r="H42" s="1209"/>
      <c r="I42" s="86">
        <v>129</v>
      </c>
      <c r="J42" s="87">
        <v>103</v>
      </c>
      <c r="K42" s="87">
        <v>77</v>
      </c>
      <c r="L42" s="87">
        <v>52</v>
      </c>
      <c r="M42" s="88">
        <v>26</v>
      </c>
    </row>
    <row r="43" spans="2:13" ht="27.75" customHeight="1" x14ac:dyDescent="0.15">
      <c r="B43" s="1204"/>
      <c r="C43" s="1205"/>
      <c r="D43" s="85"/>
      <c r="E43" s="1208" t="s">
        <v>26</v>
      </c>
      <c r="F43" s="1208"/>
      <c r="G43" s="1208"/>
      <c r="H43" s="1209"/>
      <c r="I43" s="86">
        <v>104</v>
      </c>
      <c r="J43" s="87">
        <v>98</v>
      </c>
      <c r="K43" s="87">
        <v>102</v>
      </c>
      <c r="L43" s="87">
        <v>100</v>
      </c>
      <c r="M43" s="88">
        <v>92</v>
      </c>
    </row>
    <row r="44" spans="2:13" ht="27.75" customHeight="1" x14ac:dyDescent="0.15">
      <c r="B44" s="1204"/>
      <c r="C44" s="1205"/>
      <c r="D44" s="85"/>
      <c r="E44" s="1208" t="s">
        <v>27</v>
      </c>
      <c r="F44" s="1208"/>
      <c r="G44" s="1208"/>
      <c r="H44" s="1209"/>
      <c r="I44" s="86">
        <v>503</v>
      </c>
      <c r="J44" s="87">
        <v>529</v>
      </c>
      <c r="K44" s="87">
        <v>463</v>
      </c>
      <c r="L44" s="87">
        <v>408</v>
      </c>
      <c r="M44" s="88">
        <v>338</v>
      </c>
    </row>
    <row r="45" spans="2:13" ht="27.75" customHeight="1" x14ac:dyDescent="0.15">
      <c r="B45" s="1204"/>
      <c r="C45" s="1205"/>
      <c r="D45" s="85"/>
      <c r="E45" s="1208" t="s">
        <v>28</v>
      </c>
      <c r="F45" s="1208"/>
      <c r="G45" s="1208"/>
      <c r="H45" s="1209"/>
      <c r="I45" s="86">
        <v>1623</v>
      </c>
      <c r="J45" s="87">
        <v>1677</v>
      </c>
      <c r="K45" s="87">
        <v>1592</v>
      </c>
      <c r="L45" s="87">
        <v>1721</v>
      </c>
      <c r="M45" s="88">
        <v>1837</v>
      </c>
    </row>
    <row r="46" spans="2:13" ht="27.75" customHeight="1" x14ac:dyDescent="0.15">
      <c r="B46" s="1204"/>
      <c r="C46" s="1205"/>
      <c r="D46" s="89"/>
      <c r="E46" s="1208" t="s">
        <v>29</v>
      </c>
      <c r="F46" s="1208"/>
      <c r="G46" s="1208"/>
      <c r="H46" s="1209"/>
      <c r="I46" s="86">
        <v>1</v>
      </c>
      <c r="J46" s="87" t="s">
        <v>476</v>
      </c>
      <c r="K46" s="87" t="s">
        <v>476</v>
      </c>
      <c r="L46" s="87" t="s">
        <v>476</v>
      </c>
      <c r="M46" s="88" t="s">
        <v>476</v>
      </c>
    </row>
    <row r="47" spans="2:13" ht="27.75" customHeight="1" x14ac:dyDescent="0.15">
      <c r="B47" s="1204"/>
      <c r="C47" s="1205"/>
      <c r="D47" s="90"/>
      <c r="E47" s="1218" t="s">
        <v>30</v>
      </c>
      <c r="F47" s="1219"/>
      <c r="G47" s="1219"/>
      <c r="H47" s="1220"/>
      <c r="I47" s="86" t="s">
        <v>476</v>
      </c>
      <c r="J47" s="87" t="s">
        <v>476</v>
      </c>
      <c r="K47" s="87" t="s">
        <v>476</v>
      </c>
      <c r="L47" s="87" t="s">
        <v>476</v>
      </c>
      <c r="M47" s="88" t="s">
        <v>476</v>
      </c>
    </row>
    <row r="48" spans="2:13" ht="27.75" customHeight="1" x14ac:dyDescent="0.15">
      <c r="B48" s="1204"/>
      <c r="C48" s="1205"/>
      <c r="D48" s="85"/>
      <c r="E48" s="1208" t="s">
        <v>31</v>
      </c>
      <c r="F48" s="1208"/>
      <c r="G48" s="1208"/>
      <c r="H48" s="1209"/>
      <c r="I48" s="86" t="s">
        <v>476</v>
      </c>
      <c r="J48" s="87" t="s">
        <v>476</v>
      </c>
      <c r="K48" s="87" t="s">
        <v>476</v>
      </c>
      <c r="L48" s="87" t="s">
        <v>476</v>
      </c>
      <c r="M48" s="88" t="s">
        <v>476</v>
      </c>
    </row>
    <row r="49" spans="2:13" ht="27.75" customHeight="1" x14ac:dyDescent="0.15">
      <c r="B49" s="1206"/>
      <c r="C49" s="1207"/>
      <c r="D49" s="85"/>
      <c r="E49" s="1208" t="s">
        <v>32</v>
      </c>
      <c r="F49" s="1208"/>
      <c r="G49" s="1208"/>
      <c r="H49" s="1209"/>
      <c r="I49" s="86" t="s">
        <v>476</v>
      </c>
      <c r="J49" s="87" t="s">
        <v>476</v>
      </c>
      <c r="K49" s="87" t="s">
        <v>476</v>
      </c>
      <c r="L49" s="87" t="s">
        <v>476</v>
      </c>
      <c r="M49" s="88" t="s">
        <v>476</v>
      </c>
    </row>
    <row r="50" spans="2:13" ht="27.75" customHeight="1" x14ac:dyDescent="0.15">
      <c r="B50" s="1202" t="s">
        <v>33</v>
      </c>
      <c r="C50" s="1203"/>
      <c r="D50" s="91"/>
      <c r="E50" s="1208" t="s">
        <v>34</v>
      </c>
      <c r="F50" s="1208"/>
      <c r="G50" s="1208"/>
      <c r="H50" s="1209"/>
      <c r="I50" s="86">
        <v>1931</v>
      </c>
      <c r="J50" s="87">
        <v>2066</v>
      </c>
      <c r="K50" s="87">
        <v>2055</v>
      </c>
      <c r="L50" s="87">
        <v>2010</v>
      </c>
      <c r="M50" s="88">
        <v>2164</v>
      </c>
    </row>
    <row r="51" spans="2:13" ht="27.75" customHeight="1" x14ac:dyDescent="0.15">
      <c r="B51" s="1204"/>
      <c r="C51" s="1205"/>
      <c r="D51" s="85"/>
      <c r="E51" s="1208" t="s">
        <v>35</v>
      </c>
      <c r="F51" s="1208"/>
      <c r="G51" s="1208"/>
      <c r="H51" s="1209"/>
      <c r="I51" s="86">
        <v>84</v>
      </c>
      <c r="J51" s="87">
        <v>35</v>
      </c>
      <c r="K51" s="87">
        <v>35</v>
      </c>
      <c r="L51" s="87">
        <v>24</v>
      </c>
      <c r="M51" s="88">
        <v>23</v>
      </c>
    </row>
    <row r="52" spans="2:13" ht="27.75" customHeight="1" x14ac:dyDescent="0.15">
      <c r="B52" s="1206"/>
      <c r="C52" s="1207"/>
      <c r="D52" s="85"/>
      <c r="E52" s="1208" t="s">
        <v>36</v>
      </c>
      <c r="F52" s="1208"/>
      <c r="G52" s="1208"/>
      <c r="H52" s="1209"/>
      <c r="I52" s="86">
        <v>5323</v>
      </c>
      <c r="J52" s="87">
        <v>5514</v>
      </c>
      <c r="K52" s="87">
        <v>5514</v>
      </c>
      <c r="L52" s="87">
        <v>5534</v>
      </c>
      <c r="M52" s="88">
        <v>5433</v>
      </c>
    </row>
    <row r="53" spans="2:13" ht="27.75" customHeight="1" thickBot="1" x14ac:dyDescent="0.2">
      <c r="B53" s="1210" t="s">
        <v>20</v>
      </c>
      <c r="C53" s="1211"/>
      <c r="D53" s="92"/>
      <c r="E53" s="1212" t="s">
        <v>37</v>
      </c>
      <c r="F53" s="1212"/>
      <c r="G53" s="1212"/>
      <c r="H53" s="1213"/>
      <c r="I53" s="93">
        <v>529</v>
      </c>
      <c r="J53" s="94">
        <v>433</v>
      </c>
      <c r="K53" s="94">
        <v>293</v>
      </c>
      <c r="L53" s="94">
        <v>318</v>
      </c>
      <c r="M53" s="95">
        <v>268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547</v>
      </c>
      <c r="H51" s="1246"/>
      <c r="I51" s="1251" t="s">
        <v>548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549</v>
      </c>
      <c r="H55" s="1226"/>
      <c r="I55" s="1231" t="s">
        <v>548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33" t="s">
        <v>554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547</v>
      </c>
      <c r="H73" s="1246"/>
      <c r="I73" s="1251" t="s">
        <v>548</v>
      </c>
      <c r="J73" s="1251"/>
      <c r="K73" s="1232">
        <v>11.8</v>
      </c>
      <c r="L73" s="1232">
        <v>9.4</v>
      </c>
      <c r="M73" s="1221">
        <v>6.5</v>
      </c>
      <c r="N73" s="1221">
        <v>6.8</v>
      </c>
      <c r="O73" s="1221">
        <v>5.8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552</v>
      </c>
      <c r="J75" s="1231"/>
      <c r="K75" s="1253">
        <v>7</v>
      </c>
      <c r="L75" s="1253">
        <v>5.9</v>
      </c>
      <c r="M75" s="1253">
        <v>4.8</v>
      </c>
      <c r="N75" s="1253">
        <v>4</v>
      </c>
      <c r="O75" s="1253">
        <v>3.1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549</v>
      </c>
      <c r="H77" s="1226"/>
      <c r="I77" s="1231" t="s">
        <v>548</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552</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515</v>
      </c>
      <c r="G2" s="113"/>
      <c r="H2" s="114"/>
    </row>
    <row r="3" spans="1:8" x14ac:dyDescent="0.15">
      <c r="A3" s="110" t="s">
        <v>508</v>
      </c>
      <c r="B3" s="115"/>
      <c r="C3" s="116"/>
      <c r="D3" s="117">
        <v>36438</v>
      </c>
      <c r="E3" s="118"/>
      <c r="F3" s="119">
        <v>46819</v>
      </c>
      <c r="G3" s="120"/>
      <c r="H3" s="121"/>
    </row>
    <row r="4" spans="1:8" x14ac:dyDescent="0.15">
      <c r="A4" s="122"/>
      <c r="B4" s="123"/>
      <c r="C4" s="124"/>
      <c r="D4" s="125">
        <v>26069</v>
      </c>
      <c r="E4" s="126"/>
      <c r="F4" s="127">
        <v>24121</v>
      </c>
      <c r="G4" s="128"/>
      <c r="H4" s="129"/>
    </row>
    <row r="5" spans="1:8" x14ac:dyDescent="0.15">
      <c r="A5" s="110" t="s">
        <v>510</v>
      </c>
      <c r="B5" s="115"/>
      <c r="C5" s="116"/>
      <c r="D5" s="117">
        <v>39015</v>
      </c>
      <c r="E5" s="118"/>
      <c r="F5" s="119">
        <v>53270</v>
      </c>
      <c r="G5" s="120"/>
      <c r="H5" s="121"/>
    </row>
    <row r="6" spans="1:8" x14ac:dyDescent="0.15">
      <c r="A6" s="122"/>
      <c r="B6" s="123"/>
      <c r="C6" s="124"/>
      <c r="D6" s="125">
        <v>17262</v>
      </c>
      <c r="E6" s="126"/>
      <c r="F6" s="127">
        <v>24316</v>
      </c>
      <c r="G6" s="128"/>
      <c r="H6" s="129"/>
    </row>
    <row r="7" spans="1:8" x14ac:dyDescent="0.15">
      <c r="A7" s="110" t="s">
        <v>511</v>
      </c>
      <c r="B7" s="115"/>
      <c r="C7" s="116"/>
      <c r="D7" s="117">
        <v>32957</v>
      </c>
      <c r="E7" s="118"/>
      <c r="F7" s="119">
        <v>53292</v>
      </c>
      <c r="G7" s="120"/>
      <c r="H7" s="121"/>
    </row>
    <row r="8" spans="1:8" x14ac:dyDescent="0.15">
      <c r="A8" s="122"/>
      <c r="B8" s="123"/>
      <c r="C8" s="124"/>
      <c r="D8" s="125">
        <v>17132</v>
      </c>
      <c r="E8" s="126"/>
      <c r="F8" s="127">
        <v>28900</v>
      </c>
      <c r="G8" s="128"/>
      <c r="H8" s="129"/>
    </row>
    <row r="9" spans="1:8" x14ac:dyDescent="0.15">
      <c r="A9" s="110" t="s">
        <v>512</v>
      </c>
      <c r="B9" s="115"/>
      <c r="C9" s="116"/>
      <c r="D9" s="117">
        <v>16649</v>
      </c>
      <c r="E9" s="118"/>
      <c r="F9" s="119">
        <v>49919</v>
      </c>
      <c r="G9" s="120"/>
      <c r="H9" s="121"/>
    </row>
    <row r="10" spans="1:8" x14ac:dyDescent="0.15">
      <c r="A10" s="122"/>
      <c r="B10" s="123"/>
      <c r="C10" s="124"/>
      <c r="D10" s="125">
        <v>13051</v>
      </c>
      <c r="E10" s="126"/>
      <c r="F10" s="127">
        <v>26398</v>
      </c>
      <c r="G10" s="128"/>
      <c r="H10" s="129"/>
    </row>
    <row r="11" spans="1:8" x14ac:dyDescent="0.15">
      <c r="A11" s="110" t="s">
        <v>513</v>
      </c>
      <c r="B11" s="115"/>
      <c r="C11" s="116"/>
      <c r="D11" s="117">
        <v>30919</v>
      </c>
      <c r="E11" s="118"/>
      <c r="F11" s="119">
        <v>47738</v>
      </c>
      <c r="G11" s="120"/>
      <c r="H11" s="121"/>
    </row>
    <row r="12" spans="1:8" x14ac:dyDescent="0.15">
      <c r="A12" s="122"/>
      <c r="B12" s="123"/>
      <c r="C12" s="130"/>
      <c r="D12" s="125">
        <v>19352</v>
      </c>
      <c r="E12" s="126"/>
      <c r="F12" s="127">
        <v>24937</v>
      </c>
      <c r="G12" s="128"/>
      <c r="H12" s="129"/>
    </row>
    <row r="13" spans="1:8" x14ac:dyDescent="0.15">
      <c r="A13" s="110"/>
      <c r="B13" s="115"/>
      <c r="C13" s="131"/>
      <c r="D13" s="132">
        <v>31196</v>
      </c>
      <c r="E13" s="133"/>
      <c r="F13" s="134">
        <v>50208</v>
      </c>
      <c r="G13" s="135"/>
      <c r="H13" s="121"/>
    </row>
    <row r="14" spans="1:8" x14ac:dyDescent="0.15">
      <c r="A14" s="122"/>
      <c r="B14" s="123"/>
      <c r="C14" s="124"/>
      <c r="D14" s="125">
        <v>18573</v>
      </c>
      <c r="E14" s="126"/>
      <c r="F14" s="127">
        <v>25734</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6.11</v>
      </c>
      <c r="C19" s="136">
        <f>ROUND(VALUE(SUBSTITUTE(実質収支比率等に係る経年分析!G$48,"▲","-")),2)</f>
        <v>7.65</v>
      </c>
      <c r="D19" s="136">
        <f>ROUND(VALUE(SUBSTITUTE(実質収支比率等に係る経年分析!H$48,"▲","-")),2)</f>
        <v>4.2</v>
      </c>
      <c r="E19" s="136">
        <f>ROUND(VALUE(SUBSTITUTE(実質収支比率等に係る経年分析!I$48,"▲","-")),2)</f>
        <v>11.1</v>
      </c>
      <c r="F19" s="136">
        <f>ROUND(VALUE(SUBSTITUTE(実質収支比率等に係る経年分析!J$48,"▲","-")),2)</f>
        <v>6.78</v>
      </c>
    </row>
    <row r="20" spans="1:11" x14ac:dyDescent="0.15">
      <c r="A20" s="136" t="s">
        <v>42</v>
      </c>
      <c r="B20" s="136">
        <f>ROUND(VALUE(SUBSTITUTE(実質収支比率等に係る経年分析!F$47,"▲","-")),2)</f>
        <v>21.19</v>
      </c>
      <c r="C20" s="136">
        <f>ROUND(VALUE(SUBSTITUTE(実質収支比率等に係る経年分析!G$47,"▲","-")),2)</f>
        <v>23.88</v>
      </c>
      <c r="D20" s="136">
        <f>ROUND(VALUE(SUBSTITUTE(実質収支比率等に係る経年分析!H$47,"▲","-")),2)</f>
        <v>21.77</v>
      </c>
      <c r="E20" s="136">
        <f>ROUND(VALUE(SUBSTITUTE(実質収支比率等に係る経年分析!I$47,"▲","-")),2)</f>
        <v>18.29</v>
      </c>
      <c r="F20" s="136">
        <f>ROUND(VALUE(SUBSTITUTE(実質収支比率等に係る経年分析!J$47,"▲","-")),2)</f>
        <v>17.7</v>
      </c>
    </row>
    <row r="21" spans="1:11" x14ac:dyDescent="0.15">
      <c r="A21" s="136" t="s">
        <v>43</v>
      </c>
      <c r="B21" s="136">
        <f>IF(ISNUMBER(VALUE(SUBSTITUTE(実質収支比率等に係る経年分析!F$49,"▲","-"))),ROUND(VALUE(SUBSTITUTE(実質収支比率等に係る経年分析!F$49,"▲","-")),2),NA())</f>
        <v>2.9</v>
      </c>
      <c r="C21" s="136">
        <f>IF(ISNUMBER(VALUE(SUBSTITUTE(実質収支比率等に係る経年分析!G$49,"▲","-"))),ROUND(VALUE(SUBSTITUTE(実質収支比率等に係る経年分析!G$49,"▲","-")),2),NA())</f>
        <v>4.72</v>
      </c>
      <c r="D21" s="136">
        <f>IF(ISNUMBER(VALUE(SUBSTITUTE(実質収支比率等に係る経年分析!H$49,"▲","-"))),ROUND(VALUE(SUBSTITUTE(実質収支比率等に係る経年分析!H$49,"▲","-")),2),NA())</f>
        <v>-5.8</v>
      </c>
      <c r="E21" s="136">
        <f>IF(ISNUMBER(VALUE(SUBSTITUTE(実質収支比率等に係る経年分析!I$49,"▲","-"))),ROUND(VALUE(SUBSTITUTE(実質収支比率等に係る経年分析!I$49,"▲","-")),2),NA())</f>
        <v>3.84</v>
      </c>
      <c r="F21" s="136">
        <f>IF(ISNUMBER(VALUE(SUBSTITUTE(実質収支比率等に係る経年分析!J$49,"▲","-"))),ROUND(VALUE(SUBSTITUTE(実質収支比率等に係る経年分析!J$49,"▲","-")),2),NA())</f>
        <v>-4.95</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農業集落家庭排水処理施設特別会計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17.739999999999998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17.489999999999998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17.260000000000002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615</v>
      </c>
      <c r="E42" s="138"/>
      <c r="F42" s="138"/>
      <c r="G42" s="138">
        <f>'実質公債費比率（分子）の構造'!L$52</f>
        <v>534</v>
      </c>
      <c r="H42" s="138"/>
      <c r="I42" s="138"/>
      <c r="J42" s="138">
        <f>'実質公債費比率（分子）の構造'!M$52</f>
        <v>535</v>
      </c>
      <c r="K42" s="138"/>
      <c r="L42" s="138"/>
      <c r="M42" s="138">
        <f>'実質公債費比率（分子）の構造'!N$52</f>
        <v>498</v>
      </c>
      <c r="N42" s="138"/>
      <c r="O42" s="138"/>
      <c r="P42" s="138">
        <f>'実質公債費比率（分子）の構造'!O$52</f>
        <v>491</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26</v>
      </c>
      <c r="C44" s="138"/>
      <c r="D44" s="138"/>
      <c r="E44" s="138">
        <f>'実質公債費比率（分子）の構造'!L$50</f>
        <v>26</v>
      </c>
      <c r="F44" s="138"/>
      <c r="G44" s="138"/>
      <c r="H44" s="138">
        <f>'実質公債費比率（分子）の構造'!M$50</f>
        <v>26</v>
      </c>
      <c r="I44" s="138"/>
      <c r="J44" s="138"/>
      <c r="K44" s="138">
        <f>'実質公債費比率（分子）の構造'!N$50</f>
        <v>26</v>
      </c>
      <c r="L44" s="138"/>
      <c r="M44" s="138"/>
      <c r="N44" s="138">
        <f>'実質公債費比率（分子）の構造'!O$50</f>
        <v>26</v>
      </c>
      <c r="O44" s="138"/>
      <c r="P44" s="138"/>
    </row>
    <row r="45" spans="1:16" x14ac:dyDescent="0.15">
      <c r="A45" s="138" t="s">
        <v>53</v>
      </c>
      <c r="B45" s="138">
        <f>'実質公債費比率（分子）の構造'!K$49</f>
        <v>112</v>
      </c>
      <c r="C45" s="138"/>
      <c r="D45" s="138"/>
      <c r="E45" s="138">
        <f>'実質公債費比率（分子）の構造'!L$49</f>
        <v>66</v>
      </c>
      <c r="F45" s="138"/>
      <c r="G45" s="138"/>
      <c r="H45" s="138">
        <f>'実質公債費比率（分子）の構造'!M$49</f>
        <v>63</v>
      </c>
      <c r="I45" s="138"/>
      <c r="J45" s="138"/>
      <c r="K45" s="138">
        <f>'実質公債費比率（分子）の構造'!N$49</f>
        <v>56</v>
      </c>
      <c r="L45" s="138"/>
      <c r="M45" s="138"/>
      <c r="N45" s="138">
        <f>'実質公債費比率（分子）の構造'!O$49</f>
        <v>70</v>
      </c>
      <c r="O45" s="138"/>
      <c r="P45" s="138"/>
    </row>
    <row r="46" spans="1:16" x14ac:dyDescent="0.15">
      <c r="A46" s="138" t="s">
        <v>54</v>
      </c>
      <c r="B46" s="138">
        <f>'実質公債費比率（分子）の構造'!K$48</f>
        <v>12</v>
      </c>
      <c r="C46" s="138"/>
      <c r="D46" s="138"/>
      <c r="E46" s="138">
        <f>'実質公債費比率（分子）の構造'!L$48</f>
        <v>12</v>
      </c>
      <c r="F46" s="138"/>
      <c r="G46" s="138"/>
      <c r="H46" s="138">
        <f>'実質公債費比率（分子）の構造'!M$48</f>
        <v>11</v>
      </c>
      <c r="I46" s="138"/>
      <c r="J46" s="138"/>
      <c r="K46" s="138">
        <f>'実質公債費比率（分子）の構造'!N$48</f>
        <v>12</v>
      </c>
      <c r="L46" s="138"/>
      <c r="M46" s="138"/>
      <c r="N46" s="138">
        <f>'実質公債費比率（分子）の構造'!O$48</f>
        <v>12</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707</v>
      </c>
      <c r="C49" s="138"/>
      <c r="D49" s="138"/>
      <c r="E49" s="138">
        <f>'実質公債費比率（分子）の構造'!L$45</f>
        <v>655</v>
      </c>
      <c r="F49" s="138"/>
      <c r="G49" s="138"/>
      <c r="H49" s="138">
        <f>'実質公債費比率（分子）の構造'!M$45</f>
        <v>625</v>
      </c>
      <c r="I49" s="138"/>
      <c r="J49" s="138"/>
      <c r="K49" s="138">
        <f>'実質公債費比率（分子）の構造'!N$45</f>
        <v>545</v>
      </c>
      <c r="L49" s="138"/>
      <c r="M49" s="138"/>
      <c r="N49" s="138">
        <f>'実質公債費比率（分子）の構造'!O$45</f>
        <v>485</v>
      </c>
      <c r="O49" s="138"/>
      <c r="P49" s="138"/>
    </row>
    <row r="50" spans="1:16" x14ac:dyDescent="0.15">
      <c r="A50" s="138" t="s">
        <v>58</v>
      </c>
      <c r="B50" s="138" t="e">
        <f>NA()</f>
        <v>#N/A</v>
      </c>
      <c r="C50" s="138">
        <f>IF(ISNUMBER('実質公債費比率（分子）の構造'!K$53),'実質公債費比率（分子）の構造'!K$53,NA())</f>
        <v>242</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190</v>
      </c>
      <c r="J50" s="138" t="e">
        <f>NA()</f>
        <v>#N/A</v>
      </c>
      <c r="K50" s="138" t="e">
        <f>NA()</f>
        <v>#N/A</v>
      </c>
      <c r="L50" s="138">
        <f>IF(ISNUMBER('実質公債費比率（分子）の構造'!N$53),'実質公債費比率（分子）の構造'!N$53,NA())</f>
        <v>141</v>
      </c>
      <c r="M50" s="138" t="e">
        <f>NA()</f>
        <v>#N/A</v>
      </c>
      <c r="N50" s="138" t="e">
        <f>NA()</f>
        <v>#N/A</v>
      </c>
      <c r="O50" s="138">
        <f>IF(ISNUMBER('実質公債費比率（分子）の構造'!O$53),'実質公債費比率（分子）の構造'!O$53,NA())</f>
        <v>102</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5323</v>
      </c>
      <c r="E56" s="137"/>
      <c r="F56" s="137"/>
      <c r="G56" s="137">
        <f>'将来負担比率（分子）の構造'!J$52</f>
        <v>5514</v>
      </c>
      <c r="H56" s="137"/>
      <c r="I56" s="137"/>
      <c r="J56" s="137">
        <f>'将来負担比率（分子）の構造'!K$52</f>
        <v>5514</v>
      </c>
      <c r="K56" s="137"/>
      <c r="L56" s="137"/>
      <c r="M56" s="137">
        <f>'将来負担比率（分子）の構造'!L$52</f>
        <v>5534</v>
      </c>
      <c r="N56" s="137"/>
      <c r="O56" s="137"/>
      <c r="P56" s="137">
        <f>'将来負担比率（分子）の構造'!M$52</f>
        <v>5433</v>
      </c>
    </row>
    <row r="57" spans="1:16" x14ac:dyDescent="0.15">
      <c r="A57" s="137" t="s">
        <v>35</v>
      </c>
      <c r="B57" s="137"/>
      <c r="C57" s="137"/>
      <c r="D57" s="137">
        <f>'将来負担比率（分子）の構造'!I$51</f>
        <v>84</v>
      </c>
      <c r="E57" s="137"/>
      <c r="F57" s="137"/>
      <c r="G57" s="137">
        <f>'将来負担比率（分子）の構造'!J$51</f>
        <v>35</v>
      </c>
      <c r="H57" s="137"/>
      <c r="I57" s="137"/>
      <c r="J57" s="137">
        <f>'将来負担比率（分子）の構造'!K$51</f>
        <v>35</v>
      </c>
      <c r="K57" s="137"/>
      <c r="L57" s="137"/>
      <c r="M57" s="137">
        <f>'将来負担比率（分子）の構造'!L$51</f>
        <v>24</v>
      </c>
      <c r="N57" s="137"/>
      <c r="O57" s="137"/>
      <c r="P57" s="137">
        <f>'将来負担比率（分子）の構造'!M$51</f>
        <v>23</v>
      </c>
    </row>
    <row r="58" spans="1:16" x14ac:dyDescent="0.15">
      <c r="A58" s="137" t="s">
        <v>34</v>
      </c>
      <c r="B58" s="137"/>
      <c r="C58" s="137"/>
      <c r="D58" s="137">
        <f>'将来負担比率（分子）の構造'!I$50</f>
        <v>1931</v>
      </c>
      <c r="E58" s="137"/>
      <c r="F58" s="137"/>
      <c r="G58" s="137">
        <f>'将来負担比率（分子）の構造'!J$50</f>
        <v>2066</v>
      </c>
      <c r="H58" s="137"/>
      <c r="I58" s="137"/>
      <c r="J58" s="137">
        <f>'将来負担比率（分子）の構造'!K$50</f>
        <v>2055</v>
      </c>
      <c r="K58" s="137"/>
      <c r="L58" s="137"/>
      <c r="M58" s="137">
        <f>'将来負担比率（分子）の構造'!L$50</f>
        <v>2010</v>
      </c>
      <c r="N58" s="137"/>
      <c r="O58" s="137"/>
      <c r="P58" s="137">
        <f>'将来負担比率（分子）の構造'!M$50</f>
        <v>2164</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1623</v>
      </c>
      <c r="C62" s="137"/>
      <c r="D62" s="137"/>
      <c r="E62" s="137">
        <f>'将来負担比率（分子）の構造'!J$45</f>
        <v>1677</v>
      </c>
      <c r="F62" s="137"/>
      <c r="G62" s="137"/>
      <c r="H62" s="137">
        <f>'将来負担比率（分子）の構造'!K$45</f>
        <v>1592</v>
      </c>
      <c r="I62" s="137"/>
      <c r="J62" s="137"/>
      <c r="K62" s="137">
        <f>'将来負担比率（分子）の構造'!L$45</f>
        <v>1721</v>
      </c>
      <c r="L62" s="137"/>
      <c r="M62" s="137"/>
      <c r="N62" s="137">
        <f>'将来負担比率（分子）の構造'!M$45</f>
        <v>1837</v>
      </c>
      <c r="O62" s="137"/>
      <c r="P62" s="137"/>
    </row>
    <row r="63" spans="1:16" x14ac:dyDescent="0.15">
      <c r="A63" s="137" t="s">
        <v>27</v>
      </c>
      <c r="B63" s="137">
        <f>'将来負担比率（分子）の構造'!I$44</f>
        <v>503</v>
      </c>
      <c r="C63" s="137"/>
      <c r="D63" s="137"/>
      <c r="E63" s="137">
        <f>'将来負担比率（分子）の構造'!J$44</f>
        <v>529</v>
      </c>
      <c r="F63" s="137"/>
      <c r="G63" s="137"/>
      <c r="H63" s="137">
        <f>'将来負担比率（分子）の構造'!K$44</f>
        <v>463</v>
      </c>
      <c r="I63" s="137"/>
      <c r="J63" s="137"/>
      <c r="K63" s="137">
        <f>'将来負担比率（分子）の構造'!L$44</f>
        <v>408</v>
      </c>
      <c r="L63" s="137"/>
      <c r="M63" s="137"/>
      <c r="N63" s="137">
        <f>'将来負担比率（分子）の構造'!M$44</f>
        <v>338</v>
      </c>
      <c r="O63" s="137"/>
      <c r="P63" s="137"/>
    </row>
    <row r="64" spans="1:16" x14ac:dyDescent="0.15">
      <c r="A64" s="137" t="s">
        <v>26</v>
      </c>
      <c r="B64" s="137">
        <f>'将来負担比率（分子）の構造'!I$43</f>
        <v>104</v>
      </c>
      <c r="C64" s="137"/>
      <c r="D64" s="137"/>
      <c r="E64" s="137">
        <f>'将来負担比率（分子）の構造'!J$43</f>
        <v>98</v>
      </c>
      <c r="F64" s="137"/>
      <c r="G64" s="137"/>
      <c r="H64" s="137">
        <f>'将来負担比率（分子）の構造'!K$43</f>
        <v>102</v>
      </c>
      <c r="I64" s="137"/>
      <c r="J64" s="137"/>
      <c r="K64" s="137">
        <f>'将来負担比率（分子）の構造'!L$43</f>
        <v>100</v>
      </c>
      <c r="L64" s="137"/>
      <c r="M64" s="137"/>
      <c r="N64" s="137">
        <f>'将来負担比率（分子）の構造'!M$43</f>
        <v>92</v>
      </c>
      <c r="O64" s="137"/>
      <c r="P64" s="137"/>
    </row>
    <row r="65" spans="1:16" x14ac:dyDescent="0.15">
      <c r="A65" s="137" t="s">
        <v>25</v>
      </c>
      <c r="B65" s="137">
        <f>'将来負担比率（分子）の構造'!I$42</f>
        <v>129</v>
      </c>
      <c r="C65" s="137"/>
      <c r="D65" s="137"/>
      <c r="E65" s="137">
        <f>'将来負担比率（分子）の構造'!J$42</f>
        <v>103</v>
      </c>
      <c r="F65" s="137"/>
      <c r="G65" s="137"/>
      <c r="H65" s="137">
        <f>'将来負担比率（分子）の構造'!K$42</f>
        <v>77</v>
      </c>
      <c r="I65" s="137"/>
      <c r="J65" s="137"/>
      <c r="K65" s="137">
        <f>'将来負担比率（分子）の構造'!L$42</f>
        <v>52</v>
      </c>
      <c r="L65" s="137"/>
      <c r="M65" s="137"/>
      <c r="N65" s="137">
        <f>'将来負担比率（分子）の構造'!M$42</f>
        <v>26</v>
      </c>
      <c r="O65" s="137"/>
      <c r="P65" s="137"/>
    </row>
    <row r="66" spans="1:16" x14ac:dyDescent="0.15">
      <c r="A66" s="137" t="s">
        <v>24</v>
      </c>
      <c r="B66" s="137">
        <f>'将来負担比率（分子）の構造'!I$41</f>
        <v>5507</v>
      </c>
      <c r="C66" s="137"/>
      <c r="D66" s="137"/>
      <c r="E66" s="137">
        <f>'将来負担比率（分子）の構造'!J$41</f>
        <v>5641</v>
      </c>
      <c r="F66" s="137"/>
      <c r="G66" s="137"/>
      <c r="H66" s="137">
        <f>'将来負担比率（分子）の構造'!K$41</f>
        <v>5664</v>
      </c>
      <c r="I66" s="137"/>
      <c r="J66" s="137"/>
      <c r="K66" s="137">
        <f>'将来負担比率（分子）の構造'!L$41</f>
        <v>5604</v>
      </c>
      <c r="L66" s="137"/>
      <c r="M66" s="137"/>
      <c r="N66" s="137">
        <f>'将来負担比率（分子）の構造'!M$41</f>
        <v>5595</v>
      </c>
      <c r="O66" s="137"/>
      <c r="P66" s="137"/>
    </row>
    <row r="67" spans="1:16" x14ac:dyDescent="0.15">
      <c r="A67" s="137" t="s">
        <v>62</v>
      </c>
      <c r="B67" s="137" t="e">
        <f>NA()</f>
        <v>#N/A</v>
      </c>
      <c r="C67" s="137">
        <f>IF(ISNUMBER('将来負担比率（分子）の構造'!I$53), IF('将来負担比率（分子）の構造'!I$53 &lt; 0, 0, '将来負担比率（分子）の構造'!I$53), NA())</f>
        <v>529</v>
      </c>
      <c r="D67" s="137" t="e">
        <f>NA()</f>
        <v>#N/A</v>
      </c>
      <c r="E67" s="137" t="e">
        <f>NA()</f>
        <v>#N/A</v>
      </c>
      <c r="F67" s="137">
        <f>IF(ISNUMBER('将来負担比率（分子）の構造'!J$53), IF('将来負担比率（分子）の構造'!J$53 &lt; 0, 0, '将来負担比率（分子）の構造'!J$53), NA())</f>
        <v>433</v>
      </c>
      <c r="G67" s="137" t="e">
        <f>NA()</f>
        <v>#N/A</v>
      </c>
      <c r="H67" s="137" t="e">
        <f>NA()</f>
        <v>#N/A</v>
      </c>
      <c r="I67" s="137">
        <f>IF(ISNUMBER('将来負担比率（分子）の構造'!K$53), IF('将来負担比率（分子）の構造'!K$53 &lt; 0, 0, '将来負担比率（分子）の構造'!K$53), NA())</f>
        <v>293</v>
      </c>
      <c r="J67" s="137" t="e">
        <f>NA()</f>
        <v>#N/A</v>
      </c>
      <c r="K67" s="137" t="e">
        <f>NA()</f>
        <v>#N/A</v>
      </c>
      <c r="L67" s="137">
        <f>IF(ISNUMBER('将来負担比率（分子）の構造'!L$53), IF('将来負担比率（分子）の構造'!L$53 &lt; 0, 0, '将来負担比率（分子）の構造'!L$53), NA())</f>
        <v>318</v>
      </c>
      <c r="M67" s="137" t="e">
        <f>NA()</f>
        <v>#N/A</v>
      </c>
      <c r="N67" s="137" t="e">
        <f>NA()</f>
        <v>#N/A</v>
      </c>
      <c r="O67" s="137">
        <f>IF(ISNUMBER('将来負担比率（分子）の構造'!M$53), IF('将来負担比率（分子）の構造'!M$53 &lt; 0, 0, '将来負担比率（分子）の構造'!M$53), NA())</f>
        <v>268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3124110</v>
      </c>
      <c r="S5" s="671"/>
      <c r="T5" s="671"/>
      <c r="U5" s="671"/>
      <c r="V5" s="671"/>
      <c r="W5" s="671"/>
      <c r="X5" s="671"/>
      <c r="Y5" s="718"/>
      <c r="Z5" s="731">
        <v>40.299999999999997</v>
      </c>
      <c r="AA5" s="731"/>
      <c r="AB5" s="731"/>
      <c r="AC5" s="731"/>
      <c r="AD5" s="732">
        <v>2937061</v>
      </c>
      <c r="AE5" s="732"/>
      <c r="AF5" s="732"/>
      <c r="AG5" s="732"/>
      <c r="AH5" s="732"/>
      <c r="AI5" s="732"/>
      <c r="AJ5" s="732"/>
      <c r="AK5" s="732"/>
      <c r="AL5" s="719">
        <v>63.9</v>
      </c>
      <c r="AM5" s="688"/>
      <c r="AN5" s="688"/>
      <c r="AO5" s="720"/>
      <c r="AP5" s="707" t="s">
        <v>208</v>
      </c>
      <c r="AQ5" s="708"/>
      <c r="AR5" s="708"/>
      <c r="AS5" s="708"/>
      <c r="AT5" s="708"/>
      <c r="AU5" s="708"/>
      <c r="AV5" s="708"/>
      <c r="AW5" s="708"/>
      <c r="AX5" s="708"/>
      <c r="AY5" s="708"/>
      <c r="AZ5" s="708"/>
      <c r="BA5" s="708"/>
      <c r="BB5" s="708"/>
      <c r="BC5" s="708"/>
      <c r="BD5" s="708"/>
      <c r="BE5" s="708"/>
      <c r="BF5" s="709"/>
      <c r="BG5" s="620">
        <v>2925675</v>
      </c>
      <c r="BH5" s="621"/>
      <c r="BI5" s="621"/>
      <c r="BJ5" s="621"/>
      <c r="BK5" s="621"/>
      <c r="BL5" s="621"/>
      <c r="BM5" s="621"/>
      <c r="BN5" s="622"/>
      <c r="BO5" s="673">
        <v>93.6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95810</v>
      </c>
      <c r="S6" s="621"/>
      <c r="T6" s="621"/>
      <c r="U6" s="621"/>
      <c r="V6" s="621"/>
      <c r="W6" s="621"/>
      <c r="X6" s="621"/>
      <c r="Y6" s="622"/>
      <c r="Z6" s="673">
        <v>1.2</v>
      </c>
      <c r="AA6" s="673"/>
      <c r="AB6" s="673"/>
      <c r="AC6" s="673"/>
      <c r="AD6" s="674">
        <v>95810</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2925675</v>
      </c>
      <c r="BH6" s="621"/>
      <c r="BI6" s="621"/>
      <c r="BJ6" s="621"/>
      <c r="BK6" s="621"/>
      <c r="BL6" s="621"/>
      <c r="BM6" s="621"/>
      <c r="BN6" s="622"/>
      <c r="BO6" s="673">
        <v>93.6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91008</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91008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3408</v>
      </c>
      <c r="S7" s="621"/>
      <c r="T7" s="621"/>
      <c r="U7" s="621"/>
      <c r="V7" s="621"/>
      <c r="W7" s="621"/>
      <c r="X7" s="621"/>
      <c r="Y7" s="622"/>
      <c r="Z7" s="673">
        <v>0</v>
      </c>
      <c r="AA7" s="673"/>
      <c r="AB7" s="673"/>
      <c r="AC7" s="673"/>
      <c r="AD7" s="674">
        <v>3408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1332327</v>
      </c>
      <c r="BH7" s="621"/>
      <c r="BI7" s="621"/>
      <c r="BJ7" s="621"/>
      <c r="BK7" s="621"/>
      <c r="BL7" s="621"/>
      <c r="BM7" s="621"/>
      <c r="BN7" s="622"/>
      <c r="BO7" s="673">
        <v>42.6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1181609</v>
      </c>
      <c r="CS7" s="621"/>
      <c r="CT7" s="621"/>
      <c r="CU7" s="621"/>
      <c r="CV7" s="621"/>
      <c r="CW7" s="621"/>
      <c r="CX7" s="621"/>
      <c r="CY7" s="622"/>
      <c r="CZ7" s="673">
        <v>16</v>
      </c>
      <c r="DA7" s="673"/>
      <c r="DB7" s="673"/>
      <c r="DC7" s="673"/>
      <c r="DD7" s="626">
        <v>3667</v>
      </c>
      <c r="DE7" s="621"/>
      <c r="DF7" s="621"/>
      <c r="DG7" s="621"/>
      <c r="DH7" s="621"/>
      <c r="DI7" s="621"/>
      <c r="DJ7" s="621"/>
      <c r="DK7" s="621"/>
      <c r="DL7" s="621"/>
      <c r="DM7" s="621"/>
      <c r="DN7" s="621"/>
      <c r="DO7" s="621"/>
      <c r="DP7" s="622"/>
      <c r="DQ7" s="626">
        <v>1084571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16077</v>
      </c>
      <c r="S8" s="621"/>
      <c r="T8" s="621"/>
      <c r="U8" s="621"/>
      <c r="V8" s="621"/>
      <c r="W8" s="621"/>
      <c r="X8" s="621"/>
      <c r="Y8" s="622"/>
      <c r="Z8" s="673">
        <v>0.2</v>
      </c>
      <c r="AA8" s="673"/>
      <c r="AB8" s="673"/>
      <c r="AC8" s="673"/>
      <c r="AD8" s="674">
        <v>16077</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40270</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2667234</v>
      </c>
      <c r="CS8" s="621"/>
      <c r="CT8" s="621"/>
      <c r="CU8" s="621"/>
      <c r="CV8" s="621"/>
      <c r="CW8" s="621"/>
      <c r="CX8" s="621"/>
      <c r="CY8" s="622"/>
      <c r="CZ8" s="673">
        <v>36</v>
      </c>
      <c r="DA8" s="673"/>
      <c r="DB8" s="673"/>
      <c r="DC8" s="673"/>
      <c r="DD8" s="626">
        <v>161243</v>
      </c>
      <c r="DE8" s="621"/>
      <c r="DF8" s="621"/>
      <c r="DG8" s="621"/>
      <c r="DH8" s="621"/>
      <c r="DI8" s="621"/>
      <c r="DJ8" s="621"/>
      <c r="DK8" s="621"/>
      <c r="DL8" s="621"/>
      <c r="DM8" s="621"/>
      <c r="DN8" s="621"/>
      <c r="DO8" s="621"/>
      <c r="DP8" s="622"/>
      <c r="DQ8" s="626">
        <v>1634474</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8287</v>
      </c>
      <c r="S9" s="621"/>
      <c r="T9" s="621"/>
      <c r="U9" s="621"/>
      <c r="V9" s="621"/>
      <c r="W9" s="621"/>
      <c r="X9" s="621"/>
      <c r="Y9" s="622"/>
      <c r="Z9" s="673">
        <v>0.1</v>
      </c>
      <c r="AA9" s="673"/>
      <c r="AB9" s="673"/>
      <c r="AC9" s="673"/>
      <c r="AD9" s="674">
        <v>8287</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1159101</v>
      </c>
      <c r="BH9" s="621"/>
      <c r="BI9" s="621"/>
      <c r="BJ9" s="621"/>
      <c r="BK9" s="621"/>
      <c r="BL9" s="621"/>
      <c r="BM9" s="621"/>
      <c r="BN9" s="622"/>
      <c r="BO9" s="673">
        <v>37.1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797524</v>
      </c>
      <c r="CS9" s="621"/>
      <c r="CT9" s="621"/>
      <c r="CU9" s="621"/>
      <c r="CV9" s="621"/>
      <c r="CW9" s="621"/>
      <c r="CX9" s="621"/>
      <c r="CY9" s="622"/>
      <c r="CZ9" s="673">
        <v>10.8</v>
      </c>
      <c r="DA9" s="673"/>
      <c r="DB9" s="673"/>
      <c r="DC9" s="673"/>
      <c r="DD9" s="626">
        <v>65399</v>
      </c>
      <c r="DE9" s="621"/>
      <c r="DF9" s="621"/>
      <c r="DG9" s="621"/>
      <c r="DH9" s="621"/>
      <c r="DI9" s="621"/>
      <c r="DJ9" s="621"/>
      <c r="DK9" s="621"/>
      <c r="DL9" s="621"/>
      <c r="DM9" s="621"/>
      <c r="DN9" s="621"/>
      <c r="DO9" s="621"/>
      <c r="DP9" s="622"/>
      <c r="DQ9" s="626">
        <v>766994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430326</v>
      </c>
      <c r="S10" s="621"/>
      <c r="T10" s="621"/>
      <c r="U10" s="621"/>
      <c r="V10" s="621"/>
      <c r="W10" s="621"/>
      <c r="X10" s="621"/>
      <c r="Y10" s="622"/>
      <c r="Z10" s="673">
        <v>5.6</v>
      </c>
      <c r="AA10" s="673"/>
      <c r="AB10" s="673"/>
      <c r="AC10" s="673"/>
      <c r="AD10" s="674">
        <v>430326</v>
      </c>
      <c r="AE10" s="674"/>
      <c r="AF10" s="674"/>
      <c r="AG10" s="674"/>
      <c r="AH10" s="674"/>
      <c r="AI10" s="674"/>
      <c r="AJ10" s="674"/>
      <c r="AK10" s="674"/>
      <c r="AL10" s="643">
        <v>9.4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48681</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7860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2821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33014</v>
      </c>
      <c r="S11" s="621"/>
      <c r="T11" s="621"/>
      <c r="U11" s="621"/>
      <c r="V11" s="621"/>
      <c r="W11" s="621"/>
      <c r="X11" s="621"/>
      <c r="Y11" s="622"/>
      <c r="Z11" s="673">
        <v>0.4</v>
      </c>
      <c r="AA11" s="673"/>
      <c r="AB11" s="673"/>
      <c r="AC11" s="673"/>
      <c r="AD11" s="674">
        <v>33014</v>
      </c>
      <c r="AE11" s="674"/>
      <c r="AF11" s="674"/>
      <c r="AG11" s="674"/>
      <c r="AH11" s="674"/>
      <c r="AI11" s="674"/>
      <c r="AJ11" s="674"/>
      <c r="AK11" s="674"/>
      <c r="AL11" s="643">
        <v>0.7</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84275</v>
      </c>
      <c r="BH11" s="621"/>
      <c r="BI11" s="621"/>
      <c r="BJ11" s="621"/>
      <c r="BK11" s="621"/>
      <c r="BL11" s="621"/>
      <c r="BM11" s="621"/>
      <c r="BN11" s="622"/>
      <c r="BO11" s="673">
        <v>2.7</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292907</v>
      </c>
      <c r="CS11" s="621"/>
      <c r="CT11" s="621"/>
      <c r="CU11" s="621"/>
      <c r="CV11" s="621"/>
      <c r="CW11" s="621"/>
      <c r="CX11" s="621"/>
      <c r="CY11" s="622"/>
      <c r="CZ11" s="673">
        <v>4</v>
      </c>
      <c r="DA11" s="673"/>
      <c r="DB11" s="673"/>
      <c r="DC11" s="673"/>
      <c r="DD11" s="626">
        <v>85598</v>
      </c>
      <c r="DE11" s="621"/>
      <c r="DF11" s="621"/>
      <c r="DG11" s="621"/>
      <c r="DH11" s="621"/>
      <c r="DI11" s="621"/>
      <c r="DJ11" s="621"/>
      <c r="DK11" s="621"/>
      <c r="DL11" s="621"/>
      <c r="DM11" s="621"/>
      <c r="DN11" s="621"/>
      <c r="DO11" s="621"/>
      <c r="DP11" s="622"/>
      <c r="DQ11" s="626">
        <v>179697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1396912</v>
      </c>
      <c r="BH12" s="621"/>
      <c r="BI12" s="621"/>
      <c r="BJ12" s="621"/>
      <c r="BK12" s="621"/>
      <c r="BL12" s="621"/>
      <c r="BM12" s="621"/>
      <c r="BN12" s="622"/>
      <c r="BO12" s="673">
        <v>44.7</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105842</v>
      </c>
      <c r="CS12" s="621"/>
      <c r="CT12" s="621"/>
      <c r="CU12" s="621"/>
      <c r="CV12" s="621"/>
      <c r="CW12" s="621"/>
      <c r="CX12" s="621"/>
      <c r="CY12" s="622"/>
      <c r="CZ12" s="673">
        <v>1.4</v>
      </c>
      <c r="DA12" s="673"/>
      <c r="DB12" s="673"/>
      <c r="DC12" s="673"/>
      <c r="DD12" s="626">
        <v>3953</v>
      </c>
      <c r="DE12" s="621"/>
      <c r="DF12" s="621"/>
      <c r="DG12" s="621"/>
      <c r="DH12" s="621"/>
      <c r="DI12" s="621"/>
      <c r="DJ12" s="621"/>
      <c r="DK12" s="621"/>
      <c r="DL12" s="621"/>
      <c r="DM12" s="621"/>
      <c r="DN12" s="621"/>
      <c r="DO12" s="621"/>
      <c r="DP12" s="622"/>
      <c r="DQ12" s="626">
        <v>81836</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41268</v>
      </c>
      <c r="S13" s="621"/>
      <c r="T13" s="621"/>
      <c r="U13" s="621"/>
      <c r="V13" s="621"/>
      <c r="W13" s="621"/>
      <c r="X13" s="621"/>
      <c r="Y13" s="622"/>
      <c r="Z13" s="673">
        <v>0.5</v>
      </c>
      <c r="AA13" s="673"/>
      <c r="AB13" s="673"/>
      <c r="AC13" s="673"/>
      <c r="AD13" s="674">
        <v>41268</v>
      </c>
      <c r="AE13" s="674"/>
      <c r="AF13" s="674"/>
      <c r="AG13" s="674"/>
      <c r="AH13" s="674"/>
      <c r="AI13" s="674"/>
      <c r="AJ13" s="674"/>
      <c r="AK13" s="674"/>
      <c r="AL13" s="643">
        <v>0.9</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1396768</v>
      </c>
      <c r="BH13" s="621"/>
      <c r="BI13" s="621"/>
      <c r="BJ13" s="621"/>
      <c r="BK13" s="621"/>
      <c r="BL13" s="621"/>
      <c r="BM13" s="621"/>
      <c r="BN13" s="622"/>
      <c r="BO13" s="673">
        <v>44.7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536782</v>
      </c>
      <c r="CS13" s="621"/>
      <c r="CT13" s="621"/>
      <c r="CU13" s="621"/>
      <c r="CV13" s="621"/>
      <c r="CW13" s="621"/>
      <c r="CX13" s="621"/>
      <c r="CY13" s="622"/>
      <c r="CZ13" s="673">
        <v>7.3</v>
      </c>
      <c r="DA13" s="673"/>
      <c r="DB13" s="673"/>
      <c r="DC13" s="673"/>
      <c r="DD13" s="626">
        <v>276634</v>
      </c>
      <c r="DE13" s="621"/>
      <c r="DF13" s="621"/>
      <c r="DG13" s="621"/>
      <c r="DH13" s="621"/>
      <c r="DI13" s="621"/>
      <c r="DJ13" s="621"/>
      <c r="DK13" s="621"/>
      <c r="DL13" s="621"/>
      <c r="DM13" s="621"/>
      <c r="DN13" s="621"/>
      <c r="DO13" s="621"/>
      <c r="DP13" s="622"/>
      <c r="DQ13" s="626">
        <v>330882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65658</v>
      </c>
      <c r="BH14" s="621"/>
      <c r="BI14" s="621"/>
      <c r="BJ14" s="621"/>
      <c r="BK14" s="621"/>
      <c r="BL14" s="621"/>
      <c r="BM14" s="621"/>
      <c r="BN14" s="622"/>
      <c r="BO14" s="673">
        <v>2.1</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483073</v>
      </c>
      <c r="CS14" s="621"/>
      <c r="CT14" s="621"/>
      <c r="CU14" s="621"/>
      <c r="CV14" s="621"/>
      <c r="CW14" s="621"/>
      <c r="CX14" s="621"/>
      <c r="CY14" s="622"/>
      <c r="CZ14" s="673">
        <v>6.5</v>
      </c>
      <c r="DA14" s="673"/>
      <c r="DB14" s="673"/>
      <c r="DC14" s="673"/>
      <c r="DD14" s="626">
        <v>14974</v>
      </c>
      <c r="DE14" s="621"/>
      <c r="DF14" s="621"/>
      <c r="DG14" s="621"/>
      <c r="DH14" s="621"/>
      <c r="DI14" s="621"/>
      <c r="DJ14" s="621"/>
      <c r="DK14" s="621"/>
      <c r="DL14" s="621"/>
      <c r="DM14" s="621"/>
      <c r="DN14" s="621"/>
      <c r="DO14" s="621"/>
      <c r="DP14" s="622"/>
      <c r="DQ14" s="626">
        <v>468912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11467</v>
      </c>
      <c r="S15" s="621"/>
      <c r="T15" s="621"/>
      <c r="U15" s="621"/>
      <c r="V15" s="621"/>
      <c r="W15" s="621"/>
      <c r="X15" s="621"/>
      <c r="Y15" s="622"/>
      <c r="Z15" s="673">
        <v>0.1</v>
      </c>
      <c r="AA15" s="673"/>
      <c r="AB15" s="673"/>
      <c r="AC15" s="673"/>
      <c r="AD15" s="674">
        <v>11467</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130778</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748729</v>
      </c>
      <c r="CS15" s="621"/>
      <c r="CT15" s="621"/>
      <c r="CU15" s="621"/>
      <c r="CV15" s="621"/>
      <c r="CW15" s="621"/>
      <c r="CX15" s="621"/>
      <c r="CY15" s="622"/>
      <c r="CZ15" s="673">
        <v>10.1</v>
      </c>
      <c r="DA15" s="673"/>
      <c r="DB15" s="673"/>
      <c r="DC15" s="673"/>
      <c r="DD15" s="626">
        <v>84581</v>
      </c>
      <c r="DE15" s="621"/>
      <c r="DF15" s="621"/>
      <c r="DG15" s="621"/>
      <c r="DH15" s="621"/>
      <c r="DI15" s="621"/>
      <c r="DJ15" s="621"/>
      <c r="DK15" s="621"/>
      <c r="DL15" s="621"/>
      <c r="DM15" s="621"/>
      <c r="DN15" s="621"/>
      <c r="DO15" s="621"/>
      <c r="DP15" s="622"/>
      <c r="DQ15" s="626">
        <v>601782</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1099906</v>
      </c>
      <c r="S16" s="621"/>
      <c r="T16" s="621"/>
      <c r="U16" s="621"/>
      <c r="V16" s="621"/>
      <c r="W16" s="621"/>
      <c r="X16" s="621"/>
      <c r="Y16" s="622"/>
      <c r="Z16" s="673">
        <v>14.2</v>
      </c>
      <c r="AA16" s="673"/>
      <c r="AB16" s="673"/>
      <c r="AC16" s="673"/>
      <c r="AD16" s="674">
        <v>996678</v>
      </c>
      <c r="AE16" s="674"/>
      <c r="AF16" s="674"/>
      <c r="AG16" s="674"/>
      <c r="AH16" s="674"/>
      <c r="AI16" s="674"/>
      <c r="AJ16" s="674"/>
      <c r="AK16" s="674"/>
      <c r="AL16" s="643">
        <v>21.7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4294</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4294</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996678</v>
      </c>
      <c r="S17" s="621"/>
      <c r="T17" s="621"/>
      <c r="U17" s="621"/>
      <c r="V17" s="621"/>
      <c r="W17" s="621"/>
      <c r="X17" s="621"/>
      <c r="Y17" s="622"/>
      <c r="Z17" s="673">
        <v>12.9</v>
      </c>
      <c r="AA17" s="673"/>
      <c r="AB17" s="673"/>
      <c r="AC17" s="673"/>
      <c r="AD17" s="674">
        <v>996678</v>
      </c>
      <c r="AE17" s="674"/>
      <c r="AF17" s="674"/>
      <c r="AG17" s="674"/>
      <c r="AH17" s="674"/>
      <c r="AI17" s="674"/>
      <c r="AJ17" s="674"/>
      <c r="AK17" s="674"/>
      <c r="AL17" s="643">
        <v>21.7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485063</v>
      </c>
      <c r="CS17" s="621"/>
      <c r="CT17" s="621"/>
      <c r="CU17" s="621"/>
      <c r="CV17" s="621"/>
      <c r="CW17" s="621"/>
      <c r="CX17" s="621"/>
      <c r="CY17" s="622"/>
      <c r="CZ17" s="673">
        <v>6.6</v>
      </c>
      <c r="DA17" s="673"/>
      <c r="DB17" s="673"/>
      <c r="DC17" s="673"/>
      <c r="DD17" s="626" t="s">
        <v>111</v>
      </c>
      <c r="DE17" s="621"/>
      <c r="DF17" s="621"/>
      <c r="DG17" s="621"/>
      <c r="DH17" s="621"/>
      <c r="DI17" s="621"/>
      <c r="DJ17" s="621"/>
      <c r="DK17" s="621"/>
      <c r="DL17" s="621"/>
      <c r="DM17" s="621"/>
      <c r="DN17" s="621"/>
      <c r="DO17" s="621"/>
      <c r="DP17" s="622"/>
      <c r="DQ17" s="626">
        <v>485063</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103228</v>
      </c>
      <c r="S18" s="621"/>
      <c r="T18" s="621"/>
      <c r="U18" s="621"/>
      <c r="V18" s="621"/>
      <c r="W18" s="621"/>
      <c r="X18" s="621"/>
      <c r="Y18" s="622"/>
      <c r="Z18" s="673">
        <v>1.3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198435</v>
      </c>
      <c r="BH19" s="621"/>
      <c r="BI19" s="621"/>
      <c r="BJ19" s="621"/>
      <c r="BK19" s="621"/>
      <c r="BL19" s="621"/>
      <c r="BM19" s="621"/>
      <c r="BN19" s="622"/>
      <c r="BO19" s="673">
        <v>6.4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4863673</v>
      </c>
      <c r="S20" s="621"/>
      <c r="T20" s="621"/>
      <c r="U20" s="621"/>
      <c r="V20" s="621"/>
      <c r="W20" s="621"/>
      <c r="X20" s="621"/>
      <c r="Y20" s="622"/>
      <c r="Z20" s="673">
        <v>62.7</v>
      </c>
      <c r="AA20" s="673"/>
      <c r="AB20" s="673"/>
      <c r="AC20" s="673"/>
      <c r="AD20" s="674">
        <v>4573396</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198435</v>
      </c>
      <c r="BH20" s="621"/>
      <c r="BI20" s="621"/>
      <c r="BJ20" s="621"/>
      <c r="BK20" s="621"/>
      <c r="BL20" s="621"/>
      <c r="BM20" s="621"/>
      <c r="BN20" s="622"/>
      <c r="BO20" s="673">
        <v>6.4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7401925</v>
      </c>
      <c r="CS20" s="621"/>
      <c r="CT20" s="621"/>
      <c r="CU20" s="621"/>
      <c r="CV20" s="621"/>
      <c r="CW20" s="621"/>
      <c r="CX20" s="621"/>
      <c r="CY20" s="622"/>
      <c r="CZ20" s="673">
        <v>100</v>
      </c>
      <c r="DA20" s="673"/>
      <c r="DB20" s="673"/>
      <c r="DC20" s="673"/>
      <c r="DD20" s="626">
        <v>696049</v>
      </c>
      <c r="DE20" s="621"/>
      <c r="DF20" s="621"/>
      <c r="DG20" s="621"/>
      <c r="DH20" s="621"/>
      <c r="DI20" s="621"/>
      <c r="DJ20" s="621"/>
      <c r="DK20" s="621"/>
      <c r="DL20" s="621"/>
      <c r="DM20" s="621"/>
      <c r="DN20" s="621"/>
      <c r="DO20" s="621"/>
      <c r="DP20" s="622"/>
      <c r="DQ20" s="626">
        <v>5732334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3457</v>
      </c>
      <c r="S21" s="621"/>
      <c r="T21" s="621"/>
      <c r="U21" s="621"/>
      <c r="V21" s="621"/>
      <c r="W21" s="621"/>
      <c r="X21" s="621"/>
      <c r="Y21" s="622"/>
      <c r="Z21" s="673">
        <v>0</v>
      </c>
      <c r="AA21" s="673"/>
      <c r="AB21" s="673"/>
      <c r="AC21" s="673"/>
      <c r="AD21" s="674">
        <v>3457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11386</v>
      </c>
      <c r="BH21" s="621"/>
      <c r="BI21" s="621"/>
      <c r="BJ21" s="621"/>
      <c r="BK21" s="621"/>
      <c r="BL21" s="621"/>
      <c r="BM21" s="621"/>
      <c r="BN21" s="622"/>
      <c r="BO21" s="673">
        <v>0.4</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506</v>
      </c>
      <c r="S22" s="621"/>
      <c r="T22" s="621"/>
      <c r="U22" s="621"/>
      <c r="V22" s="621"/>
      <c r="W22" s="621"/>
      <c r="X22" s="621"/>
      <c r="Y22" s="622"/>
      <c r="Z22" s="673">
        <v>0</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161367</v>
      </c>
      <c r="S23" s="621"/>
      <c r="T23" s="621"/>
      <c r="U23" s="621"/>
      <c r="V23" s="621"/>
      <c r="W23" s="621"/>
      <c r="X23" s="621"/>
      <c r="Y23" s="622"/>
      <c r="Z23" s="673">
        <v>2.1</v>
      </c>
      <c r="AA23" s="673"/>
      <c r="AB23" s="673"/>
      <c r="AC23" s="673"/>
      <c r="AD23" s="674">
        <v>12867</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187049</v>
      </c>
      <c r="BH23" s="621"/>
      <c r="BI23" s="621"/>
      <c r="BJ23" s="621"/>
      <c r="BK23" s="621"/>
      <c r="BL23" s="621"/>
      <c r="BM23" s="621"/>
      <c r="BN23" s="622"/>
      <c r="BO23" s="673">
        <v>6</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10376</v>
      </c>
      <c r="S24" s="621"/>
      <c r="T24" s="621"/>
      <c r="U24" s="621"/>
      <c r="V24" s="621"/>
      <c r="W24" s="621"/>
      <c r="X24" s="621"/>
      <c r="Y24" s="622"/>
      <c r="Z24" s="673">
        <v>0.1</v>
      </c>
      <c r="AA24" s="673"/>
      <c r="AB24" s="673"/>
      <c r="AC24" s="673"/>
      <c r="AD24" s="674">
        <v>1439</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3095893</v>
      </c>
      <c r="CS24" s="671"/>
      <c r="CT24" s="671"/>
      <c r="CU24" s="671"/>
      <c r="CV24" s="671"/>
      <c r="CW24" s="671"/>
      <c r="CX24" s="671"/>
      <c r="CY24" s="718"/>
      <c r="CZ24" s="722">
        <v>41.8</v>
      </c>
      <c r="DA24" s="723"/>
      <c r="DB24" s="723"/>
      <c r="DC24" s="724"/>
      <c r="DD24" s="717">
        <v>2341606</v>
      </c>
      <c r="DE24" s="671"/>
      <c r="DF24" s="671"/>
      <c r="DG24" s="671"/>
      <c r="DH24" s="671"/>
      <c r="DI24" s="671"/>
      <c r="DJ24" s="671"/>
      <c r="DK24" s="718"/>
      <c r="DL24" s="717">
        <v>2324860</v>
      </c>
      <c r="DM24" s="671"/>
      <c r="DN24" s="671"/>
      <c r="DO24" s="671"/>
      <c r="DP24" s="671"/>
      <c r="DQ24" s="671"/>
      <c r="DR24" s="671"/>
      <c r="DS24" s="671"/>
      <c r="DT24" s="671"/>
      <c r="DU24" s="671"/>
      <c r="DV24" s="718"/>
      <c r="DW24" s="719">
        <v>47.4</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735004</v>
      </c>
      <c r="S25" s="621"/>
      <c r="T25" s="621"/>
      <c r="U25" s="621"/>
      <c r="V25" s="621"/>
      <c r="W25" s="621"/>
      <c r="X25" s="621"/>
      <c r="Y25" s="622"/>
      <c r="Z25" s="673">
        <v>9.5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1573298</v>
      </c>
      <c r="CS25" s="639"/>
      <c r="CT25" s="639"/>
      <c r="CU25" s="639"/>
      <c r="CV25" s="639"/>
      <c r="CW25" s="639"/>
      <c r="CX25" s="639"/>
      <c r="CY25" s="640"/>
      <c r="CZ25" s="623">
        <v>21.3</v>
      </c>
      <c r="DA25" s="641"/>
      <c r="DB25" s="641"/>
      <c r="DC25" s="642"/>
      <c r="DD25" s="626">
        <v>1425090</v>
      </c>
      <c r="DE25" s="639"/>
      <c r="DF25" s="639"/>
      <c r="DG25" s="639"/>
      <c r="DH25" s="639"/>
      <c r="DI25" s="639"/>
      <c r="DJ25" s="639"/>
      <c r="DK25" s="640"/>
      <c r="DL25" s="626">
        <v>1410661</v>
      </c>
      <c r="DM25" s="639"/>
      <c r="DN25" s="639"/>
      <c r="DO25" s="639"/>
      <c r="DP25" s="639"/>
      <c r="DQ25" s="639"/>
      <c r="DR25" s="639"/>
      <c r="DS25" s="639"/>
      <c r="DT25" s="639"/>
      <c r="DU25" s="639"/>
      <c r="DV25" s="640"/>
      <c r="DW25" s="643">
        <v>28.7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1087273</v>
      </c>
      <c r="CS26" s="621"/>
      <c r="CT26" s="621"/>
      <c r="CU26" s="621"/>
      <c r="CV26" s="621"/>
      <c r="CW26" s="621"/>
      <c r="CX26" s="621"/>
      <c r="CY26" s="622"/>
      <c r="CZ26" s="623">
        <v>14.7</v>
      </c>
      <c r="DA26" s="641"/>
      <c r="DB26" s="641"/>
      <c r="DC26" s="642"/>
      <c r="DD26" s="626">
        <v>945577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513557</v>
      </c>
      <c r="S27" s="621"/>
      <c r="T27" s="621"/>
      <c r="U27" s="621"/>
      <c r="V27" s="621"/>
      <c r="W27" s="621"/>
      <c r="X27" s="621"/>
      <c r="Y27" s="622"/>
      <c r="Z27" s="673">
        <v>6.6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3124110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1037532</v>
      </c>
      <c r="CS27" s="639"/>
      <c r="CT27" s="639"/>
      <c r="CU27" s="639"/>
      <c r="CV27" s="639"/>
      <c r="CW27" s="639"/>
      <c r="CX27" s="639"/>
      <c r="CY27" s="640"/>
      <c r="CZ27" s="623">
        <v>14</v>
      </c>
      <c r="DA27" s="641"/>
      <c r="DB27" s="641"/>
      <c r="DC27" s="642"/>
      <c r="DD27" s="626">
        <v>431453</v>
      </c>
      <c r="DE27" s="639"/>
      <c r="DF27" s="639"/>
      <c r="DG27" s="639"/>
      <c r="DH27" s="639"/>
      <c r="DI27" s="639"/>
      <c r="DJ27" s="639"/>
      <c r="DK27" s="640"/>
      <c r="DL27" s="626">
        <v>429136</v>
      </c>
      <c r="DM27" s="639"/>
      <c r="DN27" s="639"/>
      <c r="DO27" s="639"/>
      <c r="DP27" s="639"/>
      <c r="DQ27" s="639"/>
      <c r="DR27" s="639"/>
      <c r="DS27" s="639"/>
      <c r="DT27" s="639"/>
      <c r="DU27" s="639"/>
      <c r="DV27" s="640"/>
      <c r="DW27" s="643">
        <v>8.6999999999999993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7658</v>
      </c>
      <c r="S28" s="621"/>
      <c r="T28" s="621"/>
      <c r="U28" s="621"/>
      <c r="V28" s="621"/>
      <c r="W28" s="621"/>
      <c r="X28" s="621"/>
      <c r="Y28" s="622"/>
      <c r="Z28" s="673">
        <v>0.1</v>
      </c>
      <c r="AA28" s="673"/>
      <c r="AB28" s="673"/>
      <c r="AC28" s="673"/>
      <c r="AD28" s="674">
        <v>358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485063</v>
      </c>
      <c r="CS28" s="621"/>
      <c r="CT28" s="621"/>
      <c r="CU28" s="621"/>
      <c r="CV28" s="621"/>
      <c r="CW28" s="621"/>
      <c r="CX28" s="621"/>
      <c r="CY28" s="622"/>
      <c r="CZ28" s="623">
        <v>6.6</v>
      </c>
      <c r="DA28" s="641"/>
      <c r="DB28" s="641"/>
      <c r="DC28" s="642"/>
      <c r="DD28" s="626">
        <v>485063</v>
      </c>
      <c r="DE28" s="621"/>
      <c r="DF28" s="621"/>
      <c r="DG28" s="621"/>
      <c r="DH28" s="621"/>
      <c r="DI28" s="621"/>
      <c r="DJ28" s="621"/>
      <c r="DK28" s="622"/>
      <c r="DL28" s="626">
        <v>485063</v>
      </c>
      <c r="DM28" s="621"/>
      <c r="DN28" s="621"/>
      <c r="DO28" s="621"/>
      <c r="DP28" s="621"/>
      <c r="DQ28" s="621"/>
      <c r="DR28" s="621"/>
      <c r="DS28" s="621"/>
      <c r="DT28" s="621"/>
      <c r="DU28" s="621"/>
      <c r="DV28" s="622"/>
      <c r="DW28" s="643">
        <v>9.9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8533</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485063</v>
      </c>
      <c r="CS29" s="639"/>
      <c r="CT29" s="639"/>
      <c r="CU29" s="639"/>
      <c r="CV29" s="639"/>
      <c r="CW29" s="639"/>
      <c r="CX29" s="639"/>
      <c r="CY29" s="640"/>
      <c r="CZ29" s="623">
        <v>6.6</v>
      </c>
      <c r="DA29" s="641"/>
      <c r="DB29" s="641"/>
      <c r="DC29" s="642"/>
      <c r="DD29" s="626">
        <v>485063</v>
      </c>
      <c r="DE29" s="639"/>
      <c r="DF29" s="639"/>
      <c r="DG29" s="639"/>
      <c r="DH29" s="639"/>
      <c r="DI29" s="639"/>
      <c r="DJ29" s="639"/>
      <c r="DK29" s="640"/>
      <c r="DL29" s="626">
        <v>485063</v>
      </c>
      <c r="DM29" s="639"/>
      <c r="DN29" s="639"/>
      <c r="DO29" s="639"/>
      <c r="DP29" s="639"/>
      <c r="DQ29" s="639"/>
      <c r="DR29" s="639"/>
      <c r="DS29" s="639"/>
      <c r="DT29" s="639"/>
      <c r="DU29" s="639"/>
      <c r="DV29" s="640"/>
      <c r="DW29" s="643">
        <v>9.9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206482</v>
      </c>
      <c r="S30" s="621"/>
      <c r="T30" s="621"/>
      <c r="U30" s="621"/>
      <c r="V30" s="621"/>
      <c r="W30" s="621"/>
      <c r="X30" s="621"/>
      <c r="Y30" s="622"/>
      <c r="Z30" s="673">
        <v>2.7</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99.2</v>
      </c>
      <c r="BH30" s="687"/>
      <c r="BI30" s="687"/>
      <c r="BJ30" s="687"/>
      <c r="BK30" s="687"/>
      <c r="BL30" s="687"/>
      <c r="BM30" s="688">
        <v>97.5</v>
      </c>
      <c r="BN30" s="687"/>
      <c r="BO30" s="687"/>
      <c r="BP30" s="687"/>
      <c r="BQ30" s="689"/>
      <c r="BR30" s="686">
        <v>98.9</v>
      </c>
      <c r="BS30" s="687"/>
      <c r="BT30" s="687"/>
      <c r="BU30" s="687"/>
      <c r="BV30" s="687"/>
      <c r="BW30" s="687"/>
      <c r="BX30" s="688">
        <v>96.9</v>
      </c>
      <c r="BY30" s="687"/>
      <c r="BZ30" s="687"/>
      <c r="CA30" s="687"/>
      <c r="CB30" s="689"/>
      <c r="CD30" s="692"/>
      <c r="CE30" s="693"/>
      <c r="CF30" s="657" t="s">
        <v>291</v>
      </c>
      <c r="CG30" s="654"/>
      <c r="CH30" s="654"/>
      <c r="CI30" s="654"/>
      <c r="CJ30" s="654"/>
      <c r="CK30" s="654"/>
      <c r="CL30" s="654"/>
      <c r="CM30" s="654"/>
      <c r="CN30" s="654"/>
      <c r="CO30" s="654"/>
      <c r="CP30" s="654"/>
      <c r="CQ30" s="655"/>
      <c r="CR30" s="620">
        <v>435011</v>
      </c>
      <c r="CS30" s="621"/>
      <c r="CT30" s="621"/>
      <c r="CU30" s="621"/>
      <c r="CV30" s="621"/>
      <c r="CW30" s="621"/>
      <c r="CX30" s="621"/>
      <c r="CY30" s="622"/>
      <c r="CZ30" s="623">
        <v>5.9</v>
      </c>
      <c r="DA30" s="641"/>
      <c r="DB30" s="641"/>
      <c r="DC30" s="642"/>
      <c r="DD30" s="626">
        <v>435011</v>
      </c>
      <c r="DE30" s="621"/>
      <c r="DF30" s="621"/>
      <c r="DG30" s="621"/>
      <c r="DH30" s="621"/>
      <c r="DI30" s="621"/>
      <c r="DJ30" s="621"/>
      <c r="DK30" s="622"/>
      <c r="DL30" s="626">
        <v>435011</v>
      </c>
      <c r="DM30" s="621"/>
      <c r="DN30" s="621"/>
      <c r="DO30" s="621"/>
      <c r="DP30" s="621"/>
      <c r="DQ30" s="621"/>
      <c r="DR30" s="621"/>
      <c r="DS30" s="621"/>
      <c r="DT30" s="621"/>
      <c r="DU30" s="621"/>
      <c r="DV30" s="622"/>
      <c r="DW30" s="643">
        <v>8.9</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577143</v>
      </c>
      <c r="S31" s="621"/>
      <c r="T31" s="621"/>
      <c r="U31" s="621"/>
      <c r="V31" s="621"/>
      <c r="W31" s="621"/>
      <c r="X31" s="621"/>
      <c r="Y31" s="622"/>
      <c r="Z31" s="673">
        <v>7.4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98.1</v>
      </c>
      <c r="BN31" s="685"/>
      <c r="BO31" s="685"/>
      <c r="BP31" s="685"/>
      <c r="BQ31" s="649"/>
      <c r="BR31" s="684">
        <v>99.2</v>
      </c>
      <c r="BS31" s="639"/>
      <c r="BT31" s="639"/>
      <c r="BU31" s="639"/>
      <c r="BV31" s="639"/>
      <c r="BW31" s="639"/>
      <c r="BX31" s="675">
        <v>97.8</v>
      </c>
      <c r="BY31" s="685"/>
      <c r="BZ31" s="685"/>
      <c r="CA31" s="685"/>
      <c r="CB31" s="649"/>
      <c r="CD31" s="692"/>
      <c r="CE31" s="693"/>
      <c r="CF31" s="657" t="s">
        <v>295</v>
      </c>
      <c r="CG31" s="654"/>
      <c r="CH31" s="654"/>
      <c r="CI31" s="654"/>
      <c r="CJ31" s="654"/>
      <c r="CK31" s="654"/>
      <c r="CL31" s="654"/>
      <c r="CM31" s="654"/>
      <c r="CN31" s="654"/>
      <c r="CO31" s="654"/>
      <c r="CP31" s="654"/>
      <c r="CQ31" s="655"/>
      <c r="CR31" s="620">
        <v>50052</v>
      </c>
      <c r="CS31" s="639"/>
      <c r="CT31" s="639"/>
      <c r="CU31" s="639"/>
      <c r="CV31" s="639"/>
      <c r="CW31" s="639"/>
      <c r="CX31" s="639"/>
      <c r="CY31" s="640"/>
      <c r="CZ31" s="623">
        <v>0.7</v>
      </c>
      <c r="DA31" s="641"/>
      <c r="DB31" s="641"/>
      <c r="DC31" s="642"/>
      <c r="DD31" s="626">
        <v>50052</v>
      </c>
      <c r="DE31" s="639"/>
      <c r="DF31" s="639"/>
      <c r="DG31" s="639"/>
      <c r="DH31" s="639"/>
      <c r="DI31" s="639"/>
      <c r="DJ31" s="639"/>
      <c r="DK31" s="640"/>
      <c r="DL31" s="626">
        <v>50052</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237924</v>
      </c>
      <c r="S32" s="621"/>
      <c r="T32" s="621"/>
      <c r="U32" s="621"/>
      <c r="V32" s="621"/>
      <c r="W32" s="621"/>
      <c r="X32" s="621"/>
      <c r="Y32" s="622"/>
      <c r="Z32" s="673">
        <v>3.1</v>
      </c>
      <c r="AA32" s="673"/>
      <c r="AB32" s="673"/>
      <c r="AC32" s="673"/>
      <c r="AD32" s="674">
        <v>2459</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96.8</v>
      </c>
      <c r="BN32" s="605"/>
      <c r="BO32" s="605"/>
      <c r="BP32" s="605"/>
      <c r="BQ32" s="662"/>
      <c r="BR32" s="683">
        <v>98.7</v>
      </c>
      <c r="BS32" s="605"/>
      <c r="BT32" s="605"/>
      <c r="BU32" s="605"/>
      <c r="BV32" s="605"/>
      <c r="BW32" s="605"/>
      <c r="BX32" s="668">
        <v>96</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426100</v>
      </c>
      <c r="S33" s="621"/>
      <c r="T33" s="621"/>
      <c r="U33" s="621"/>
      <c r="V33" s="621"/>
      <c r="W33" s="621"/>
      <c r="X33" s="621"/>
      <c r="Y33" s="622"/>
      <c r="Z33" s="673">
        <v>5.5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3605689</v>
      </c>
      <c r="CS33" s="639"/>
      <c r="CT33" s="639"/>
      <c r="CU33" s="639"/>
      <c r="CV33" s="639"/>
      <c r="CW33" s="639"/>
      <c r="CX33" s="639"/>
      <c r="CY33" s="640"/>
      <c r="CZ33" s="623">
        <v>48.7</v>
      </c>
      <c r="DA33" s="641"/>
      <c r="DB33" s="641"/>
      <c r="DC33" s="642"/>
      <c r="DD33" s="626">
        <v>3083332</v>
      </c>
      <c r="DE33" s="639"/>
      <c r="DF33" s="639"/>
      <c r="DG33" s="639"/>
      <c r="DH33" s="639"/>
      <c r="DI33" s="639"/>
      <c r="DJ33" s="639"/>
      <c r="DK33" s="640"/>
      <c r="DL33" s="626">
        <v>2056329</v>
      </c>
      <c r="DM33" s="639"/>
      <c r="DN33" s="639"/>
      <c r="DO33" s="639"/>
      <c r="DP33" s="639"/>
      <c r="DQ33" s="639"/>
      <c r="DR33" s="639"/>
      <c r="DS33" s="639"/>
      <c r="DT33" s="639"/>
      <c r="DU33" s="639"/>
      <c r="DV33" s="640"/>
      <c r="DW33" s="643">
        <v>41.9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1132437</v>
      </c>
      <c r="CS34" s="621"/>
      <c r="CT34" s="621"/>
      <c r="CU34" s="621"/>
      <c r="CV34" s="621"/>
      <c r="CW34" s="621"/>
      <c r="CX34" s="621"/>
      <c r="CY34" s="622"/>
      <c r="CZ34" s="623">
        <v>15.3</v>
      </c>
      <c r="DA34" s="641"/>
      <c r="DB34" s="641"/>
      <c r="DC34" s="642"/>
      <c r="DD34" s="626">
        <v>892876</v>
      </c>
      <c r="DE34" s="621"/>
      <c r="DF34" s="621"/>
      <c r="DG34" s="621"/>
      <c r="DH34" s="621"/>
      <c r="DI34" s="621"/>
      <c r="DJ34" s="621"/>
      <c r="DK34" s="622"/>
      <c r="DL34" s="626">
        <v>721940</v>
      </c>
      <c r="DM34" s="621"/>
      <c r="DN34" s="621"/>
      <c r="DO34" s="621"/>
      <c r="DP34" s="621"/>
      <c r="DQ34" s="621"/>
      <c r="DR34" s="621"/>
      <c r="DS34" s="621"/>
      <c r="DT34" s="621"/>
      <c r="DU34" s="621"/>
      <c r="DV34" s="622"/>
      <c r="DW34" s="643">
        <v>14.7</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314100</v>
      </c>
      <c r="S35" s="621"/>
      <c r="T35" s="621"/>
      <c r="U35" s="621"/>
      <c r="V35" s="621"/>
      <c r="W35" s="621"/>
      <c r="X35" s="621"/>
      <c r="Y35" s="622"/>
      <c r="Z35" s="673">
        <v>4.0999999999999996</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766145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83676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64327</v>
      </c>
      <c r="CS35" s="639"/>
      <c r="CT35" s="639"/>
      <c r="CU35" s="639"/>
      <c r="CV35" s="639"/>
      <c r="CW35" s="639"/>
      <c r="CX35" s="639"/>
      <c r="CY35" s="640"/>
      <c r="CZ35" s="623">
        <v>0.9</v>
      </c>
      <c r="DA35" s="641"/>
      <c r="DB35" s="641"/>
      <c r="DC35" s="642"/>
      <c r="DD35" s="626">
        <v>61744</v>
      </c>
      <c r="DE35" s="639"/>
      <c r="DF35" s="639"/>
      <c r="DG35" s="639"/>
      <c r="DH35" s="639"/>
      <c r="DI35" s="639"/>
      <c r="DJ35" s="639"/>
      <c r="DK35" s="640"/>
      <c r="DL35" s="626">
        <v>61744</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7751780</v>
      </c>
      <c r="S36" s="661"/>
      <c r="T36" s="661"/>
      <c r="U36" s="661"/>
      <c r="V36" s="661"/>
      <c r="W36" s="661"/>
      <c r="X36" s="661"/>
      <c r="Y36" s="664"/>
      <c r="Z36" s="665">
        <v>100</v>
      </c>
      <c r="AA36" s="665"/>
      <c r="AB36" s="665"/>
      <c r="AC36" s="665"/>
      <c r="AD36" s="666">
        <v>4593976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23821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-87160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1322894</v>
      </c>
      <c r="CS36" s="621"/>
      <c r="CT36" s="621"/>
      <c r="CU36" s="621"/>
      <c r="CV36" s="621"/>
      <c r="CW36" s="621"/>
      <c r="CX36" s="621"/>
      <c r="CY36" s="622"/>
      <c r="CZ36" s="623">
        <v>17.899999999999999</v>
      </c>
      <c r="DA36" s="641"/>
      <c r="DB36" s="641"/>
      <c r="DC36" s="642"/>
      <c r="DD36" s="626">
        <v>1193715</v>
      </c>
      <c r="DE36" s="621"/>
      <c r="DF36" s="621"/>
      <c r="DG36" s="621"/>
      <c r="DH36" s="621"/>
      <c r="DI36" s="621"/>
      <c r="DJ36" s="621"/>
      <c r="DK36" s="622"/>
      <c r="DL36" s="626">
        <v>633592</v>
      </c>
      <c r="DM36" s="621"/>
      <c r="DN36" s="621"/>
      <c r="DO36" s="621"/>
      <c r="DP36" s="621"/>
      <c r="DQ36" s="621"/>
      <c r="DR36" s="621"/>
      <c r="DS36" s="621"/>
      <c r="DT36" s="621"/>
      <c r="DU36" s="621"/>
      <c r="DV36" s="622"/>
      <c r="DW36" s="643">
        <v>12.9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3690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3185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875432</v>
      </c>
      <c r="CS37" s="639"/>
      <c r="CT37" s="639"/>
      <c r="CU37" s="639"/>
      <c r="CV37" s="639"/>
      <c r="CW37" s="639"/>
      <c r="CX37" s="639"/>
      <c r="CY37" s="640"/>
      <c r="CZ37" s="623">
        <v>11.8</v>
      </c>
      <c r="DA37" s="641"/>
      <c r="DB37" s="641"/>
      <c r="DC37" s="642"/>
      <c r="DD37" s="626">
        <v>875432</v>
      </c>
      <c r="DE37" s="639"/>
      <c r="DF37" s="639"/>
      <c r="DG37" s="639"/>
      <c r="DH37" s="639"/>
      <c r="DI37" s="639"/>
      <c r="DJ37" s="639"/>
      <c r="DK37" s="640"/>
      <c r="DL37" s="626">
        <v>400072</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5583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762455</v>
      </c>
      <c r="CS38" s="621"/>
      <c r="CT38" s="621"/>
      <c r="CU38" s="621"/>
      <c r="CV38" s="621"/>
      <c r="CW38" s="621"/>
      <c r="CX38" s="621"/>
      <c r="CY38" s="622"/>
      <c r="CZ38" s="623">
        <v>10.3</v>
      </c>
      <c r="DA38" s="641"/>
      <c r="DB38" s="641"/>
      <c r="DC38" s="642"/>
      <c r="DD38" s="626">
        <v>639053</v>
      </c>
      <c r="DE38" s="621"/>
      <c r="DF38" s="621"/>
      <c r="DG38" s="621"/>
      <c r="DH38" s="621"/>
      <c r="DI38" s="621"/>
      <c r="DJ38" s="621"/>
      <c r="DK38" s="622"/>
      <c r="DL38" s="626">
        <v>639053</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298537</v>
      </c>
      <c r="CS39" s="639"/>
      <c r="CT39" s="639"/>
      <c r="CU39" s="639"/>
      <c r="CV39" s="639"/>
      <c r="CW39" s="639"/>
      <c r="CX39" s="639"/>
      <c r="CY39" s="640"/>
      <c r="CZ39" s="623">
        <v>4</v>
      </c>
      <c r="DA39" s="641"/>
      <c r="DB39" s="641"/>
      <c r="DC39" s="642"/>
      <c r="DD39" s="626">
        <v>295944</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162576</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78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25039</v>
      </c>
      <c r="CS40" s="621"/>
      <c r="CT40" s="621"/>
      <c r="CU40" s="621"/>
      <c r="CV40" s="621"/>
      <c r="CW40" s="621"/>
      <c r="CX40" s="621"/>
      <c r="CY40" s="622"/>
      <c r="CZ40" s="623">
        <v>0.3</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576058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700343</v>
      </c>
      <c r="CS42" s="621"/>
      <c r="CT42" s="621"/>
      <c r="CU42" s="621"/>
      <c r="CV42" s="621"/>
      <c r="CW42" s="621"/>
      <c r="CX42" s="621"/>
      <c r="CY42" s="622"/>
      <c r="CZ42" s="623">
        <v>9.5</v>
      </c>
      <c r="DA42" s="624"/>
      <c r="DB42" s="624"/>
      <c r="DC42" s="625"/>
      <c r="DD42" s="626">
        <v>307396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5151</v>
      </c>
      <c r="CS43" s="639"/>
      <c r="CT43" s="639"/>
      <c r="CU43" s="639"/>
      <c r="CV43" s="639"/>
      <c r="CW43" s="639"/>
      <c r="CX43" s="639"/>
      <c r="CY43" s="640"/>
      <c r="CZ43" s="623">
        <v>0.1</v>
      </c>
      <c r="DA43" s="641"/>
      <c r="DB43" s="641"/>
      <c r="DC43" s="642"/>
      <c r="DD43" s="626">
        <v>5151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696049</v>
      </c>
      <c r="CS44" s="621"/>
      <c r="CT44" s="621"/>
      <c r="CU44" s="621"/>
      <c r="CV44" s="621"/>
      <c r="CW44" s="621"/>
      <c r="CX44" s="621"/>
      <c r="CY44" s="622"/>
      <c r="CZ44" s="623">
        <v>9.4</v>
      </c>
      <c r="DA44" s="624"/>
      <c r="DB44" s="624"/>
      <c r="DC44" s="625"/>
      <c r="DD44" s="626">
        <v>303102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260396</v>
      </c>
      <c r="CS45" s="639"/>
      <c r="CT45" s="639"/>
      <c r="CU45" s="639"/>
      <c r="CV45" s="639"/>
      <c r="CW45" s="639"/>
      <c r="CX45" s="639"/>
      <c r="CY45" s="640"/>
      <c r="CZ45" s="623">
        <v>3.5</v>
      </c>
      <c r="DA45" s="641"/>
      <c r="DB45" s="641"/>
      <c r="DC45" s="642"/>
      <c r="DD45" s="626">
        <v>32351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435653</v>
      </c>
      <c r="CS46" s="621"/>
      <c r="CT46" s="621"/>
      <c r="CU46" s="621"/>
      <c r="CV46" s="621"/>
      <c r="CW46" s="621"/>
      <c r="CX46" s="621"/>
      <c r="CY46" s="622"/>
      <c r="CZ46" s="623">
        <v>5.9</v>
      </c>
      <c r="DA46" s="624"/>
      <c r="DB46" s="624"/>
      <c r="DC46" s="625"/>
      <c r="DD46" s="626">
        <v>270751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4294</v>
      </c>
      <c r="CS47" s="639"/>
      <c r="CT47" s="639"/>
      <c r="CU47" s="639"/>
      <c r="CV47" s="639"/>
      <c r="CW47" s="639"/>
      <c r="CX47" s="639"/>
      <c r="CY47" s="640"/>
      <c r="CZ47" s="623">
        <v>0.1</v>
      </c>
      <c r="DA47" s="641"/>
      <c r="DB47" s="641"/>
      <c r="DC47" s="642"/>
      <c r="DD47" s="626">
        <v>4294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7401925</v>
      </c>
      <c r="CS49" s="605"/>
      <c r="CT49" s="605"/>
      <c r="CU49" s="605"/>
      <c r="CV49" s="605"/>
      <c r="CW49" s="605"/>
      <c r="CX49" s="605"/>
      <c r="CY49" s="606"/>
      <c r="CZ49" s="607">
        <v>100</v>
      </c>
      <c r="DA49" s="608"/>
      <c r="DB49" s="608"/>
      <c r="DC49" s="609"/>
      <c r="DD49" s="610">
        <v>5732334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7747</v>
      </c>
      <c r="R7" s="1134"/>
      <c r="S7" s="1134"/>
      <c r="T7" s="1134"/>
      <c r="U7" s="1134"/>
      <c r="V7" s="1134">
        <v>7397</v>
      </c>
      <c r="W7" s="1134"/>
      <c r="X7" s="1134"/>
      <c r="Y7" s="1134"/>
      <c r="Z7" s="1134"/>
      <c r="AA7" s="1134">
        <v>350</v>
      </c>
      <c r="AB7" s="1134"/>
      <c r="AC7" s="1134"/>
      <c r="AD7" s="1134"/>
      <c r="AE7" s="1135"/>
      <c r="AF7" s="1136">
        <v>345</v>
      </c>
      <c r="AG7" s="1137"/>
      <c r="AH7" s="1137"/>
      <c r="AI7" s="1137"/>
      <c r="AJ7" s="1138"/>
      <c r="AK7" s="1120">
        <v>202</v>
      </c>
      <c r="AL7" s="1121"/>
      <c r="AM7" s="1121"/>
      <c r="AN7" s="1121"/>
      <c r="AO7" s="1121"/>
      <c r="AP7" s="1121">
        <v>5595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t="s">
        <v>532</v>
      </c>
      <c r="AB8" s="1073"/>
      <c r="AC8" s="1073"/>
      <c r="AD8" s="1073"/>
      <c r="AE8" s="1074"/>
      <c r="AF8" s="1048" t="s">
        <v>111</v>
      </c>
      <c r="AG8" s="1049"/>
      <c r="AH8" s="1049"/>
      <c r="AI8" s="1049"/>
      <c r="AJ8" s="1050"/>
      <c r="AK8" s="1115" t="s">
        <v>532</v>
      </c>
      <c r="AL8" s="1116"/>
      <c r="AM8" s="1116"/>
      <c r="AN8" s="1116"/>
      <c r="AO8" s="1116"/>
      <c r="AP8" s="1116" t="s">
        <v>532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7752</v>
      </c>
      <c r="R23" s="1098"/>
      <c r="S23" s="1098"/>
      <c r="T23" s="1098"/>
      <c r="U23" s="1098"/>
      <c r="V23" s="1098">
        <v>7402</v>
      </c>
      <c r="W23" s="1098"/>
      <c r="X23" s="1098"/>
      <c r="Y23" s="1098"/>
      <c r="Z23" s="1098"/>
      <c r="AA23" s="1098">
        <v>350</v>
      </c>
      <c r="AB23" s="1098"/>
      <c r="AC23" s="1098"/>
      <c r="AD23" s="1098"/>
      <c r="AE23" s="1099"/>
      <c r="AF23" s="1100">
        <v>345</v>
      </c>
      <c r="AG23" s="1098"/>
      <c r="AH23" s="1098"/>
      <c r="AI23" s="1098"/>
      <c r="AJ23" s="1101"/>
      <c r="AK23" s="1102"/>
      <c r="AL23" s="1103"/>
      <c r="AM23" s="1103"/>
      <c r="AN23" s="1103"/>
      <c r="AO23" s="1103"/>
      <c r="AP23" s="1098">
        <v>5595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2694</v>
      </c>
      <c r="R28" s="1083"/>
      <c r="S28" s="1083"/>
      <c r="T28" s="1083"/>
      <c r="U28" s="1083"/>
      <c r="V28" s="1083">
        <v>2610</v>
      </c>
      <c r="W28" s="1083"/>
      <c r="X28" s="1083"/>
      <c r="Y28" s="1083"/>
      <c r="Z28" s="1083"/>
      <c r="AA28" s="1083">
        <v>84</v>
      </c>
      <c r="AB28" s="1083"/>
      <c r="AC28" s="1083"/>
      <c r="AD28" s="1083"/>
      <c r="AE28" s="1084"/>
      <c r="AF28" s="1085">
        <v>84</v>
      </c>
      <c r="AG28" s="1083"/>
      <c r="AH28" s="1083"/>
      <c r="AI28" s="1083"/>
      <c r="AJ28" s="1086"/>
      <c r="AK28" s="1087">
        <v>137</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1793</v>
      </c>
      <c r="R29" s="1073"/>
      <c r="S29" s="1073"/>
      <c r="T29" s="1073"/>
      <c r="U29" s="1073"/>
      <c r="V29" s="1073">
        <v>1624</v>
      </c>
      <c r="W29" s="1073"/>
      <c r="X29" s="1073"/>
      <c r="Y29" s="1073"/>
      <c r="Z29" s="1073"/>
      <c r="AA29" s="1073">
        <v>169</v>
      </c>
      <c r="AB29" s="1073"/>
      <c r="AC29" s="1073"/>
      <c r="AD29" s="1073"/>
      <c r="AE29" s="1074"/>
      <c r="AF29" s="1048">
        <v>169</v>
      </c>
      <c r="AG29" s="1049"/>
      <c r="AH29" s="1049"/>
      <c r="AI29" s="1049"/>
      <c r="AJ29" s="1050"/>
      <c r="AK29" s="1009">
        <v>252</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268</v>
      </c>
      <c r="R30" s="1073"/>
      <c r="S30" s="1073"/>
      <c r="T30" s="1073"/>
      <c r="U30" s="1073"/>
      <c r="V30" s="1073">
        <v>268</v>
      </c>
      <c r="W30" s="1073"/>
      <c r="X30" s="1073"/>
      <c r="Y30" s="1073"/>
      <c r="Z30" s="1073"/>
      <c r="AA30" s="1073">
        <v>0</v>
      </c>
      <c r="AB30" s="1073"/>
      <c r="AC30" s="1073"/>
      <c r="AD30" s="1073"/>
      <c r="AE30" s="1074"/>
      <c r="AF30" s="1048">
        <v>0</v>
      </c>
      <c r="AG30" s="1049"/>
      <c r="AH30" s="1049"/>
      <c r="AI30" s="1049"/>
      <c r="AJ30" s="1050"/>
      <c r="AK30" s="1009">
        <v>63</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509</v>
      </c>
      <c r="R31" s="1073"/>
      <c r="S31" s="1073"/>
      <c r="T31" s="1073"/>
      <c r="U31" s="1073"/>
      <c r="V31" s="1073">
        <v>448</v>
      </c>
      <c r="W31" s="1073"/>
      <c r="X31" s="1073"/>
      <c r="Y31" s="1073"/>
      <c r="Z31" s="1073"/>
      <c r="AA31" s="1073">
        <v>61</v>
      </c>
      <c r="AB31" s="1073"/>
      <c r="AC31" s="1073"/>
      <c r="AD31" s="1073"/>
      <c r="AE31" s="1074"/>
      <c r="AF31" s="1048">
        <v>61</v>
      </c>
      <c r="AG31" s="1049"/>
      <c r="AH31" s="1049"/>
      <c r="AI31" s="1049"/>
      <c r="AJ31" s="1050"/>
      <c r="AK31" s="1009">
        <v>3</v>
      </c>
      <c r="AL31" s="1000"/>
      <c r="AM31" s="1000"/>
      <c r="AN31" s="1000"/>
      <c r="AO31" s="1000"/>
      <c r="AP31" s="1000">
        <v>79</v>
      </c>
      <c r="AQ31" s="1000"/>
      <c r="AR31" s="1000"/>
      <c r="AS31" s="1000"/>
      <c r="AT31" s="1000"/>
      <c r="AU31" s="1000">
        <v>0</v>
      </c>
      <c r="AV31" s="1000"/>
      <c r="AW31" s="1000"/>
      <c r="AX31" s="1000"/>
      <c r="AY31" s="1000"/>
      <c r="AZ31" s="1071" t="s">
        <v>532</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30</v>
      </c>
      <c r="R32" s="1073"/>
      <c r="S32" s="1073"/>
      <c r="T32" s="1073"/>
      <c r="U32" s="1073"/>
      <c r="V32" s="1073">
        <v>30</v>
      </c>
      <c r="W32" s="1073"/>
      <c r="X32" s="1073"/>
      <c r="Y32" s="1073"/>
      <c r="Z32" s="1073"/>
      <c r="AA32" s="1073" t="s">
        <v>532</v>
      </c>
      <c r="AB32" s="1073"/>
      <c r="AC32" s="1073"/>
      <c r="AD32" s="1073"/>
      <c r="AE32" s="1074"/>
      <c r="AF32" s="1048" t="s">
        <v>111</v>
      </c>
      <c r="AG32" s="1049"/>
      <c r="AH32" s="1049"/>
      <c r="AI32" s="1049"/>
      <c r="AJ32" s="1050"/>
      <c r="AK32" s="1009">
        <v>24</v>
      </c>
      <c r="AL32" s="1000"/>
      <c r="AM32" s="1000"/>
      <c r="AN32" s="1000"/>
      <c r="AO32" s="1000"/>
      <c r="AP32" s="1000">
        <v>91</v>
      </c>
      <c r="AQ32" s="1000"/>
      <c r="AR32" s="1000"/>
      <c r="AS32" s="1000"/>
      <c r="AT32" s="1000"/>
      <c r="AU32" s="1000">
        <v>91</v>
      </c>
      <c r="AV32" s="1000"/>
      <c r="AW32" s="1000"/>
      <c r="AX32" s="1000"/>
      <c r="AY32" s="1000"/>
      <c r="AZ32" s="1071" t="s">
        <v>532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1132</v>
      </c>
      <c r="AG63" s="988"/>
      <c r="AH63" s="988"/>
      <c r="AI63" s="988"/>
      <c r="AJ63" s="1059"/>
      <c r="AK63" s="1060"/>
      <c r="AL63" s="992"/>
      <c r="AM63" s="992"/>
      <c r="AN63" s="992"/>
      <c r="AO63" s="992"/>
      <c r="AP63" s="988">
        <v>170</v>
      </c>
      <c r="AQ63" s="988"/>
      <c r="AR63" s="988"/>
      <c r="AS63" s="988"/>
      <c r="AT63" s="988"/>
      <c r="AU63" s="988">
        <v>91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540</v>
      </c>
      <c r="AQ68" s="1011"/>
      <c r="AR68" s="1011"/>
      <c r="AS68" s="1011"/>
      <c r="AT68" s="1011"/>
      <c r="AU68" s="1011" t="s">
        <v>540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1070</v>
      </c>
      <c r="R69" s="1000"/>
      <c r="S69" s="1000"/>
      <c r="T69" s="1000"/>
      <c r="U69" s="1000"/>
      <c r="V69" s="1000">
        <v>1060</v>
      </c>
      <c r="W69" s="1000"/>
      <c r="X69" s="1000"/>
      <c r="Y69" s="1000"/>
      <c r="Z69" s="1000"/>
      <c r="AA69" s="1000">
        <v>10</v>
      </c>
      <c r="AB69" s="1000"/>
      <c r="AC69" s="1000"/>
      <c r="AD69" s="1000"/>
      <c r="AE69" s="1000"/>
      <c r="AF69" s="1000">
        <v>10</v>
      </c>
      <c r="AG69" s="1000"/>
      <c r="AH69" s="1000"/>
      <c r="AI69" s="1000"/>
      <c r="AJ69" s="1000"/>
      <c r="AK69" s="1000" t="s">
        <v>540</v>
      </c>
      <c r="AL69" s="1000"/>
      <c r="AM69" s="1000"/>
      <c r="AN69" s="1000"/>
      <c r="AO69" s="1000"/>
      <c r="AP69" s="1000">
        <v>425</v>
      </c>
      <c r="AQ69" s="1000"/>
      <c r="AR69" s="1000"/>
      <c r="AS69" s="1000"/>
      <c r="AT69" s="1000"/>
      <c r="AU69" s="1000">
        <v>221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818</v>
      </c>
      <c r="R70" s="1000"/>
      <c r="S70" s="1000"/>
      <c r="T70" s="1000"/>
      <c r="U70" s="1000"/>
      <c r="V70" s="1000">
        <v>810</v>
      </c>
      <c r="W70" s="1000"/>
      <c r="X70" s="1000"/>
      <c r="Y70" s="1000"/>
      <c r="Z70" s="1000"/>
      <c r="AA70" s="1000">
        <v>8</v>
      </c>
      <c r="AB70" s="1000"/>
      <c r="AC70" s="1000"/>
      <c r="AD70" s="1000"/>
      <c r="AE70" s="1000"/>
      <c r="AF70" s="1000">
        <v>8</v>
      </c>
      <c r="AG70" s="1000"/>
      <c r="AH70" s="1000"/>
      <c r="AI70" s="1000"/>
      <c r="AJ70" s="1000"/>
      <c r="AK70" s="1000" t="s">
        <v>540</v>
      </c>
      <c r="AL70" s="1000"/>
      <c r="AM70" s="1000"/>
      <c r="AN70" s="1000"/>
      <c r="AO70" s="1000"/>
      <c r="AP70" s="1000">
        <v>222</v>
      </c>
      <c r="AQ70" s="1000"/>
      <c r="AR70" s="1000"/>
      <c r="AS70" s="1000"/>
      <c r="AT70" s="1000"/>
      <c r="AU70" s="1000">
        <v>117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2753</v>
      </c>
      <c r="R71" s="1000"/>
      <c r="S71" s="1000"/>
      <c r="T71" s="1000"/>
      <c r="U71" s="1000"/>
      <c r="V71" s="1000">
        <v>2717</v>
      </c>
      <c r="W71" s="1000"/>
      <c r="X71" s="1000"/>
      <c r="Y71" s="1000"/>
      <c r="Z71" s="1000"/>
      <c r="AA71" s="1000">
        <v>36</v>
      </c>
      <c r="AB71" s="1000"/>
      <c r="AC71" s="1000"/>
      <c r="AD71" s="1000"/>
      <c r="AE71" s="1000"/>
      <c r="AF71" s="1000">
        <v>36</v>
      </c>
      <c r="AG71" s="1000"/>
      <c r="AH71" s="1000"/>
      <c r="AI71" s="1000"/>
      <c r="AJ71" s="1000"/>
      <c r="AK71" s="1000">
        <v>1</v>
      </c>
      <c r="AL71" s="1000"/>
      <c r="AM71" s="1000"/>
      <c r="AN71" s="1000"/>
      <c r="AO71" s="1000"/>
      <c r="AP71" s="1000">
        <v>528</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185</v>
      </c>
      <c r="R72" s="1000"/>
      <c r="S72" s="1000"/>
      <c r="T72" s="1000"/>
      <c r="U72" s="1000"/>
      <c r="V72" s="1000">
        <v>177</v>
      </c>
      <c r="W72" s="1000"/>
      <c r="X72" s="1000"/>
      <c r="Y72" s="1000"/>
      <c r="Z72" s="1000"/>
      <c r="AA72" s="1000">
        <v>8</v>
      </c>
      <c r="AB72" s="1000"/>
      <c r="AC72" s="1000"/>
      <c r="AD72" s="1000"/>
      <c r="AE72" s="1000"/>
      <c r="AF72" s="1000">
        <v>8</v>
      </c>
      <c r="AG72" s="1000"/>
      <c r="AH72" s="1000"/>
      <c r="AI72" s="1000"/>
      <c r="AJ72" s="1000"/>
      <c r="AK72" s="1000">
        <v>58</v>
      </c>
      <c r="AL72" s="1000"/>
      <c r="AM72" s="1000"/>
      <c r="AN72" s="1000"/>
      <c r="AO72" s="1000"/>
      <c r="AP72" s="1000">
        <v>1006</v>
      </c>
      <c r="AQ72" s="1000"/>
      <c r="AR72" s="1000"/>
      <c r="AS72" s="1000"/>
      <c r="AT72" s="1000"/>
      <c r="AU72" s="1000">
        <v>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1549</v>
      </c>
      <c r="R73" s="1000"/>
      <c r="S73" s="1000"/>
      <c r="T73" s="1000"/>
      <c r="U73" s="1000"/>
      <c r="V73" s="1000">
        <v>1445</v>
      </c>
      <c r="W73" s="1000"/>
      <c r="X73" s="1000"/>
      <c r="Y73" s="1000"/>
      <c r="Z73" s="1000"/>
      <c r="AA73" s="1000">
        <v>104</v>
      </c>
      <c r="AB73" s="1000"/>
      <c r="AC73" s="1000"/>
      <c r="AD73" s="1000"/>
      <c r="AE73" s="1000"/>
      <c r="AF73" s="1000">
        <v>104</v>
      </c>
      <c r="AG73" s="1000"/>
      <c r="AH73" s="1000"/>
      <c r="AI73" s="1000"/>
      <c r="AJ73" s="1000"/>
      <c r="AK73" s="1000" t="s">
        <v>540</v>
      </c>
      <c r="AL73" s="1000"/>
      <c r="AM73" s="1000"/>
      <c r="AN73" s="1000"/>
      <c r="AO73" s="1000"/>
      <c r="AP73" s="1000" t="s">
        <v>536</v>
      </c>
      <c r="AQ73" s="1000"/>
      <c r="AR73" s="1000"/>
      <c r="AS73" s="1000"/>
      <c r="AT73" s="1000"/>
      <c r="AU73" s="1000" t="s">
        <v>536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10">
        <v>795514</v>
      </c>
      <c r="R74" s="1008"/>
      <c r="S74" s="1008"/>
      <c r="T74" s="1008"/>
      <c r="U74" s="1009"/>
      <c r="V74" s="1007">
        <v>763822</v>
      </c>
      <c r="W74" s="1008"/>
      <c r="X74" s="1008"/>
      <c r="Y74" s="1008"/>
      <c r="Z74" s="1009"/>
      <c r="AA74" s="1007">
        <v>31692</v>
      </c>
      <c r="AB74" s="1008"/>
      <c r="AC74" s="1008"/>
      <c r="AD74" s="1008"/>
      <c r="AE74" s="1009"/>
      <c r="AF74" s="1007">
        <v>31692</v>
      </c>
      <c r="AG74" s="1008"/>
      <c r="AH74" s="1008"/>
      <c r="AI74" s="1008"/>
      <c r="AJ74" s="1009"/>
      <c r="AK74" s="1007">
        <v>1</v>
      </c>
      <c r="AL74" s="1008"/>
      <c r="AM74" s="1008"/>
      <c r="AN74" s="1008"/>
      <c r="AO74" s="1009"/>
      <c r="AP74" s="1007" t="s">
        <v>536</v>
      </c>
      <c r="AQ74" s="1008"/>
      <c r="AR74" s="1008"/>
      <c r="AS74" s="1008"/>
      <c r="AT74" s="1009"/>
      <c r="AU74" s="1007" t="s">
        <v>536</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10">
        <v>169</v>
      </c>
      <c r="R75" s="1008"/>
      <c r="S75" s="1008"/>
      <c r="T75" s="1008"/>
      <c r="U75" s="1009"/>
      <c r="V75" s="1007">
        <v>166</v>
      </c>
      <c r="W75" s="1008"/>
      <c r="X75" s="1008"/>
      <c r="Y75" s="1008"/>
      <c r="Z75" s="1009"/>
      <c r="AA75" s="1007">
        <v>3</v>
      </c>
      <c r="AB75" s="1008"/>
      <c r="AC75" s="1008"/>
      <c r="AD75" s="1008"/>
      <c r="AE75" s="1009"/>
      <c r="AF75" s="1007">
        <v>3</v>
      </c>
      <c r="AG75" s="1008"/>
      <c r="AH75" s="1008"/>
      <c r="AI75" s="1008"/>
      <c r="AJ75" s="1009"/>
      <c r="AK75" s="1007" t="s">
        <v>536</v>
      </c>
      <c r="AL75" s="1008"/>
      <c r="AM75" s="1008"/>
      <c r="AN75" s="1008"/>
      <c r="AO75" s="1009"/>
      <c r="AP75" s="1007" t="s">
        <v>536</v>
      </c>
      <c r="AQ75" s="1008"/>
      <c r="AR75" s="1008"/>
      <c r="AS75" s="1008"/>
      <c r="AT75" s="1009"/>
      <c r="AU75" s="1007" t="s">
        <v>536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10"/>
      <c r="R76" s="1008"/>
      <c r="S76" s="1008"/>
      <c r="T76" s="1008"/>
      <c r="U76" s="1009"/>
      <c r="V76" s="1007"/>
      <c r="W76" s="1008"/>
      <c r="X76" s="1008"/>
      <c r="Y76" s="1008"/>
      <c r="Z76" s="1009"/>
      <c r="AA76" s="1007"/>
      <c r="AB76" s="1008"/>
      <c r="AC76" s="1008"/>
      <c r="AD76" s="1008"/>
      <c r="AE76" s="1009"/>
      <c r="AF76" s="1007"/>
      <c r="AG76" s="1008"/>
      <c r="AH76" s="1008"/>
      <c r="AI76" s="1008"/>
      <c r="AJ76" s="1009"/>
      <c r="AK76" s="1007"/>
      <c r="AL76" s="1008"/>
      <c r="AM76" s="1008"/>
      <c r="AN76" s="1008"/>
      <c r="AO76" s="1009"/>
      <c r="AP76" s="1007"/>
      <c r="AQ76" s="1008"/>
      <c r="AR76" s="1008"/>
      <c r="AS76" s="1008"/>
      <c r="AT76" s="1009"/>
      <c r="AU76" s="1007"/>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10"/>
      <c r="R77" s="1008"/>
      <c r="S77" s="1008"/>
      <c r="T77" s="1008"/>
      <c r="U77" s="1009"/>
      <c r="V77" s="1007"/>
      <c r="W77" s="1008"/>
      <c r="X77" s="1008"/>
      <c r="Y77" s="1008"/>
      <c r="Z77" s="1009"/>
      <c r="AA77" s="1007"/>
      <c r="AB77" s="1008"/>
      <c r="AC77" s="1008"/>
      <c r="AD77" s="1008"/>
      <c r="AE77" s="1009"/>
      <c r="AF77" s="1007"/>
      <c r="AG77" s="1008"/>
      <c r="AH77" s="1008"/>
      <c r="AI77" s="1008"/>
      <c r="AJ77" s="1009"/>
      <c r="AK77" s="1007"/>
      <c r="AL77" s="1008"/>
      <c r="AM77" s="1008"/>
      <c r="AN77" s="1008"/>
      <c r="AO77" s="1009"/>
      <c r="AP77" s="1007"/>
      <c r="AQ77" s="1008"/>
      <c r="AR77" s="1008"/>
      <c r="AS77" s="1008"/>
      <c r="AT77" s="1009"/>
      <c r="AU77" s="1007"/>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10"/>
      <c r="R78" s="1008"/>
      <c r="S78" s="1008"/>
      <c r="T78" s="1008"/>
      <c r="U78" s="1009"/>
      <c r="V78" s="1007"/>
      <c r="W78" s="1008"/>
      <c r="X78" s="1008"/>
      <c r="Y78" s="1008"/>
      <c r="Z78" s="1009"/>
      <c r="AA78" s="1007"/>
      <c r="AB78" s="1008"/>
      <c r="AC78" s="1008"/>
      <c r="AD78" s="1008"/>
      <c r="AE78" s="1009"/>
      <c r="AF78" s="1007"/>
      <c r="AG78" s="1008"/>
      <c r="AH78" s="1008"/>
      <c r="AI78" s="1008"/>
      <c r="AJ78" s="1009"/>
      <c r="AK78" s="1007"/>
      <c r="AL78" s="1008"/>
      <c r="AM78" s="1008"/>
      <c r="AN78" s="1008"/>
      <c r="AO78" s="1009"/>
      <c r="AP78" s="1007"/>
      <c r="AQ78" s="1008"/>
      <c r="AR78" s="1008"/>
      <c r="AS78" s="1008"/>
      <c r="AT78" s="1009"/>
      <c r="AU78" s="1007"/>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v>2182</v>
      </c>
      <c r="AQ88" s="988"/>
      <c r="AR88" s="988"/>
      <c r="AS88" s="988"/>
      <c r="AT88" s="988"/>
      <c r="AU88" s="988">
        <v>390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625213</v>
      </c>
      <c r="AB110" s="916"/>
      <c r="AC110" s="916"/>
      <c r="AD110" s="916"/>
      <c r="AE110" s="917"/>
      <c r="AF110" s="918">
        <v>544565</v>
      </c>
      <c r="AG110" s="916"/>
      <c r="AH110" s="916"/>
      <c r="AI110" s="916"/>
      <c r="AJ110" s="917"/>
      <c r="AK110" s="918">
        <v>485063</v>
      </c>
      <c r="AL110" s="916"/>
      <c r="AM110" s="916"/>
      <c r="AN110" s="916"/>
      <c r="AO110" s="917"/>
      <c r="AP110" s="919">
        <v>10.5</v>
      </c>
      <c r="AQ110" s="920"/>
      <c r="AR110" s="920"/>
      <c r="AS110" s="920"/>
      <c r="AT110" s="921"/>
      <c r="AU110" s="955" t="s">
        <v>60</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5664091</v>
      </c>
      <c r="BR110" s="863"/>
      <c r="BS110" s="863"/>
      <c r="BT110" s="863"/>
      <c r="BU110" s="863"/>
      <c r="BV110" s="863">
        <v>5604120</v>
      </c>
      <c r="BW110" s="863"/>
      <c r="BX110" s="863"/>
      <c r="BY110" s="863"/>
      <c r="BZ110" s="863"/>
      <c r="CA110" s="863">
        <v>5595209</v>
      </c>
      <c r="CB110" s="863"/>
      <c r="CC110" s="863"/>
      <c r="CD110" s="863"/>
      <c r="CE110" s="863"/>
      <c r="CF110" s="887">
        <v>121.6</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77400</v>
      </c>
      <c r="BR111" s="835"/>
      <c r="BS111" s="835"/>
      <c r="BT111" s="835"/>
      <c r="BU111" s="835"/>
      <c r="BV111" s="835">
        <v>51600</v>
      </c>
      <c r="BW111" s="835"/>
      <c r="BX111" s="835"/>
      <c r="BY111" s="835"/>
      <c r="BZ111" s="835"/>
      <c r="CA111" s="835">
        <v>25800</v>
      </c>
      <c r="CB111" s="835"/>
      <c r="CC111" s="835"/>
      <c r="CD111" s="835"/>
      <c r="CE111" s="835"/>
      <c r="CF111" s="896">
        <v>0.6</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102011</v>
      </c>
      <c r="BR112" s="835"/>
      <c r="BS112" s="835"/>
      <c r="BT112" s="835"/>
      <c r="BU112" s="835"/>
      <c r="BV112" s="835">
        <v>100444</v>
      </c>
      <c r="BW112" s="835"/>
      <c r="BX112" s="835"/>
      <c r="BY112" s="835"/>
      <c r="BZ112" s="835"/>
      <c r="CA112" s="835">
        <v>91659</v>
      </c>
      <c r="CB112" s="835"/>
      <c r="CC112" s="835"/>
      <c r="CD112" s="835"/>
      <c r="CE112" s="835"/>
      <c r="CF112" s="896">
        <v>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11450</v>
      </c>
      <c r="AB113" s="944"/>
      <c r="AC113" s="944"/>
      <c r="AD113" s="944"/>
      <c r="AE113" s="945"/>
      <c r="AF113" s="946">
        <v>11829</v>
      </c>
      <c r="AG113" s="944"/>
      <c r="AH113" s="944"/>
      <c r="AI113" s="944"/>
      <c r="AJ113" s="945"/>
      <c r="AK113" s="946">
        <v>11813</v>
      </c>
      <c r="AL113" s="944"/>
      <c r="AM113" s="944"/>
      <c r="AN113" s="944"/>
      <c r="AO113" s="945"/>
      <c r="AP113" s="947">
        <v>0.3</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462657</v>
      </c>
      <c r="BR113" s="835"/>
      <c r="BS113" s="835"/>
      <c r="BT113" s="835"/>
      <c r="BU113" s="835"/>
      <c r="BV113" s="835">
        <v>407974</v>
      </c>
      <c r="BW113" s="835"/>
      <c r="BX113" s="835"/>
      <c r="BY113" s="835"/>
      <c r="BZ113" s="835"/>
      <c r="CA113" s="835">
        <v>338492</v>
      </c>
      <c r="CB113" s="835"/>
      <c r="CC113" s="835"/>
      <c r="CD113" s="835"/>
      <c r="CE113" s="835"/>
      <c r="CF113" s="896">
        <v>7.4</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63088</v>
      </c>
      <c r="AB114" s="798"/>
      <c r="AC114" s="798"/>
      <c r="AD114" s="798"/>
      <c r="AE114" s="799"/>
      <c r="AF114" s="800">
        <v>56039</v>
      </c>
      <c r="AG114" s="798"/>
      <c r="AH114" s="798"/>
      <c r="AI114" s="798"/>
      <c r="AJ114" s="799"/>
      <c r="AK114" s="800">
        <v>70170</v>
      </c>
      <c r="AL114" s="798"/>
      <c r="AM114" s="798"/>
      <c r="AN114" s="798"/>
      <c r="AO114" s="799"/>
      <c r="AP114" s="845">
        <v>1.5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1591618</v>
      </c>
      <c r="BR114" s="835"/>
      <c r="BS114" s="835"/>
      <c r="BT114" s="835"/>
      <c r="BU114" s="835"/>
      <c r="BV114" s="835">
        <v>1720972</v>
      </c>
      <c r="BW114" s="835"/>
      <c r="BX114" s="835"/>
      <c r="BY114" s="835"/>
      <c r="BZ114" s="835"/>
      <c r="CA114" s="835">
        <v>1836969</v>
      </c>
      <c r="CB114" s="835"/>
      <c r="CC114" s="835"/>
      <c r="CD114" s="835"/>
      <c r="CE114" s="835"/>
      <c r="CF114" s="896">
        <v>39.9</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25800</v>
      </c>
      <c r="AB115" s="944"/>
      <c r="AC115" s="944"/>
      <c r="AD115" s="944"/>
      <c r="AE115" s="945"/>
      <c r="AF115" s="946">
        <v>25800</v>
      </c>
      <c r="AG115" s="944"/>
      <c r="AH115" s="944"/>
      <c r="AI115" s="944"/>
      <c r="AJ115" s="945"/>
      <c r="AK115" s="946">
        <v>25800</v>
      </c>
      <c r="AL115" s="944"/>
      <c r="AM115" s="944"/>
      <c r="AN115" s="944"/>
      <c r="AO115" s="945"/>
      <c r="AP115" s="947">
        <v>0.6</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725551</v>
      </c>
      <c r="AB117" s="930"/>
      <c r="AC117" s="930"/>
      <c r="AD117" s="930"/>
      <c r="AE117" s="931"/>
      <c r="AF117" s="932">
        <v>638233</v>
      </c>
      <c r="AG117" s="930"/>
      <c r="AH117" s="930"/>
      <c r="AI117" s="930"/>
      <c r="AJ117" s="931"/>
      <c r="AK117" s="932">
        <v>592846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7897777</v>
      </c>
      <c r="BR119" s="866"/>
      <c r="BS119" s="866"/>
      <c r="BT119" s="866"/>
      <c r="BU119" s="866"/>
      <c r="BV119" s="866">
        <v>7885110</v>
      </c>
      <c r="BW119" s="866"/>
      <c r="BX119" s="866"/>
      <c r="BY119" s="866"/>
      <c r="BZ119" s="866"/>
      <c r="CA119" s="866">
        <v>7888129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77400</v>
      </c>
      <c r="DH119" s="781"/>
      <c r="DI119" s="781"/>
      <c r="DJ119" s="781"/>
      <c r="DK119" s="782"/>
      <c r="DL119" s="783">
        <v>51600</v>
      </c>
      <c r="DM119" s="781"/>
      <c r="DN119" s="781"/>
      <c r="DO119" s="781"/>
      <c r="DP119" s="782"/>
      <c r="DQ119" s="783">
        <v>25800</v>
      </c>
      <c r="DR119" s="781"/>
      <c r="DS119" s="781"/>
      <c r="DT119" s="781"/>
      <c r="DU119" s="782"/>
      <c r="DV119" s="869">
        <v>0.6</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2055274</v>
      </c>
      <c r="BR120" s="863"/>
      <c r="BS120" s="863"/>
      <c r="BT120" s="863"/>
      <c r="BU120" s="863"/>
      <c r="BV120" s="863">
        <v>2009932</v>
      </c>
      <c r="BW120" s="863"/>
      <c r="BX120" s="863"/>
      <c r="BY120" s="863"/>
      <c r="BZ120" s="863"/>
      <c r="CA120" s="863">
        <v>2164074</v>
      </c>
      <c r="CB120" s="863"/>
      <c r="CC120" s="863"/>
      <c r="CD120" s="863"/>
      <c r="CE120" s="863"/>
      <c r="CF120" s="887">
        <v>47</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101527</v>
      </c>
      <c r="DH120" s="863"/>
      <c r="DI120" s="863"/>
      <c r="DJ120" s="863"/>
      <c r="DK120" s="863"/>
      <c r="DL120" s="863">
        <v>99943</v>
      </c>
      <c r="DM120" s="863"/>
      <c r="DN120" s="863"/>
      <c r="DO120" s="863"/>
      <c r="DP120" s="863"/>
      <c r="DQ120" s="863">
        <v>91422</v>
      </c>
      <c r="DR120" s="863"/>
      <c r="DS120" s="863"/>
      <c r="DT120" s="863"/>
      <c r="DU120" s="863"/>
      <c r="DV120" s="864">
        <v>2</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34663</v>
      </c>
      <c r="BR121" s="835"/>
      <c r="BS121" s="835"/>
      <c r="BT121" s="835"/>
      <c r="BU121" s="835"/>
      <c r="BV121" s="835">
        <v>24101</v>
      </c>
      <c r="BW121" s="835"/>
      <c r="BX121" s="835"/>
      <c r="BY121" s="835"/>
      <c r="BZ121" s="835"/>
      <c r="CA121" s="835">
        <v>23400</v>
      </c>
      <c r="CB121" s="835"/>
      <c r="CC121" s="835"/>
      <c r="CD121" s="835"/>
      <c r="CE121" s="835"/>
      <c r="CF121" s="896">
        <v>0.5</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484</v>
      </c>
      <c r="DH121" s="835"/>
      <c r="DI121" s="835"/>
      <c r="DJ121" s="835"/>
      <c r="DK121" s="835"/>
      <c r="DL121" s="835">
        <v>501</v>
      </c>
      <c r="DM121" s="835"/>
      <c r="DN121" s="835"/>
      <c r="DO121" s="835"/>
      <c r="DP121" s="835"/>
      <c r="DQ121" s="835">
        <v>237</v>
      </c>
      <c r="DR121" s="835"/>
      <c r="DS121" s="835"/>
      <c r="DT121" s="835"/>
      <c r="DU121" s="835"/>
      <c r="DV121" s="812">
        <v>0</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5514349</v>
      </c>
      <c r="BR122" s="866"/>
      <c r="BS122" s="866"/>
      <c r="BT122" s="866"/>
      <c r="BU122" s="866"/>
      <c r="BV122" s="866">
        <v>5533500</v>
      </c>
      <c r="BW122" s="866"/>
      <c r="BX122" s="866"/>
      <c r="BY122" s="866"/>
      <c r="BZ122" s="866"/>
      <c r="CA122" s="866">
        <v>5433053</v>
      </c>
      <c r="CB122" s="866"/>
      <c r="CC122" s="866"/>
      <c r="CD122" s="866"/>
      <c r="CE122" s="866"/>
      <c r="CF122" s="867">
        <v>118</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7604286</v>
      </c>
      <c r="BR123" s="854"/>
      <c r="BS123" s="854"/>
      <c r="BT123" s="854"/>
      <c r="BU123" s="854"/>
      <c r="BV123" s="854">
        <v>7567533</v>
      </c>
      <c r="BW123" s="854"/>
      <c r="BX123" s="854"/>
      <c r="BY123" s="854"/>
      <c r="BZ123" s="854"/>
      <c r="CA123" s="854">
        <v>7620527</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v>
      </c>
      <c r="BR124" s="852"/>
      <c r="BS124" s="852"/>
      <c r="BT124" s="852"/>
      <c r="BU124" s="852"/>
      <c r="BV124" s="852">
        <v>6.8</v>
      </c>
      <c r="BW124" s="852"/>
      <c r="BX124" s="852"/>
      <c r="BY124" s="852"/>
      <c r="BZ124" s="852"/>
      <c r="CA124" s="852">
        <v>5.8</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25800</v>
      </c>
      <c r="AB125" s="798"/>
      <c r="AC125" s="798"/>
      <c r="AD125" s="798"/>
      <c r="AE125" s="799"/>
      <c r="AF125" s="800">
        <v>25800</v>
      </c>
      <c r="AG125" s="798"/>
      <c r="AH125" s="798"/>
      <c r="AI125" s="798"/>
      <c r="AJ125" s="799"/>
      <c r="AK125" s="800">
        <v>25800</v>
      </c>
      <c r="AL125" s="798"/>
      <c r="AM125" s="798"/>
      <c r="AN125" s="798"/>
      <c r="AO125" s="799"/>
      <c r="AP125" s="845">
        <v>0.6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24825</v>
      </c>
      <c r="AB128" s="819"/>
      <c r="AC128" s="819"/>
      <c r="AD128" s="819"/>
      <c r="AE128" s="820"/>
      <c r="AF128" s="821">
        <v>10964</v>
      </c>
      <c r="AG128" s="819"/>
      <c r="AH128" s="819"/>
      <c r="AI128" s="819"/>
      <c r="AJ128" s="820"/>
      <c r="AK128" s="821">
        <v>832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14.94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5018586</v>
      </c>
      <c r="AB129" s="798"/>
      <c r="AC129" s="798"/>
      <c r="AD129" s="798"/>
      <c r="AE129" s="799"/>
      <c r="AF129" s="800">
        <v>5099393</v>
      </c>
      <c r="AG129" s="798"/>
      <c r="AH129" s="798"/>
      <c r="AI129" s="798"/>
      <c r="AJ129" s="799"/>
      <c r="AK129" s="800">
        <v>5092216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19.940000000000001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511053</v>
      </c>
      <c r="AB130" s="798"/>
      <c r="AC130" s="798"/>
      <c r="AD130" s="798"/>
      <c r="AE130" s="799"/>
      <c r="AF130" s="800">
        <v>487586</v>
      </c>
      <c r="AG130" s="798"/>
      <c r="AH130" s="798"/>
      <c r="AI130" s="798"/>
      <c r="AJ130" s="799"/>
      <c r="AK130" s="800">
        <v>489557</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4507533</v>
      </c>
      <c r="AB131" s="781"/>
      <c r="AC131" s="781"/>
      <c r="AD131" s="781"/>
      <c r="AE131" s="782"/>
      <c r="AF131" s="783">
        <v>4611807</v>
      </c>
      <c r="AG131" s="781"/>
      <c r="AH131" s="781"/>
      <c r="AI131" s="781"/>
      <c r="AJ131" s="782"/>
      <c r="AK131" s="783">
        <v>4602659</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4.2079115119999999</v>
      </c>
      <c r="AB132" s="761"/>
      <c r="AC132" s="761"/>
      <c r="AD132" s="761"/>
      <c r="AE132" s="762"/>
      <c r="AF132" s="763">
        <v>3.0288127839999999</v>
      </c>
      <c r="AG132" s="761"/>
      <c r="AH132" s="761"/>
      <c r="AI132" s="761"/>
      <c r="AJ132" s="762"/>
      <c r="AK132" s="763">
        <v>2.2260393390000002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4.8</v>
      </c>
      <c r="AB133" s="740"/>
      <c r="AC133" s="740"/>
      <c r="AD133" s="740"/>
      <c r="AE133" s="741"/>
      <c r="AF133" s="739">
        <v>4</v>
      </c>
      <c r="AG133" s="740"/>
      <c r="AH133" s="740"/>
      <c r="AI133" s="740"/>
      <c r="AJ133" s="741"/>
      <c r="AK133" s="739">
        <v>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1573298</v>
      </c>
      <c r="L9" s="266">
        <v>69887</v>
      </c>
      <c r="M9" s="267">
        <v>55845</v>
      </c>
      <c r="N9" s="268">
        <v>25.1</v>
      </c>
    </row>
    <row r="10" spans="1:16" x14ac:dyDescent="0.15">
      <c r="A10" s="250"/>
      <c r="B10" s="246"/>
      <c r="C10" s="246"/>
      <c r="D10" s="246"/>
      <c r="E10" s="246"/>
      <c r="F10" s="246"/>
      <c r="G10" s="1166" t="s">
        <v>473</v>
      </c>
      <c r="H10" s="1167"/>
      <c r="I10" s="1167"/>
      <c r="J10" s="1168"/>
      <c r="K10" s="269">
        <v>147156</v>
      </c>
      <c r="L10" s="270">
        <v>6537</v>
      </c>
      <c r="M10" s="271">
        <v>5607</v>
      </c>
      <c r="N10" s="272">
        <v>16.600000000000001</v>
      </c>
    </row>
    <row r="11" spans="1:16" ht="13.5" customHeight="1" x14ac:dyDescent="0.15">
      <c r="A11" s="250"/>
      <c r="B11" s="246"/>
      <c r="C11" s="246"/>
      <c r="D11" s="246"/>
      <c r="E11" s="246"/>
      <c r="F11" s="246"/>
      <c r="G11" s="1166" t="s">
        <v>474</v>
      </c>
      <c r="H11" s="1167"/>
      <c r="I11" s="1167"/>
      <c r="J11" s="1168"/>
      <c r="K11" s="269">
        <v>402557</v>
      </c>
      <c r="L11" s="270">
        <v>17882</v>
      </c>
      <c r="M11" s="271">
        <v>8384</v>
      </c>
      <c r="N11" s="272">
        <v>113.3</v>
      </c>
    </row>
    <row r="12" spans="1:16" ht="13.5" customHeight="1" x14ac:dyDescent="0.15">
      <c r="A12" s="250"/>
      <c r="B12" s="246"/>
      <c r="C12" s="246"/>
      <c r="D12" s="246"/>
      <c r="E12" s="246"/>
      <c r="F12" s="246"/>
      <c r="G12" s="1166" t="s">
        <v>475</v>
      </c>
      <c r="H12" s="1167"/>
      <c r="I12" s="1167"/>
      <c r="J12" s="1168"/>
      <c r="K12" s="269" t="s">
        <v>476</v>
      </c>
      <c r="L12" s="270" t="s">
        <v>476</v>
      </c>
      <c r="M12" s="271">
        <v>147</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6</v>
      </c>
      <c r="N13" s="272" t="s">
        <v>476</v>
      </c>
    </row>
    <row r="14" spans="1:16" ht="13.5" customHeight="1" x14ac:dyDescent="0.15">
      <c r="A14" s="250"/>
      <c r="B14" s="246"/>
      <c r="C14" s="246"/>
      <c r="D14" s="246"/>
      <c r="E14" s="246"/>
      <c r="F14" s="246"/>
      <c r="G14" s="1166" t="s">
        <v>478</v>
      </c>
      <c r="H14" s="1167"/>
      <c r="I14" s="1167"/>
      <c r="J14" s="1168"/>
      <c r="K14" s="269" t="s">
        <v>476</v>
      </c>
      <c r="L14" s="270" t="s">
        <v>476</v>
      </c>
      <c r="M14" s="271">
        <v>2653</v>
      </c>
      <c r="N14" s="272" t="s">
        <v>476</v>
      </c>
    </row>
    <row r="15" spans="1:16" ht="13.5" customHeight="1" x14ac:dyDescent="0.15">
      <c r="A15" s="250"/>
      <c r="B15" s="246"/>
      <c r="C15" s="246"/>
      <c r="D15" s="246"/>
      <c r="E15" s="246"/>
      <c r="F15" s="246"/>
      <c r="G15" s="1166" t="s">
        <v>479</v>
      </c>
      <c r="H15" s="1167"/>
      <c r="I15" s="1167"/>
      <c r="J15" s="1168"/>
      <c r="K15" s="269">
        <v>5151</v>
      </c>
      <c r="L15" s="270">
        <v>229</v>
      </c>
      <c r="M15" s="271">
        <v>1240</v>
      </c>
      <c r="N15" s="272">
        <v>-81.5</v>
      </c>
    </row>
    <row r="16" spans="1:16" x14ac:dyDescent="0.15">
      <c r="A16" s="250"/>
      <c r="B16" s="246"/>
      <c r="C16" s="246"/>
      <c r="D16" s="246"/>
      <c r="E16" s="246"/>
      <c r="F16" s="246"/>
      <c r="G16" s="1169" t="s">
        <v>480</v>
      </c>
      <c r="H16" s="1170"/>
      <c r="I16" s="1170"/>
      <c r="J16" s="1171"/>
      <c r="K16" s="270">
        <v>-124851</v>
      </c>
      <c r="L16" s="270">
        <v>-5546</v>
      </c>
      <c r="M16" s="271">
        <v>-5294</v>
      </c>
      <c r="N16" s="272">
        <v>4.8</v>
      </c>
    </row>
    <row r="17" spans="1:16" x14ac:dyDescent="0.15">
      <c r="A17" s="250"/>
      <c r="B17" s="246"/>
      <c r="C17" s="246"/>
      <c r="D17" s="246"/>
      <c r="E17" s="246"/>
      <c r="F17" s="246"/>
      <c r="G17" s="1169" t="s">
        <v>169</v>
      </c>
      <c r="H17" s="1170"/>
      <c r="I17" s="1170"/>
      <c r="J17" s="1171"/>
      <c r="K17" s="270">
        <v>2003311</v>
      </c>
      <c r="L17" s="270">
        <v>88989</v>
      </c>
      <c r="M17" s="271">
        <v>68586</v>
      </c>
      <c r="N17" s="272">
        <v>29.7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8.66</v>
      </c>
      <c r="L21" s="283">
        <v>6.42</v>
      </c>
      <c r="M21" s="284">
        <v>2.2400000000000002</v>
      </c>
      <c r="N21" s="251"/>
      <c r="O21" s="285"/>
      <c r="P21" s="281"/>
    </row>
    <row r="22" spans="1:16" s="286" customFormat="1" x14ac:dyDescent="0.15">
      <c r="A22" s="281"/>
      <c r="B22" s="251"/>
      <c r="C22" s="251"/>
      <c r="D22" s="251"/>
      <c r="E22" s="251"/>
      <c r="F22" s="251"/>
      <c r="G22" s="1163" t="s">
        <v>486</v>
      </c>
      <c r="H22" s="1164"/>
      <c r="I22" s="1164"/>
      <c r="J22" s="1165"/>
      <c r="K22" s="287">
        <v>98.8</v>
      </c>
      <c r="L22" s="288">
        <v>97.3</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485063</v>
      </c>
      <c r="L32" s="296">
        <v>21547</v>
      </c>
      <c r="M32" s="297">
        <v>31128</v>
      </c>
      <c r="N32" s="298">
        <v>-30.8</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t="s">
        <v>476</v>
      </c>
      <c r="N34" s="298" t="s">
        <v>476</v>
      </c>
    </row>
    <row r="35" spans="1:16" ht="27" customHeight="1" x14ac:dyDescent="0.15">
      <c r="A35" s="250"/>
      <c r="B35" s="246"/>
      <c r="C35" s="246"/>
      <c r="D35" s="246"/>
      <c r="E35" s="246"/>
      <c r="F35" s="246"/>
      <c r="G35" s="1154" t="s">
        <v>493</v>
      </c>
      <c r="H35" s="1155"/>
      <c r="I35" s="1155"/>
      <c r="J35" s="1156"/>
      <c r="K35" s="296">
        <v>11813</v>
      </c>
      <c r="L35" s="296">
        <v>525</v>
      </c>
      <c r="M35" s="297">
        <v>9784</v>
      </c>
      <c r="N35" s="298">
        <v>-94.6</v>
      </c>
    </row>
    <row r="36" spans="1:16" ht="27" customHeight="1" x14ac:dyDescent="0.15">
      <c r="A36" s="250"/>
      <c r="B36" s="246"/>
      <c r="C36" s="246"/>
      <c r="D36" s="246"/>
      <c r="E36" s="246"/>
      <c r="F36" s="246"/>
      <c r="G36" s="1154" t="s">
        <v>494</v>
      </c>
      <c r="H36" s="1155"/>
      <c r="I36" s="1155"/>
      <c r="J36" s="1156"/>
      <c r="K36" s="296">
        <v>70170</v>
      </c>
      <c r="L36" s="296">
        <v>3117</v>
      </c>
      <c r="M36" s="297">
        <v>2611</v>
      </c>
      <c r="N36" s="298">
        <v>19.399999999999999</v>
      </c>
    </row>
    <row r="37" spans="1:16" ht="13.5" customHeight="1" x14ac:dyDescent="0.15">
      <c r="A37" s="250"/>
      <c r="B37" s="246"/>
      <c r="C37" s="246"/>
      <c r="D37" s="246"/>
      <c r="E37" s="246"/>
      <c r="F37" s="246"/>
      <c r="G37" s="1154" t="s">
        <v>495</v>
      </c>
      <c r="H37" s="1155"/>
      <c r="I37" s="1155"/>
      <c r="J37" s="1156"/>
      <c r="K37" s="296">
        <v>25800</v>
      </c>
      <c r="L37" s="296">
        <v>1146</v>
      </c>
      <c r="M37" s="297">
        <v>1177</v>
      </c>
      <c r="N37" s="298">
        <v>-2.6</v>
      </c>
    </row>
    <row r="38" spans="1:16" ht="27" customHeight="1" x14ac:dyDescent="0.15">
      <c r="A38" s="250"/>
      <c r="B38" s="246"/>
      <c r="C38" s="246"/>
      <c r="D38" s="246"/>
      <c r="E38" s="246"/>
      <c r="F38" s="246"/>
      <c r="G38" s="1157" t="s">
        <v>496</v>
      </c>
      <c r="H38" s="1158"/>
      <c r="I38" s="1158"/>
      <c r="J38" s="1159"/>
      <c r="K38" s="299" t="s">
        <v>476</v>
      </c>
      <c r="L38" s="299" t="s">
        <v>476</v>
      </c>
      <c r="M38" s="300">
        <v>1</v>
      </c>
      <c r="N38" s="301" t="s">
        <v>476</v>
      </c>
      <c r="O38" s="295"/>
    </row>
    <row r="39" spans="1:16" x14ac:dyDescent="0.15">
      <c r="A39" s="250"/>
      <c r="B39" s="246"/>
      <c r="C39" s="246"/>
      <c r="D39" s="246"/>
      <c r="E39" s="246"/>
      <c r="F39" s="246"/>
      <c r="G39" s="1157" t="s">
        <v>497</v>
      </c>
      <c r="H39" s="1158"/>
      <c r="I39" s="1158"/>
      <c r="J39" s="1159"/>
      <c r="K39" s="302">
        <v>-832</v>
      </c>
      <c r="L39" s="302">
        <v>-37</v>
      </c>
      <c r="M39" s="303">
        <v>-3247</v>
      </c>
      <c r="N39" s="304">
        <v>-98.9</v>
      </c>
      <c r="O39" s="295"/>
    </row>
    <row r="40" spans="1:16" ht="27" customHeight="1" x14ac:dyDescent="0.15">
      <c r="A40" s="250"/>
      <c r="B40" s="246"/>
      <c r="C40" s="246"/>
      <c r="D40" s="246"/>
      <c r="E40" s="246"/>
      <c r="F40" s="246"/>
      <c r="G40" s="1154" t="s">
        <v>498</v>
      </c>
      <c r="H40" s="1155"/>
      <c r="I40" s="1155"/>
      <c r="J40" s="1156"/>
      <c r="K40" s="302">
        <v>-489557</v>
      </c>
      <c r="L40" s="302">
        <v>-21746</v>
      </c>
      <c r="M40" s="303">
        <v>-28558</v>
      </c>
      <c r="N40" s="304">
        <v>-23.9</v>
      </c>
      <c r="O40" s="295"/>
    </row>
    <row r="41" spans="1:16" x14ac:dyDescent="0.15">
      <c r="A41" s="250"/>
      <c r="B41" s="246"/>
      <c r="C41" s="246"/>
      <c r="D41" s="246"/>
      <c r="E41" s="246"/>
      <c r="F41" s="246"/>
      <c r="G41" s="1160" t="s">
        <v>280</v>
      </c>
      <c r="H41" s="1161"/>
      <c r="I41" s="1161"/>
      <c r="J41" s="1162"/>
      <c r="K41" s="296">
        <v>102457</v>
      </c>
      <c r="L41" s="302">
        <v>4551</v>
      </c>
      <c r="M41" s="303">
        <v>12895</v>
      </c>
      <c r="N41" s="304">
        <v>-64.7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846566</v>
      </c>
      <c r="J51" s="322">
        <v>36438</v>
      </c>
      <c r="K51" s="323">
        <v>64.099999999999994</v>
      </c>
      <c r="L51" s="324">
        <v>46819</v>
      </c>
      <c r="M51" s="325">
        <v>9.3000000000000007</v>
      </c>
      <c r="N51" s="326">
        <v>54.8</v>
      </c>
    </row>
    <row r="52" spans="1:14" x14ac:dyDescent="0.15">
      <c r="A52" s="250"/>
      <c r="B52" s="246"/>
      <c r="C52" s="246"/>
      <c r="D52" s="246"/>
      <c r="E52" s="246"/>
      <c r="F52" s="246"/>
      <c r="G52" s="327"/>
      <c r="H52" s="328" t="s">
        <v>509</v>
      </c>
      <c r="I52" s="329">
        <v>605659</v>
      </c>
      <c r="J52" s="330">
        <v>26069</v>
      </c>
      <c r="K52" s="331">
        <v>43.2</v>
      </c>
      <c r="L52" s="332">
        <v>24121</v>
      </c>
      <c r="M52" s="333">
        <v>9.5</v>
      </c>
      <c r="N52" s="334">
        <v>33.700000000000003</v>
      </c>
    </row>
    <row r="53" spans="1:14" x14ac:dyDescent="0.15">
      <c r="A53" s="250"/>
      <c r="B53" s="246"/>
      <c r="C53" s="246"/>
      <c r="D53" s="246"/>
      <c r="E53" s="246"/>
      <c r="F53" s="246"/>
      <c r="G53" s="312" t="s">
        <v>510</v>
      </c>
      <c r="H53" s="313"/>
      <c r="I53" s="321">
        <v>899771</v>
      </c>
      <c r="J53" s="322">
        <v>39015</v>
      </c>
      <c r="K53" s="323">
        <v>7.1</v>
      </c>
      <c r="L53" s="324">
        <v>53270</v>
      </c>
      <c r="M53" s="325">
        <v>13.8</v>
      </c>
      <c r="N53" s="326">
        <v>-6.7</v>
      </c>
    </row>
    <row r="54" spans="1:14" x14ac:dyDescent="0.15">
      <c r="A54" s="250"/>
      <c r="B54" s="246"/>
      <c r="C54" s="246"/>
      <c r="D54" s="246"/>
      <c r="E54" s="246"/>
      <c r="F54" s="246"/>
      <c r="G54" s="327"/>
      <c r="H54" s="328" t="s">
        <v>509</v>
      </c>
      <c r="I54" s="329">
        <v>398094</v>
      </c>
      <c r="J54" s="330">
        <v>17262</v>
      </c>
      <c r="K54" s="331">
        <v>-33.799999999999997</v>
      </c>
      <c r="L54" s="332">
        <v>24316</v>
      </c>
      <c r="M54" s="333">
        <v>0.8</v>
      </c>
      <c r="N54" s="334">
        <v>-34.6</v>
      </c>
    </row>
    <row r="55" spans="1:14" x14ac:dyDescent="0.15">
      <c r="A55" s="250"/>
      <c r="B55" s="246"/>
      <c r="C55" s="246"/>
      <c r="D55" s="246"/>
      <c r="E55" s="246"/>
      <c r="F55" s="246"/>
      <c r="G55" s="312" t="s">
        <v>511</v>
      </c>
      <c r="H55" s="313"/>
      <c r="I55" s="321">
        <v>757093</v>
      </c>
      <c r="J55" s="322">
        <v>32957</v>
      </c>
      <c r="K55" s="323">
        <v>-15.5</v>
      </c>
      <c r="L55" s="324">
        <v>53292</v>
      </c>
      <c r="M55" s="325">
        <v>0</v>
      </c>
      <c r="N55" s="326">
        <v>-15.5</v>
      </c>
    </row>
    <row r="56" spans="1:14" x14ac:dyDescent="0.15">
      <c r="A56" s="250"/>
      <c r="B56" s="246"/>
      <c r="C56" s="246"/>
      <c r="D56" s="246"/>
      <c r="E56" s="246"/>
      <c r="F56" s="246"/>
      <c r="G56" s="327"/>
      <c r="H56" s="328" t="s">
        <v>509</v>
      </c>
      <c r="I56" s="329">
        <v>393563</v>
      </c>
      <c r="J56" s="330">
        <v>17132</v>
      </c>
      <c r="K56" s="331">
        <v>-0.8</v>
      </c>
      <c r="L56" s="332">
        <v>28900</v>
      </c>
      <c r="M56" s="333">
        <v>18.899999999999999</v>
      </c>
      <c r="N56" s="334">
        <v>-19.7</v>
      </c>
    </row>
    <row r="57" spans="1:14" x14ac:dyDescent="0.15">
      <c r="A57" s="250"/>
      <c r="B57" s="246"/>
      <c r="C57" s="246"/>
      <c r="D57" s="246"/>
      <c r="E57" s="246"/>
      <c r="F57" s="246"/>
      <c r="G57" s="312" t="s">
        <v>512</v>
      </c>
      <c r="H57" s="313"/>
      <c r="I57" s="321">
        <v>378877</v>
      </c>
      <c r="J57" s="322">
        <v>16649</v>
      </c>
      <c r="K57" s="323">
        <v>-49.5</v>
      </c>
      <c r="L57" s="324">
        <v>49919</v>
      </c>
      <c r="M57" s="325">
        <v>-6.3</v>
      </c>
      <c r="N57" s="326">
        <v>-43.2</v>
      </c>
    </row>
    <row r="58" spans="1:14" x14ac:dyDescent="0.15">
      <c r="A58" s="250"/>
      <c r="B58" s="246"/>
      <c r="C58" s="246"/>
      <c r="D58" s="246"/>
      <c r="E58" s="246"/>
      <c r="F58" s="246"/>
      <c r="G58" s="327"/>
      <c r="H58" s="328" t="s">
        <v>509</v>
      </c>
      <c r="I58" s="329">
        <v>297008</v>
      </c>
      <c r="J58" s="330">
        <v>13051</v>
      </c>
      <c r="K58" s="331">
        <v>-23.8</v>
      </c>
      <c r="L58" s="332">
        <v>26398</v>
      </c>
      <c r="M58" s="333">
        <v>-8.6999999999999993</v>
      </c>
      <c r="N58" s="334">
        <v>-15.1</v>
      </c>
    </row>
    <row r="59" spans="1:14" x14ac:dyDescent="0.15">
      <c r="A59" s="250"/>
      <c r="B59" s="246"/>
      <c r="C59" s="246"/>
      <c r="D59" s="246"/>
      <c r="E59" s="246"/>
      <c r="F59" s="246"/>
      <c r="G59" s="312" t="s">
        <v>513</v>
      </c>
      <c r="H59" s="313"/>
      <c r="I59" s="321">
        <v>696049</v>
      </c>
      <c r="J59" s="322">
        <v>30919</v>
      </c>
      <c r="K59" s="323">
        <v>85.7</v>
      </c>
      <c r="L59" s="324">
        <v>47738</v>
      </c>
      <c r="M59" s="325">
        <v>-4.4000000000000004</v>
      </c>
      <c r="N59" s="326">
        <v>90.1</v>
      </c>
    </row>
    <row r="60" spans="1:14" x14ac:dyDescent="0.15">
      <c r="A60" s="250"/>
      <c r="B60" s="246"/>
      <c r="C60" s="246"/>
      <c r="D60" s="246"/>
      <c r="E60" s="246"/>
      <c r="F60" s="246"/>
      <c r="G60" s="327"/>
      <c r="H60" s="328" t="s">
        <v>509</v>
      </c>
      <c r="I60" s="335">
        <v>435653</v>
      </c>
      <c r="J60" s="330">
        <v>19352</v>
      </c>
      <c r="K60" s="331">
        <v>48.3</v>
      </c>
      <c r="L60" s="332">
        <v>24937</v>
      </c>
      <c r="M60" s="333">
        <v>-5.5</v>
      </c>
      <c r="N60" s="334">
        <v>53.8</v>
      </c>
    </row>
    <row r="61" spans="1:14" x14ac:dyDescent="0.15">
      <c r="A61" s="250"/>
      <c r="B61" s="246"/>
      <c r="C61" s="246"/>
      <c r="D61" s="246"/>
      <c r="E61" s="246"/>
      <c r="F61" s="246"/>
      <c r="G61" s="312" t="s">
        <v>514</v>
      </c>
      <c r="H61" s="336"/>
      <c r="I61" s="337">
        <v>715671</v>
      </c>
      <c r="J61" s="338">
        <v>31196</v>
      </c>
      <c r="K61" s="339">
        <v>18.399999999999999</v>
      </c>
      <c r="L61" s="340">
        <v>50208</v>
      </c>
      <c r="M61" s="341">
        <v>2.5</v>
      </c>
      <c r="N61" s="326">
        <v>15.9</v>
      </c>
    </row>
    <row r="62" spans="1:14" x14ac:dyDescent="0.15">
      <c r="A62" s="250"/>
      <c r="B62" s="246"/>
      <c r="C62" s="246"/>
      <c r="D62" s="246"/>
      <c r="E62" s="246"/>
      <c r="F62" s="246"/>
      <c r="G62" s="327"/>
      <c r="H62" s="328" t="s">
        <v>509</v>
      </c>
      <c r="I62" s="329">
        <v>425995</v>
      </c>
      <c r="J62" s="330">
        <v>18573</v>
      </c>
      <c r="K62" s="331">
        <v>6.6</v>
      </c>
      <c r="L62" s="332">
        <v>25734</v>
      </c>
      <c r="M62" s="333">
        <v>3</v>
      </c>
      <c r="N62" s="334">
        <v>3.6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21.19</v>
      </c>
      <c r="G47" s="12">
        <v>23.88</v>
      </c>
      <c r="H47" s="12">
        <v>21.77</v>
      </c>
      <c r="I47" s="12">
        <v>18.29</v>
      </c>
      <c r="J47" s="13">
        <v>17.7</v>
      </c>
    </row>
    <row r="48" spans="2:10" ht="57.75" customHeight="1" x14ac:dyDescent="0.15">
      <c r="B48" s="14"/>
      <c r="C48" s="1174" t="s">
        <v>4</v>
      </c>
      <c r="D48" s="1174"/>
      <c r="E48" s="1175"/>
      <c r="F48" s="15">
        <v>6.11</v>
      </c>
      <c r="G48" s="16">
        <v>7.65</v>
      </c>
      <c r="H48" s="16">
        <v>4.2</v>
      </c>
      <c r="I48" s="16">
        <v>11.1</v>
      </c>
      <c r="J48" s="17">
        <v>6.78</v>
      </c>
    </row>
    <row r="49" spans="2:10" ht="57.75" customHeight="1" thickBot="1" x14ac:dyDescent="0.2">
      <c r="B49" s="18"/>
      <c r="C49" s="1176" t="s">
        <v>5</v>
      </c>
      <c r="D49" s="1176"/>
      <c r="E49" s="1177"/>
      <c r="F49" s="19">
        <v>2.9</v>
      </c>
      <c r="G49" s="20">
        <v>4.72</v>
      </c>
      <c r="H49" s="20" t="s">
        <v>521</v>
      </c>
      <c r="I49" s="20">
        <v>3.84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2018-03-19T12:56:59Z</cp:lastPrinted>
  <dcterms:created xsi:type="dcterms:W3CDTF">2018-01-24T05:19:09Z</dcterms:created>
  <dcterms:modified xsi:type="dcterms:W3CDTF">2018-11-02T00:20:58Z</dcterms:modified>
  <cp:category/>
</cp:coreProperties>
</file>