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
    </mc:Choice>
  </mc:AlternateContent>
  <bookViews>
    <workbookView xWindow="0" yWindow="0" windowWidth="20490" windowHeight="7530"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W34" i="9" l="1"/>
  <c r="BW35" i="9" s="1"/>
  <c r="BW36" i="9" s="1"/>
  <c r="BW37" i="9" s="1"/>
  <c r="BW38" i="9" s="1"/>
  <c r="BW39" i="9" s="1"/>
  <c r="CO34" i="9" l="1"/>
</calcChain>
</file>

<file path=xl/sharedStrings.xml><?xml version="1.0" encoding="utf-8"?>
<sst xmlns="http://schemas.openxmlformats.org/spreadsheetml/2006/main" count="1148" uniqueCount="564">
  <si>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</si>
  <si>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</si>
  <si>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</si>
  <si>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</si>
  <si>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</si>
  <si>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</si>
  <si>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</si>
  <si>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</si>
  <si>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</si>
  <si>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</si>
  <si>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</si>
  <si>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</si>
  <si>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</si>
  <si>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</si>
  <si>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</si>
  <si>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</si>
  <si>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</si>
  <si>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</si>
  <si>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</si>
  <si>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</si>
  <si>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</si>
  <si>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</si>
  <si>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</si>
  <si>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</si>
  <si>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</si>
  <si>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</si>
  <si>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</si>
  <si>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</si>
  <si>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</si>
  <si>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</si>
  <si>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</si>
  <si>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</si>
  <si>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</si>
  <si>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</si>
  <si>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</si>
  <si>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</si>
  <si>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</si>
  <si>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</si>
  <si>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</si>
  <si>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</si>
  <si>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</si>
  <si>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</si>
  <si>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</si>
  <si>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</si>
  <si>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</si>
  <si>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</si>
  <si>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</si>
  <si>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</si>
  <si>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</si>
  <si>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</si>
  <si>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</si>
  <si>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</si>
  <si>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</si>
  <si>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</si>
  <si>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</si>
  <si>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</si>
  <si>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</si>
  <si>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</si>
  <si>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</si>
  <si>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</si>
  <si>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</si>
  <si>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</si>
  <si>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</si>
  <si>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</si>
  <si>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</si>
  <si>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</si>
  <si>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</si>
  <si>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</si>
  <si>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</si>
  <si>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</si>
  <si>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</si>
  <si>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</si>
  <si>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</si>
  <si>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</si>
  <si>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</si>
  <si>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</si>
  <si>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</si>
  <si>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</si>
  <si>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</si>
  <si>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</si>
  <si>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</si>
  <si>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</si>
  <si>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</si>
  <si>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</si>
  <si>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</si>
  <si>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</si>
  <si>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</si>
  <si>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</si>
  <si>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</si>
  <si>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</si>
  <si>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</si>
  <si>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</si>
  <si>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</si>
  <si>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</si>
  <si>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</si>
  <si>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</si>
  <si>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</si>
  <si>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</si>
  <si>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</si>
  <si>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</si>
  <si>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</si>
  <si>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</si>
  <si>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</si>
  <si>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</si>
  <si>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</si>
  <si>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</si>
  <si>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</si>
  <si>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</si>
  <si>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</si>
  <si>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</si>
  <si>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</si>
  <si>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</si>
  <si>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</si>
  <si>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</si>
  <si>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</si>
  <si>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</si>
  <si>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</si>
  <si>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</si>
  <si>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</si>
  <si>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</si>
  <si>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</si>
  <si>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</si>
  <si>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</si>
  <si>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</si>
  <si>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</si>
  <si>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</si>
  <si>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</si>
  <si>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</si>
  <si>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</si>
  <si>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</si>
  <si>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</si>
  <si>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</si>
  <si>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</si>
  <si>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</si>
  <si>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</si>
  <si>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</si>
  <si>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</si>
  <si>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</si>
  <si>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</si>
  <si>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</si>
  <si>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</si>
  <si>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</si>
  <si>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</si>
  <si>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</si>
  <si>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</si>
  <si>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</si>
  <si>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</si>
  <si>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</si>
  <si>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</si>
  <si>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</si>
  <si>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</si>
  <si>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</si>
  <si>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</si>
  <si>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</si>
  <si>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</si>
  <si>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</si>
  <si>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</si>
  <si>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</si>
  <si>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</si>
  <si>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</si>
  <si>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</si>
  <si>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</si>
  <si>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</si>
  <si>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</si>
  <si>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</si>
  <si>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</si>
  <si>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</si>
  <si>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</si>
  <si>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</si>
  <si>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</si>
  <si>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</si>
  <si>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</si>
  <si>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</si>
  <si>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</si>
  <si>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</si>
  <si>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</si>
  <si>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</si>
  <si>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</si>
  <si>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</si>
  <si>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</si>
  <si>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</si>
  <si>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</si>
  <si>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</si>
  <si>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</si>
  <si>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</si>
  <si>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</si>
  <si>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</si>
  <si>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</si>
  <si>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</si>
  <si>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</si>
  <si>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</si>
  <si>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</si>
  <si>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</si>
  <si>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</si>
  <si>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</si>
  <si>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</si>
  <si>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</si>
  <si>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</si>
  <si>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愛知県東栄町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</si>
  <si>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</si>
  <si>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</si>
  <si>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</si>
  <si>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</si>
  <si>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</si>
  <si>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</si>
  <si>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</si>
  <si>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</si>
  <si>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</si>
  <si>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</si>
  <si>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</si>
  <si>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</si>
  <si>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</si>
  <si>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</si>
  <si>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</si>
  <si>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</si>
  <si>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</si>
  <si>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</si>
  <si>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</si>
  <si>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</si>
  <si>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</si>
  <si>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</si>
  <si>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</si>
  <si>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</si>
  <si>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</si>
  <si>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</si>
  <si>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</si>
  <si>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</si>
  <si>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</si>
  <si>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</si>
  <si>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</si>
  <si>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</si>
  <si>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</si>
  <si>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</si>
  <si>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</si>
  <si>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</si>
  <si>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</si>
  <si>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</si>
  <si>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</si>
  <si>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</si>
  <si>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</si>
  <si>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</si>
  <si>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</si>
  <si>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</si>
  <si>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</si>
  <si>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</si>
  <si>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</si>
  <si>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</si>
  <si>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</si>
  <si>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</si>
  <si>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</si>
  <si>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</si>
  <si>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</si>
  <si>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</si>
  <si>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</si>
  <si>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</si>
  <si>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</si>
  <si>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</si>
  <si>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</si>
  <si>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</si>
  <si>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</si>
  <si>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</si>
  <si>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</si>
  <si>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</si>
  <si>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</si>
  <si>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</si>
  <si>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</si>
  <si>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</si>
  <si>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</si>
  <si>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</si>
  <si>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</si>
  <si>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</si>
  <si>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</si>
  <si>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</si>
  <si>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</si>
  <si>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</si>
  <si>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</si>
  <si>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</si>
  <si>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</si>
  <si>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</si>
  <si>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</si>
  <si>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</si>
  <si>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</si>
  <si>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</si>
  <si>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</si>
  <si>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</si>
  <si>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</si>
  <si>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</si>
  <si>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</si>
  <si>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</si>
  <si>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</si>
  <si>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</si>
  <si>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</si>
  <si>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</si>
  <si>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</si>
  <si>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</si>
  <si>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</si>
  <si>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</si>
  <si>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</si>
  <si>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</si>
  <si>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</si>
  <si>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</si>
  <si>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</si>
  <si>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</si>
  <si>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</si>
  <si>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</si>
  <si>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</si>
  <si>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</si>
  <si>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</si>
  <si>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</si>
  <si>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</si>
  <si>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</si>
  <si>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</si>
  <si>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</si>
  <si>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</si>
  <si>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</si>
  <si>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</si>
  <si>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</si>
  <si>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</si>
  <si>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</si>
  <si>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</si>
  <si>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</si>
  <si>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</si>
  <si>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</si>
  <si>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</si>
  <si>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</si>
  <si>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</si>
  <si>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</si>
  <si>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</si>
  <si>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</si>
  <si>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</si>
  <si>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</si>
  <si>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</si>
  <si>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</si>
  <si>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</si>
  <si>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</si>
  <si>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</si>
  <si>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</si>
  <si>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</si>
  <si>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</si>
  <si>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</si>
  <si>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</si>
  <si>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</si>
  <si>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</si>
  <si>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</si>
  <si>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</si>
  <si>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</si>
  <si>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</si>
  <si>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愛知県東栄町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</si>
  <si>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</si>
  <si>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</si>
  <si>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</si>
  <si>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</si>
  <si>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</si>
  <si>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</si>
  <si>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</si>
  <si>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</si>
  <si>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</si>
  <si>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</si>
  <si>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</si>
  <si>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</si>
  <si>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</si>
  <si>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</si>
  <si>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</si>
  <si>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</si>
  <si>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</si>
  <si>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</si>
  <si>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</si>
  <si>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</si>
  <si>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</si>
  <si>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</si>
  <si>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</si>
  <si>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</si>
  <si>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</si>
  <si>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</si>
  <si>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</si>
  <si>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</si>
  <si>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</si>
  <si>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</si>
  <si>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</si>
  <si>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</si>
  <si>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</si>
  <si>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</si>
  <si>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</si>
  <si>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</si>
  <si>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国民健康保険東栄病院事業特別会計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</si>
  <si>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</si>
  <si>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</si>
  <si>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</si>
  <si>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</si>
  <si>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</si>
  <si>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</si>
  <si>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</si>
  <si>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</si>
  <si>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</si>
  <si>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</si>
  <si>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</si>
  <si>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</si>
  <si>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</si>
  <si>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</si>
  <si>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</si>
  <si>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</si>
  <si>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</si>
  <si>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</si>
  <si>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</si>
  <si>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</si>
  <si>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</si>
  <si>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</si>
  <si>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</si>
  <si>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</si>
  <si>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</si>
  <si>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</si>
  <si>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</si>
  <si>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</si>
  <si>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</si>
  <si>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</si>
  <si>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</si>
  <si>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</si>
  <si>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</si>
  <si>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</si>
  <si>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</si>
  <si>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</si>
  <si>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</si>
  <si>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</si>
  <si>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</si>
  <si>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</si>
  <si>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</si>
  <si>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</si>
  <si>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</si>
  <si>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</si>
  <si>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</si>
  <si>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</si>
  <si>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</si>
  <si>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</si>
  <si>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</si>
  <si>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</si>
  <si>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</si>
  <si>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</si>
  <si>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</si>
  <si>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</si>
  <si>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</si>
  <si>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</si>
  <si>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</si>
  <si>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</si>
  <si>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</si>
  <si>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</si>
  <si>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</si>
  <si>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</si>
  <si>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国民健康保険東栄病院事業特別会計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</si>
  <si>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</si>
  <si>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</si>
  <si>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</si>
  <si>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</si>
  <si>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</si>
  <si>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</si>
  <si>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</si>
  <si>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</si>
  <si>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</si>
  <si>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</si>
  <si>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</si>
  <si>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</si>
  <si>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</si>
  <si>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</si>
  <si>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</si>
  <si>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</si>
  <si>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</si>
  <si>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</si>
  <si>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</si>
  <si>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</si>
  <si>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</si>
  <si>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</si>
  <si>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</si>
  <si>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</si>
  <si>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</si>
  <si>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</si>
  <si>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</si>
  <si>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</si>
  <si>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</si>
  <si>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</si>
  <si>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</si>
  <si>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</si>
  <si>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</si>
  <si>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</si>
  <si>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</si>
  <si>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</si>
  <si>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</si>
  <si>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</si>
  <si>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</si>
  <si>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</si>
  <si>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</si>
  <si>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</si>
  <si>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</si>
  <si>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</si>
  <si>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</si>
  <si>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</si>
  <si>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</si>
  <si>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</si>
  <si>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</si>
  <si>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</si>
  <si>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</si>
  <si>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</si>
  <si>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</si>
  <si>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</si>
  <si>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</si>
  <si>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</si>
  <si>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</si>
  <si>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</si>
  <si>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</si>
  <si>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</si>
  <si>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</si>
  <si>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</si>
  <si>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</si>
  <si>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</si>
  <si>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</si>
  <si>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</si>
  <si>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</si>
  <si>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</si>
  <si>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</si>
  <si>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</si>
  <si>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</si>
  <si>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</si>
  <si>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</si>
  <si>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</si>
  <si>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</si>
  <si>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</si>
  <si>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</si>
  <si>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</si>
  <si>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</si>
  <si>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</si>
  <si>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</si>
  <si>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</si>
  <si>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10.89</t>
  </si>
  <si>
    <t>▲ 2.55</t>
  </si>
  <si>
    <t>▲ 2.72</t>
  </si>
  <si>
    <t>▲ 1.55</t>
  </si>
  <si>
    <t>国民健康保険東栄病院事業特別会計</t>
  </si>
  <si>
    <t>一般会計</t>
  </si>
  <si>
    <t>介護保険特別会計</t>
  </si>
  <si>
    <t>国民健康保険特別会計</t>
  </si>
  <si>
    <t>簡易水道特別会計</t>
  </si>
  <si>
    <t>公共下水道事業特別会計</t>
  </si>
  <si>
    <t>農業集落排水事業特別会計</t>
  </si>
  <si>
    <t>後期高齢者医療特別会計</t>
  </si>
  <si>
    <t>その他会計（赤字）</t>
  </si>
  <si>
    <t>その他会計（黒字）</t>
  </si>
  <si>
    <t>-</t>
    <phoneticPr fontId="2"/>
  </si>
  <si>
    <t>北設広域事務組合</t>
    <rPh sb="0" eb="2">
      <t>ホクセツ</t>
    </rPh>
    <rPh sb="2" eb="4">
      <t>コウイキ</t>
    </rPh>
    <rPh sb="4" eb="6">
      <t>ジム</t>
    </rPh>
    <rPh sb="6" eb="8">
      <t>クミアイ</t>
    </rPh>
    <phoneticPr fontId="5"/>
  </si>
  <si>
    <t>愛知県町村職員退職手当組合</t>
    <rPh sb="0" eb="3">
      <t>アイチケン</t>
    </rPh>
    <rPh sb="3" eb="5">
      <t>チョウソン</t>
    </rPh>
    <rPh sb="5" eb="7">
      <t>ショクイン</t>
    </rPh>
    <rPh sb="7" eb="9">
      <t>タイショク</t>
    </rPh>
    <rPh sb="9" eb="11">
      <t>テアテ</t>
    </rPh>
    <rPh sb="11" eb="13">
      <t>クミアイ</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</si>
  <si>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</si>
  <si>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</si>
  <si>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</si>
  <si>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</si>
  <si>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㈱とうえい</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</si>
  <si>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</si>
  <si>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</si>
  <si>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</si>
  <si>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</si>
  <si>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</si>
  <si>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</si>
  <si>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</si>
  <si>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</si>
  <si>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</si>
  <si>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</si>
  <si>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</si>
  <si>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の上昇は、平成２４年度、２５年度に行った大型事業の他、継続して整備している簡易水道建設工事により多額の地方債を発行したことによる影響が主な要因である。一方で実質公債費比率については、過去の借入分の償還の終了があったことにより平成28年度は6.3％と前年度より減少したが、前述の大型事業による地方債元金の償還が本格化しており、来年度以降は上昇することが見込まれる。
　今後、病院や庁舎の建設やインフラ施設の更新等、多額の費用を伴う事業が控えていることから、事務事業の見直し及び経常経費の更なる削減と計画的な基金積立てによる財源確保を行っていく必要がある。
　また、医療機器等の整備や簡易水道施設の更新に係る企業債が増加傾向にあることから、計画的な財政運営に努めていかなければならない。</t>
    <rPh sb="71" eb="73">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</si>
</sst>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09F7-43D8-92E7-93F3604B84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263980</c:v>
                </c:pt>
                <c:pt idx="1">
                  <c:v>288628</c:v>
                </c:pt>
                <c:pt idx="2">
                  <c:v>157395</c:v>
                </c:pt>
                <c:pt idx="3">
                  <c:v>101362</c:v>
                </c:pt>
                <c:pt idx="4">
                  <c:v>70285</c:v>
                </c:pt>
              </c:numCache>
            </c:numRef>
          </c:val>
          <c:smooth val="0"/>
          <c:extLst>
            <c:ext xmlns:c16="http://schemas.microsoft.com/office/drawing/2014/chart" uri="{C3380CC4-5D6E-409C-BE32-E72D297353CC}">
              <c16:uniqueId val="{00000001-09F7-43D8-92E7-93F3604B8485}"/>
            </c:ext>
          </c:extLst>
        </c:ser>
        <c:dLbls>
          <c:showLegendKey val="0"/>
          <c:showVal val="0"/>
          <c:showCatName val="0"/>
          <c:showSerName val="0"/>
          <c:showPercent val="0"/>
          <c:showBubbleSize val="0"/>
        </c:dLbls>
        <c:marker val="1"/>
        <c:smooth val="0"/>
        <c:axId val="165130624"/>
        <c:axId val="165132544"/>
      </c:lineChart>
      <c:catAx>
        <c:axId val="16513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32544"/>
        <c:crosses val="autoZero"/>
        <c:auto val="1"/>
        <c:lblAlgn val="ctr"/>
        <c:lblOffset val="100"/>
        <c:tickLblSkip val="1"/>
        <c:tickMarkSkip val="1"/>
        <c:noMultiLvlLbl val="0"/>
      </c:catAx>
      <c:valAx>
        <c:axId val="165132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3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c:v>
                </c:pt>
                <c:pt idx="1">
                  <c:v>9.3699999999999992</c:v>
                </c:pt>
                <c:pt idx="2">
                  <c:v>10.45</c:v>
                </c:pt>
                <c:pt idx="3">
                  <c:v>15.28</c:v>
                </c:pt>
                <c:pt idx="4">
                  <c:v>10.74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58.16</c:v>
                </c:pt>
                <c:pt idx="1">
                  <c:v>52.84</c:v>
                </c:pt>
                <c:pt idx="2">
                  <c:v>50.72</c:v>
                </c:pt>
                <c:pt idx="3">
                  <c:v>50.29</c:v>
                </c:pt>
                <c:pt idx="4">
                  <c:v>53.79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9678720"/>
        <c:axId val="16969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-10.89</c:v>
                </c:pt>
                <c:pt idx="1">
                  <c:v>-2.5499999999999998</c:v>
                </c:pt>
                <c:pt idx="2">
                  <c:v>-2.72</c:v>
                </c:pt>
                <c:pt idx="3">
                  <c:v>7.28</c:v>
                </c:pt>
                <c:pt idx="4">
                  <c:v>-1.55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9678720"/>
        <c:axId val="169693184"/>
      </c:lineChart>
      <c:catAx>
        <c:axId val="1696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693184"/>
        <c:crosses val="autoZero"/>
        <c:auto val="1"/>
        <c:lblAlgn val="ctr"/>
        <c:lblOffset val="100"/>
        <c:tickLblSkip val="1"/>
        <c:tickMarkSkip val="1"/>
        <c:noMultiLvlLbl val="0"/>
      </c:catAx>
      <c:valAx>
        <c:axId val="1696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0.22</c:v>
                </c:pt>
                <c:pt idx="2">
                  <c:v>#N/A</c:v>
                </c:pt>
                <c:pt idx="3">
                  <c:v>0.09</c:v>
                </c:pt>
                <c:pt idx="4">
                  <c:v>#N/A</c:v>
                </c:pt>
                <c:pt idx="5">
                  <c:v>0.06</c:v>
                </c:pt>
                <c:pt idx="6">
                  <c:v>#N/A</c:v>
                </c:pt>
                <c:pt idx="7">
                  <c:v>0.08</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7.0000000000000007E-2</c:v>
                </c:pt>
                <c:pt idx="4">
                  <c:v>#N/A</c:v>
                </c:pt>
                <c:pt idx="5">
                  <c:v>0.1</c:v>
                </c:pt>
                <c:pt idx="6">
                  <c:v>#N/A</c:v>
                </c:pt>
                <c:pt idx="7">
                  <c:v>7.0000000000000007E-2</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0.22</c:v>
                </c:pt>
                <c:pt idx="4">
                  <c:v>#N/A</c:v>
                </c:pt>
                <c:pt idx="5">
                  <c:v>0.21</c:v>
                </c:pt>
                <c:pt idx="6">
                  <c:v>#N/A</c:v>
                </c:pt>
                <c:pt idx="7">
                  <c:v>0.12</c:v>
                </c:pt>
                <c:pt idx="8">
                  <c:v>#N/A</c:v>
                </c:pt>
                <c:pt idx="9">
                  <c:v>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0.41</c:v>
                </c:pt>
                <c:pt idx="4">
                  <c:v>#N/A</c:v>
                </c:pt>
                <c:pt idx="5">
                  <c:v>0.54</c:v>
                </c:pt>
                <c:pt idx="6">
                  <c:v>#N/A</c:v>
                </c:pt>
                <c:pt idx="7">
                  <c:v>0.48</c:v>
                </c:pt>
                <c:pt idx="8">
                  <c:v>#N/A</c:v>
                </c:pt>
                <c:pt idx="9">
                  <c:v>0.92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2.73</c:v>
                </c:pt>
                <c:pt idx="2">
                  <c:v>#N/A</c:v>
                </c:pt>
                <c:pt idx="3">
                  <c:v>3.76</c:v>
                </c:pt>
                <c:pt idx="4">
                  <c:v>#N/A</c:v>
                </c:pt>
                <c:pt idx="5">
                  <c:v>2.4500000000000002</c:v>
                </c:pt>
                <c:pt idx="6">
                  <c:v>#N/A</c:v>
                </c:pt>
                <c:pt idx="7">
                  <c:v>1.0900000000000001</c:v>
                </c:pt>
                <c:pt idx="8">
                  <c:v>#N/A</c:v>
                </c:pt>
                <c:pt idx="9">
                  <c:v>1.26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1.1000000000000001</c:v>
                </c:pt>
                <c:pt idx="4">
                  <c:v>#N/A</c:v>
                </c:pt>
                <c:pt idx="5">
                  <c:v>1.54</c:v>
                </c:pt>
                <c:pt idx="6">
                  <c:v>#N/A</c:v>
                </c:pt>
                <c:pt idx="7">
                  <c:v>2.4500000000000002</c:v>
                </c:pt>
                <c:pt idx="8">
                  <c:v>#N/A</c:v>
                </c:pt>
                <c:pt idx="9">
                  <c:v>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7.07</c:v>
                </c:pt>
                <c:pt idx="2">
                  <c:v>#N/A</c:v>
                </c:pt>
                <c:pt idx="3">
                  <c:v>9.3699999999999992</c:v>
                </c:pt>
                <c:pt idx="4">
                  <c:v>#N/A</c:v>
                </c:pt>
                <c:pt idx="5">
                  <c:v>7.08</c:v>
                </c:pt>
                <c:pt idx="6">
                  <c:v>#N/A</c:v>
                </c:pt>
                <c:pt idx="7">
                  <c:v>15.27</c:v>
                </c:pt>
                <c:pt idx="8">
                  <c:v>#N/A</c:v>
                </c:pt>
                <c:pt idx="9">
                  <c:v>10.74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国民健康保険東栄病院事業特別会計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38.880000000000003</c:v>
                </c:pt>
                <c:pt idx="2">
                  <c:v>#N/A</c:v>
                </c:pt>
                <c:pt idx="3">
                  <c:v>40.880000000000003</c:v>
                </c:pt>
                <c:pt idx="4">
                  <c:v>#N/A</c:v>
                </c:pt>
                <c:pt idx="5">
                  <c:v>44.02</c:v>
                </c:pt>
                <c:pt idx="6">
                  <c:v>#N/A</c:v>
                </c:pt>
                <c:pt idx="7">
                  <c:v>44.16</c:v>
                </c:pt>
                <c:pt idx="8">
                  <c:v>#N/A</c:v>
                </c:pt>
                <c:pt idx="9">
                  <c:v>44.68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0118528"/>
        <c:axId val="170120320"/>
      </c:barChart>
      <c:catAx>
        <c:axId val="1701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20320"/>
        <c:crosses val="autoZero"/>
        <c:auto val="1"/>
        <c:lblAlgn val="ctr"/>
        <c:lblOffset val="100"/>
        <c:tickLblSkip val="1"/>
        <c:tickMarkSkip val="1"/>
        <c:noMultiLvlLbl val="0"/>
      </c:catAx>
      <c:valAx>
        <c:axId val="17012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1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c:v>
                </c:pt>
                <c:pt idx="5">
                  <c:v>315</c:v>
                </c:pt>
                <c:pt idx="8">
                  <c:v>314</c:v>
                </c:pt>
                <c:pt idx="11">
                  <c:v>316</c:v>
                </c:pt>
                <c:pt idx="14">
                  <c:v>328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118</c:v>
                </c:pt>
                <c:pt idx="3">
                  <c:v>106</c:v>
                </c:pt>
                <c:pt idx="6">
                  <c:v>111</c:v>
                </c:pt>
                <c:pt idx="9">
                  <c:v>125</c:v>
                </c:pt>
                <c:pt idx="12">
                  <c:v>127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c:v>
                </c:pt>
                <c:pt idx="3">
                  <c:v>345</c:v>
                </c:pt>
                <c:pt idx="6">
                  <c:v>302</c:v>
                </c:pt>
                <c:pt idx="9">
                  <c:v>302</c:v>
                </c:pt>
                <c:pt idx="12">
                  <c:v>332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3520256"/>
        <c:axId val="7352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c:v>
                </c:pt>
                <c:pt idx="2">
                  <c:v>#N/A</c:v>
                </c:pt>
                <c:pt idx="3">
                  <c:v>#N/A</c:v>
                </c:pt>
                <c:pt idx="4">
                  <c:v>136</c:v>
                </c:pt>
                <c:pt idx="5">
                  <c:v>#N/A</c:v>
                </c:pt>
                <c:pt idx="6">
                  <c:v>#N/A</c:v>
                </c:pt>
                <c:pt idx="7">
                  <c:v>99</c:v>
                </c:pt>
                <c:pt idx="8">
                  <c:v>#N/A</c:v>
                </c:pt>
                <c:pt idx="9">
                  <c:v>#N/A</c:v>
                </c:pt>
                <c:pt idx="10">
                  <c:v>111</c:v>
                </c:pt>
                <c:pt idx="11">
                  <c:v>#N/A</c:v>
                </c:pt>
                <c:pt idx="12">
                  <c:v>#N/A</c:v>
                </c:pt>
                <c:pt idx="13">
                  <c:v>131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3520256"/>
        <c:axId val="73522176"/>
      </c:lineChart>
      <c:catAx>
        <c:axId val="73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522176"/>
        <c:crosses val="autoZero"/>
        <c:auto val="1"/>
        <c:lblAlgn val="ctr"/>
        <c:lblOffset val="100"/>
        <c:tickLblSkip val="1"/>
        <c:tickMarkSkip val="1"/>
        <c:noMultiLvlLbl val="0"/>
      </c:catAx>
      <c:valAx>
        <c:axId val="7352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5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3165</c:v>
                </c:pt>
                <c:pt idx="5">
                  <c:v>3332</c:v>
                </c:pt>
                <c:pt idx="8">
                  <c:v>3322</c:v>
                </c:pt>
                <c:pt idx="11">
                  <c:v>3272</c:v>
                </c:pt>
                <c:pt idx="14">
                  <c:v>3267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2686</c:v>
                </c:pt>
                <c:pt idx="5">
                  <c:v>2693</c:v>
                </c:pt>
                <c:pt idx="8">
                  <c:v>2593</c:v>
                </c:pt>
                <c:pt idx="11">
                  <c:v>2617</c:v>
                </c:pt>
                <c:pt idx="14">
                  <c:v>2729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1205</c:v>
                </c:pt>
                <c:pt idx="3">
                  <c:v>1359</c:v>
                </c:pt>
                <c:pt idx="6">
                  <c:v>1233</c:v>
                </c:pt>
                <c:pt idx="9">
                  <c:v>1247</c:v>
                </c:pt>
                <c:pt idx="12">
                  <c:v>1241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1618</c:v>
                </c:pt>
                <c:pt idx="3">
                  <c:v>1664</c:v>
                </c:pt>
                <c:pt idx="6">
                  <c:v>1617</c:v>
                </c:pt>
                <c:pt idx="9">
                  <c:v>1606</c:v>
                </c:pt>
                <c:pt idx="12">
                  <c:v>1768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3210</c:v>
                </c:pt>
                <c:pt idx="3">
                  <c:v>3403</c:v>
                </c:pt>
                <c:pt idx="6">
                  <c:v>3460</c:v>
                </c:pt>
                <c:pt idx="9">
                  <c:v>3478</c:v>
                </c:pt>
                <c:pt idx="12">
                  <c:v>3481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858752"/>
        <c:axId val="102860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183</c:v>
                </c:pt>
                <c:pt idx="2">
                  <c:v>#N/A</c:v>
                </c:pt>
                <c:pt idx="3">
                  <c:v>#N/A</c:v>
                </c:pt>
                <c:pt idx="4">
                  <c:v>400</c:v>
                </c:pt>
                <c:pt idx="5">
                  <c:v>#N/A</c:v>
                </c:pt>
                <c:pt idx="6">
                  <c:v>#N/A</c:v>
                </c:pt>
                <c:pt idx="7">
                  <c:v>395</c:v>
                </c:pt>
                <c:pt idx="8">
                  <c:v>#N/A</c:v>
                </c:pt>
                <c:pt idx="9">
                  <c:v>#N/A</c:v>
                </c:pt>
                <c:pt idx="10">
                  <c:v>442</c:v>
                </c:pt>
                <c:pt idx="11">
                  <c:v>#N/A</c:v>
                </c:pt>
                <c:pt idx="12">
                  <c:v>#N/A</c:v>
                </c:pt>
                <c:pt idx="13">
                  <c:v>493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858752"/>
        <c:axId val="102860672"/>
      </c:lineChart>
      <c:catAx>
        <c:axId val="1028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860672"/>
        <c:crosses val="autoZero"/>
        <c:auto val="1"/>
        <c:lblAlgn val="ctr"/>
        <c:lblOffset val="100"/>
        <c:tickLblSkip val="1"/>
        <c:tickMarkSkip val="1"/>
        <c:noMultiLvlLbl val="0"/>
      </c:catAx>
      <c:valAx>
        <c:axId val="10286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{4858588A-6FB4-4711-9671-A7D246C377AA}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6EB-4332-B580-631E67CA7E0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{28D12628-7096-47CD-8631-E7E88CFEDE60}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6EB-4332-B580-631E67CA7E0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{0D250ABD-50CE-471A-9558-F7D897923B0F}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6EB-4332-B580-631E67CA7E0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{A9B39649-C7E6-424B-B472-FF1B6D4DA1B3}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6EB-4332-B580-631E67CA7E0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{850EA27F-349D-4658-8382-C97B7E0D388F}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6EB-4332-B580-631E67CA7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6EB-4332-B580-631E67CA7E0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{357000C4-7627-4500-83E1-7500340A6CFC}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6EB-4332-B580-631E67CA7E0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{822BE2AA-D8BD-42E1-9A08-455AB62FB077}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6EB-4332-B580-631E67CA7E0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{0E69B433-0C20-421F-AA73-49271A98B89F}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6EB-4332-B580-631E67CA7E0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{329CB5DE-83C1-41A3-91CF-9F04F5DC1FB8}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6EB-4332-B580-631E67CA7E0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{D90D8E54-6DAE-49EF-B24A-38FFA61A394E}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6EB-4332-B580-631E67CA7E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6EB-4332-B580-631E67CA7E00}"/>
            </c:ext>
          </c:extLst>
        </c:ser>
        <c:dLbls>
          <c:showLegendKey val="0"/>
          <c:showVal val="0"/>
          <c:showCatName val="0"/>
          <c:showSerName val="0"/>
          <c:showPercent val="0"/>
          <c:showBubbleSize val="0"/>
        </c:dLbls>
        <c:axId val="72832128"/>
        <c:axId val="72834048"/>
      </c:scatterChart>
      <c:valAx>
        <c:axId val="72832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4048"/>
        <c:crosses val="autoZero"/>
        <c:crossBetween val="midCat"/>
      </c:valAx>
      <c:valAx>
        <c:axId val="72834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{560743B0-930F-4720-8001-9BF2ACF0494B}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DF7-4307-96A8-2E912B6996B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{8508EB24-5062-4CC6-88BF-49C3AEA919E5}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DF7-4307-96A8-2E912B6996B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{0CC9F2FE-8C04-4E18-84D4-003243BBF5E9}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DF7-4307-96A8-2E912B6996B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{D8B9755E-98FF-466C-96E9-E58579ECF6C3}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DF7-4307-96A8-2E912B6996B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{9F3898EB-2CE6-4349-9B7D-C360C2368AF3}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DF7-4307-96A8-2E912B6996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c:v>
                </c:pt>
                <c:pt idx="2">
                  <c:v>7.3</c:v>
                </c:pt>
                <c:pt idx="3">
                  <c:v>6.4</c:v>
                </c:pt>
                <c:pt idx="4">
                  <c:v>6.3</c:v>
                </c:pt>
              </c:numCache>
            </c:numRef>
          </c:xVal>
          <c:yVal>
            <c:numRef>
              <c:f>公会計指標分析・財政指標組合せ分析表!$K$73:$O$73</c:f>
              <c:numCache>
                <c:formatCode>#,##0.0;"▲ "#,##0.0</c:formatCode>
                <c:ptCount val="5"/>
                <c:pt idx="0">
                  <c:v>10.199999999999999</c:v>
                </c:pt>
                <c:pt idx="1">
                  <c:v>22.4</c:v>
                </c:pt>
                <c:pt idx="2">
                  <c:v>22.8</c:v>
                </c:pt>
                <c:pt idx="3">
                  <c:v>24.1</c:v>
                </c:pt>
                <c:pt idx="4">
                  <c:v>27.4</c:v>
                </c:pt>
              </c:numCache>
            </c:numRef>
          </c:yVal>
          <c:smooth val="0"/>
          <c:extLst>
            <c:ext xmlns:c16="http://schemas.microsoft.com/office/drawing/2014/chart" uri="{C3380CC4-5D6E-409C-BE32-E72D297353CC}">
              <c16:uniqueId val="{00000005-0DF7-4307-96A8-2E912B6996B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{0E64CFE6-D4AD-47C2-9334-CE8ACA0096A7}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DF7-4307-96A8-2E912B6996B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{BFD4D780-6395-4301-84CD-DE229F72B8DB}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DF7-4307-96A8-2E912B6996B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{B2D55C12-1E86-404A-B9D4-5EBA2BAC0D44}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DF7-4307-96A8-2E912B6996B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{878676FE-C74F-4B8C-863C-9551A594733C}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DF7-4307-96A8-2E912B6996B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{7D369E87-86F8-40BC-8338-90E064907E76}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DF7-4307-96A8-2E912B6996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0DF7-4307-96A8-2E912B6996B7}"/>
            </c:ext>
          </c:extLst>
        </c:ser>
        <c:dLbls>
          <c:showLegendKey val="0"/>
          <c:showVal val="0"/>
          <c:showCatName val="0"/>
          <c:showSerName val="0"/>
          <c:showPercent val="0"/>
          <c:showBubbleSize val="0"/>
        </c:dLbls>
        <c:axId val="72876800"/>
        <c:axId val="72878720"/>
      </c:scatterChart>
      <c:valAx>
        <c:axId val="72876800"/>
        <c:scaling>
          <c:orientation val="minMax"/>
          <c:max val="10"/>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8720"/>
        <c:crosses val="autoZero"/>
        <c:crossBetween val="midCat"/>
      </c:valAx>
      <c:valAx>
        <c:axId val="7287872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680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年度にかけて実施した小学校建設等の大型事業や、償還期間が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年の病院施設の医療機器整備等の地方債の償還が始まっため、平成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年度を境に増加傾向となってる。</a:t>
          </a:r>
        </a:p>
        <a:p>
          <a:r>
            <a:rPr kumimoji="1" lang="ja-JP" altLang="en-US" sz="1400">
              <a:latin typeface="ＭＳ ゴシック" pitchFamily="49" charset="-128"/>
              <a:ea typeface="ＭＳ ゴシック" pitchFamily="49" charset="-128"/>
            </a:rPr>
            <a:t>　それに合わせて、過疎対策事業債や辺地対策事業債などの財政措置の有利な起債を発行してきたため、算入公債費も増加傾向となっている。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将来負担比率の分子の上昇は、平成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年度にかけて実施した小学校建設等の大型事業に伴う地方債発行及び財政調整基金の取崩しによる基金残高の減少が主な要因である。</a:t>
          </a:r>
        </a:p>
        <a:p>
          <a:r>
            <a:rPr kumimoji="1" lang="ja-JP" altLang="en-US" sz="1400">
              <a:latin typeface="ＭＳ ゴシック" pitchFamily="49" charset="-128"/>
              <a:ea typeface="ＭＳ ゴシック" pitchFamily="49" charset="-128"/>
            </a:rPr>
            <a:t>　今後も新保育園建設、病院及びインフラ施設の更新等、多額の費用を伴う事業が控えていることから、事務事業の見直し、経常経費の更なる削減と計画的な基金積立てによる財源確保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B8586A39-4BCF-4209-B47A-1C3EAB9E0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17F56EE7-67EB-49F2-892D-2887B055F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C3A7A292-3A44-4BEC-8ECE-428BBBE389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A469CAC5-25DD-4EED-ADE5-97ADEDEF2D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A3FC8C10-5BCD-4251-A286-436E8A4503D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24CA95B1-EF41-4349-8DD8-9CE86A74CC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175CEE6E-A1F7-4D84-8775-E32D33FE30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320D800D-459E-482E-9458-D01985F1B2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59EBE5CC-339E-48A9-A946-C67C34A76C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6ECF070-66EA-4333-B22B-9A4905FA1A4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232E8FE2-E494-4429-A591-3ACA6469EA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44C57512-5D6F-4A49-B792-1219DAF21B6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F6C64099-7B06-4D54-90B6-AC566A44F20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1B3FA28F-EAAB-4151-9242-CB062BF444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A153EFBB-8F81-4958-A515-EDFD3752429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E09363AE-5752-4AEF-A2AF-37824E7D71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1EEFBFD4-2039-4977-BD82-B4A1EFCD64A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25A815A-4FC4-4F75-847F-1C1183996D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6C39ED49-D3EA-4BCC-97D0-76E0BA8F6FFE}"/>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E350F43A-26A7-4368-9D66-9E3ECC973D7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F46EDCD0-C2FD-4E0B-A021-4BC1915118B5}"/>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558FD0C5-9C6F-4E43-A60A-17014846E3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102CF66B-2319-468E-B118-ED2B2D1155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6121344F-734C-418C-897E-8FBED3BFCB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2C308538-DAF3-4ECC-87DC-3CD5D621D43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8D40686E-8209-4747-9E93-2E86FABC772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DF9F859A-0866-452A-9BBC-A6F8226FD83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AC5D6E45-FEC4-4CF3-A9BB-D39FEF45A335}"/>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5C54658D-AA75-4410-ACC3-5F06D05E313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C22F98F8-BAC1-4E1E-91A0-F0B2AB3262C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4E7EA7D3-DA48-4A3B-AB6A-9943FD127E4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FC91ACBF-5388-43B9-A9A1-91B90A2FCC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E81FCB24-DB83-4118-85CA-364D16195E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527BF906-689D-4F15-8B11-245E7BB912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5090D640-A9EC-4293-8086-EFCEF20407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23B5F3E4-0FAC-4317-9452-733A2A8F897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AC318A6A-BFE0-4940-B5D5-2B8277E880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BBA95F86-5F63-44DE-BB4A-437000B2B8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D059E19F-25E7-407A-ADBF-093BB4B9589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E529D206-BFD6-49E2-86D4-40631126AE6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2691EC24-5ED2-4757-8E92-D93F93C914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C8D6EEA2-8A1C-414F-A7FC-F2A792F3420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12B03144-1F19-48B9-BCE6-5778C0E8E2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C1D835C5-B6FE-4A68-9F31-2DA4B295F88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31385CE4-6F1C-4A60-8EE9-E0839E4FBA7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9792357F-1351-4C3F-B000-8B1157317E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FEC3A515-27A5-483B-9C55-2BAE5F1F26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AB014EFA-75D1-4499-86B6-D87DBA574D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7CC453FF-F795-4694-A32C-20007CECB0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4882DC6A-AEE8-453C-86C3-95ACF17F099D}"/>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8C0E7356-B911-44BF-876D-22DE990C21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D08FF851-8377-4C50-8471-5A8B1A0AC46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A1AC808F-F41C-41D6-B865-DC1CB5F822DF}"/>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E976C948-1F93-4787-A874-607AB8DA62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CA2098C2-AC1B-461C-B676-71CC02A33D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4FD43ED2-30A3-453E-944E-0D86520E10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6E2EAFA3-A927-42B1-A00C-472D25C871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2BA3DE4-0F5E-49FC-83D8-5391638ACF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3FE0048-C920-4D21-B1B2-454A26768B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BBC763EA-5C21-4749-AFDB-EDBD848F58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3045FE9-C814-4006-8EEA-972DF0B89A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D825368-B455-4340-AF03-D6EFDC7F3D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F30DE9E-51EC-4A66-9DA2-0C9879F968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6DF5D24-DA74-4746-9BBB-EC3E42F82E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793D593-1380-4A6A-8399-BAC9EC27BF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B3CBF17-D709-4570-A174-FCFFD51D3CA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DAF9F89-6842-4BFA-AE6D-78767638D3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CE107C9-E391-4761-95FA-D3DF691B51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39A1EBC1-F2E2-4994-B362-289BBE46C6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79E9C46-DC99-40AC-9E53-34B8CE9D4A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C691B5A-5C61-4AA9-A50E-BBDF81D641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2A5A151-D20E-402B-8AE7-BA35745A8E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D814DA42-FD3C-4E8B-9F0C-E796443F43B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B64AE70-3E30-4F66-8500-1B53CE43C65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9C7E724F-C0C4-41EB-9C34-59244D03690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6F1060B8-A3DB-4F6D-BE1B-9B1B37EC01F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D0EC4F53-D9FA-4A2E-BAB0-582F898B7A2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24CE6164-3217-4315-9EC6-66D4A68989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13DF365-7179-4745-8A21-3E2CD07ECC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E09082E-4C51-4E41-9861-2E0FE56538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8EF5799-6013-4253-8438-FC5DDA0269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AFCA148-CF62-43E8-A560-CDDBC2EA91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285257D1-CBD4-4A56-8E4A-167FAAB1B3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1C8E021-1DD5-412C-B970-8B578C0D41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B84B9C19-50F8-4290-8B56-6E24559E1C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329C35C-6683-4C54-A045-24D0FEB36D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E0F0946-40A7-4C4A-B198-8BFD5830A1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5B3BDFC-6E15-45FA-AADD-4C61037FAC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0B4BDB3-7852-49D1-AAD5-DE5E8B4753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F6C9AD0-9DF7-40D4-A73A-6358BFCC92A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6CF77FEB-E662-459D-ABB4-69ED40E069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52BB7B5-F19A-4719-BCDC-9464AB34C2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F8709BB-2BF5-40C6-A879-782ACEF3F2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DB572F98-7514-420D-9C2B-886D33E0EC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260066F-CFB6-4F0F-B578-D97197D050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8BCABA7E-D9FA-4B32-8CAA-CF5367ABA64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6A9C49DF-6115-437C-B7C7-1E00AC0DFCC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196A6536-BEA1-48E8-A829-CCF7C888FB7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4E7F400A-92D1-4349-9A66-873A626CFA5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7C6DB711-2801-4291-A38C-1791404C103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8486E3BD-5FF1-41BD-9AE4-5B615C72546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1832734B-A12C-4727-941F-8DC8EA763D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737950C-DD85-4998-AA50-6E8159F3EB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BBECC3D-CB1B-4E04-AABD-A80A57EEDD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48.9%</a:t>
          </a:r>
          <a:r>
            <a:rPr kumimoji="1" lang="ja-JP" altLang="en-US" sz="1300">
              <a:latin typeface="ＭＳ Ｐゴシック"/>
            </a:rPr>
            <a:t>）に加え、町内に中心となる産業がないこと等により、財政基盤が弱く、全国平均を下回っている。</a:t>
          </a:r>
        </a:p>
        <a:p>
          <a:r>
            <a:rPr kumimoji="1" lang="ja-JP" altLang="en-US" sz="1300">
              <a:latin typeface="ＭＳ Ｐゴシック"/>
            </a:rPr>
            <a:t>　定員管理の適正化、地方税の徴収強化、必要な事業の選定等の取り組みを通じ財政基盤の強化に努めるとともに、緊急に必要な事業を峻別し、投資的経費を抑制する等、歳出の見直しを継続していく。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100754</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100754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92710</xdr:rowOff>
    </xdr:from>
    <xdr:to>
      <xdr:col>4</xdr:col>
      <xdr:colOff>482600</xdr:colOff>
      <xdr:row>44</xdr:row>
      <xdr:rowOff>100754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経常収支比率は、平成</a:t>
          </a:r>
          <a:r>
            <a:rPr kumimoji="1" lang="en-US" altLang="ja-JP" sz="1200">
              <a:solidFill>
                <a:sysClr val="windowText" lastClr="000000"/>
              </a:solidFill>
              <a:latin typeface="ＭＳ Ｐゴシック"/>
            </a:rPr>
            <a:t>23</a:t>
          </a:r>
          <a:r>
            <a:rPr kumimoji="1" lang="ja-JP" altLang="en-US" sz="1200">
              <a:latin typeface="ＭＳ Ｐゴシック"/>
            </a:rPr>
            <a:t>年度から増加傾向にあり、平成</a:t>
          </a:r>
          <a:r>
            <a:rPr kumimoji="1" lang="en-US" altLang="ja-JP" sz="1200">
              <a:latin typeface="ＭＳ Ｐゴシック"/>
            </a:rPr>
            <a:t>27</a:t>
          </a:r>
          <a:r>
            <a:rPr kumimoji="1" lang="ja-JP" altLang="en-US" sz="1200">
              <a:latin typeface="ＭＳ Ｐゴシック"/>
            </a:rPr>
            <a:t>年度には大型事業が完了したことによる一般財源充当が減ったことで前年度と比較し</a:t>
          </a:r>
          <a:r>
            <a:rPr kumimoji="1" lang="en-US" altLang="ja-JP" sz="1200">
              <a:latin typeface="ＭＳ Ｐゴシック"/>
            </a:rPr>
            <a:t>5.2</a:t>
          </a:r>
          <a:r>
            <a:rPr kumimoji="1" lang="ja-JP" altLang="en-US" sz="1200">
              <a:latin typeface="ＭＳ Ｐゴシック"/>
            </a:rPr>
            <a:t>ポイントと減少したが、平成</a:t>
          </a:r>
          <a:r>
            <a:rPr kumimoji="1" lang="en-US" altLang="ja-JP" sz="1200">
              <a:latin typeface="ＭＳ Ｐゴシック"/>
            </a:rPr>
            <a:t>28</a:t>
          </a:r>
          <a:r>
            <a:rPr kumimoji="1" lang="ja-JP" altLang="en-US" sz="1200">
              <a:latin typeface="ＭＳ Ｐゴシック"/>
            </a:rPr>
            <a:t>年度は再び平成</a:t>
          </a:r>
          <a:r>
            <a:rPr kumimoji="1" lang="en-US" altLang="ja-JP" sz="1200">
              <a:latin typeface="ＭＳ Ｐゴシック"/>
            </a:rPr>
            <a:t>26</a:t>
          </a:r>
          <a:r>
            <a:rPr kumimoji="1" lang="ja-JP" altLang="en-US" sz="1200">
              <a:latin typeface="ＭＳ Ｐゴシック"/>
            </a:rPr>
            <a:t>年度並みの高水準となった。</a:t>
          </a:r>
          <a:endParaRPr kumimoji="1" lang="en-US" altLang="ja-JP" sz="1200">
            <a:latin typeface="ＭＳ Ｐゴシック"/>
          </a:endParaRPr>
        </a:p>
        <a:p>
          <a:r>
            <a:rPr kumimoji="1" lang="ja-JP" altLang="en-US" sz="1200">
              <a:latin typeface="ＭＳ Ｐゴシック"/>
            </a:rPr>
            <a:t>　これは、平成</a:t>
          </a:r>
          <a:r>
            <a:rPr kumimoji="1" lang="en-US" altLang="ja-JP" sz="1200">
              <a:latin typeface="ＭＳ Ｐゴシック"/>
            </a:rPr>
            <a:t>26</a:t>
          </a:r>
          <a:r>
            <a:rPr kumimoji="1" lang="ja-JP" altLang="en-US" sz="1200">
              <a:latin typeface="ＭＳ Ｐゴシック"/>
            </a:rPr>
            <a:t>年度まで数年間行われた大型事業を推進した際に発行した地方債の元金償還を迎えたためであり、今後、公債費は増加するとみられている。それに備え事務事業の見直し、優先度を再度点検し、特に優先度の低い事務事業については縮小、廃止を進め、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80264</xdr:rowOff>
    </xdr:from>
    <xdr:to>
      <xdr:col>7</xdr:col>
      <xdr:colOff>152400</xdr:colOff>
      <xdr:row>66</xdr:row>
      <xdr:rowOff>27051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24514"/>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80264</xdr:rowOff>
    </xdr:from>
    <xdr:to>
      <xdr:col>6</xdr:col>
      <xdr:colOff>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2451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169672</xdr:rowOff>
    </xdr:from>
    <xdr:to>
      <xdr:col>4</xdr:col>
      <xdr:colOff>482600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424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85217</xdr:rowOff>
    </xdr:from>
    <xdr:to>
      <xdr:col>3</xdr:col>
      <xdr:colOff>279400</xdr:colOff>
      <xdr:row>64</xdr:row>
      <xdr:rowOff>169672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5801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147701</xdr:rowOff>
    </xdr:from>
    <xdr:to>
      <xdr:col>7</xdr:col>
      <xdr:colOff>203200</xdr:colOff>
      <xdr:row>66</xdr:row>
      <xdr:rowOff>77851</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119778</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6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29464</xdr:rowOff>
    </xdr:from>
    <xdr:to>
      <xdr:col>6</xdr:col>
      <xdr:colOff>50800</xdr:colOff>
      <xdr:row>65</xdr:row>
      <xdr:rowOff>131064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115841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118872</xdr:rowOff>
    </xdr:from>
    <xdr:to>
      <xdr:col>3</xdr:col>
      <xdr:colOff>330200</xdr:colOff>
      <xdr:row>65</xdr:row>
      <xdr:rowOff>49022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33799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34417</xdr:rowOff>
    </xdr:from>
    <xdr:to>
      <xdr:col>2</xdr:col>
      <xdr:colOff>127000</xdr:colOff>
      <xdr:row>64</xdr:row>
      <xdr:rowOff>136017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120794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[344,786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の比較では低くなっているが、物件費が年々増加傾向にある。施設の維持管理に指定管理者制度を導入しているが、利用収入が伸びていないことにより指定管理料が増加していることや情報システム経費が年々増加していることが要因として挙げられる。</a:t>
          </a: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140612</xdr:rowOff>
    </xdr:from>
    <xdr:to>
      <xdr:col>7</xdr:col>
      <xdr:colOff>152400</xdr:colOff>
      <xdr:row>81</xdr:row>
      <xdr:rowOff>160044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8062"/>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140612</xdr:rowOff>
    </xdr:from>
    <xdr:to>
      <xdr:col>6</xdr:col>
      <xdr:colOff>0</xdr:colOff>
      <xdr:row>81</xdr:row>
      <xdr:rowOff>147086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028062"/>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132113</xdr:rowOff>
    </xdr:from>
    <xdr:to>
      <xdr:col>4</xdr:col>
      <xdr:colOff>482600</xdr:colOff>
      <xdr:row>81</xdr:row>
      <xdr:rowOff>147086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19563"/>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122983</xdr:rowOff>
    </xdr:from>
    <xdr:to>
      <xdr:col>3</xdr:col>
      <xdr:colOff>279400</xdr:colOff>
      <xdr:row>81</xdr:row>
      <xdr:rowOff>132113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10433"/>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109244</xdr:rowOff>
    </xdr:from>
    <xdr:to>
      <xdr:col>7</xdr:col>
      <xdr:colOff>203200</xdr:colOff>
      <xdr:row>82</xdr:row>
      <xdr:rowOff>39394</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30521</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344,786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89812</xdr:rowOff>
    </xdr:from>
    <xdr:to>
      <xdr:col>6</xdr:col>
      <xdr:colOff>50800</xdr:colOff>
      <xdr:row>82</xdr:row>
      <xdr:rowOff>19962</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30139</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4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96286</xdr:rowOff>
    </xdr:from>
    <xdr:to>
      <xdr:col>4</xdr:col>
      <xdr:colOff>533400</xdr:colOff>
      <xdr:row>82</xdr:row>
      <xdr:rowOff>26436</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36613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81313</xdr:rowOff>
    </xdr:from>
    <xdr:to>
      <xdr:col>3</xdr:col>
      <xdr:colOff>330200</xdr:colOff>
      <xdr:row>82</xdr:row>
      <xdr:rowOff>11463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21640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3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72183</xdr:rowOff>
    </xdr:from>
    <xdr:to>
      <xdr:col>2</xdr:col>
      <xdr:colOff>127000</xdr:colOff>
      <xdr:row>82</xdr:row>
      <xdr:rowOff>2333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12510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職員平均年齢の低下及び新規採用の抑制等により、昨年度より改善がみられたものの、類似町村平均の</a:t>
          </a:r>
          <a:r>
            <a:rPr kumimoji="1" lang="en-US" altLang="ja-JP" sz="1300">
              <a:latin typeface="ＭＳ Ｐゴシック"/>
            </a:rPr>
            <a:t>94.2</a:t>
          </a:r>
          <a:r>
            <a:rPr kumimoji="1" lang="ja-JP" altLang="en-US" sz="1300">
              <a:latin typeface="ＭＳ Ｐゴシック"/>
            </a:rPr>
            <a:t>や、全国町村平均の</a:t>
          </a:r>
          <a:r>
            <a:rPr kumimoji="1" lang="en-US" altLang="ja-JP" sz="1300">
              <a:latin typeface="ＭＳ Ｐゴシック"/>
            </a:rPr>
            <a:t>96.4</a:t>
          </a:r>
          <a:r>
            <a:rPr kumimoji="1" lang="ja-JP" altLang="en-US" sz="1300">
              <a:latin typeface="ＭＳ Ｐゴシック"/>
            </a:rPr>
            <a:t>と比較しても低い水準にあり、今後も給与の適正化に努めていく。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167005</xdr:rowOff>
    </xdr:from>
    <xdr:to>
      <xdr:col>24</xdr:col>
      <xdr:colOff>558800</xdr:colOff>
      <xdr:row>85</xdr:row>
      <xdr:rowOff>67945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179800" y="145688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25718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5290800" y="1456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25718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574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1588</xdr:rowOff>
    </xdr:from>
    <xdr:to>
      <xdr:col>21</xdr:col>
      <xdr:colOff>0</xdr:colOff>
      <xdr:row>87</xdr:row>
      <xdr:rowOff>32702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574838"/>
          <a:ext cx="889000" cy="3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33672</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116205</xdr:rowOff>
    </xdr:from>
    <xdr:to>
      <xdr:col>23</xdr:col>
      <xdr:colOff>457200</xdr:colOff>
      <xdr:row>85</xdr:row>
      <xdr:rowOff>46355</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56532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8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146368</xdr:rowOff>
    </xdr:from>
    <xdr:to>
      <xdr:col>22</xdr:col>
      <xdr:colOff>254000</xdr:colOff>
      <xdr:row>85</xdr:row>
      <xdr:rowOff>76518</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86695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122238</xdr:rowOff>
    </xdr:from>
    <xdr:to>
      <xdr:col>21</xdr:col>
      <xdr:colOff>50800</xdr:colOff>
      <xdr:row>85</xdr:row>
      <xdr:rowOff>52388</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62565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153352</xdr:rowOff>
    </xdr:from>
    <xdr:to>
      <xdr:col>19</xdr:col>
      <xdr:colOff>533400</xdr:colOff>
      <xdr:row>87</xdr:row>
      <xdr:rowOff>83502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93679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類似団体との比較においては、</a:t>
          </a:r>
          <a:r>
            <a:rPr kumimoji="1" lang="en-US" altLang="ja-JP" sz="1300">
              <a:latin typeface="ＭＳ Ｐゴシック"/>
            </a:rPr>
            <a:t>5.38</a:t>
          </a:r>
          <a:r>
            <a:rPr kumimoji="1" lang="ja-JP" altLang="en-US" sz="1300">
              <a:latin typeface="ＭＳ Ｐゴシック"/>
            </a:rPr>
            <a:t>ポイント下回っている状況で、職員一人当たりの負担の増加が課題となっている。一方で、人口減少が続いていることから適正な定員管理を推進していく必要がある。</a:t>
          </a:r>
          <a:endParaRPr kumimoji="1" lang="en-US" altLang="ja-JP" sz="1300">
            <a:latin typeface="ＭＳ Ｐゴシック"/>
          </a:endParaRPr>
        </a:p>
        <a:p>
          <a:r>
            <a:rPr kumimoji="1" lang="ja-JP" altLang="en-US" sz="1300">
              <a:latin typeface="ＭＳ Ｐゴシック"/>
            </a:rPr>
            <a:t>　組織体制の見直しや業務の見直し・効率化等の対策をとる必要がある。</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31962</xdr:rowOff>
    </xdr:from>
    <xdr:to>
      <xdr:col>24</xdr:col>
      <xdr:colOff>558800</xdr:colOff>
      <xdr:row>59</xdr:row>
      <xdr:rowOff>39890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147512"/>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24667</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40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31962</xdr:rowOff>
    </xdr:from>
    <xdr:to>
      <xdr:col>23</xdr:col>
      <xdr:colOff>406400</xdr:colOff>
      <xdr:row>59</xdr:row>
      <xdr:rowOff>38512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14751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33800</xdr:rowOff>
    </xdr:from>
    <xdr:to>
      <xdr:col>22</xdr:col>
      <xdr:colOff>203200</xdr:colOff>
      <xdr:row>59</xdr:row>
      <xdr:rowOff>38512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149350"/>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33800</xdr:rowOff>
    </xdr:from>
    <xdr:to>
      <xdr:col>21</xdr:col>
      <xdr:colOff>0</xdr:colOff>
      <xdr:row>59</xdr:row>
      <xdr:rowOff>37017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14935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160540</xdr:rowOff>
    </xdr:from>
    <xdr:to>
      <xdr:col>24</xdr:col>
      <xdr:colOff>609600</xdr:colOff>
      <xdr:row>59</xdr:row>
      <xdr:rowOff>90690</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1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81817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02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152612</xdr:rowOff>
    </xdr:from>
    <xdr:to>
      <xdr:col>23</xdr:col>
      <xdr:colOff>457200</xdr:colOff>
      <xdr:row>59</xdr:row>
      <xdr:rowOff>82762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92939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159162</xdr:rowOff>
    </xdr:from>
    <xdr:to>
      <xdr:col>22</xdr:col>
      <xdr:colOff>254000</xdr:colOff>
      <xdr:row>59</xdr:row>
      <xdr:rowOff>89312</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1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99489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98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154450</xdr:rowOff>
    </xdr:from>
    <xdr:to>
      <xdr:col>21</xdr:col>
      <xdr:colOff>50800</xdr:colOff>
      <xdr:row>59</xdr:row>
      <xdr:rowOff>84600</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0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94777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8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157667</xdr:rowOff>
    </xdr:from>
    <xdr:to>
      <xdr:col>19</xdr:col>
      <xdr:colOff>533400</xdr:colOff>
      <xdr:row>59</xdr:row>
      <xdr:rowOff>87817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1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97994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87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全国平均値に比べてやや低いものの、平成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年度にかけての大型事業の実施により発行した地方債の償還が続くため、比率の増加が見込まれる。</a:t>
          </a:r>
        </a:p>
        <a:p>
          <a:r>
            <a:rPr kumimoji="1" lang="ja-JP" altLang="en-US" sz="1300">
              <a:latin typeface="ＭＳ Ｐゴシック"/>
            </a:rPr>
            <a:t>　今後も、新保育園建設や医療センター整備といった大型事業を計画しており、他の事業の取捨選択による地方債の発行抑制や減債基金の活用による財源の確保を行っていく必要がある。</a:t>
          </a: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41</xdr:row>
      <xdr:rowOff>68156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41</xdr:row>
      <xdr:rowOff>140546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42</xdr:row>
      <xdr:rowOff>25400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6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41487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25840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30073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102464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年度にかけては小学校建設事業やとうえい健康の館建設等の大型事業実施により多額の地方債を発行したことにより、近年は増加傾向が続いている。</a:t>
          </a:r>
        </a:p>
        <a:p>
          <a:r>
            <a:rPr kumimoji="1" lang="ja-JP" altLang="en-US" sz="1300">
              <a:latin typeface="ＭＳ Ｐゴシック"/>
            </a:rPr>
            <a:t>　加えて、平成</a:t>
          </a:r>
          <a:r>
            <a:rPr kumimoji="1" lang="en-US" altLang="ja-JP" sz="1300">
              <a:latin typeface="ＭＳ Ｐゴシック"/>
            </a:rPr>
            <a:t>28</a:t>
          </a:r>
          <a:r>
            <a:rPr kumimoji="1" lang="ja-JP" altLang="en-US" sz="1300">
              <a:latin typeface="ＭＳ Ｐゴシック"/>
            </a:rPr>
            <a:t>年度には耐用年数が５年未満の病院器具備品整備を行ったことなどの要因で前年度比</a:t>
          </a:r>
          <a:r>
            <a:rPr kumimoji="1" lang="en-US" altLang="ja-JP" sz="1300">
              <a:latin typeface="ＭＳ Ｐゴシック"/>
            </a:rPr>
            <a:t>3.3</a:t>
          </a:r>
          <a:r>
            <a:rPr kumimoji="1" lang="ja-JP" altLang="en-US" sz="1300">
              <a:solidFill>
                <a:sysClr val="windowText" lastClr="000000"/>
              </a:solidFill>
              <a:latin typeface="ＭＳ Ｐゴシック"/>
            </a:rPr>
            <a:t>ポイント</a:t>
          </a:r>
          <a:r>
            <a:rPr kumimoji="1" lang="ja-JP" altLang="en-US" sz="1300">
              <a:latin typeface="ＭＳ Ｐゴシック"/>
            </a:rPr>
            <a:t>の増加となった。</a:t>
          </a:r>
        </a:p>
        <a:p>
          <a:r>
            <a:rPr kumimoji="1" lang="ja-JP" altLang="en-US" sz="1300">
              <a:latin typeface="ＭＳ Ｐゴシック"/>
            </a:rPr>
            <a:t>　今後も新保育園建設や医療センター整備といった大型事業を計画しているため、他の事業の縮減や公営企業の経営改善を積極的に行っていく必要がある。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164211</xdr:rowOff>
    </xdr:from>
    <xdr:to>
      <xdr:col>24</xdr:col>
      <xdr:colOff>558800</xdr:colOff>
      <xdr:row>15</xdr:row>
      <xdr:rowOff>19304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56451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153755</xdr:rowOff>
    </xdr:from>
    <xdr:to>
      <xdr:col>23</xdr:col>
      <xdr:colOff>406400</xdr:colOff>
      <xdr:row>14</xdr:row>
      <xdr:rowOff>164211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55405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150537</xdr:rowOff>
    </xdr:from>
    <xdr:to>
      <xdr:col>22</xdr:col>
      <xdr:colOff>203200</xdr:colOff>
      <xdr:row>14</xdr:row>
      <xdr:rowOff>153755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550837"/>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52409</xdr:rowOff>
    </xdr:from>
    <xdr:to>
      <xdr:col>21</xdr:col>
      <xdr:colOff>0</xdr:colOff>
      <xdr:row>14</xdr:row>
      <xdr:rowOff>150537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452709"/>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139954</xdr:rowOff>
    </xdr:from>
    <xdr:to>
      <xdr:col>24</xdr:col>
      <xdr:colOff>609600</xdr:colOff>
      <xdr:row>15</xdr:row>
      <xdr:rowOff>70104</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112031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113411</xdr:rowOff>
    </xdr:from>
    <xdr:to>
      <xdr:col>23</xdr:col>
      <xdr:colOff>457200</xdr:colOff>
      <xdr:row>15</xdr:row>
      <xdr:rowOff>43561</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129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28338</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102955</xdr:rowOff>
    </xdr:from>
    <xdr:to>
      <xdr:col>22</xdr:col>
      <xdr:colOff>254000</xdr:colOff>
      <xdr:row>15</xdr:row>
      <xdr:rowOff>33105</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5240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17882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8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99737</xdr:rowOff>
    </xdr:from>
    <xdr:to>
      <xdr:col>21</xdr:col>
      <xdr:colOff>50800</xdr:colOff>
      <xdr:row>15</xdr:row>
      <xdr:rowOff>29887</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4351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14664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1609</xdr:rowOff>
    </xdr:from>
    <xdr:to>
      <xdr:col>19</xdr:col>
      <xdr:colOff>533400</xdr:colOff>
      <xdr:row>14</xdr:row>
      <xdr:rowOff>103209</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3462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87986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の低下、中途退職の増により、前年度を下回る結果となった。これは全国平均及び県平均に比べ低い水準で、今後も定年退職者の増や人員確保のための新規採用により低下する見込みである。現在、中途採用の募集などにより年齢構成の平準化による定員管理の適正化を行っているため、引き続き取り組み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156718</xdr:rowOff>
    </xdr:from>
    <xdr:to>
      <xdr:col>7</xdr:col>
      <xdr:colOff>15875</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145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76708</xdr:rowOff>
    </xdr:from>
    <xdr:to>
      <xdr:col>5</xdr:col>
      <xdr:colOff>549275</xdr:colOff>
      <xdr:row>34</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113284</xdr:rowOff>
    </xdr:from>
    <xdr:to>
      <xdr:col>4</xdr:col>
      <xdr:colOff>346075</xdr:colOff>
      <xdr:row>34</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42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49276</xdr:rowOff>
    </xdr:from>
    <xdr:to>
      <xdr:col>3</xdr:col>
      <xdr:colOff>142875</xdr:colOff>
      <xdr:row>34</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785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105918</xdr:rowOff>
    </xdr:from>
    <xdr:to>
      <xdr:col>7</xdr:col>
      <xdr:colOff>66675</xdr:colOff>
      <xdr:row>34</xdr:row>
      <xdr:rowOff>36068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0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25908</xdr:rowOff>
    </xdr:from>
    <xdr:to>
      <xdr:col>5</xdr:col>
      <xdr:colOff>600075</xdr:colOff>
      <xdr:row>34</xdr:row>
      <xdr:rowOff>127508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62484</xdr:rowOff>
    </xdr:from>
    <xdr:to>
      <xdr:col>4</xdr:col>
      <xdr:colOff>396875</xdr:colOff>
      <xdr:row>34</xdr:row>
      <xdr:rowOff>164084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169926</xdr:rowOff>
    </xdr:from>
    <xdr:to>
      <xdr:col>1</xdr:col>
      <xdr:colOff>676275</xdr:colOff>
      <xdr:row>34</xdr:row>
      <xdr:rowOff>100076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類似団体平均、全国平均及び県平均と同水準ではあるが、前年度比で</a:t>
          </a:r>
          <a:r>
            <a:rPr kumimoji="1" lang="en-US" altLang="ja-JP" sz="1200">
              <a:latin typeface="ＭＳ Ｐゴシック"/>
            </a:rPr>
            <a:t>1.9</a:t>
          </a:r>
          <a:r>
            <a:rPr kumimoji="1" lang="ja-JP" altLang="en-US" sz="1200">
              <a:solidFill>
                <a:sysClr val="windowText" lastClr="000000"/>
              </a:solidFill>
              <a:latin typeface="ＭＳ Ｐゴシック"/>
            </a:rPr>
            <a:t>ポイント</a:t>
          </a:r>
          <a:r>
            <a:rPr kumimoji="1" lang="ja-JP" altLang="en-US" sz="1200">
              <a:latin typeface="ＭＳ Ｐゴシック"/>
            </a:rPr>
            <a:t>の増加となっている。これは、税番号及び公会計など制度改正に伴う電子システム整備に係る支出、事務事業に要する賃金等の支出により年々増加傾向にあることが主な要因である。</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年度に高規格道路建設に伴う発生土処理に係る費用として約</a:t>
          </a:r>
          <a:r>
            <a:rPr kumimoji="1" lang="en-US" altLang="ja-JP" sz="1200">
              <a:latin typeface="ＭＳ Ｐゴシック"/>
            </a:rPr>
            <a:t>84</a:t>
          </a:r>
          <a:r>
            <a:rPr kumimoji="1" lang="ja-JP" altLang="en-US" sz="1200">
              <a:latin typeface="ＭＳ Ｐゴシック"/>
            </a:rPr>
            <a:t>百万円の支出があったことにより大きく増加したが、単年度で完了したため、平成</a:t>
          </a:r>
          <a:r>
            <a:rPr kumimoji="1" lang="en-US" altLang="ja-JP" sz="1200">
              <a:latin typeface="ＭＳ Ｐゴシック"/>
            </a:rPr>
            <a:t>27</a:t>
          </a:r>
          <a:r>
            <a:rPr kumimoji="1" lang="ja-JP" altLang="en-US" sz="1200">
              <a:latin typeface="ＭＳ Ｐゴシック"/>
            </a:rPr>
            <a:t>年度には一度減少したものの直近５年間で推移をみると年々増加傾向である。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022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022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99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23622</xdr:rowOff>
    </xdr:from>
    <xdr:to>
      <xdr:col>24</xdr:col>
      <xdr:colOff>82550</xdr:colOff>
      <xdr:row>17</xdr:row>
      <xdr:rowOff>125222</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類似団体平均は同水準ではあるものの、直近２年間は増加傾向にある。</a:t>
          </a:r>
        </a:p>
        <a:p>
          <a:r>
            <a:rPr kumimoji="1" lang="ja-JP" altLang="en-US" sz="1300">
              <a:latin typeface="ＭＳ Ｐゴシック"/>
            </a:rPr>
            <a:t>　これは、施設入所者の増加又は相談支援給付費制度の定着化により増加したものである。今後、高齢者人口は減少傾向となる見込みだが、ひとり世帯の増加をはじめニーズは増加することも予測されるため、事業費等の精査により適正な執行に努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例年、類似団体平均とほぼ同じ水準で推移しており、今年度については前年度並みの水準となった。</a:t>
          </a:r>
        </a:p>
        <a:p>
          <a:r>
            <a:rPr kumimoji="1" lang="ja-JP" altLang="en-US" sz="1300">
              <a:latin typeface="ＭＳ Ｐゴシック"/>
            </a:rPr>
            <a:t>　その他のうち、約</a:t>
          </a:r>
          <a:r>
            <a:rPr kumimoji="1" lang="en-US" altLang="ja-JP" sz="1300">
              <a:latin typeface="ＭＳ Ｐゴシック"/>
            </a:rPr>
            <a:t>50</a:t>
          </a:r>
          <a:r>
            <a:rPr kumimoji="1" lang="ja-JP" altLang="en-US" sz="1300">
              <a:latin typeface="ＭＳ Ｐゴシック"/>
            </a:rPr>
            <a:t>％を住民情報系システム、戸籍電算化システムに係る経費が占めており、今後も制度の高度化、多様化によるシステム経費の増加に対応するための財源を確保する必要がある。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8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57</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9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ゴミ処理、介護認定、し尿処理等の業務、情報通信（地デジ）施設運営に係る一部事務組合への支出及び広域消防への支出が高額であり、これらの費用の大幅な削減は難しく、例年、類似団体、全国及び県平均を上回っている。</a:t>
          </a:r>
        </a:p>
        <a:p>
          <a:r>
            <a:rPr kumimoji="1" lang="ja-JP" altLang="en-US" sz="1200">
              <a:latin typeface="ＭＳ Ｐゴシック"/>
            </a:rPr>
            <a:t>　また、病院事業に対する運営負担も増加しており、前年度より高くなっている。今後も介護保険事業の東三河広域連合への統合など広域化に伴う負担金の支出は増える見込みであり、他の費目での歳出抑制を行うほかない。</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xdr:rowOff>
    </xdr:from>
    <xdr:to>
      <xdr:col>24</xdr:col>
      <xdr:colOff>31750</xdr:colOff>
      <xdr:row>40</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8707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51562</xdr:rowOff>
    </xdr:from>
    <xdr:to>
      <xdr:col>22</xdr:col>
      <xdr:colOff>565150</xdr:colOff>
      <xdr:row>40</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738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72136</xdr:rowOff>
    </xdr:from>
    <xdr:to>
      <xdr:col>21</xdr:col>
      <xdr:colOff>361950</xdr:colOff>
      <xdr:row>39</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872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80772</xdr:rowOff>
    </xdr:from>
    <xdr:to>
      <xdr:col>24</xdr:col>
      <xdr:colOff>82550</xdr:colOff>
      <xdr:row>41</xdr:row>
      <xdr:rowOff>10922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160799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の小学校建設事業、とうえい健康の館整備事業等の大規模事業において発行した地方債の償還が始まったことが、公債費が増加した主な要因となっている。今後数年間は増加していくことが見込まれる。</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85089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65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34289</xdr:rowOff>
    </xdr:from>
    <xdr:to>
      <xdr:col>3</xdr:col>
      <xdr:colOff>193675</xdr:colOff>
      <xdr:row>76</xdr:row>
      <xdr:rowOff>135889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146067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年度は高規格道路建設に伴う発生土処理に係る支出があったことにより大きく増加したが、単年度で完了したため、平成</a:t>
          </a:r>
          <a:r>
            <a:rPr kumimoji="1" lang="en-US" altLang="ja-JP" sz="1200">
              <a:latin typeface="ＭＳ Ｐゴシック"/>
            </a:rPr>
            <a:t>27</a:t>
          </a:r>
          <a:r>
            <a:rPr kumimoji="1" lang="ja-JP" altLang="en-US" sz="1200">
              <a:latin typeface="ＭＳ Ｐゴシック"/>
            </a:rPr>
            <a:t>年度には一度減少したものの、平成</a:t>
          </a:r>
          <a:r>
            <a:rPr kumimoji="1" lang="en-US" altLang="ja-JP" sz="1200">
              <a:solidFill>
                <a:sysClr val="windowText" lastClr="000000"/>
              </a:solidFill>
              <a:latin typeface="ＭＳ Ｐゴシック"/>
            </a:rPr>
            <a:t>28</a:t>
          </a:r>
          <a:r>
            <a:rPr kumimoji="1" lang="ja-JP" altLang="en-US" sz="1200">
              <a:solidFill>
                <a:sysClr val="windowText" lastClr="000000"/>
              </a:solidFill>
              <a:latin typeface="ＭＳ Ｐゴシック"/>
            </a:rPr>
            <a:t>年度</a:t>
          </a:r>
          <a:r>
            <a:rPr kumimoji="1" lang="ja-JP" altLang="en-US" sz="1200">
              <a:latin typeface="ＭＳ Ｐゴシック"/>
            </a:rPr>
            <a:t>には再び増加となり近年の傾向としては増加傾向が続いている。</a:t>
          </a:r>
        </a:p>
        <a:p>
          <a:r>
            <a:rPr kumimoji="1" lang="ja-JP" altLang="en-US" sz="1200">
              <a:latin typeface="ＭＳ Ｐゴシック"/>
            </a:rPr>
            <a:t>　これは、病院事業に対する運営負担の増加や、ゴミ処理、介護事業、し尿処理等の業務、情報通信（地デジ）施設運営、広域消防等各事務の広域化が進む中で、その支出が高額であり、これらの費用の大幅な削減はないことが要因とな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14332</xdr:rowOff>
    </xdr:from>
    <xdr:to>
      <xdr:col>24</xdr:col>
      <xdr:colOff>31750</xdr:colOff>
      <xdr:row>79</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58882"/>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14332</xdr:rowOff>
    </xdr:from>
    <xdr:to>
      <xdr:col>22</xdr:col>
      <xdr:colOff>565150</xdr:colOff>
      <xdr:row>79</xdr:row>
      <xdr:rowOff>164556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58882"/>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79</xdr:row>
      <xdr:rowOff>164556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85800"/>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82913</xdr:rowOff>
    </xdr:from>
    <xdr:to>
      <xdr:col>20</xdr:col>
      <xdr:colOff>158750</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845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71301</xdr:rowOff>
    </xdr:from>
    <xdr:to>
      <xdr:col>24</xdr:col>
      <xdr:colOff>82550</xdr:colOff>
      <xdr:row>80</xdr:row>
      <xdr:rowOff>1451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43378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134982</xdr:rowOff>
    </xdr:from>
    <xdr:to>
      <xdr:col>22</xdr:col>
      <xdr:colOff>615950</xdr:colOff>
      <xdr:row>79</xdr:row>
      <xdr:rowOff>65132</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49909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32113</xdr:rowOff>
    </xdr:from>
    <xdr:to>
      <xdr:col>19</xdr:col>
      <xdr:colOff>6350</xdr:colOff>
      <xdr:row>77</xdr:row>
      <xdr:rowOff>133713</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118490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愛知県東栄町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27031</xdr:rowOff>
    </xdr:from>
    <xdr:to>
      <xdr:col>4</xdr:col>
      <xdr:colOff>1117600</xdr:colOff>
      <xdr:row>19</xdr:row>
      <xdr:rowOff>30723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32206"/>
          <a:ext cx="647700" cy="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20681</xdr:rowOff>
    </xdr:from>
    <xdr:to>
      <xdr:col>4</xdr:col>
      <xdr:colOff>469900</xdr:colOff>
      <xdr:row>19</xdr:row>
      <xdr:rowOff>27031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325856"/>
          <a:ext cx="698500" cy="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20681</xdr:rowOff>
    </xdr:from>
    <xdr:to>
      <xdr:col>3</xdr:col>
      <xdr:colOff>904875</xdr:colOff>
      <xdr:row>19</xdr:row>
      <xdr:rowOff>22080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25856"/>
          <a:ext cx="698500" cy="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22080</xdr:rowOff>
    </xdr:from>
    <xdr:to>
      <xdr:col>3</xdr:col>
      <xdr:colOff>206375</xdr:colOff>
      <xdr:row>19</xdr:row>
      <xdr:rowOff>37178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27255"/>
          <a:ext cx="698500" cy="1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151373</xdr:rowOff>
    </xdr:from>
    <xdr:to>
      <xdr:col>5</xdr:col>
      <xdr:colOff>34925</xdr:colOff>
      <xdr:row>19</xdr:row>
      <xdr:rowOff>81523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2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59950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147681</xdr:rowOff>
    </xdr:from>
    <xdr:to>
      <xdr:col>4</xdr:col>
      <xdr:colOff>520700</xdr:colOff>
      <xdr:row>19</xdr:row>
      <xdr:rowOff>77831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28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62608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7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141331</xdr:rowOff>
    </xdr:from>
    <xdr:to>
      <xdr:col>3</xdr:col>
      <xdr:colOff>955675</xdr:colOff>
      <xdr:row>19</xdr:row>
      <xdr:rowOff>71481</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27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142730</xdr:rowOff>
    </xdr:from>
    <xdr:to>
      <xdr:col>3</xdr:col>
      <xdr:colOff>257175</xdr:colOff>
      <xdr:row>19</xdr:row>
      <xdr:rowOff>72880</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57657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157828</xdr:rowOff>
    </xdr:from>
    <xdr:to>
      <xdr:col>2</xdr:col>
      <xdr:colOff>692150</xdr:colOff>
      <xdr:row>19</xdr:row>
      <xdr:rowOff>87978</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29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72755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237638</xdr:rowOff>
    </xdr:from>
    <xdr:to>
      <xdr:col>4</xdr:col>
      <xdr:colOff>1117600</xdr:colOff>
      <xdr:row>35</xdr:row>
      <xdr:rowOff>268736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7988"/>
          <a:ext cx="647700" cy="31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268736</xdr:rowOff>
    </xdr:from>
    <xdr:to>
      <xdr:col>4</xdr:col>
      <xdr:colOff>469900</xdr:colOff>
      <xdr:row>35</xdr:row>
      <xdr:rowOff>289516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79086"/>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246160</xdr:rowOff>
    </xdr:from>
    <xdr:to>
      <xdr:col>3</xdr:col>
      <xdr:colOff>904875</xdr:colOff>
      <xdr:row>35</xdr:row>
      <xdr:rowOff>289516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56510"/>
          <a:ext cx="698500" cy="4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225540</xdr:rowOff>
    </xdr:from>
    <xdr:to>
      <xdr:col>3</xdr:col>
      <xdr:colOff>206375</xdr:colOff>
      <xdr:row>35</xdr:row>
      <xdr:rowOff>246160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35890"/>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186838</xdr:rowOff>
    </xdr:from>
    <xdr:to>
      <xdr:col>5</xdr:col>
      <xdr:colOff>34925</xdr:colOff>
      <xdr:row>35</xdr:row>
      <xdr:rowOff>288438</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9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158915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217936</xdr:rowOff>
    </xdr:from>
    <xdr:to>
      <xdr:col>4</xdr:col>
      <xdr:colOff>520700</xdr:colOff>
      <xdr:row>35</xdr:row>
      <xdr:rowOff>319536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304313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1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238716</xdr:rowOff>
    </xdr:from>
    <xdr:to>
      <xdr:col>3</xdr:col>
      <xdr:colOff>955675</xdr:colOff>
      <xdr:row>35</xdr:row>
      <xdr:rowOff>340316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4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325093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195360</xdr:rowOff>
    </xdr:from>
    <xdr:to>
      <xdr:col>3</xdr:col>
      <xdr:colOff>257175</xdr:colOff>
      <xdr:row>35</xdr:row>
      <xdr:rowOff>296960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0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281737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174740</xdr:rowOff>
    </xdr:from>
    <xdr:to>
      <xdr:col>2</xdr:col>
      <xdr:colOff>692150</xdr:colOff>
      <xdr:row>35</xdr:row>
      <xdr:rowOff>276340</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78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261117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9613</xdr:rowOff>
    </xdr:from>
    <xdr:to>
      <xdr:col>6</xdr:col>
      <xdr:colOff>511175</xdr:colOff>
      <xdr:row>38</xdr:row>
      <xdr:rowOff>17084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24713"/>
          <a:ext cx="8382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9613</xdr:rowOff>
    </xdr:from>
    <xdr:to>
      <xdr:col>5</xdr:col>
      <xdr:colOff>358775</xdr:colOff>
      <xdr:row>38</xdr:row>
      <xdr:rowOff>12411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2471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12411</xdr:rowOff>
    </xdr:from>
    <xdr:to>
      <xdr:col>4</xdr:col>
      <xdr:colOff>155575</xdr:colOff>
      <xdr:row>38</xdr:row>
      <xdr:rowOff>15125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2751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15125</xdr:rowOff>
    </xdr:from>
    <xdr:to>
      <xdr:col>2</xdr:col>
      <xdr:colOff>638175</xdr:colOff>
      <xdr:row>38</xdr:row>
      <xdr:rowOff>22482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0225"/>
          <a:ext cx="8890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137734</xdr:rowOff>
    </xdr:from>
    <xdr:to>
      <xdr:col>6</xdr:col>
      <xdr:colOff>561975</xdr:colOff>
      <xdr:row>38</xdr:row>
      <xdr:rowOff>67884</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4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52661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130263</xdr:rowOff>
    </xdr:from>
    <xdr:to>
      <xdr:col>5</xdr:col>
      <xdr:colOff>409575</xdr:colOff>
      <xdr:row>38</xdr:row>
      <xdr:rowOff>60413</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51540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133060</xdr:rowOff>
    </xdr:from>
    <xdr:to>
      <xdr:col>4</xdr:col>
      <xdr:colOff>206375</xdr:colOff>
      <xdr:row>38</xdr:row>
      <xdr:rowOff>63210</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4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54338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56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135774</xdr:rowOff>
    </xdr:from>
    <xdr:to>
      <xdr:col>3</xdr:col>
      <xdr:colOff>3175</xdr:colOff>
      <xdr:row>38</xdr:row>
      <xdr:rowOff>65925</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479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57052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5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143132</xdr:rowOff>
    </xdr:from>
    <xdr:to>
      <xdr:col>1</xdr:col>
      <xdr:colOff>485775</xdr:colOff>
      <xdr:row>38</xdr:row>
      <xdr:rowOff>73282</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4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64409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57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83759</xdr:rowOff>
    </xdr:from>
    <xdr:to>
      <xdr:col>6</xdr:col>
      <xdr:colOff>511175</xdr:colOff>
      <xdr:row>57</xdr:row>
      <xdr:rowOff>110412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56409"/>
          <a:ext cx="838200" cy="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104676</xdr:rowOff>
    </xdr:from>
    <xdr:to>
      <xdr:col>5</xdr:col>
      <xdr:colOff>358775</xdr:colOff>
      <xdr:row>57</xdr:row>
      <xdr:rowOff>110412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77326"/>
          <a:ext cx="88900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104676</xdr:rowOff>
    </xdr:from>
    <xdr:to>
      <xdr:col>4</xdr:col>
      <xdr:colOff>155575</xdr:colOff>
      <xdr:row>57</xdr:row>
      <xdr:rowOff>124075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77326"/>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124075</xdr:rowOff>
    </xdr:from>
    <xdr:to>
      <xdr:col>2</xdr:col>
      <xdr:colOff>638175</xdr:colOff>
      <xdr:row>57</xdr:row>
      <xdr:rowOff>130519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96725"/>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32959</xdr:rowOff>
    </xdr:from>
    <xdr:to>
      <xdr:col>6</xdr:col>
      <xdr:colOff>561975</xdr:colOff>
      <xdr:row>57</xdr:row>
      <xdr:rowOff>134559</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8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59612</xdr:rowOff>
    </xdr:from>
    <xdr:to>
      <xdr:col>5</xdr:col>
      <xdr:colOff>409575</xdr:colOff>
      <xdr:row>57</xdr:row>
      <xdr:rowOff>161212</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152339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9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53876</xdr:rowOff>
    </xdr:from>
    <xdr:to>
      <xdr:col>4</xdr:col>
      <xdr:colOff>206375</xdr:colOff>
      <xdr:row>57</xdr:row>
      <xdr:rowOff>155476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146603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91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73275</xdr:rowOff>
    </xdr:from>
    <xdr:to>
      <xdr:col>3</xdr:col>
      <xdr:colOff>3175</xdr:colOff>
      <xdr:row>58</xdr:row>
      <xdr:rowOff>3425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166002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93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79719</xdr:rowOff>
    </xdr:from>
    <xdr:to>
      <xdr:col>1</xdr:col>
      <xdr:colOff>485775</xdr:colOff>
      <xdr:row>58</xdr:row>
      <xdr:rowOff>9869</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94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123479</xdr:rowOff>
    </xdr:from>
    <xdr:to>
      <xdr:col>6</xdr:col>
      <xdr:colOff>511175</xdr:colOff>
      <xdr:row>78</xdr:row>
      <xdr:rowOff>128019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6579"/>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122417</xdr:rowOff>
    </xdr:from>
    <xdr:to>
      <xdr:col>5</xdr:col>
      <xdr:colOff>358775</xdr:colOff>
      <xdr:row>78</xdr:row>
      <xdr:rowOff>128019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95517"/>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117901</xdr:rowOff>
    </xdr:from>
    <xdr:to>
      <xdr:col>4</xdr:col>
      <xdr:colOff>155575</xdr:colOff>
      <xdr:row>78</xdr:row>
      <xdr:rowOff>122417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1001"/>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108638</xdr:rowOff>
    </xdr:from>
    <xdr:to>
      <xdr:col>2</xdr:col>
      <xdr:colOff>638175</xdr:colOff>
      <xdr:row>78</xdr:row>
      <xdr:rowOff>117901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1738"/>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72679</xdr:rowOff>
    </xdr:from>
    <xdr:to>
      <xdr:col>6</xdr:col>
      <xdr:colOff>561975</xdr:colOff>
      <xdr:row>79</xdr:row>
      <xdr:rowOff>2829</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159056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77219</xdr:rowOff>
    </xdr:from>
    <xdr:to>
      <xdr:col>5</xdr:col>
      <xdr:colOff>409575</xdr:colOff>
      <xdr:row>79</xdr:row>
      <xdr:rowOff>7369</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169946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71617</xdr:rowOff>
    </xdr:from>
    <xdr:to>
      <xdr:col>4</xdr:col>
      <xdr:colOff>206375</xdr:colOff>
      <xdr:row>79</xdr:row>
      <xdr:rowOff>1767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164344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67101</xdr:rowOff>
    </xdr:from>
    <xdr:to>
      <xdr:col>3</xdr:col>
      <xdr:colOff>3175</xdr:colOff>
      <xdr:row>78</xdr:row>
      <xdr:rowOff>168701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159828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57838</xdr:rowOff>
    </xdr:from>
    <xdr:to>
      <xdr:col>1</xdr:col>
      <xdr:colOff>485775</xdr:colOff>
      <xdr:row>78</xdr:row>
      <xdr:rowOff>159438</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150565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2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55713</xdr:rowOff>
    </xdr:from>
    <xdr:to>
      <xdr:col>6</xdr:col>
      <xdr:colOff>511175</xdr:colOff>
      <xdr:row>97</xdr:row>
      <xdr:rowOff>89134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686363"/>
          <a:ext cx="838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74777</xdr:rowOff>
    </xdr:from>
    <xdr:to>
      <xdr:col>5</xdr:col>
      <xdr:colOff>358775</xdr:colOff>
      <xdr:row>97</xdr:row>
      <xdr:rowOff>89134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705427"/>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74777</xdr:rowOff>
    </xdr:from>
    <xdr:to>
      <xdr:col>4</xdr:col>
      <xdr:colOff>155575</xdr:colOff>
      <xdr:row>97</xdr:row>
      <xdr:rowOff>109632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705427"/>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109632</xdr:rowOff>
    </xdr:from>
    <xdr:to>
      <xdr:col>2</xdr:col>
      <xdr:colOff>638175</xdr:colOff>
      <xdr:row>97</xdr:row>
      <xdr:rowOff>110827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740282"/>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4913</xdr:rowOff>
    </xdr:from>
    <xdr:to>
      <xdr:col>6</xdr:col>
      <xdr:colOff>561975</xdr:colOff>
      <xdr:row>97</xdr:row>
      <xdr:rowOff>106513</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6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154790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38334</xdr:rowOff>
    </xdr:from>
    <xdr:to>
      <xdr:col>5</xdr:col>
      <xdr:colOff>409575</xdr:colOff>
      <xdr:row>97</xdr:row>
      <xdr:rowOff>139934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6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131061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23977</xdr:rowOff>
    </xdr:from>
    <xdr:to>
      <xdr:col>4</xdr:col>
      <xdr:colOff>206375</xdr:colOff>
      <xdr:row>97</xdr:row>
      <xdr:rowOff>125577</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116704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58832</xdr:rowOff>
    </xdr:from>
    <xdr:to>
      <xdr:col>3</xdr:col>
      <xdr:colOff>3175</xdr:colOff>
      <xdr:row>97</xdr:row>
      <xdr:rowOff>160432</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6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151559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7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60027</xdr:rowOff>
    </xdr:from>
    <xdr:to>
      <xdr:col>1</xdr:col>
      <xdr:colOff>485775</xdr:colOff>
      <xdr:row>97</xdr:row>
      <xdr:rowOff>161627</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6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152754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96857</xdr:rowOff>
    </xdr:from>
    <xdr:to>
      <xdr:col>15</xdr:col>
      <xdr:colOff>180975</xdr:colOff>
      <xdr:row>36</xdr:row>
      <xdr:rowOff>33140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97607"/>
          <a:ext cx="838200" cy="10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33140</xdr:rowOff>
    </xdr:from>
    <xdr:to>
      <xdr:col>14</xdr:col>
      <xdr:colOff>28575</xdr:colOff>
      <xdr:row>36</xdr:row>
      <xdr:rowOff>125814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05340"/>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125814</xdr:rowOff>
    </xdr:from>
    <xdr:to>
      <xdr:col>12</xdr:col>
      <xdr:colOff>511175</xdr:colOff>
      <xdr:row>37</xdr:row>
      <xdr:rowOff>14199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98014"/>
          <a:ext cx="889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14199</xdr:rowOff>
    </xdr:from>
    <xdr:to>
      <xdr:col>11</xdr:col>
      <xdr:colOff>307975</xdr:colOff>
      <xdr:row>37</xdr:row>
      <xdr:rowOff>39132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57849"/>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46057</xdr:rowOff>
    </xdr:from>
    <xdr:to>
      <xdr:col>15</xdr:col>
      <xdr:colOff>231775</xdr:colOff>
      <xdr:row>35</xdr:row>
      <xdr:rowOff>147657</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0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68934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9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153790</xdr:rowOff>
    </xdr:from>
    <xdr:to>
      <xdr:col>14</xdr:col>
      <xdr:colOff>79375</xdr:colOff>
      <xdr:row>36</xdr:row>
      <xdr:rowOff>83940</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1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100467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92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75014</xdr:rowOff>
    </xdr:from>
    <xdr:to>
      <xdr:col>12</xdr:col>
      <xdr:colOff>561975</xdr:colOff>
      <xdr:row>37</xdr:row>
      <xdr:rowOff>5164</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2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167741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633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134849</xdr:rowOff>
    </xdr:from>
    <xdr:to>
      <xdr:col>11</xdr:col>
      <xdr:colOff>358775</xdr:colOff>
      <xdr:row>37</xdr:row>
      <xdr:rowOff>64999</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56126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639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159782</xdr:rowOff>
    </xdr:from>
    <xdr:to>
      <xdr:col>10</xdr:col>
      <xdr:colOff>155575</xdr:colOff>
      <xdr:row>37</xdr:row>
      <xdr:rowOff>89932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3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81059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642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5831</xdr:rowOff>
    </xdr:from>
    <xdr:to>
      <xdr:col>15</xdr:col>
      <xdr:colOff>180975</xdr:colOff>
      <xdr:row>59</xdr:row>
      <xdr:rowOff>17672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21381"/>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155932</xdr:rowOff>
    </xdr:from>
    <xdr:to>
      <xdr:col>14</xdr:col>
      <xdr:colOff>28575</xdr:colOff>
      <xdr:row>59</xdr:row>
      <xdr:rowOff>5831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00032"/>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105933</xdr:rowOff>
    </xdr:from>
    <xdr:to>
      <xdr:col>12</xdr:col>
      <xdr:colOff>511175</xdr:colOff>
      <xdr:row>58</xdr:row>
      <xdr:rowOff>155932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0033"/>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105933</xdr:rowOff>
    </xdr:from>
    <xdr:to>
      <xdr:col>11</xdr:col>
      <xdr:colOff>307975</xdr:colOff>
      <xdr:row>58</xdr:row>
      <xdr:rowOff>115324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50033"/>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138322</xdr:rowOff>
    </xdr:from>
    <xdr:to>
      <xdr:col>15</xdr:col>
      <xdr:colOff>231775</xdr:colOff>
      <xdr:row>59</xdr:row>
      <xdr:rowOff>68472</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53249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126481</xdr:rowOff>
    </xdr:from>
    <xdr:to>
      <xdr:col>14</xdr:col>
      <xdr:colOff>79375</xdr:colOff>
      <xdr:row>59</xdr:row>
      <xdr:rowOff>56631</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47758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1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105132</xdr:rowOff>
    </xdr:from>
    <xdr:to>
      <xdr:col>12</xdr:col>
      <xdr:colOff>561975</xdr:colOff>
      <xdr:row>59</xdr:row>
      <xdr:rowOff>35282</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26409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4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55133</xdr:rowOff>
    </xdr:from>
    <xdr:to>
      <xdr:col>11</xdr:col>
      <xdr:colOff>358775</xdr:colOff>
      <xdr:row>58</xdr:row>
      <xdr:rowOff>156733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9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1810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7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64524</xdr:rowOff>
    </xdr:from>
    <xdr:to>
      <xdr:col>10</xdr:col>
      <xdr:colOff>155575</xdr:colOff>
      <xdr:row>58</xdr:row>
      <xdr:rowOff>166124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11201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78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116909</xdr:rowOff>
    </xdr:from>
    <xdr:to>
      <xdr:col>15</xdr:col>
      <xdr:colOff>180975</xdr:colOff>
      <xdr:row>78</xdr:row>
      <xdr:rowOff>132324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90009"/>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116909</xdr:rowOff>
    </xdr:from>
    <xdr:to>
      <xdr:col>14</xdr:col>
      <xdr:colOff>28575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0009"/>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81524</xdr:rowOff>
    </xdr:from>
    <xdr:to>
      <xdr:col>15</xdr:col>
      <xdr:colOff>231775</xdr:colOff>
      <xdr:row>79</xdr:row>
      <xdr:rowOff>11674</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66109</xdr:rowOff>
    </xdr:from>
    <xdr:to>
      <xdr:col>14</xdr:col>
      <xdr:colOff>79375</xdr:colOff>
      <xdr:row>78</xdr:row>
      <xdr:rowOff>167709</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158836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5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4536</xdr:rowOff>
    </xdr:from>
    <xdr:to>
      <xdr:col>15</xdr:col>
      <xdr:colOff>180975</xdr:colOff>
      <xdr:row>99</xdr:row>
      <xdr:rowOff>7455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978086"/>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115342</xdr:rowOff>
    </xdr:from>
    <xdr:to>
      <xdr:col>14</xdr:col>
      <xdr:colOff>28575</xdr:colOff>
      <xdr:row>99</xdr:row>
      <xdr:rowOff>7455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917442"/>
          <a:ext cx="889000" cy="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125186</xdr:rowOff>
    </xdr:from>
    <xdr:to>
      <xdr:col>15</xdr:col>
      <xdr:colOff>231775</xdr:colOff>
      <xdr:row>99</xdr:row>
      <xdr:rowOff>55336</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9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40113</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128105</xdr:rowOff>
    </xdr:from>
    <xdr:to>
      <xdr:col>14</xdr:col>
      <xdr:colOff>79375</xdr:colOff>
      <xdr:row>99</xdr:row>
      <xdr:rowOff>58255</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9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49382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70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64542</xdr:rowOff>
    </xdr:from>
    <xdr:to>
      <xdr:col>12</xdr:col>
      <xdr:colOff>561975</xdr:colOff>
      <xdr:row>98</xdr:row>
      <xdr:rowOff>166142</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8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157269</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4" y="1695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97506</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8405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97506</xdr:rowOff>
    </xdr:from>
    <xdr:to>
      <xdr:col>19</xdr:col>
      <xdr:colOff>644525</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8405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46706</xdr:rowOff>
    </xdr:from>
    <xdr:to>
      <xdr:col>20</xdr:col>
      <xdr:colOff>9525</xdr:colOff>
      <xdr:row>39</xdr:row>
      <xdr:rowOff>148306</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139433</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82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111483</xdr:rowOff>
    </xdr:from>
    <xdr:to>
      <xdr:col>23</xdr:col>
      <xdr:colOff>517525</xdr:colOff>
      <xdr:row>78</xdr:row>
      <xdr:rowOff>130840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484583"/>
          <a:ext cx="8382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130840</xdr:rowOff>
    </xdr:from>
    <xdr:to>
      <xdr:col>22</xdr:col>
      <xdr:colOff>365125</xdr:colOff>
      <xdr:row>78</xdr:row>
      <xdr:rowOff>135065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503940"/>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118886</xdr:rowOff>
    </xdr:from>
    <xdr:to>
      <xdr:col>21</xdr:col>
      <xdr:colOff>161925</xdr:colOff>
      <xdr:row>78</xdr:row>
      <xdr:rowOff>135065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491986"/>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118886</xdr:rowOff>
    </xdr:from>
    <xdr:to>
      <xdr:col>19</xdr:col>
      <xdr:colOff>644525</xdr:colOff>
      <xdr:row>78</xdr:row>
      <xdr:rowOff>123616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491986"/>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60683</xdr:rowOff>
    </xdr:from>
    <xdr:to>
      <xdr:col>23</xdr:col>
      <xdr:colOff>568325</xdr:colOff>
      <xdr:row>78</xdr:row>
      <xdr:rowOff>162283</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43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39110</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4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80040</xdr:rowOff>
    </xdr:from>
    <xdr:to>
      <xdr:col>22</xdr:col>
      <xdr:colOff>415925</xdr:colOff>
      <xdr:row>79</xdr:row>
      <xdr:rowOff>10190</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4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1317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5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84265</xdr:rowOff>
    </xdr:from>
    <xdr:to>
      <xdr:col>21</xdr:col>
      <xdr:colOff>212725</xdr:colOff>
      <xdr:row>79</xdr:row>
      <xdr:rowOff>14415</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5542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68086</xdr:rowOff>
    </xdr:from>
    <xdr:to>
      <xdr:col>20</xdr:col>
      <xdr:colOff>9525</xdr:colOff>
      <xdr:row>78</xdr:row>
      <xdr:rowOff>169686</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160813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72816</xdr:rowOff>
    </xdr:from>
    <xdr:to>
      <xdr:col>18</xdr:col>
      <xdr:colOff>492125</xdr:colOff>
      <xdr:row>79</xdr:row>
      <xdr:rowOff>2966</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165543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166396</xdr:rowOff>
    </xdr:from>
    <xdr:to>
      <xdr:col>23</xdr:col>
      <xdr:colOff>517525</xdr:colOff>
      <xdr:row>99</xdr:row>
      <xdr:rowOff>4145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68496"/>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169788</xdr:rowOff>
    </xdr:from>
    <xdr:to>
      <xdr:col>22</xdr:col>
      <xdr:colOff>365125</xdr:colOff>
      <xdr:row>99</xdr:row>
      <xdr:rowOff>4145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971888"/>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169788</xdr:rowOff>
    </xdr:from>
    <xdr:to>
      <xdr:col>21</xdr:col>
      <xdr:colOff>161925</xdr:colOff>
      <xdr:row>99</xdr:row>
      <xdr:rowOff>4949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71888"/>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4949</xdr:rowOff>
    </xdr:from>
    <xdr:to>
      <xdr:col>19</xdr:col>
      <xdr:colOff>644525</xdr:colOff>
      <xdr:row>99</xdr:row>
      <xdr:rowOff>25902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78499"/>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115596</xdr:rowOff>
    </xdr:from>
    <xdr:to>
      <xdr:col>23</xdr:col>
      <xdr:colOff>568325</xdr:colOff>
      <xdr:row>99</xdr:row>
      <xdr:rowOff>45746</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124795</xdr:rowOff>
    </xdr:from>
    <xdr:to>
      <xdr:col>22</xdr:col>
      <xdr:colOff>415925</xdr:colOff>
      <xdr:row>99</xdr:row>
      <xdr:rowOff>54945</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46072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118988</xdr:rowOff>
    </xdr:from>
    <xdr:to>
      <xdr:col>21</xdr:col>
      <xdr:colOff>212725</xdr:colOff>
      <xdr:row>99</xdr:row>
      <xdr:rowOff>49138</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40265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125599</xdr:rowOff>
    </xdr:from>
    <xdr:to>
      <xdr:col>20</xdr:col>
      <xdr:colOff>9525</xdr:colOff>
      <xdr:row>99</xdr:row>
      <xdr:rowOff>55749</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9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46876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146552</xdr:rowOff>
    </xdr:from>
    <xdr:to>
      <xdr:col>18</xdr:col>
      <xdr:colOff>492125</xdr:colOff>
      <xdr:row>99</xdr:row>
      <xdr:rowOff>76702</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67829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115788</xdr:rowOff>
    </xdr:from>
    <xdr:to>
      <xdr:col>32</xdr:col>
      <xdr:colOff>187325</xdr:colOff>
      <xdr:row>36</xdr:row>
      <xdr:rowOff>164709</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1323300" y="5945088"/>
          <a:ext cx="838200" cy="3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53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110394</xdr:rowOff>
    </xdr:from>
    <xdr:to>
      <xdr:col>31</xdr:col>
      <xdr:colOff>34925</xdr:colOff>
      <xdr:row>36</xdr:row>
      <xdr:rowOff>164709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282594"/>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130329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110394</xdr:rowOff>
    </xdr:from>
    <xdr:to>
      <xdr:col>29</xdr:col>
      <xdr:colOff>517525</xdr:colOff>
      <xdr:row>37</xdr:row>
      <xdr:rowOff>894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628259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164391</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162743</xdr:rowOff>
    </xdr:from>
    <xdr:to>
      <xdr:col>28</xdr:col>
      <xdr:colOff>314325</xdr:colOff>
      <xdr:row>37</xdr:row>
      <xdr:rowOff>894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33494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122008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64988</xdr:rowOff>
    </xdr:from>
    <xdr:to>
      <xdr:col>32</xdr:col>
      <xdr:colOff>238125</xdr:colOff>
      <xdr:row>34</xdr:row>
      <xdr:rowOff>166588</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5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87865</xdr:rowOff>
    </xdr:from>
    <xdr:ext cx="534377"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57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113909</xdr:rowOff>
    </xdr:from>
    <xdr:to>
      <xdr:col>31</xdr:col>
      <xdr:colOff>85725</xdr:colOff>
      <xdr:row>37</xdr:row>
      <xdr:rowOff>44059</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2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60586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7" y="606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59594</xdr:rowOff>
    </xdr:from>
    <xdr:to>
      <xdr:col>29</xdr:col>
      <xdr:colOff>568325</xdr:colOff>
      <xdr:row>36</xdr:row>
      <xdr:rowOff>161194</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2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6271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7" y="600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121544</xdr:rowOff>
    </xdr:from>
    <xdr:to>
      <xdr:col>28</xdr:col>
      <xdr:colOff>365125</xdr:colOff>
      <xdr:row>37</xdr:row>
      <xdr:rowOff>51694</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2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68221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7" y="60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111943</xdr:rowOff>
    </xdr:from>
    <xdr:to>
      <xdr:col>27</xdr:col>
      <xdr:colOff>161925</xdr:colOff>
      <xdr:row>37</xdr:row>
      <xdr:rowOff>42093</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2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58620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7" y="60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30608</xdr:rowOff>
    </xdr:from>
    <xdr:to>
      <xdr:col>32</xdr:col>
      <xdr:colOff>187325</xdr:colOff>
      <xdr:row>59</xdr:row>
      <xdr:rowOff>33683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46158"/>
          <a:ext cx="8382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33683</xdr:rowOff>
    </xdr:from>
    <xdr:to>
      <xdr:col>31</xdr:col>
      <xdr:colOff>34925</xdr:colOff>
      <xdr:row>59</xdr:row>
      <xdr:rowOff>33988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492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33988</xdr:rowOff>
    </xdr:from>
    <xdr:to>
      <xdr:col>29</xdr:col>
      <xdr:colOff>517525</xdr:colOff>
      <xdr:row>59</xdr:row>
      <xdr:rowOff>34213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49538"/>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34213</xdr:rowOff>
    </xdr:from>
    <xdr:to>
      <xdr:col>28</xdr:col>
      <xdr:colOff>314325</xdr:colOff>
      <xdr:row>59</xdr:row>
      <xdr:rowOff>34346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4976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151258</xdr:rowOff>
    </xdr:from>
    <xdr:to>
      <xdr:col>32</xdr:col>
      <xdr:colOff>238125</xdr:colOff>
      <xdr:row>59</xdr:row>
      <xdr:rowOff>81408</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154333</xdr:rowOff>
    </xdr:from>
    <xdr:to>
      <xdr:col>31</xdr:col>
      <xdr:colOff>85725</xdr:colOff>
      <xdr:row>59</xdr:row>
      <xdr:rowOff>84483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0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75610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154638</xdr:rowOff>
    </xdr:from>
    <xdr:to>
      <xdr:col>29</xdr:col>
      <xdr:colOff>568325</xdr:colOff>
      <xdr:row>59</xdr:row>
      <xdr:rowOff>84788</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0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75915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154863</xdr:rowOff>
    </xdr:from>
    <xdr:to>
      <xdr:col>28</xdr:col>
      <xdr:colOff>365125</xdr:colOff>
      <xdr:row>59</xdr:row>
      <xdr:rowOff>85013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0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76140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154996</xdr:rowOff>
    </xdr:from>
    <xdr:to>
      <xdr:col>27</xdr:col>
      <xdr:colOff>161925</xdr:colOff>
      <xdr:row>59</xdr:row>
      <xdr:rowOff>85146</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0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76273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9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157936</xdr:rowOff>
    </xdr:from>
    <xdr:to>
      <xdr:col>32</xdr:col>
      <xdr:colOff>187325</xdr:colOff>
      <xdr:row>77</xdr:row>
      <xdr:rowOff>29663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88136"/>
          <a:ext cx="8382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29663</xdr:rowOff>
    </xdr:from>
    <xdr:to>
      <xdr:col>31</xdr:col>
      <xdr:colOff>34925</xdr:colOff>
      <xdr:row>77</xdr:row>
      <xdr:rowOff>62984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231313"/>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33764</xdr:rowOff>
    </xdr:from>
    <xdr:to>
      <xdr:col>29</xdr:col>
      <xdr:colOff>517525</xdr:colOff>
      <xdr:row>77</xdr:row>
      <xdr:rowOff>62984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235414"/>
          <a:ext cx="889000" cy="2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33764</xdr:rowOff>
    </xdr:from>
    <xdr:to>
      <xdr:col>28</xdr:col>
      <xdr:colOff>314325</xdr:colOff>
      <xdr:row>77</xdr:row>
      <xdr:rowOff>64354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235414"/>
          <a:ext cx="889000" cy="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107136</xdr:rowOff>
    </xdr:from>
    <xdr:to>
      <xdr:col>32</xdr:col>
      <xdr:colOff>238125</xdr:colOff>
      <xdr:row>77</xdr:row>
      <xdr:rowOff>37286</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1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130013</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150313</xdr:rowOff>
    </xdr:from>
    <xdr:to>
      <xdr:col>31</xdr:col>
      <xdr:colOff>85725</xdr:colOff>
      <xdr:row>77</xdr:row>
      <xdr:rowOff>80463</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1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96990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295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12184</xdr:rowOff>
    </xdr:from>
    <xdr:to>
      <xdr:col>29</xdr:col>
      <xdr:colOff>568325</xdr:colOff>
      <xdr:row>77</xdr:row>
      <xdr:rowOff>113784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104911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33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154414</xdr:rowOff>
    </xdr:from>
    <xdr:to>
      <xdr:col>28</xdr:col>
      <xdr:colOff>365125</xdr:colOff>
      <xdr:row>77</xdr:row>
      <xdr:rowOff>84564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101092</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95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13554</xdr:rowOff>
    </xdr:from>
    <xdr:to>
      <xdr:col>27</xdr:col>
      <xdr:colOff>161925</xdr:colOff>
      <xdr:row>77</xdr:row>
      <xdr:rowOff>115154</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106281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4" y="1330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補助費等、投資及び出資金及び繰出金が類似団体平均を上回っており、病院、簡易水道及び下水道の公営企業（特別会計）への費用負担が主な要因となっている。</a:t>
          </a:r>
        </a:p>
        <a:p>
          <a:r>
            <a:rPr kumimoji="1" lang="ja-JP" altLang="en-US" sz="1300">
              <a:latin typeface="ＭＳ Ｐゴシック"/>
            </a:rPr>
            <a:t>　病院事業については、不採算地区として交付税措置はあるものの、診療収入が年々減少しており、一般会計からの運営負担が増加している。</a:t>
          </a:r>
        </a:p>
        <a:p>
          <a:r>
            <a:rPr kumimoji="1" lang="ja-JP" altLang="en-US" sz="1300">
              <a:latin typeface="ＭＳ Ｐゴシック"/>
            </a:rPr>
            <a:t>　簡易水道及び下水道においても、山間地、過疎地域では民間活力（</a:t>
          </a:r>
          <a:r>
            <a:rPr kumimoji="1" lang="en-US" altLang="ja-JP" sz="1300">
              <a:latin typeface="ＭＳ Ｐゴシック"/>
            </a:rPr>
            <a:t>PPP</a:t>
          </a:r>
          <a:r>
            <a:rPr kumimoji="1" lang="ja-JP" altLang="en-US" sz="1300">
              <a:latin typeface="ＭＳ Ｐゴシック"/>
            </a:rPr>
            <a:t>）の導入は難しく、人口減少下における使用料収入の適正化による経営改善と施設の老朽化対策としての財源を確保していく必要がある。</a:t>
          </a:r>
          <a:endParaRPr kumimoji="1" lang="en-US" altLang="ja-JP" sz="1300">
            <a:latin typeface="ＭＳ Ｐゴシック"/>
          </a:endParaRPr>
        </a:p>
        <a:p>
          <a:r>
            <a:rPr kumimoji="1" lang="ja-JP" altLang="en-US" sz="1300">
              <a:latin typeface="ＭＳ Ｐゴシック"/>
            </a:rPr>
            <a:t>　普通建設事業費は、主に若者定住住宅建設事業の終了により、前年度比</a:t>
          </a:r>
          <a:r>
            <a:rPr kumimoji="1" lang="en-US" altLang="ja-JP" sz="1300">
              <a:latin typeface="ＭＳ Ｐゴシック"/>
            </a:rPr>
            <a:t>31,077</a:t>
          </a:r>
          <a:r>
            <a:rPr kumimoji="1" lang="ja-JP" altLang="en-US" sz="1300">
              <a:latin typeface="ＭＳ Ｐゴシック"/>
            </a:rPr>
            <a:t>円減少した。</a:t>
          </a:r>
          <a:endParaRPr kumimoji="1" lang="en-US" altLang="ja-JP" sz="1300">
            <a:latin typeface="ＭＳ Ｐゴシック"/>
          </a:endParaRPr>
        </a:p>
        <a:p>
          <a:r>
            <a:rPr kumimoji="1" lang="ja-JP" altLang="en-US" sz="1300">
              <a:latin typeface="ＭＳ Ｐゴシック"/>
            </a:rPr>
            <a:t>　物件費は、あいち森と緑づくり事業、地域支えあい事業の増加等により、前年度比</a:t>
          </a:r>
          <a:r>
            <a:rPr kumimoji="1" lang="en-US" altLang="ja-JP" sz="1300">
              <a:latin typeface="ＭＳ Ｐゴシック"/>
            </a:rPr>
            <a:t>46,636</a:t>
          </a:r>
          <a:r>
            <a:rPr kumimoji="1" lang="ja-JP" altLang="en-US" sz="1300">
              <a:latin typeface="ＭＳ Ｐゴシック"/>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愛知県東栄町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
3,391
123.38
3,573,489
3,339,249
226,374
2,107,156
3,481,122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170358</xdr:rowOff>
    </xdr:from>
    <xdr:to>
      <xdr:col>6</xdr:col>
      <xdr:colOff>511175</xdr:colOff>
      <xdr:row>38</xdr:row>
      <xdr:rowOff>10084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4008"/>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170358</xdr:rowOff>
    </xdr:from>
    <xdr:to>
      <xdr:col>5</xdr:col>
      <xdr:colOff>358775</xdr:colOff>
      <xdr:row>38</xdr:row>
      <xdr:rowOff>15849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4008"/>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15849</xdr:rowOff>
    </xdr:from>
    <xdr:to>
      <xdr:col>4</xdr:col>
      <xdr:colOff>155575</xdr:colOff>
      <xdr:row>38</xdr:row>
      <xdr:rowOff>21082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30949"/>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19698</xdr:rowOff>
    </xdr:from>
    <xdr:to>
      <xdr:col>2</xdr:col>
      <xdr:colOff>638175</xdr:colOff>
      <xdr:row>38</xdr:row>
      <xdr:rowOff>21082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4798"/>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130734</xdr:rowOff>
    </xdr:from>
    <xdr:to>
      <xdr:col>6</xdr:col>
      <xdr:colOff>561975</xdr:colOff>
      <xdr:row>38</xdr:row>
      <xdr:rowOff>60884</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119558</xdr:rowOff>
    </xdr:from>
    <xdr:to>
      <xdr:col>5</xdr:col>
      <xdr:colOff>409575</xdr:colOff>
      <xdr:row>38</xdr:row>
      <xdr:rowOff>49708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40835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136499</xdr:rowOff>
    </xdr:from>
    <xdr:to>
      <xdr:col>4</xdr:col>
      <xdr:colOff>206375</xdr:colOff>
      <xdr:row>38</xdr:row>
      <xdr:rowOff>66649</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57776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141732</xdr:rowOff>
    </xdr:from>
    <xdr:to>
      <xdr:col>3</xdr:col>
      <xdr:colOff>3175</xdr:colOff>
      <xdr:row>38</xdr:row>
      <xdr:rowOff>71882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63009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140348</xdr:rowOff>
    </xdr:from>
    <xdr:to>
      <xdr:col>1</xdr:col>
      <xdr:colOff>485775</xdr:colOff>
      <xdr:row>38</xdr:row>
      <xdr:rowOff>70498</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61625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34079</xdr:rowOff>
    </xdr:from>
    <xdr:to>
      <xdr:col>6</xdr:col>
      <xdr:colOff>511175</xdr:colOff>
      <xdr:row>59</xdr:row>
      <xdr:rowOff>36825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149629"/>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15667</xdr:rowOff>
    </xdr:from>
    <xdr:to>
      <xdr:col>5</xdr:col>
      <xdr:colOff>358775</xdr:colOff>
      <xdr:row>59</xdr:row>
      <xdr:rowOff>36825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31217"/>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15667</xdr:rowOff>
    </xdr:from>
    <xdr:to>
      <xdr:col>4</xdr:col>
      <xdr:colOff>155575</xdr:colOff>
      <xdr:row>59</xdr:row>
      <xdr:rowOff>43782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31217"/>
          <a:ext cx="889000" cy="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43782</xdr:rowOff>
    </xdr:from>
    <xdr:to>
      <xdr:col>2</xdr:col>
      <xdr:colOff>638175</xdr:colOff>
      <xdr:row>59</xdr:row>
      <xdr:rowOff>52232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59332"/>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154729</xdr:rowOff>
    </xdr:from>
    <xdr:to>
      <xdr:col>6</xdr:col>
      <xdr:colOff>561975</xdr:colOff>
      <xdr:row>59</xdr:row>
      <xdr:rowOff>84879</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157475</xdr:rowOff>
    </xdr:from>
    <xdr:to>
      <xdr:col>5</xdr:col>
      <xdr:colOff>409575</xdr:colOff>
      <xdr:row>59</xdr:row>
      <xdr:rowOff>87625</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1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78752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19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136317</xdr:rowOff>
    </xdr:from>
    <xdr:to>
      <xdr:col>4</xdr:col>
      <xdr:colOff>206375</xdr:colOff>
      <xdr:row>59</xdr:row>
      <xdr:rowOff>66467</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57594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17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164432</xdr:rowOff>
    </xdr:from>
    <xdr:to>
      <xdr:col>3</xdr:col>
      <xdr:colOff>3175</xdr:colOff>
      <xdr:row>59</xdr:row>
      <xdr:rowOff>94582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1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85709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2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168,712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1432</xdr:rowOff>
    </xdr:from>
    <xdr:to>
      <xdr:col>1</xdr:col>
      <xdr:colOff>485775</xdr:colOff>
      <xdr:row>59</xdr:row>
      <xdr:rowOff>103032</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94159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20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133637</xdr:rowOff>
    </xdr:from>
    <xdr:to>
      <xdr:col>6</xdr:col>
      <xdr:colOff>511175</xdr:colOff>
      <xdr:row>78</xdr:row>
      <xdr:rowOff>163553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06737"/>
          <a:ext cx="838200" cy="2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163553</xdr:rowOff>
    </xdr:from>
    <xdr:to>
      <xdr:col>5</xdr:col>
      <xdr:colOff>358775</xdr:colOff>
      <xdr:row>78</xdr:row>
      <xdr:rowOff>166357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36653"/>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166357</xdr:rowOff>
    </xdr:from>
    <xdr:to>
      <xdr:col>4</xdr:col>
      <xdr:colOff>155575</xdr:colOff>
      <xdr:row>78</xdr:row>
      <xdr:rowOff>168382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39457"/>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168382</xdr:rowOff>
    </xdr:from>
    <xdr:to>
      <xdr:col>2</xdr:col>
      <xdr:colOff>638175</xdr:colOff>
      <xdr:row>79</xdr:row>
      <xdr:rowOff>7717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41482"/>
          <a:ext cx="8890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82837</xdr:rowOff>
    </xdr:from>
    <xdr:to>
      <xdr:col>6</xdr:col>
      <xdr:colOff>561975</xdr:colOff>
      <xdr:row>79</xdr:row>
      <xdr:rowOff>12987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112753</xdr:rowOff>
    </xdr:from>
    <xdr:to>
      <xdr:col>5</xdr:col>
      <xdr:colOff>409575</xdr:colOff>
      <xdr:row>79</xdr:row>
      <xdr:rowOff>42903</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34030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7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115557</xdr:rowOff>
    </xdr:from>
    <xdr:to>
      <xdr:col>4</xdr:col>
      <xdr:colOff>206375</xdr:colOff>
      <xdr:row>79</xdr:row>
      <xdr:rowOff>45707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36834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5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117582</xdr:rowOff>
    </xdr:from>
    <xdr:to>
      <xdr:col>3</xdr:col>
      <xdr:colOff>3175</xdr:colOff>
      <xdr:row>79</xdr:row>
      <xdr:rowOff>47732</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38859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58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128367</xdr:rowOff>
    </xdr:from>
    <xdr:to>
      <xdr:col>1</xdr:col>
      <xdr:colOff>485775</xdr:colOff>
      <xdr:row>79</xdr:row>
      <xdr:rowOff>58517</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5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49644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59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27217</xdr:rowOff>
    </xdr:from>
    <xdr:to>
      <xdr:col>6</xdr:col>
      <xdr:colOff>511175</xdr:colOff>
      <xdr:row>97</xdr:row>
      <xdr:rowOff>131042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57867"/>
          <a:ext cx="838200" cy="10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131042</xdr:rowOff>
    </xdr:from>
    <xdr:to>
      <xdr:col>5</xdr:col>
      <xdr:colOff>358775</xdr:colOff>
      <xdr:row>98</xdr:row>
      <xdr:rowOff>9007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61692"/>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9007</xdr:rowOff>
    </xdr:from>
    <xdr:to>
      <xdr:col>4</xdr:col>
      <xdr:colOff>155575</xdr:colOff>
      <xdr:row>98</xdr:row>
      <xdr:rowOff>27671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11107"/>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23623</xdr:rowOff>
    </xdr:from>
    <xdr:to>
      <xdr:col>2</xdr:col>
      <xdr:colOff>638175</xdr:colOff>
      <xdr:row>98</xdr:row>
      <xdr:rowOff>27671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25723"/>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147867</xdr:rowOff>
    </xdr:from>
    <xdr:to>
      <xdr:col>6</xdr:col>
      <xdr:colOff>561975</xdr:colOff>
      <xdr:row>97</xdr:row>
      <xdr:rowOff>78017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6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170744</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80242</xdr:rowOff>
    </xdr:from>
    <xdr:to>
      <xdr:col>5</xdr:col>
      <xdr:colOff>409575</xdr:colOff>
      <xdr:row>98</xdr:row>
      <xdr:rowOff>10392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26919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48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129657</xdr:rowOff>
    </xdr:from>
    <xdr:to>
      <xdr:col>4</xdr:col>
      <xdr:colOff>206375</xdr:colOff>
      <xdr:row>98</xdr:row>
      <xdr:rowOff>59807</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50934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85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148321</xdr:rowOff>
    </xdr:from>
    <xdr:to>
      <xdr:col>3</xdr:col>
      <xdr:colOff>3175</xdr:colOff>
      <xdr:row>98</xdr:row>
      <xdr:rowOff>78471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69598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144273</xdr:rowOff>
    </xdr:from>
    <xdr:to>
      <xdr:col>1</xdr:col>
      <xdr:colOff>485775</xdr:colOff>
      <xdr:row>98</xdr:row>
      <xdr:rowOff>74423</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65550</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86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62940</xdr:rowOff>
    </xdr:from>
    <xdr:to>
      <xdr:col>15</xdr:col>
      <xdr:colOff>180975</xdr:colOff>
      <xdr:row>39</xdr:row>
      <xdr:rowOff>63478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749490"/>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63478</xdr:rowOff>
    </xdr:from>
    <xdr:to>
      <xdr:col>14</xdr:col>
      <xdr:colOff>28575</xdr:colOff>
      <xdr:row>39</xdr:row>
      <xdr:rowOff>64229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75002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58139</xdr:rowOff>
    </xdr:from>
    <xdr:to>
      <xdr:col>12</xdr:col>
      <xdr:colOff>511175</xdr:colOff>
      <xdr:row>39</xdr:row>
      <xdr:rowOff>64229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4468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58139</xdr:rowOff>
    </xdr:from>
    <xdr:to>
      <xdr:col>11</xdr:col>
      <xdr:colOff>307975</xdr:colOff>
      <xdr:row>39</xdr:row>
      <xdr:rowOff>67463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744689"/>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12140</xdr:rowOff>
    </xdr:from>
    <xdr:to>
      <xdr:col>15</xdr:col>
      <xdr:colOff>231775</xdr:colOff>
      <xdr:row>39</xdr:row>
      <xdr:rowOff>113740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142967</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12678</xdr:rowOff>
    </xdr:from>
    <xdr:to>
      <xdr:col>14</xdr:col>
      <xdr:colOff>79375</xdr:colOff>
      <xdr:row>39</xdr:row>
      <xdr:rowOff>114278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105405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7" y="6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13429</xdr:rowOff>
    </xdr:from>
    <xdr:to>
      <xdr:col>12</xdr:col>
      <xdr:colOff>561975</xdr:colOff>
      <xdr:row>39</xdr:row>
      <xdr:rowOff>115029</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106156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7" y="67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7339</xdr:rowOff>
    </xdr:from>
    <xdr:to>
      <xdr:col>11</xdr:col>
      <xdr:colOff>358775</xdr:colOff>
      <xdr:row>39</xdr:row>
      <xdr:rowOff>108939</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6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100066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7" y="678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16663</xdr:rowOff>
    </xdr:from>
    <xdr:to>
      <xdr:col>10</xdr:col>
      <xdr:colOff>155575</xdr:colOff>
      <xdr:row>39</xdr:row>
      <xdr:rowOff>118263</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109390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67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80588</xdr:rowOff>
    </xdr:from>
    <xdr:to>
      <xdr:col>15</xdr:col>
      <xdr:colOff>180975</xdr:colOff>
      <xdr:row>58</xdr:row>
      <xdr:rowOff>109005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24688"/>
          <a:ext cx="8382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91445</xdr:rowOff>
    </xdr:from>
    <xdr:to>
      <xdr:col>14</xdr:col>
      <xdr:colOff>28575</xdr:colOff>
      <xdr:row>58</xdr:row>
      <xdr:rowOff>109005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35545"/>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78573</xdr:rowOff>
    </xdr:from>
    <xdr:to>
      <xdr:col>12</xdr:col>
      <xdr:colOff>511175</xdr:colOff>
      <xdr:row>58</xdr:row>
      <xdr:rowOff>91445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2673"/>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78573</xdr:rowOff>
    </xdr:from>
    <xdr:to>
      <xdr:col>11</xdr:col>
      <xdr:colOff>307975</xdr:colOff>
      <xdr:row>58</xdr:row>
      <xdr:rowOff>101684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2673"/>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29788</xdr:rowOff>
    </xdr:from>
    <xdr:to>
      <xdr:col>15</xdr:col>
      <xdr:colOff>231775</xdr:colOff>
      <xdr:row>58</xdr:row>
      <xdr:rowOff>131388</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9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8215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58205</xdr:rowOff>
    </xdr:from>
    <xdr:to>
      <xdr:col>14</xdr:col>
      <xdr:colOff>79375</xdr:colOff>
      <xdr:row>58</xdr:row>
      <xdr:rowOff>159805</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100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150932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40645</xdr:rowOff>
    </xdr:from>
    <xdr:to>
      <xdr:col>12</xdr:col>
      <xdr:colOff>561975</xdr:colOff>
      <xdr:row>58</xdr:row>
      <xdr:rowOff>142245</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133372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27773</xdr:rowOff>
    </xdr:from>
    <xdr:to>
      <xdr:col>11</xdr:col>
      <xdr:colOff>358775</xdr:colOff>
      <xdr:row>58</xdr:row>
      <xdr:rowOff>129373</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120500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50884</xdr:rowOff>
    </xdr:from>
    <xdr:to>
      <xdr:col>10</xdr:col>
      <xdr:colOff>155575</xdr:colOff>
      <xdr:row>58</xdr:row>
      <xdr:rowOff>152484</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143611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164926</xdr:rowOff>
    </xdr:from>
    <xdr:to>
      <xdr:col>15</xdr:col>
      <xdr:colOff>180975</xdr:colOff>
      <xdr:row>78</xdr:row>
      <xdr:rowOff>165655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538026"/>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164926</xdr:rowOff>
    </xdr:from>
    <xdr:to>
      <xdr:col>14</xdr:col>
      <xdr:colOff>28575</xdr:colOff>
      <xdr:row>79</xdr:row>
      <xdr:rowOff>6342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538026"/>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6342</xdr:rowOff>
    </xdr:from>
    <xdr:to>
      <xdr:col>12</xdr:col>
      <xdr:colOff>511175</xdr:colOff>
      <xdr:row>79</xdr:row>
      <xdr:rowOff>10381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5089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135147</xdr:rowOff>
    </xdr:from>
    <xdr:to>
      <xdr:col>11</xdr:col>
      <xdr:colOff>307975</xdr:colOff>
      <xdr:row>79</xdr:row>
      <xdr:rowOff>10381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508247"/>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114855</xdr:rowOff>
    </xdr:from>
    <xdr:to>
      <xdr:col>15</xdr:col>
      <xdr:colOff>231775</xdr:colOff>
      <xdr:row>79</xdr:row>
      <xdr:rowOff>45005</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29782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4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114126</xdr:rowOff>
    </xdr:from>
    <xdr:to>
      <xdr:col>14</xdr:col>
      <xdr:colOff>79375</xdr:colOff>
      <xdr:row>79</xdr:row>
      <xdr:rowOff>44276</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35403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5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126992</xdr:rowOff>
    </xdr:from>
    <xdr:to>
      <xdr:col>12</xdr:col>
      <xdr:colOff>561975</xdr:colOff>
      <xdr:row>79</xdr:row>
      <xdr:rowOff>57142</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5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48269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131031</xdr:rowOff>
    </xdr:from>
    <xdr:to>
      <xdr:col>11</xdr:col>
      <xdr:colOff>358775</xdr:colOff>
      <xdr:row>79</xdr:row>
      <xdr:rowOff>61181</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5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52308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9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84347</xdr:rowOff>
    </xdr:from>
    <xdr:to>
      <xdr:col>10</xdr:col>
      <xdr:colOff>155575</xdr:colOff>
      <xdr:row>79</xdr:row>
      <xdr:rowOff>14497</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4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5624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137646</xdr:rowOff>
    </xdr:from>
    <xdr:to>
      <xdr:col>15</xdr:col>
      <xdr:colOff>180975</xdr:colOff>
      <xdr:row>98</xdr:row>
      <xdr:rowOff>162587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939746"/>
          <a:ext cx="8382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137646</xdr:rowOff>
    </xdr:from>
    <xdr:to>
      <xdr:col>14</xdr:col>
      <xdr:colOff>28575</xdr:colOff>
      <xdr:row>98</xdr:row>
      <xdr:rowOff>148037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39746"/>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148037</xdr:rowOff>
    </xdr:from>
    <xdr:to>
      <xdr:col>12</xdr:col>
      <xdr:colOff>511175</xdr:colOff>
      <xdr:row>98</xdr:row>
      <xdr:rowOff>157611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50137"/>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157611</xdr:rowOff>
    </xdr:from>
    <xdr:to>
      <xdr:col>11</xdr:col>
      <xdr:colOff>307975</xdr:colOff>
      <xdr:row>98</xdr:row>
      <xdr:rowOff>167396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59711"/>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111787</xdr:rowOff>
    </xdr:from>
    <xdr:to>
      <xdr:col>15</xdr:col>
      <xdr:colOff>231775</xdr:colOff>
      <xdr:row>99</xdr:row>
      <xdr:rowOff>41937</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26714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86846</xdr:rowOff>
    </xdr:from>
    <xdr:to>
      <xdr:col>14</xdr:col>
      <xdr:colOff>79375</xdr:colOff>
      <xdr:row>99</xdr:row>
      <xdr:rowOff>16996</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8123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98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97237</xdr:rowOff>
    </xdr:from>
    <xdr:to>
      <xdr:col>12</xdr:col>
      <xdr:colOff>561975</xdr:colOff>
      <xdr:row>99</xdr:row>
      <xdr:rowOff>27387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18514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106811</xdr:rowOff>
    </xdr:from>
    <xdr:to>
      <xdr:col>11</xdr:col>
      <xdr:colOff>358775</xdr:colOff>
      <xdr:row>99</xdr:row>
      <xdr:rowOff>36961</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28088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116596</xdr:rowOff>
    </xdr:from>
    <xdr:to>
      <xdr:col>10</xdr:col>
      <xdr:colOff>155575</xdr:colOff>
      <xdr:row>99</xdr:row>
      <xdr:rowOff>46746</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37873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92328</xdr:rowOff>
    </xdr:from>
    <xdr:to>
      <xdr:col>23</xdr:col>
      <xdr:colOff>517525</xdr:colOff>
      <xdr:row>38</xdr:row>
      <xdr:rowOff>93337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07428"/>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93337</xdr:rowOff>
    </xdr:from>
    <xdr:to>
      <xdr:col>22</xdr:col>
      <xdr:colOff>365125</xdr:colOff>
      <xdr:row>38</xdr:row>
      <xdr:rowOff>105704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608437"/>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105704</xdr:rowOff>
    </xdr:from>
    <xdr:to>
      <xdr:col>21</xdr:col>
      <xdr:colOff>161925</xdr:colOff>
      <xdr:row>38</xdr:row>
      <xdr:rowOff>135151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20804"/>
          <a:ext cx="889000" cy="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135151</xdr:rowOff>
    </xdr:from>
    <xdr:to>
      <xdr:col>19</xdr:col>
      <xdr:colOff>644525</xdr:colOff>
      <xdr:row>38</xdr:row>
      <xdr:rowOff>149158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50251"/>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41528</xdr:rowOff>
    </xdr:from>
    <xdr:to>
      <xdr:col>23</xdr:col>
      <xdr:colOff>568325</xdr:colOff>
      <xdr:row>38</xdr:row>
      <xdr:rowOff>143128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19955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42537</xdr:rowOff>
    </xdr:from>
    <xdr:to>
      <xdr:col>22</xdr:col>
      <xdr:colOff>415925</xdr:colOff>
      <xdr:row>38</xdr:row>
      <xdr:rowOff>144137</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5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135264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54904</xdr:rowOff>
    </xdr:from>
    <xdr:to>
      <xdr:col>21</xdr:col>
      <xdr:colOff>212725</xdr:colOff>
      <xdr:row>38</xdr:row>
      <xdr:rowOff>156504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147631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84351</xdr:rowOff>
    </xdr:from>
    <xdr:to>
      <xdr:col>20</xdr:col>
      <xdr:colOff>9525</xdr:colOff>
      <xdr:row>39</xdr:row>
      <xdr:rowOff>14501</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5628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98358</xdr:rowOff>
    </xdr:from>
    <xdr:to>
      <xdr:col>18</xdr:col>
      <xdr:colOff>492125</xdr:colOff>
      <xdr:row>39</xdr:row>
      <xdr:rowOff>28508</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6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19635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0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25957</xdr:rowOff>
    </xdr:from>
    <xdr:to>
      <xdr:col>23</xdr:col>
      <xdr:colOff>517525</xdr:colOff>
      <xdr:row>59</xdr:row>
      <xdr:rowOff>36053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14150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24484</xdr:rowOff>
    </xdr:from>
    <xdr:to>
      <xdr:col>22</xdr:col>
      <xdr:colOff>365125</xdr:colOff>
      <xdr:row>59</xdr:row>
      <xdr:rowOff>36053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140034"/>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156663</xdr:rowOff>
    </xdr:from>
    <xdr:to>
      <xdr:col>21</xdr:col>
      <xdr:colOff>161925</xdr:colOff>
      <xdr:row>59</xdr:row>
      <xdr:rowOff>24484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929313"/>
          <a:ext cx="889000" cy="2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156663</xdr:rowOff>
    </xdr:from>
    <xdr:to>
      <xdr:col>19</xdr:col>
      <xdr:colOff>644525</xdr:colOff>
      <xdr:row>58</xdr:row>
      <xdr:rowOff>22558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29313"/>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146607</xdr:rowOff>
    </xdr:from>
    <xdr:to>
      <xdr:col>23</xdr:col>
      <xdr:colOff>568325</xdr:colOff>
      <xdr:row>59</xdr:row>
      <xdr:rowOff>76757</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61534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100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66,989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156703</xdr:rowOff>
    </xdr:from>
    <xdr:to>
      <xdr:col>22</xdr:col>
      <xdr:colOff>415925</xdr:colOff>
      <xdr:row>59</xdr:row>
      <xdr:rowOff>86853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10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77980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145134</xdr:rowOff>
    </xdr:from>
    <xdr:to>
      <xdr:col>21</xdr:col>
      <xdr:colOff>212725</xdr:colOff>
      <xdr:row>59</xdr:row>
      <xdr:rowOff>75284</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100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66411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105863</xdr:rowOff>
    </xdr:from>
    <xdr:to>
      <xdr:col>20</xdr:col>
      <xdr:colOff>9525</xdr:colOff>
      <xdr:row>58</xdr:row>
      <xdr:rowOff>36013</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98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52540</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6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143208</xdr:rowOff>
    </xdr:from>
    <xdr:to>
      <xdr:col>18</xdr:col>
      <xdr:colOff>492125</xdr:colOff>
      <xdr:row>58</xdr:row>
      <xdr:rowOff>73358</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99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89885</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6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97506</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42056"/>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97506</xdr:rowOff>
    </xdr:from>
    <xdr:to>
      <xdr:col>19</xdr:col>
      <xdr:colOff>644525</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42056"/>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46706</xdr:rowOff>
    </xdr:from>
    <xdr:to>
      <xdr:col>20</xdr:col>
      <xdr:colOff>9525</xdr:colOff>
      <xdr:row>79</xdr:row>
      <xdr:rowOff>148306</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139433</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8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111483</xdr:rowOff>
    </xdr:from>
    <xdr:to>
      <xdr:col>23</xdr:col>
      <xdr:colOff>517525</xdr:colOff>
      <xdr:row>98</xdr:row>
      <xdr:rowOff>130840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913583"/>
          <a:ext cx="8382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130840</xdr:rowOff>
    </xdr:from>
    <xdr:to>
      <xdr:col>22</xdr:col>
      <xdr:colOff>365125</xdr:colOff>
      <xdr:row>98</xdr:row>
      <xdr:rowOff>135065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932940"/>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118886</xdr:rowOff>
    </xdr:from>
    <xdr:to>
      <xdr:col>21</xdr:col>
      <xdr:colOff>161925</xdr:colOff>
      <xdr:row>98</xdr:row>
      <xdr:rowOff>135065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920986"/>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118886</xdr:rowOff>
    </xdr:from>
    <xdr:to>
      <xdr:col>19</xdr:col>
      <xdr:colOff>644525</xdr:colOff>
      <xdr:row>98</xdr:row>
      <xdr:rowOff>123616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920986"/>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60683</xdr:rowOff>
    </xdr:from>
    <xdr:to>
      <xdr:col>23</xdr:col>
      <xdr:colOff>568325</xdr:colOff>
      <xdr:row>98</xdr:row>
      <xdr:rowOff>162283</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8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39110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80040</xdr:rowOff>
    </xdr:from>
    <xdr:to>
      <xdr:col>22</xdr:col>
      <xdr:colOff>415925</xdr:colOff>
      <xdr:row>99</xdr:row>
      <xdr:rowOff>10190</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8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1317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9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84265</xdr:rowOff>
    </xdr:from>
    <xdr:to>
      <xdr:col>21</xdr:col>
      <xdr:colOff>212725</xdr:colOff>
      <xdr:row>99</xdr:row>
      <xdr:rowOff>14415</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8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5542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97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68086</xdr:rowOff>
    </xdr:from>
    <xdr:to>
      <xdr:col>20</xdr:col>
      <xdr:colOff>9525</xdr:colOff>
      <xdr:row>98</xdr:row>
      <xdr:rowOff>169686</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8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160813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72816</xdr:rowOff>
    </xdr:from>
    <xdr:to>
      <xdr:col>18</xdr:col>
      <xdr:colOff>492125</xdr:colOff>
      <xdr:row>99</xdr:row>
      <xdr:rowOff>2966</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165543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9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109959</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25059"/>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109959</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625059"/>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3136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59159</xdr:rowOff>
    </xdr:from>
    <xdr:to>
      <xdr:col>28</xdr:col>
      <xdr:colOff>365125</xdr:colOff>
      <xdr:row>38</xdr:row>
      <xdr:rowOff>160759</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5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5836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7"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衛生費が住民一人当たり</a:t>
          </a:r>
          <a:r>
            <a:rPr kumimoji="1" lang="en-US" altLang="ja-JP" sz="1300">
              <a:latin typeface="ＭＳ Ｐゴシック"/>
            </a:rPr>
            <a:t>189,046</a:t>
          </a:r>
          <a:r>
            <a:rPr kumimoji="1" lang="ja-JP" altLang="en-US" sz="1300">
              <a:latin typeface="ＭＳ Ｐゴシック"/>
            </a:rPr>
            <a:t>円で類似団体平均を上回ることとなり、統合簡易水道建設に係る簡易水道特別会計への繰出金の増加や、東栄病院特別会計への運営費負担の繰出が増加したことが主な要因である。</a:t>
          </a:r>
          <a:endParaRPr kumimoji="1" lang="en-US" altLang="ja-JP" sz="1300">
            <a:latin typeface="ＭＳ Ｐゴシック"/>
          </a:endParaRPr>
        </a:p>
        <a:p>
          <a:r>
            <a:rPr kumimoji="1" lang="ja-JP" altLang="en-US" sz="1300">
              <a:latin typeface="ＭＳ Ｐゴシック"/>
            </a:rPr>
            <a:t>簡易水道については、平成</a:t>
          </a:r>
          <a:r>
            <a:rPr kumimoji="1" lang="en-US" altLang="ja-JP" sz="1300">
              <a:latin typeface="ＭＳ Ｐゴシック"/>
            </a:rPr>
            <a:t>28</a:t>
          </a:r>
          <a:r>
            <a:rPr kumimoji="1" lang="ja-JP" altLang="en-US" sz="1300">
              <a:latin typeface="ＭＳ Ｐゴシック"/>
            </a:rPr>
            <a:t>年度で統合事業及び浄水場建設事業がひと段落したものの、病院事業については経営状況が厳しいことから引き続き一般会計からの負担が増加する見込み。</a:t>
          </a:r>
          <a:endParaRPr kumimoji="1" lang="en-US" altLang="ja-JP" sz="1300">
            <a:latin typeface="ＭＳ Ｐゴシック"/>
          </a:endParaRPr>
        </a:p>
        <a:p>
          <a:r>
            <a:rPr kumimoji="1" lang="ja-JP" altLang="en-US" sz="1300">
              <a:latin typeface="ＭＳ Ｐゴシック"/>
            </a:rPr>
            <a:t>公営企業の経営については人口が減少する中で収益向上が見込まれないため、抜本的な経営改善が必要となっている。</a:t>
          </a:r>
          <a:endParaRPr kumimoji="1" lang="en-US" altLang="ja-JP" sz="1300">
            <a:latin typeface="ＭＳ Ｐゴシック"/>
          </a:endParaRPr>
        </a:p>
        <a:p>
          <a:r>
            <a:rPr kumimoji="1" lang="ja-JP" altLang="en-US" sz="1300">
              <a:latin typeface="ＭＳ Ｐゴシック"/>
            </a:rPr>
            <a:t>土木費は、主に若者定住住宅建設事業の終了により、前年度比</a:t>
          </a:r>
          <a:r>
            <a:rPr kumimoji="1" lang="en-US" altLang="ja-JP" sz="1300">
              <a:latin typeface="ＭＳ Ｐゴシック"/>
            </a:rPr>
            <a:t>32,731</a:t>
          </a:r>
          <a:r>
            <a:rPr kumimoji="1" lang="ja-JP" altLang="en-US" sz="1300">
              <a:latin typeface="ＭＳ Ｐゴシック"/>
            </a:rPr>
            <a:t>円減少した。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年度は東栄小学校建設事業やとうえい健康の館整備といった大型事業により、実質単年度収支は赤字となったが、財政調整基金の取崩しにより実質収支額は黒字となっている。平成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年度事業の抑制等により実質単年度収支が黒字となったものの、平成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年度は電子カルテの購入等の事業実施や減少傾向にある地方税収等の影響で、再び実質単年度収支は赤字となった。</a:t>
          </a:r>
        </a:p>
        <a:p>
          <a:r>
            <a:rPr kumimoji="1" lang="ja-JP" altLang="en-US" sz="1200">
              <a:latin typeface="ＭＳ ゴシック" pitchFamily="49" charset="-128"/>
              <a:ea typeface="ＭＳ ゴシック" pitchFamily="49" charset="-128"/>
            </a:rPr>
            <a:t>　今後は、大型事業に伴って発行した地方債の償還が始まるため、事業の選別及び経常経費の抑制に努めていく。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赤字比率はないが、病院事業では医療機器の更新や施設改修、簡易水道事業においては、老朽管の更新事業を継続的に実施していることにより、事業債の発行及び一般会計の建設費繰出が増加傾向にある。</a:t>
          </a:r>
        </a:p>
        <a:p>
          <a:r>
            <a:rPr kumimoji="1" lang="ja-JP" altLang="en-US" sz="1400">
              <a:latin typeface="ＭＳ ゴシック" pitchFamily="49" charset="-128"/>
              <a:ea typeface="ＭＳ ゴシック" pitchFamily="49" charset="-128"/>
            </a:rPr>
            <a:t>　また、公営企業においては、人口減少下における収入確保も課題となっていることから、より計画的な経営に努める必要がある。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3573489</v>
      </c>
      <c r="BO4" s="381"/>
      <c r="BP4" s="381"/>
      <c r="BQ4" s="381"/>
      <c r="BR4" s="381"/>
      <c r="BS4" s="381"/>
      <c r="BT4" s="381"/>
      <c r="BU4" s="382"/>
      <c r="BV4" s="380">
        <v>3507000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10.7</v>
      </c>
      <c r="CU4" s="387"/>
      <c r="CV4" s="387"/>
      <c r="CW4" s="387"/>
      <c r="CX4" s="387"/>
      <c r="CY4" s="387"/>
      <c r="CZ4" s="387"/>
      <c r="DA4" s="388"/>
      <c r="DB4" s="386">
        <v>15.3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3339249</v>
      </c>
      <c r="BO5" s="418"/>
      <c r="BP5" s="418"/>
      <c r="BQ5" s="418"/>
      <c r="BR5" s="418"/>
      <c r="BS5" s="418"/>
      <c r="BT5" s="418"/>
      <c r="BU5" s="419"/>
      <c r="BV5" s="417">
        <v>3120246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92.7</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234240</v>
      </c>
      <c r="BO6" s="418"/>
      <c r="BP6" s="418"/>
      <c r="BQ6" s="418"/>
      <c r="BR6" s="418"/>
      <c r="BS6" s="418"/>
      <c r="BT6" s="418"/>
      <c r="BU6" s="419"/>
      <c r="BV6" s="417">
        <v>386754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96.5</v>
      </c>
      <c r="CU6" s="455"/>
      <c r="CV6" s="455"/>
      <c r="CW6" s="455"/>
      <c r="CX6" s="455"/>
      <c r="CY6" s="455"/>
      <c r="CZ6" s="455"/>
      <c r="DA6" s="456"/>
      <c r="DB6" s="454">
        <v>92.5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7866</v>
      </c>
      <c r="BO7" s="418"/>
      <c r="BP7" s="418"/>
      <c r="BQ7" s="418"/>
      <c r="BR7" s="418"/>
      <c r="BS7" s="418"/>
      <c r="BT7" s="418"/>
      <c r="BU7" s="419"/>
      <c r="BV7" s="417">
        <v>61762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2107156</v>
      </c>
      <c r="CU7" s="418"/>
      <c r="CV7" s="418"/>
      <c r="CW7" s="418"/>
      <c r="CX7" s="418"/>
      <c r="CY7" s="418"/>
      <c r="CZ7" s="418"/>
      <c r="DA7" s="419"/>
      <c r="DB7" s="417">
        <v>2127568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226374</v>
      </c>
      <c r="BO8" s="418"/>
      <c r="BP8" s="418"/>
      <c r="BQ8" s="418"/>
      <c r="BR8" s="418"/>
      <c r="BS8" s="418"/>
      <c r="BT8" s="418"/>
      <c r="BU8" s="419"/>
      <c r="BV8" s="417">
        <v>324992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3446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-96090</v>
      </c>
      <c r="BO9" s="418"/>
      <c r="BP9" s="418"/>
      <c r="BQ9" s="418"/>
      <c r="BR9" s="418"/>
      <c r="BS9" s="418"/>
      <c r="BT9" s="418"/>
      <c r="BU9" s="419"/>
      <c r="BV9" s="417">
        <v>113162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12.3</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3757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63387</v>
      </c>
      <c r="BO10" s="418"/>
      <c r="BP10" s="418"/>
      <c r="BQ10" s="418"/>
      <c r="BR10" s="418"/>
      <c r="BS10" s="418"/>
      <c r="BT10" s="418"/>
      <c r="BU10" s="419"/>
      <c r="BV10" s="417">
        <v>92662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3413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51000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3391</v>
      </c>
      <c r="S13" s="499"/>
      <c r="T13" s="499"/>
      <c r="U13" s="499"/>
      <c r="V13" s="500"/>
      <c r="W13" s="433" t="s">
        <v>125</v>
      </c>
      <c r="X13" s="434"/>
      <c r="Y13" s="434"/>
      <c r="Z13" s="434"/>
      <c r="AA13" s="434"/>
      <c r="AB13" s="424"/>
      <c r="AC13" s="468">
        <v>131</v>
      </c>
      <c r="AD13" s="469"/>
      <c r="AE13" s="469"/>
      <c r="AF13" s="469"/>
      <c r="AG13" s="508"/>
      <c r="AH13" s="468">
        <v>139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-32703</v>
      </c>
      <c r="BO13" s="418"/>
      <c r="BP13" s="418"/>
      <c r="BQ13" s="418"/>
      <c r="BR13" s="418"/>
      <c r="BS13" s="418"/>
      <c r="BT13" s="418"/>
      <c r="BU13" s="419"/>
      <c r="BV13" s="417">
        <v>154824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3539</v>
      </c>
      <c r="S14" s="499"/>
      <c r="T14" s="499"/>
      <c r="U14" s="499"/>
      <c r="V14" s="500"/>
      <c r="W14" s="407"/>
      <c r="X14" s="408"/>
      <c r="Y14" s="408"/>
      <c r="Z14" s="408"/>
      <c r="AA14" s="408"/>
      <c r="AB14" s="397"/>
      <c r="AC14" s="501">
        <v>8.4</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27.4</v>
      </c>
      <c r="CU14" s="513"/>
      <c r="CV14" s="513"/>
      <c r="CW14" s="513"/>
      <c r="CX14" s="513"/>
      <c r="CY14" s="513"/>
      <c r="CZ14" s="513"/>
      <c r="DA14" s="514"/>
      <c r="DB14" s="512">
        <v>24.1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3508</v>
      </c>
      <c r="S15" s="499"/>
      <c r="T15" s="499"/>
      <c r="U15" s="499"/>
      <c r="V15" s="500"/>
      <c r="W15" s="433" t="s">
        <v>132</v>
      </c>
      <c r="X15" s="434"/>
      <c r="Y15" s="434"/>
      <c r="Z15" s="434"/>
      <c r="AA15" s="434"/>
      <c r="AB15" s="424"/>
      <c r="AC15" s="468">
        <v>462</v>
      </c>
      <c r="AD15" s="469"/>
      <c r="AE15" s="469"/>
      <c r="AF15" s="469"/>
      <c r="AG15" s="508"/>
      <c r="AH15" s="468">
        <v>441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360990</v>
      </c>
      <c r="BO15" s="381"/>
      <c r="BP15" s="381"/>
      <c r="BQ15" s="381"/>
      <c r="BR15" s="381"/>
      <c r="BS15" s="381"/>
      <c r="BT15" s="381"/>
      <c r="BU15" s="382"/>
      <c r="BV15" s="380">
        <v>357464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29.5</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1936377</v>
      </c>
      <c r="BO16" s="418"/>
      <c r="BP16" s="418"/>
      <c r="BQ16" s="418"/>
      <c r="BR16" s="418"/>
      <c r="BS16" s="418"/>
      <c r="BT16" s="418"/>
      <c r="BU16" s="419"/>
      <c r="BV16" s="417">
        <v>1931027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975</v>
      </c>
      <c r="AD17" s="469"/>
      <c r="AE17" s="469"/>
      <c r="AF17" s="469"/>
      <c r="AG17" s="508"/>
      <c r="AH17" s="468">
        <v>980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449919</v>
      </c>
      <c r="BO17" s="418"/>
      <c r="BP17" s="418"/>
      <c r="BQ17" s="418"/>
      <c r="BR17" s="418"/>
      <c r="BS17" s="418"/>
      <c r="BT17" s="418"/>
      <c r="BU17" s="419"/>
      <c r="BV17" s="417">
        <v>445410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123.38</v>
      </c>
      <c r="M18" s="530"/>
      <c r="N18" s="530"/>
      <c r="O18" s="530"/>
      <c r="P18" s="530"/>
      <c r="Q18" s="530"/>
      <c r="R18" s="531"/>
      <c r="S18" s="531"/>
      <c r="T18" s="531"/>
      <c r="U18" s="531"/>
      <c r="V18" s="532"/>
      <c r="W18" s="435"/>
      <c r="X18" s="436"/>
      <c r="Y18" s="436"/>
      <c r="Z18" s="436"/>
      <c r="AA18" s="436"/>
      <c r="AB18" s="427"/>
      <c r="AC18" s="533">
        <v>62.2</v>
      </c>
      <c r="AD18" s="534"/>
      <c r="AE18" s="534"/>
      <c r="AF18" s="534"/>
      <c r="AG18" s="535"/>
      <c r="AH18" s="533">
        <v>62.8</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1964802</v>
      </c>
      <c r="BO18" s="418"/>
      <c r="BP18" s="418"/>
      <c r="BQ18" s="418"/>
      <c r="BR18" s="418"/>
      <c r="BS18" s="418"/>
      <c r="BT18" s="418"/>
      <c r="BU18" s="419"/>
      <c r="BV18" s="417">
        <v>1886188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2680404</v>
      </c>
      <c r="BO19" s="418"/>
      <c r="BP19" s="418"/>
      <c r="BQ19" s="418"/>
      <c r="BR19" s="418"/>
      <c r="BS19" s="418"/>
      <c r="BT19" s="418"/>
      <c r="BU19" s="419"/>
      <c r="BV19" s="417">
        <v>2637021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1436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3481122</v>
      </c>
      <c r="BO23" s="418"/>
      <c r="BP23" s="418"/>
      <c r="BQ23" s="418"/>
      <c r="BR23" s="418"/>
      <c r="BS23" s="418"/>
      <c r="BT23" s="418"/>
      <c r="BU23" s="419"/>
      <c r="BV23" s="417">
        <v>3478365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5730</v>
      </c>
      <c r="R24" s="469"/>
      <c r="S24" s="469"/>
      <c r="T24" s="469"/>
      <c r="U24" s="469"/>
      <c r="V24" s="508"/>
      <c r="W24" s="563"/>
      <c r="X24" s="551"/>
      <c r="Y24" s="552"/>
      <c r="Z24" s="467" t="s">
        <v>156</v>
      </c>
      <c r="AA24" s="447"/>
      <c r="AB24" s="447"/>
      <c r="AC24" s="447"/>
      <c r="AD24" s="447"/>
      <c r="AE24" s="447"/>
      <c r="AF24" s="447"/>
      <c r="AG24" s="448"/>
      <c r="AH24" s="468">
        <v>66</v>
      </c>
      <c r="AI24" s="469"/>
      <c r="AJ24" s="469"/>
      <c r="AK24" s="469"/>
      <c r="AL24" s="508"/>
      <c r="AM24" s="468">
        <v>180906</v>
      </c>
      <c r="AN24" s="469"/>
      <c r="AO24" s="469"/>
      <c r="AP24" s="469"/>
      <c r="AQ24" s="469"/>
      <c r="AR24" s="508"/>
      <c r="AS24" s="468">
        <v>2741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3215023</v>
      </c>
      <c r="BO24" s="418"/>
      <c r="BP24" s="418"/>
      <c r="BQ24" s="418"/>
      <c r="BR24" s="418"/>
      <c r="BS24" s="418"/>
      <c r="BT24" s="418"/>
      <c r="BU24" s="419"/>
      <c r="BV24" s="417">
        <v>3181959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5180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4560</v>
      </c>
      <c r="R26" s="469"/>
      <c r="S26" s="469"/>
      <c r="T26" s="469"/>
      <c r="U26" s="469"/>
      <c r="V26" s="508"/>
      <c r="W26" s="563"/>
      <c r="X26" s="551"/>
      <c r="Y26" s="552"/>
      <c r="Z26" s="467" t="s">
        <v>162</v>
      </c>
      <c r="AA26" s="573"/>
      <c r="AB26" s="573"/>
      <c r="AC26" s="573"/>
      <c r="AD26" s="573"/>
      <c r="AE26" s="573"/>
      <c r="AF26" s="573"/>
      <c r="AG26" s="574"/>
      <c r="AH26" s="468">
        <v>8</v>
      </c>
      <c r="AI26" s="469"/>
      <c r="AJ26" s="469"/>
      <c r="AK26" s="469"/>
      <c r="AL26" s="508"/>
      <c r="AM26" s="468">
        <v>18064</v>
      </c>
      <c r="AN26" s="469"/>
      <c r="AO26" s="469"/>
      <c r="AP26" s="469"/>
      <c r="AQ26" s="469"/>
      <c r="AR26" s="508"/>
      <c r="AS26" s="468">
        <v>2258</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2800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100282</v>
      </c>
      <c r="BO27" s="587"/>
      <c r="BP27" s="587"/>
      <c r="BQ27" s="587"/>
      <c r="BR27" s="587"/>
      <c r="BS27" s="587"/>
      <c r="BT27" s="587"/>
      <c r="BU27" s="588"/>
      <c r="BV27" s="586">
        <v>100282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2000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1133379</v>
      </c>
      <c r="BO28" s="381"/>
      <c r="BP28" s="381"/>
      <c r="BQ28" s="381"/>
      <c r="BR28" s="381"/>
      <c r="BS28" s="381"/>
      <c r="BT28" s="381"/>
      <c r="BU28" s="382"/>
      <c r="BV28" s="380">
        <v>1069992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1800</v>
      </c>
      <c r="R29" s="469"/>
      <c r="S29" s="469"/>
      <c r="T29" s="469"/>
      <c r="U29" s="469"/>
      <c r="V29" s="508"/>
      <c r="W29" s="564"/>
      <c r="X29" s="565"/>
      <c r="Y29" s="566"/>
      <c r="Z29" s="467" t="s">
        <v>172</v>
      </c>
      <c r="AA29" s="447"/>
      <c r="AB29" s="447"/>
      <c r="AC29" s="447"/>
      <c r="AD29" s="447"/>
      <c r="AE29" s="447"/>
      <c r="AF29" s="447"/>
      <c r="AG29" s="448"/>
      <c r="AH29" s="468">
        <v>66</v>
      </c>
      <c r="AI29" s="469"/>
      <c r="AJ29" s="469"/>
      <c r="AK29" s="469"/>
      <c r="AL29" s="508"/>
      <c r="AM29" s="468">
        <v>180906</v>
      </c>
      <c r="AN29" s="469"/>
      <c r="AO29" s="469"/>
      <c r="AP29" s="469"/>
      <c r="AQ29" s="469"/>
      <c r="AR29" s="508"/>
      <c r="AS29" s="468">
        <v>2741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389776</v>
      </c>
      <c r="BO29" s="418"/>
      <c r="BP29" s="418"/>
      <c r="BQ29" s="418"/>
      <c r="BR29" s="418"/>
      <c r="BS29" s="418"/>
      <c r="BT29" s="418"/>
      <c r="BU29" s="419"/>
      <c r="BV29" s="417">
        <v>389536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1116048</v>
      </c>
      <c r="BO30" s="587"/>
      <c r="BP30" s="587"/>
      <c r="BQ30" s="587"/>
      <c r="BR30" s="587"/>
      <c r="BS30" s="587"/>
      <c r="BT30" s="587"/>
      <c r="BU30" s="588"/>
      <c r="BV30" s="586">
        <v>1070292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国民健康保険東栄病院事業特別会計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北設広域事務組合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㈱とうえい</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愛知県町村職員退職手当組合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愛知県後期高齢者医療広域連合(一般会計）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愛知県後期高齢者医療広域連合(後期高齢者医療特別会計）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新城北設楽交通災害共済組合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東三河広域連合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534</v>
      </c>
      <c r="D34" s="1184"/>
      <c r="E34" s="1185"/>
      <c r="F34" s="32">
        <v>38.880000000000003</v>
      </c>
      <c r="G34" s="33">
        <v>40.880000000000003</v>
      </c>
      <c r="H34" s="33">
        <v>44.02</v>
      </c>
      <c r="I34" s="33">
        <v>44.16</v>
      </c>
      <c r="J34" s="34">
        <v>44.68</v>
      </c>
      <c r="K34" s="22"/>
      <c r="L34" s="22"/>
      <c r="M34" s="22"/>
      <c r="N34" s="22"/>
      <c r="O34" s="22"/>
      <c r="P34" s="22"/>
    </row>
    <row r="35" spans="1:16" ht="39" customHeight="1" x14ac:dyDescent="0.15">
      <c r="A35" s="22"/>
      <c r="B35" s="35"/>
      <c r="C35" s="1178" t="s">
        <v>535</v>
      </c>
      <c r="D35" s="1179"/>
      <c r="E35" s="1180"/>
      <c r="F35" s="36">
        <v>7.07</v>
      </c>
      <c r="G35" s="37">
        <v>9.3699999999999992</v>
      </c>
      <c r="H35" s="37">
        <v>7.08</v>
      </c>
      <c r="I35" s="37">
        <v>15.27</v>
      </c>
      <c r="J35" s="38">
        <v>10.74</v>
      </c>
      <c r="K35" s="22"/>
      <c r="L35" s="22"/>
      <c r="M35" s="22"/>
      <c r="N35" s="22"/>
      <c r="O35" s="22"/>
      <c r="P35" s="22"/>
    </row>
    <row r="36" spans="1:16" ht="39" customHeight="1" x14ac:dyDescent="0.15">
      <c r="A36" s="22"/>
      <c r="B36" s="35"/>
      <c r="C36" s="1178" t="s">
        <v>536</v>
      </c>
      <c r="D36" s="1179"/>
      <c r="E36" s="1180"/>
      <c r="F36" s="36">
        <v>1.0900000000000001</v>
      </c>
      <c r="G36" s="37">
        <v>1.1000000000000001</v>
      </c>
      <c r="H36" s="37">
        <v>1.54</v>
      </c>
      <c r="I36" s="37">
        <v>2.4500000000000002</v>
      </c>
      <c r="J36" s="38">
        <v>2</v>
      </c>
      <c r="K36" s="22"/>
      <c r="L36" s="22"/>
      <c r="M36" s="22"/>
      <c r="N36" s="22"/>
      <c r="O36" s="22"/>
      <c r="P36" s="22"/>
    </row>
    <row r="37" spans="1:16" ht="39" customHeight="1" x14ac:dyDescent="0.15">
      <c r="A37" s="22"/>
      <c r="B37" s="35"/>
      <c r="C37" s="1178" t="s">
        <v>537</v>
      </c>
      <c r="D37" s="1179"/>
      <c r="E37" s="1180"/>
      <c r="F37" s="36">
        <v>2.73</v>
      </c>
      <c r="G37" s="37">
        <v>3.76</v>
      </c>
      <c r="H37" s="37">
        <v>2.4500000000000002</v>
      </c>
      <c r="I37" s="37">
        <v>1.0900000000000001</v>
      </c>
      <c r="J37" s="38">
        <v>1.26</v>
      </c>
      <c r="K37" s="22"/>
      <c r="L37" s="22"/>
      <c r="M37" s="22"/>
      <c r="N37" s="22"/>
      <c r="O37" s="22"/>
      <c r="P37" s="22"/>
    </row>
    <row r="38" spans="1:16" ht="39" customHeight="1" x14ac:dyDescent="0.15">
      <c r="A38" s="22"/>
      <c r="B38" s="35"/>
      <c r="C38" s="1178" t="s">
        <v>538</v>
      </c>
      <c r="D38" s="1179"/>
      <c r="E38" s="1180"/>
      <c r="F38" s="36">
        <v>0.47</v>
      </c>
      <c r="G38" s="37">
        <v>0.41</v>
      </c>
      <c r="H38" s="37">
        <v>0.54</v>
      </c>
      <c r="I38" s="37">
        <v>0.48</v>
      </c>
      <c r="J38" s="38">
        <v>0.92</v>
      </c>
      <c r="K38" s="22"/>
      <c r="L38" s="22"/>
      <c r="M38" s="22"/>
      <c r="N38" s="22"/>
      <c r="O38" s="22"/>
      <c r="P38" s="22"/>
    </row>
    <row r="39" spans="1:16" ht="39" customHeight="1" x14ac:dyDescent="0.15">
      <c r="A39" s="22"/>
      <c r="B39" s="35"/>
      <c r="C39" s="1178" t="s">
        <v>539</v>
      </c>
      <c r="D39" s="1179"/>
      <c r="E39" s="1180"/>
      <c r="F39" s="36">
        <v>0.2</v>
      </c>
      <c r="G39" s="37">
        <v>0.22</v>
      </c>
      <c r="H39" s="37">
        <v>0.21</v>
      </c>
      <c r="I39" s="37">
        <v>0.12</v>
      </c>
      <c r="J39" s="38">
        <v>0.2</v>
      </c>
      <c r="K39" s="22"/>
      <c r="L39" s="22"/>
      <c r="M39" s="22"/>
      <c r="N39" s="22"/>
      <c r="O39" s="22"/>
      <c r="P39" s="22"/>
    </row>
    <row r="40" spans="1:16" ht="39" customHeight="1" x14ac:dyDescent="0.15">
      <c r="A40" s="22"/>
      <c r="B40" s="35"/>
      <c r="C40" s="1178" t="s">
        <v>540</v>
      </c>
      <c r="D40" s="1179"/>
      <c r="E40" s="1180"/>
      <c r="F40" s="36">
        <v>0.09</v>
      </c>
      <c r="G40" s="37">
        <v>7.0000000000000007E-2</v>
      </c>
      <c r="H40" s="37">
        <v>0.1</v>
      </c>
      <c r="I40" s="37">
        <v>7.0000000000000007E-2</v>
      </c>
      <c r="J40" s="38">
        <v>0.1</v>
      </c>
      <c r="K40" s="22"/>
      <c r="L40" s="22"/>
      <c r="M40" s="22"/>
      <c r="N40" s="22"/>
      <c r="O40" s="22"/>
      <c r="P40" s="22"/>
    </row>
    <row r="41" spans="1:16" ht="39" customHeight="1" x14ac:dyDescent="0.15">
      <c r="A41" s="22"/>
      <c r="B41" s="35"/>
      <c r="C41" s="1178" t="s">
        <v>541</v>
      </c>
      <c r="D41" s="1179"/>
      <c r="E41" s="1180"/>
      <c r="F41" s="36">
        <v>0.22</v>
      </c>
      <c r="G41" s="37">
        <v>0.09</v>
      </c>
      <c r="H41" s="37">
        <v>0.06</v>
      </c>
      <c r="I41" s="37">
        <v>0.08</v>
      </c>
      <c r="J41" s="38">
        <v>0.04</v>
      </c>
      <c r="K41" s="22"/>
      <c r="L41" s="22"/>
      <c r="M41" s="22"/>
      <c r="N41" s="22"/>
      <c r="O41" s="22"/>
      <c r="P41" s="22"/>
    </row>
    <row r="42" spans="1:16" ht="39" customHeight="1" x14ac:dyDescent="0.15">
      <c r="A42" s="22"/>
      <c r="B42" s="39"/>
      <c r="C42" s="1178" t="s">
        <v>542</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543</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339</v>
      </c>
      <c r="L45" s="60">
        <v>345</v>
      </c>
      <c r="M45" s="60">
        <v>302</v>
      </c>
      <c r="N45" s="60">
        <v>302</v>
      </c>
      <c r="O45" s="61">
        <v>332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118</v>
      </c>
      <c r="L48" s="64">
        <v>106</v>
      </c>
      <c r="M48" s="64">
        <v>111</v>
      </c>
      <c r="N48" s="64">
        <v>125</v>
      </c>
      <c r="O48" s="65">
        <v>127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304</v>
      </c>
      <c r="L52" s="64">
        <v>315</v>
      </c>
      <c r="M52" s="64">
        <v>314</v>
      </c>
      <c r="N52" s="64">
        <v>316</v>
      </c>
      <c r="O52" s="65">
        <v>328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154</v>
      </c>
      <c r="L53" s="69">
        <v>136</v>
      </c>
      <c r="M53" s="69">
        <v>99</v>
      </c>
      <c r="N53" s="69">
        <v>111</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3210</v>
      </c>
      <c r="J41" s="83">
        <v>3403</v>
      </c>
      <c r="K41" s="83">
        <v>3460</v>
      </c>
      <c r="L41" s="83">
        <v>3478</v>
      </c>
      <c r="M41" s="84">
        <v>3481</v>
      </c>
    </row>
    <row r="42" spans="2:13" ht="27.75" customHeight="1" x14ac:dyDescent="0.15">
      <c r="B42" s="1204"/>
      <c r="C42" s="1205"/>
      <c r="D42" s="85"/>
      <c r="E42" s="1210" t="s">
        <v>26</v>
      </c>
      <c r="F42" s="1210"/>
      <c r="G42" s="1210"/>
      <c r="H42" s="1211"/>
      <c r="I42" s="86" t="s">
        <v>485</v>
      </c>
      <c r="J42" s="87" t="s">
        <v>485</v>
      </c>
      <c r="K42" s="87" t="s">
        <v>485</v>
      </c>
      <c r="L42" s="87" t="s">
        <v>485</v>
      </c>
      <c r="M42" s="88" t="s">
        <v>485</v>
      </c>
    </row>
    <row r="43" spans="2:13" ht="27.75" customHeight="1" x14ac:dyDescent="0.15">
      <c r="B43" s="1204"/>
      <c r="C43" s="1205"/>
      <c r="D43" s="85"/>
      <c r="E43" s="1210" t="s">
        <v>27</v>
      </c>
      <c r="F43" s="1210"/>
      <c r="G43" s="1210"/>
      <c r="H43" s="1211"/>
      <c r="I43" s="86">
        <v>1618</v>
      </c>
      <c r="J43" s="87">
        <v>1664</v>
      </c>
      <c r="K43" s="87">
        <v>1617</v>
      </c>
      <c r="L43" s="87">
        <v>1606</v>
      </c>
      <c r="M43" s="88">
        <v>1768</v>
      </c>
    </row>
    <row r="44" spans="2:13" ht="27.75" customHeight="1" x14ac:dyDescent="0.15">
      <c r="B44" s="1204"/>
      <c r="C44" s="1205"/>
      <c r="D44" s="85"/>
      <c r="E44" s="1210" t="s">
        <v>28</v>
      </c>
      <c r="F44" s="1210"/>
      <c r="G44" s="1210"/>
      <c r="H44" s="1211"/>
      <c r="I44" s="86">
        <v>1</v>
      </c>
      <c r="J44" s="87" t="s">
        <v>485</v>
      </c>
      <c r="K44" s="87" t="s">
        <v>485</v>
      </c>
      <c r="L44" s="87" t="s">
        <v>485</v>
      </c>
      <c r="M44" s="88" t="s">
        <v>485</v>
      </c>
    </row>
    <row r="45" spans="2:13" ht="27.75" customHeight="1" x14ac:dyDescent="0.15">
      <c r="B45" s="1204"/>
      <c r="C45" s="1205"/>
      <c r="D45" s="85"/>
      <c r="E45" s="1210" t="s">
        <v>29</v>
      </c>
      <c r="F45" s="1210"/>
      <c r="G45" s="1210"/>
      <c r="H45" s="1211"/>
      <c r="I45" s="86">
        <v>1205</v>
      </c>
      <c r="J45" s="87">
        <v>1359</v>
      </c>
      <c r="K45" s="87">
        <v>1233</v>
      </c>
      <c r="L45" s="87">
        <v>1247</v>
      </c>
      <c r="M45" s="88">
        <v>1241</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2686</v>
      </c>
      <c r="J50" s="87">
        <v>2693</v>
      </c>
      <c r="K50" s="87">
        <v>2593</v>
      </c>
      <c r="L50" s="87">
        <v>2617</v>
      </c>
      <c r="M50" s="88">
        <v>2729</v>
      </c>
    </row>
    <row r="51" spans="2:13" ht="27.75" customHeight="1" x14ac:dyDescent="0.15">
      <c r="B51" s="1204"/>
      <c r="C51" s="1205"/>
      <c r="D51" s="85"/>
      <c r="E51" s="1210" t="s">
        <v>36</v>
      </c>
      <c r="F51" s="1210"/>
      <c r="G51" s="1210"/>
      <c r="H51" s="1211"/>
      <c r="I51" s="86" t="s">
        <v>485</v>
      </c>
      <c r="J51" s="87" t="s">
        <v>485</v>
      </c>
      <c r="K51" s="87" t="s">
        <v>485</v>
      </c>
      <c r="L51" s="87" t="s">
        <v>485</v>
      </c>
      <c r="M51" s="88" t="s">
        <v>485</v>
      </c>
    </row>
    <row r="52" spans="2:13" ht="27.75" customHeight="1" x14ac:dyDescent="0.15">
      <c r="B52" s="1206"/>
      <c r="C52" s="1207"/>
      <c r="D52" s="85"/>
      <c r="E52" s="1210" t="s">
        <v>37</v>
      </c>
      <c r="F52" s="1210"/>
      <c r="G52" s="1210"/>
      <c r="H52" s="1211"/>
      <c r="I52" s="86">
        <v>3165</v>
      </c>
      <c r="J52" s="87">
        <v>3332</v>
      </c>
      <c r="K52" s="87">
        <v>3322</v>
      </c>
      <c r="L52" s="87">
        <v>3272</v>
      </c>
      <c r="M52" s="88">
        <v>3267</v>
      </c>
    </row>
    <row r="53" spans="2:13" ht="27.75" customHeight="1" thickBot="1" x14ac:dyDescent="0.2">
      <c r="B53" s="1217" t="s">
        <v>38</v>
      </c>
      <c r="C53" s="1218"/>
      <c r="D53" s="92"/>
      <c r="E53" s="1219" t="s">
        <v>39</v>
      </c>
      <c r="F53" s="1219"/>
      <c r="G53" s="1219"/>
      <c r="H53" s="1220"/>
      <c r="I53" s="93">
        <v>183</v>
      </c>
      <c r="J53" s="94">
        <v>400</v>
      </c>
      <c r="K53" s="94">
        <v>395</v>
      </c>
      <c r="L53" s="94">
        <v>442</v>
      </c>
      <c r="M53" s="95">
        <v>493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559</v>
      </c>
      <c r="H55" s="1245"/>
      <c r="I55" s="1243" t="s">
        <v>557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558</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556</v>
      </c>
      <c r="H73" s="1234"/>
      <c r="I73" s="1239" t="s">
        <v>557</v>
      </c>
      <c r="J73" s="1239"/>
      <c r="K73" s="1253">
        <v>10.199999999999999</v>
      </c>
      <c r="L73" s="1253">
        <v>22.4</v>
      </c>
      <c r="M73" s="1242">
        <v>22.8</v>
      </c>
      <c r="N73" s="1242">
        <v>24.1</v>
      </c>
      <c r="O73" s="1242">
        <v>27.4</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562</v>
      </c>
      <c r="J75" s="1243"/>
      <c r="K75" s="1254">
        <v>8.1999999999999993</v>
      </c>
      <c r="L75" s="1254">
        <v>8</v>
      </c>
      <c r="M75" s="1254">
        <v>7.3</v>
      </c>
      <c r="N75" s="1254">
        <v>6.4</v>
      </c>
      <c r="O75" s="1254">
        <v>6.3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559</v>
      </c>
      <c r="H77" s="1245"/>
      <c r="I77" s="1243" t="s">
        <v>557</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562</v>
      </c>
      <c r="J79" s="1252"/>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263980</v>
      </c>
      <c r="E3" s="118"/>
      <c r="F3" s="119">
        <v>185018</v>
      </c>
      <c r="G3" s="120"/>
      <c r="H3" s="121"/>
    </row>
    <row r="4" spans="1:8" x14ac:dyDescent="0.15">
      <c r="A4" s="122"/>
      <c r="B4" s="123"/>
      <c r="C4" s="124"/>
      <c r="D4" s="125">
        <v>137614</v>
      </c>
      <c r="E4" s="126"/>
      <c r="F4" s="127">
        <v>95064</v>
      </c>
      <c r="G4" s="128"/>
      <c r="H4" s="129"/>
    </row>
    <row r="5" spans="1:8" x14ac:dyDescent="0.15">
      <c r="A5" s="110" t="s">
        <v>519</v>
      </c>
      <c r="B5" s="115"/>
      <c r="C5" s="116"/>
      <c r="D5" s="117">
        <v>288628</v>
      </c>
      <c r="E5" s="118"/>
      <c r="F5" s="119">
        <v>238802</v>
      </c>
      <c r="G5" s="120"/>
      <c r="H5" s="121"/>
    </row>
    <row r="6" spans="1:8" x14ac:dyDescent="0.15">
      <c r="A6" s="122"/>
      <c r="B6" s="123"/>
      <c r="C6" s="124"/>
      <c r="D6" s="125">
        <v>83694</v>
      </c>
      <c r="E6" s="126"/>
      <c r="F6" s="127">
        <v>128562</v>
      </c>
      <c r="G6" s="128"/>
      <c r="H6" s="129"/>
    </row>
    <row r="7" spans="1:8" x14ac:dyDescent="0.15">
      <c r="A7" s="110" t="s">
        <v>520</v>
      </c>
      <c r="B7" s="115"/>
      <c r="C7" s="116"/>
      <c r="D7" s="117">
        <v>157395</v>
      </c>
      <c r="E7" s="118"/>
      <c r="F7" s="119">
        <v>288550</v>
      </c>
      <c r="G7" s="120"/>
      <c r="H7" s="121"/>
    </row>
    <row r="8" spans="1:8" x14ac:dyDescent="0.15">
      <c r="A8" s="122"/>
      <c r="B8" s="123"/>
      <c r="C8" s="124"/>
      <c r="D8" s="125">
        <v>70442</v>
      </c>
      <c r="E8" s="126"/>
      <c r="F8" s="127">
        <v>141525</v>
      </c>
      <c r="G8" s="128"/>
      <c r="H8" s="129"/>
    </row>
    <row r="9" spans="1:8" x14ac:dyDescent="0.15">
      <c r="A9" s="110" t="s">
        <v>521</v>
      </c>
      <c r="B9" s="115"/>
      <c r="C9" s="116"/>
      <c r="D9" s="117">
        <v>101362</v>
      </c>
      <c r="E9" s="118"/>
      <c r="F9" s="119">
        <v>287914</v>
      </c>
      <c r="G9" s="120"/>
      <c r="H9" s="121"/>
    </row>
    <row r="10" spans="1:8" x14ac:dyDescent="0.15">
      <c r="A10" s="122"/>
      <c r="B10" s="123"/>
      <c r="C10" s="124"/>
      <c r="D10" s="125">
        <v>38183</v>
      </c>
      <c r="E10" s="126"/>
      <c r="F10" s="127">
        <v>146531</v>
      </c>
      <c r="G10" s="128"/>
      <c r="H10" s="129"/>
    </row>
    <row r="11" spans="1:8" x14ac:dyDescent="0.15">
      <c r="A11" s="110" t="s">
        <v>522</v>
      </c>
      <c r="B11" s="115"/>
      <c r="C11" s="116"/>
      <c r="D11" s="117">
        <v>70285</v>
      </c>
      <c r="E11" s="118"/>
      <c r="F11" s="119">
        <v>310300</v>
      </c>
      <c r="G11" s="120"/>
      <c r="H11" s="121"/>
    </row>
    <row r="12" spans="1:8" x14ac:dyDescent="0.15">
      <c r="A12" s="122"/>
      <c r="B12" s="123"/>
      <c r="C12" s="130"/>
      <c r="D12" s="125">
        <v>42254</v>
      </c>
      <c r="E12" s="126"/>
      <c r="F12" s="127">
        <v>157576</v>
      </c>
      <c r="G12" s="128"/>
      <c r="H12" s="129"/>
    </row>
    <row r="13" spans="1:8" x14ac:dyDescent="0.15">
      <c r="A13" s="110"/>
      <c r="B13" s="115"/>
      <c r="C13" s="131"/>
      <c r="D13" s="132">
        <v>176330</v>
      </c>
      <c r="E13" s="133"/>
      <c r="F13" s="134">
        <v>262117</v>
      </c>
      <c r="G13" s="135"/>
      <c r="H13" s="121"/>
    </row>
    <row r="14" spans="1:8" x14ac:dyDescent="0.15">
      <c r="A14" s="122"/>
      <c r="B14" s="123"/>
      <c r="C14" s="124"/>
      <c r="D14" s="125">
        <v>74437</v>
      </c>
      <c r="E14" s="126"/>
      <c r="F14" s="127">
        <v>133852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v>
      </c>
      <c r="C19" s="136">
        <f>ROUND(VALUE(SUBSTITUTE(実質収支比率等に係る経年分析!G$48,"▲","-")),2)</f>
        <v>9.3699999999999992</v>
      </c>
      <c r="D19" s="136">
        <f>ROUND(VALUE(SUBSTITUTE(実質収支比率等に係る経年分析!H$48,"▲","-")),2)</f>
        <v>10.45</v>
      </c>
      <c r="E19" s="136">
        <f>ROUND(VALUE(SUBSTITUTE(実質収支比率等に係る経年分析!I$48,"▲","-")),2)</f>
        <v>15.28</v>
      </c>
      <c r="F19" s="136">
        <f>ROUND(VALUE(SUBSTITUTE(実質収支比率等に係る経年分析!J$48,"▲","-")),2)</f>
        <v>10.74</v>
      </c>
    </row>
    <row r="20" spans="1:11" x14ac:dyDescent="0.15">
      <c r="A20" s="136" t="s">
        <v>44</v>
      </c>
      <c r="B20" s="136">
        <f>ROUND(VALUE(SUBSTITUTE(実質収支比率等に係る経年分析!F$47,"▲","-")),2)</f>
        <v>58.16</v>
      </c>
      <c r="C20" s="136">
        <f>ROUND(VALUE(SUBSTITUTE(実質収支比率等に係る経年分析!G$47,"▲","-")),2)</f>
        <v>52.84</v>
      </c>
      <c r="D20" s="136">
        <f>ROUND(VALUE(SUBSTITUTE(実質収支比率等に係る経年分析!H$47,"▲","-")),2)</f>
        <v>50.72</v>
      </c>
      <c r="E20" s="136">
        <f>ROUND(VALUE(SUBSTITUTE(実質収支比率等に係る経年分析!I$47,"▲","-")),2)</f>
        <v>50.29</v>
      </c>
      <c r="F20" s="136">
        <f>ROUND(VALUE(SUBSTITUTE(実質収支比率等に係る経年分析!J$47,"▲","-")),2)</f>
        <v>53.79</v>
      </c>
    </row>
    <row r="21" spans="1:11" x14ac:dyDescent="0.15">
      <c r="A21" s="136" t="s">
        <v>45</v>
      </c>
      <c r="B21" s="136">
        <f>IF(ISNUMBER(VALUE(SUBSTITUTE(実質収支比率等に係る経年分析!F$49,"▲","-"))),ROUND(VALUE(SUBSTITUTE(実質収支比率等に係る経年分析!F$49,"▲","-")),2),NA())</f>
        <v>-10.89</v>
      </c>
      <c r="C21" s="136">
        <f>IF(ISNUMBER(VALUE(SUBSTITUTE(実質収支比率等に係る経年分析!G$49,"▲","-"))),ROUND(VALUE(SUBSTITUTE(実質収支比率等に係る経年分析!G$49,"▲","-")),2),NA())</f>
        <v>-2.5499999999999998</v>
      </c>
      <c r="D21" s="136">
        <f>IF(ISNUMBER(VALUE(SUBSTITUTE(実質収支比率等に係る経年分析!H$49,"▲","-"))),ROUND(VALUE(SUBSTITUTE(実質収支比率等に係る経年分析!H$49,"▲","-")),2),NA())</f>
        <v>-2.72</v>
      </c>
      <c r="E21" s="136">
        <f>IF(ISNUMBER(VALUE(SUBSTITUTE(実質収支比率等に係る経年分析!I$49,"▲","-"))),ROUND(VALUE(SUBSTITUTE(実質収支比率等に係る経年分析!I$49,"▲","-")),2),NA())</f>
        <v>7.28</v>
      </c>
      <c r="F21" s="136">
        <f>IF(ISNUMBER(VALUE(SUBSTITUTE(実質収支比率等に係る経年分析!J$49,"▲","-"))),ROUND(VALUE(SUBSTITUTE(実質収支比率等に係る経年分析!J$49,"▲","-")),2),NA())</f>
        <v>-1.55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2.4500000000000002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2.4500000000000002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9.3699999999999992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10.74</v>
      </c>
    </row>
    <row r="36" spans="1:16" x14ac:dyDescent="0.15">
      <c r="A36" s="137" t="str">
        <f>IF(連結実質赤字比率に係る赤字・黒字の構成分析!C$34="",NA(),連結実質赤字比率に係る赤字・黒字の構成分析!C$34)</f>
        <v>国民健康保険東栄病院事業特別会計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38.880000000000003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40.880000000000003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44.68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304</v>
      </c>
      <c r="E42" s="138"/>
      <c r="F42" s="138"/>
      <c r="G42" s="138">
        <f>'実質公債費比率（分子）の構造'!L$52</f>
        <v>315</v>
      </c>
      <c r="H42" s="138"/>
      <c r="I42" s="138"/>
      <c r="J42" s="138">
        <f>'実質公債費比率（分子）の構造'!M$52</f>
        <v>314</v>
      </c>
      <c r="K42" s="138"/>
      <c r="L42" s="138"/>
      <c r="M42" s="138">
        <f>'実質公債費比率（分子）の構造'!N$52</f>
        <v>316</v>
      </c>
      <c r="N42" s="138"/>
      <c r="O42" s="138"/>
      <c r="P42" s="138">
        <f>'実質公債費比率（分子）の構造'!O$52</f>
        <v>328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118</v>
      </c>
      <c r="C46" s="138"/>
      <c r="D46" s="138"/>
      <c r="E46" s="138">
        <f>'実質公債費比率（分子）の構造'!L$48</f>
        <v>106</v>
      </c>
      <c r="F46" s="138"/>
      <c r="G46" s="138"/>
      <c r="H46" s="138">
        <f>'実質公債費比率（分子）の構造'!M$48</f>
        <v>111</v>
      </c>
      <c r="I46" s="138"/>
      <c r="J46" s="138"/>
      <c r="K46" s="138">
        <f>'実質公債費比率（分子）の構造'!N$48</f>
        <v>125</v>
      </c>
      <c r="L46" s="138"/>
      <c r="M46" s="138"/>
      <c r="N46" s="138">
        <f>'実質公債費比率（分子）の構造'!O$48</f>
        <v>127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339</v>
      </c>
      <c r="C49" s="138"/>
      <c r="D49" s="138"/>
      <c r="E49" s="138">
        <f>'実質公債費比率（分子）の構造'!L$45</f>
        <v>345</v>
      </c>
      <c r="F49" s="138"/>
      <c r="G49" s="138"/>
      <c r="H49" s="138">
        <f>'実質公債費比率（分子）の構造'!M$45</f>
        <v>302</v>
      </c>
      <c r="I49" s="138"/>
      <c r="J49" s="138"/>
      <c r="K49" s="138">
        <f>'実質公債費比率（分子）の構造'!N$45</f>
        <v>302</v>
      </c>
      <c r="L49" s="138"/>
      <c r="M49" s="138"/>
      <c r="N49" s="138">
        <f>'実質公債費比率（分子）の構造'!O$45</f>
        <v>332</v>
      </c>
      <c r="O49" s="138"/>
      <c r="P49" s="138"/>
    </row>
    <row r="50" spans="1:16" x14ac:dyDescent="0.15">
      <c r="A50" s="138" t="s">
        <v>60</v>
      </c>
      <c r="B50" s="138" t="e">
        <f>NA()</f>
        <v>#N/A</v>
      </c>
      <c r="C50" s="138">
        <f>IF(ISNUMBER('実質公債費比率（分子）の構造'!K$53),'実質公債費比率（分子）の構造'!K$53,NA())</f>
        <v>154</v>
      </c>
      <c r="D50" s="138" t="e">
        <f>NA()</f>
        <v>#N/A</v>
      </c>
      <c r="E50" s="138" t="e">
        <f>NA()</f>
        <v>#N/A</v>
      </c>
      <c r="F50" s="138">
        <f>IF(ISNUMBER('実質公債費比率（分子）の構造'!L$53),'実質公債費比率（分子）の構造'!L$53,NA())</f>
        <v>136</v>
      </c>
      <c r="G50" s="138" t="e">
        <f>NA()</f>
        <v>#N/A</v>
      </c>
      <c r="H50" s="138" t="e">
        <f>NA()</f>
        <v>#N/A</v>
      </c>
      <c r="I50" s="138">
        <f>IF(ISNUMBER('実質公債費比率（分子）の構造'!M$53),'実質公債費比率（分子）の構造'!M$53,NA())</f>
        <v>99</v>
      </c>
      <c r="J50" s="138" t="e">
        <f>NA()</f>
        <v>#N/A</v>
      </c>
      <c r="K50" s="138" t="e">
        <f>NA()</f>
        <v>#N/A</v>
      </c>
      <c r="L50" s="138">
        <f>IF(ISNUMBER('実質公債費比率（分子）の構造'!N$53),'実質公債費比率（分子）の構造'!N$53,NA())</f>
        <v>111</v>
      </c>
      <c r="M50" s="138" t="e">
        <f>NA()</f>
        <v>#N/A</v>
      </c>
      <c r="N50" s="138" t="e">
        <f>NA()</f>
        <v>#N/A</v>
      </c>
      <c r="O50" s="138">
        <f>IF(ISNUMBER('実質公債費比率（分子）の構造'!O$53),'実質公債費比率（分子）の構造'!O$53,NA())</f>
        <v>131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3165</v>
      </c>
      <c r="E56" s="137"/>
      <c r="F56" s="137"/>
      <c r="G56" s="137">
        <f>'将来負担比率（分子）の構造'!J$52</f>
        <v>3332</v>
      </c>
      <c r="H56" s="137"/>
      <c r="I56" s="137"/>
      <c r="J56" s="137">
        <f>'将来負担比率（分子）の構造'!K$52</f>
        <v>3322</v>
      </c>
      <c r="K56" s="137"/>
      <c r="L56" s="137"/>
      <c r="M56" s="137">
        <f>'将来負担比率（分子）の構造'!L$52</f>
        <v>3272</v>
      </c>
      <c r="N56" s="137"/>
      <c r="O56" s="137"/>
      <c r="P56" s="137">
        <f>'将来負担比率（分子）の構造'!M$52</f>
        <v>3267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2686</v>
      </c>
      <c r="E58" s="137"/>
      <c r="F58" s="137"/>
      <c r="G58" s="137">
        <f>'将来負担比率（分子）の構造'!J$50</f>
        <v>2693</v>
      </c>
      <c r="H58" s="137"/>
      <c r="I58" s="137"/>
      <c r="J58" s="137">
        <f>'将来負担比率（分子）の構造'!K$50</f>
        <v>2593</v>
      </c>
      <c r="K58" s="137"/>
      <c r="L58" s="137"/>
      <c r="M58" s="137">
        <f>'将来負担比率（分子）の構造'!L$50</f>
        <v>2617</v>
      </c>
      <c r="N58" s="137"/>
      <c r="O58" s="137"/>
      <c r="P58" s="137">
        <f>'将来負担比率（分子）の構造'!M$50</f>
        <v>2729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1205</v>
      </c>
      <c r="C62" s="137"/>
      <c r="D62" s="137"/>
      <c r="E62" s="137">
        <f>'将来負担比率（分子）の構造'!J$45</f>
        <v>1359</v>
      </c>
      <c r="F62" s="137"/>
      <c r="G62" s="137"/>
      <c r="H62" s="137">
        <f>'将来負担比率（分子）の構造'!K$45</f>
        <v>1233</v>
      </c>
      <c r="I62" s="137"/>
      <c r="J62" s="137"/>
      <c r="K62" s="137">
        <f>'将来負担比率（分子）の構造'!L$45</f>
        <v>1247</v>
      </c>
      <c r="L62" s="137"/>
      <c r="M62" s="137"/>
      <c r="N62" s="137">
        <f>'将来負担比率（分子）の構造'!M$45</f>
        <v>1241</v>
      </c>
      <c r="O62" s="137"/>
      <c r="P62" s="137"/>
    </row>
    <row r="63" spans="1:16" x14ac:dyDescent="0.15">
      <c r="A63" s="137" t="s">
        <v>28</v>
      </c>
      <c r="B63" s="137">
        <f>'将来負担比率（分子）の構造'!I$44</f>
        <v>1</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1618</v>
      </c>
      <c r="C64" s="137"/>
      <c r="D64" s="137"/>
      <c r="E64" s="137">
        <f>'将来負担比率（分子）の構造'!J$43</f>
        <v>1664</v>
      </c>
      <c r="F64" s="137"/>
      <c r="G64" s="137"/>
      <c r="H64" s="137">
        <f>'将来負担比率（分子）の構造'!K$43</f>
        <v>1617</v>
      </c>
      <c r="I64" s="137"/>
      <c r="J64" s="137"/>
      <c r="K64" s="137">
        <f>'将来負担比率（分子）の構造'!L$43</f>
        <v>1606</v>
      </c>
      <c r="L64" s="137"/>
      <c r="M64" s="137"/>
      <c r="N64" s="137">
        <f>'将来負担比率（分子）の構造'!M$43</f>
        <v>1768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3210</v>
      </c>
      <c r="C66" s="137"/>
      <c r="D66" s="137"/>
      <c r="E66" s="137">
        <f>'将来負担比率（分子）の構造'!J$41</f>
        <v>3403</v>
      </c>
      <c r="F66" s="137"/>
      <c r="G66" s="137"/>
      <c r="H66" s="137">
        <f>'将来負担比率（分子）の構造'!K$41</f>
        <v>3460</v>
      </c>
      <c r="I66" s="137"/>
      <c r="J66" s="137"/>
      <c r="K66" s="137">
        <f>'将来負担比率（分子）の構造'!L$41</f>
        <v>3478</v>
      </c>
      <c r="L66" s="137"/>
      <c r="M66" s="137"/>
      <c r="N66" s="137">
        <f>'将来負担比率（分子）の構造'!M$41</f>
        <v>3481</v>
      </c>
      <c r="O66" s="137"/>
      <c r="P66" s="137"/>
    </row>
    <row r="67" spans="1:16" x14ac:dyDescent="0.15">
      <c r="A67" s="137" t="s">
        <v>64</v>
      </c>
      <c r="B67" s="137" t="e">
        <f>NA()</f>
        <v>#N/A</v>
      </c>
      <c r="C67" s="137">
        <f>IF(ISNUMBER('将来負担比率（分子）の構造'!I$53), IF('将来負担比率（分子）の構造'!I$53 &lt; 0, 0, '将来負担比率（分子）の構造'!I$53), NA())</f>
        <v>183</v>
      </c>
      <c r="D67" s="137" t="e">
        <f>NA()</f>
        <v>#N/A</v>
      </c>
      <c r="E67" s="137" t="e">
        <f>NA()</f>
        <v>#N/A</v>
      </c>
      <c r="F67" s="137">
        <f>IF(ISNUMBER('将来負担比率（分子）の構造'!J$53), IF('将来負担比率（分子）の構造'!J$53 &lt; 0, 0, '将来負担比率（分子）の構造'!J$53), NA())</f>
        <v>400</v>
      </c>
      <c r="G67" s="137" t="e">
        <f>NA()</f>
        <v>#N/A</v>
      </c>
      <c r="H67" s="137" t="e">
        <f>NA()</f>
        <v>#N/A</v>
      </c>
      <c r="I67" s="137">
        <f>IF(ISNUMBER('将来負担比率（分子）の構造'!K$53), IF('将来負担比率（分子）の構造'!K$53 &lt; 0, 0, '将来負担比率（分子）の構造'!K$53), NA())</f>
        <v>395</v>
      </c>
      <c r="J67" s="137" t="e">
        <f>NA()</f>
        <v>#N/A</v>
      </c>
      <c r="K67" s="137" t="e">
        <f>NA()</f>
        <v>#N/A</v>
      </c>
      <c r="L67" s="137">
        <f>IF(ISNUMBER('将来負担比率（分子）の構造'!L$53), IF('将来負担比率（分子）の構造'!L$53 &lt; 0, 0, '将来負担比率（分子）の構造'!L$53), NA())</f>
        <v>442</v>
      </c>
      <c r="M67" s="137" t="e">
        <f>NA()</f>
        <v>#N/A</v>
      </c>
      <c r="N67" s="137" t="e">
        <f>NA()</f>
        <v>#N/A</v>
      </c>
      <c r="O67" s="137">
        <f>IF(ISNUMBER('将来負担比率（分子）の構造'!M$53), IF('将来負担比率（分子）の構造'!M$53 &lt; 0, 0, '将来負担比率（分子）の構造'!M$53), NA())</f>
        <v>493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340005</v>
      </c>
      <c r="S5" s="615"/>
      <c r="T5" s="615"/>
      <c r="U5" s="615"/>
      <c r="V5" s="615"/>
      <c r="W5" s="615"/>
      <c r="X5" s="615"/>
      <c r="Y5" s="616"/>
      <c r="Z5" s="617">
        <v>9.5</v>
      </c>
      <c r="AA5" s="617"/>
      <c r="AB5" s="617"/>
      <c r="AC5" s="617"/>
      <c r="AD5" s="618">
        <v>340005</v>
      </c>
      <c r="AE5" s="618"/>
      <c r="AF5" s="618"/>
      <c r="AG5" s="618"/>
      <c r="AH5" s="618"/>
      <c r="AI5" s="618"/>
      <c r="AJ5" s="618"/>
      <c r="AK5" s="618"/>
      <c r="AL5" s="619">
        <v>16.7</v>
      </c>
      <c r="AM5" s="620"/>
      <c r="AN5" s="620"/>
      <c r="AO5" s="621"/>
      <c r="AP5" s="611" t="s">
        <v>211</v>
      </c>
      <c r="AQ5" s="612"/>
      <c r="AR5" s="612"/>
      <c r="AS5" s="612"/>
      <c r="AT5" s="612"/>
      <c r="AU5" s="612"/>
      <c r="AV5" s="612"/>
      <c r="AW5" s="612"/>
      <c r="AX5" s="612"/>
      <c r="AY5" s="612"/>
      <c r="AZ5" s="612"/>
      <c r="BA5" s="612"/>
      <c r="BB5" s="612"/>
      <c r="BC5" s="612"/>
      <c r="BD5" s="612"/>
      <c r="BE5" s="612"/>
      <c r="BF5" s="613"/>
      <c r="BG5" s="625">
        <v>340005</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30201</v>
      </c>
      <c r="S6" s="626"/>
      <c r="T6" s="626"/>
      <c r="U6" s="626"/>
      <c r="V6" s="626"/>
      <c r="W6" s="626"/>
      <c r="X6" s="626"/>
      <c r="Y6" s="627"/>
      <c r="Z6" s="628">
        <v>0.8</v>
      </c>
      <c r="AA6" s="628"/>
      <c r="AB6" s="628"/>
      <c r="AC6" s="628"/>
      <c r="AD6" s="629">
        <v>30201</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340005</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55311</v>
      </c>
      <c r="CS6" s="626"/>
      <c r="CT6" s="626"/>
      <c r="CU6" s="626"/>
      <c r="CV6" s="626"/>
      <c r="CW6" s="626"/>
      <c r="CX6" s="626"/>
      <c r="CY6" s="627"/>
      <c r="CZ6" s="628">
        <v>1.7</v>
      </c>
      <c r="DA6" s="628"/>
      <c r="DB6" s="628"/>
      <c r="DC6" s="628"/>
      <c r="DD6" s="634" t="s">
        <v>212</v>
      </c>
      <c r="DE6" s="626"/>
      <c r="DF6" s="626"/>
      <c r="DG6" s="626"/>
      <c r="DH6" s="626"/>
      <c r="DI6" s="626"/>
      <c r="DJ6" s="626"/>
      <c r="DK6" s="626"/>
      <c r="DL6" s="626"/>
      <c r="DM6" s="626"/>
      <c r="DN6" s="626"/>
      <c r="DO6" s="626"/>
      <c r="DP6" s="627"/>
      <c r="DQ6" s="634">
        <v>55311</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341</v>
      </c>
      <c r="S7" s="626"/>
      <c r="T7" s="626"/>
      <c r="U7" s="626"/>
      <c r="V7" s="626"/>
      <c r="W7" s="626"/>
      <c r="X7" s="626"/>
      <c r="Y7" s="627"/>
      <c r="Z7" s="628">
        <v>0</v>
      </c>
      <c r="AA7" s="628"/>
      <c r="AB7" s="628"/>
      <c r="AC7" s="628"/>
      <c r="AD7" s="629">
        <v>341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136706</v>
      </c>
      <c r="BH7" s="626"/>
      <c r="BI7" s="626"/>
      <c r="BJ7" s="626"/>
      <c r="BK7" s="626"/>
      <c r="BL7" s="626"/>
      <c r="BM7" s="626"/>
      <c r="BN7" s="627"/>
      <c r="BO7" s="628">
        <v>40.200000000000003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677226</v>
      </c>
      <c r="CS7" s="626"/>
      <c r="CT7" s="626"/>
      <c r="CU7" s="626"/>
      <c r="CV7" s="626"/>
      <c r="CW7" s="626"/>
      <c r="CX7" s="626"/>
      <c r="CY7" s="627"/>
      <c r="CZ7" s="628">
        <v>20.3</v>
      </c>
      <c r="DA7" s="628"/>
      <c r="DB7" s="628"/>
      <c r="DC7" s="628"/>
      <c r="DD7" s="634">
        <v>660</v>
      </c>
      <c r="DE7" s="626"/>
      <c r="DF7" s="626"/>
      <c r="DG7" s="626"/>
      <c r="DH7" s="626"/>
      <c r="DI7" s="626"/>
      <c r="DJ7" s="626"/>
      <c r="DK7" s="626"/>
      <c r="DL7" s="626"/>
      <c r="DM7" s="626"/>
      <c r="DN7" s="626"/>
      <c r="DO7" s="626"/>
      <c r="DP7" s="627"/>
      <c r="DQ7" s="634">
        <v>592424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1617</v>
      </c>
      <c r="S8" s="626"/>
      <c r="T8" s="626"/>
      <c r="U8" s="626"/>
      <c r="V8" s="626"/>
      <c r="W8" s="626"/>
      <c r="X8" s="626"/>
      <c r="Y8" s="627"/>
      <c r="Z8" s="628">
        <v>0</v>
      </c>
      <c r="AA8" s="628"/>
      <c r="AB8" s="628"/>
      <c r="AC8" s="628"/>
      <c r="AD8" s="629">
        <v>1617</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5467</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636067</v>
      </c>
      <c r="CS8" s="626"/>
      <c r="CT8" s="626"/>
      <c r="CU8" s="626"/>
      <c r="CV8" s="626"/>
      <c r="CW8" s="626"/>
      <c r="CX8" s="626"/>
      <c r="CY8" s="627"/>
      <c r="CZ8" s="628">
        <v>19</v>
      </c>
      <c r="DA8" s="628"/>
      <c r="DB8" s="628"/>
      <c r="DC8" s="628"/>
      <c r="DD8" s="634" t="s">
        <v>212</v>
      </c>
      <c r="DE8" s="626"/>
      <c r="DF8" s="626"/>
      <c r="DG8" s="626"/>
      <c r="DH8" s="626"/>
      <c r="DI8" s="626"/>
      <c r="DJ8" s="626"/>
      <c r="DK8" s="626"/>
      <c r="DL8" s="626"/>
      <c r="DM8" s="626"/>
      <c r="DN8" s="626"/>
      <c r="DO8" s="626"/>
      <c r="DP8" s="627"/>
      <c r="DQ8" s="634">
        <v>421209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829</v>
      </c>
      <c r="S9" s="626"/>
      <c r="T9" s="626"/>
      <c r="U9" s="626"/>
      <c r="V9" s="626"/>
      <c r="W9" s="626"/>
      <c r="X9" s="626"/>
      <c r="Y9" s="627"/>
      <c r="Z9" s="628">
        <v>0</v>
      </c>
      <c r="AA9" s="628"/>
      <c r="AB9" s="628"/>
      <c r="AC9" s="628"/>
      <c r="AD9" s="629">
        <v>829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113522</v>
      </c>
      <c r="BH9" s="626"/>
      <c r="BI9" s="626"/>
      <c r="BJ9" s="626"/>
      <c r="BK9" s="626"/>
      <c r="BL9" s="626"/>
      <c r="BM9" s="626"/>
      <c r="BN9" s="627"/>
      <c r="BO9" s="628">
        <v>33.4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645215</v>
      </c>
      <c r="CS9" s="626"/>
      <c r="CT9" s="626"/>
      <c r="CU9" s="626"/>
      <c r="CV9" s="626"/>
      <c r="CW9" s="626"/>
      <c r="CX9" s="626"/>
      <c r="CY9" s="627"/>
      <c r="CZ9" s="628">
        <v>19.3</v>
      </c>
      <c r="DA9" s="628"/>
      <c r="DB9" s="628"/>
      <c r="DC9" s="628"/>
      <c r="DD9" s="634">
        <v>31712</v>
      </c>
      <c r="DE9" s="626"/>
      <c r="DF9" s="626"/>
      <c r="DG9" s="626"/>
      <c r="DH9" s="626"/>
      <c r="DI9" s="626"/>
      <c r="DJ9" s="626"/>
      <c r="DK9" s="626"/>
      <c r="DL9" s="626"/>
      <c r="DM9" s="626"/>
      <c r="DN9" s="626"/>
      <c r="DO9" s="626"/>
      <c r="DP9" s="627"/>
      <c r="DQ9" s="634">
        <v>461047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63724</v>
      </c>
      <c r="S10" s="626"/>
      <c r="T10" s="626"/>
      <c r="U10" s="626"/>
      <c r="V10" s="626"/>
      <c r="W10" s="626"/>
      <c r="X10" s="626"/>
      <c r="Y10" s="627"/>
      <c r="Z10" s="628">
        <v>1.8</v>
      </c>
      <c r="AA10" s="628"/>
      <c r="AB10" s="628"/>
      <c r="AC10" s="628"/>
      <c r="AD10" s="629">
        <v>63724</v>
      </c>
      <c r="AE10" s="629"/>
      <c r="AF10" s="629"/>
      <c r="AG10" s="629"/>
      <c r="AH10" s="629"/>
      <c r="AI10" s="629"/>
      <c r="AJ10" s="629"/>
      <c r="AK10" s="629"/>
      <c r="AL10" s="630">
        <v>3.1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8794</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7513</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7513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8923</v>
      </c>
      <c r="BH11" s="626"/>
      <c r="BI11" s="626"/>
      <c r="BJ11" s="626"/>
      <c r="BK11" s="626"/>
      <c r="BL11" s="626"/>
      <c r="BM11" s="626"/>
      <c r="BN11" s="627"/>
      <c r="BO11" s="628">
        <v>2.6</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242426</v>
      </c>
      <c r="CS11" s="626"/>
      <c r="CT11" s="626"/>
      <c r="CU11" s="626"/>
      <c r="CV11" s="626"/>
      <c r="CW11" s="626"/>
      <c r="CX11" s="626"/>
      <c r="CY11" s="627"/>
      <c r="CZ11" s="628">
        <v>7.3</v>
      </c>
      <c r="DA11" s="628"/>
      <c r="DB11" s="628"/>
      <c r="DC11" s="628"/>
      <c r="DD11" s="634">
        <v>102908</v>
      </c>
      <c r="DE11" s="626"/>
      <c r="DF11" s="626"/>
      <c r="DG11" s="626"/>
      <c r="DH11" s="626"/>
      <c r="DI11" s="626"/>
      <c r="DJ11" s="626"/>
      <c r="DK11" s="626"/>
      <c r="DL11" s="626"/>
      <c r="DM11" s="626"/>
      <c r="DN11" s="626"/>
      <c r="DO11" s="626"/>
      <c r="DP11" s="627"/>
      <c r="DQ11" s="634">
        <v>82084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173536</v>
      </c>
      <c r="BH12" s="626"/>
      <c r="BI12" s="626"/>
      <c r="BJ12" s="626"/>
      <c r="BK12" s="626"/>
      <c r="BL12" s="626"/>
      <c r="BM12" s="626"/>
      <c r="BN12" s="627"/>
      <c r="BO12" s="628">
        <v>51</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90018</v>
      </c>
      <c r="CS12" s="626"/>
      <c r="CT12" s="626"/>
      <c r="CU12" s="626"/>
      <c r="CV12" s="626"/>
      <c r="CW12" s="626"/>
      <c r="CX12" s="626"/>
      <c r="CY12" s="627"/>
      <c r="CZ12" s="628">
        <v>2.7</v>
      </c>
      <c r="DA12" s="628"/>
      <c r="DB12" s="628"/>
      <c r="DC12" s="628"/>
      <c r="DD12" s="634" t="s">
        <v>113</v>
      </c>
      <c r="DE12" s="626"/>
      <c r="DF12" s="626"/>
      <c r="DG12" s="626"/>
      <c r="DH12" s="626"/>
      <c r="DI12" s="626"/>
      <c r="DJ12" s="626"/>
      <c r="DK12" s="626"/>
      <c r="DL12" s="626"/>
      <c r="DM12" s="626"/>
      <c r="DN12" s="626"/>
      <c r="DO12" s="626"/>
      <c r="DP12" s="627"/>
      <c r="DQ12" s="634">
        <v>23852</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12984</v>
      </c>
      <c r="S13" s="626"/>
      <c r="T13" s="626"/>
      <c r="U13" s="626"/>
      <c r="V13" s="626"/>
      <c r="W13" s="626"/>
      <c r="X13" s="626"/>
      <c r="Y13" s="627"/>
      <c r="Z13" s="628">
        <v>0.4</v>
      </c>
      <c r="AA13" s="628"/>
      <c r="AB13" s="628"/>
      <c r="AC13" s="628"/>
      <c r="AD13" s="629">
        <v>12984</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172736</v>
      </c>
      <c r="BH13" s="626"/>
      <c r="BI13" s="626"/>
      <c r="BJ13" s="626"/>
      <c r="BK13" s="626"/>
      <c r="BL13" s="626"/>
      <c r="BM13" s="626"/>
      <c r="BN13" s="627"/>
      <c r="BO13" s="628">
        <v>50.8</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238791</v>
      </c>
      <c r="CS13" s="626"/>
      <c r="CT13" s="626"/>
      <c r="CU13" s="626"/>
      <c r="CV13" s="626"/>
      <c r="CW13" s="626"/>
      <c r="CX13" s="626"/>
      <c r="CY13" s="627"/>
      <c r="CZ13" s="628">
        <v>7.2</v>
      </c>
      <c r="DA13" s="628"/>
      <c r="DB13" s="628"/>
      <c r="DC13" s="628"/>
      <c r="DD13" s="634">
        <v>78014</v>
      </c>
      <c r="DE13" s="626"/>
      <c r="DF13" s="626"/>
      <c r="DG13" s="626"/>
      <c r="DH13" s="626"/>
      <c r="DI13" s="626"/>
      <c r="DJ13" s="626"/>
      <c r="DK13" s="626"/>
      <c r="DL13" s="626"/>
      <c r="DM13" s="626"/>
      <c r="DN13" s="626"/>
      <c r="DO13" s="626"/>
      <c r="DP13" s="627"/>
      <c r="DQ13" s="634">
        <v>125833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10972</v>
      </c>
      <c r="BH14" s="626"/>
      <c r="BI14" s="626"/>
      <c r="BJ14" s="626"/>
      <c r="BK14" s="626"/>
      <c r="BL14" s="626"/>
      <c r="BM14" s="626"/>
      <c r="BN14" s="627"/>
      <c r="BO14" s="628">
        <v>3.2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186029</v>
      </c>
      <c r="CS14" s="626"/>
      <c r="CT14" s="626"/>
      <c r="CU14" s="626"/>
      <c r="CV14" s="626"/>
      <c r="CW14" s="626"/>
      <c r="CX14" s="626"/>
      <c r="CY14" s="627"/>
      <c r="CZ14" s="628">
        <v>5.6</v>
      </c>
      <c r="DA14" s="628"/>
      <c r="DB14" s="628"/>
      <c r="DC14" s="628"/>
      <c r="DD14" s="634">
        <v>1717</v>
      </c>
      <c r="DE14" s="626"/>
      <c r="DF14" s="626"/>
      <c r="DG14" s="626"/>
      <c r="DH14" s="626"/>
      <c r="DI14" s="626"/>
      <c r="DJ14" s="626"/>
      <c r="DK14" s="626"/>
      <c r="DL14" s="626"/>
      <c r="DM14" s="626"/>
      <c r="DN14" s="626"/>
      <c r="DO14" s="626"/>
      <c r="DP14" s="627"/>
      <c r="DQ14" s="634">
        <v>175144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227</v>
      </c>
      <c r="S15" s="626"/>
      <c r="T15" s="626"/>
      <c r="U15" s="626"/>
      <c r="V15" s="626"/>
      <c r="W15" s="626"/>
      <c r="X15" s="626"/>
      <c r="Y15" s="627"/>
      <c r="Z15" s="628">
        <v>0</v>
      </c>
      <c r="AA15" s="628"/>
      <c r="AB15" s="628"/>
      <c r="AC15" s="628"/>
      <c r="AD15" s="629">
        <v>227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18791</v>
      </c>
      <c r="BH15" s="626"/>
      <c r="BI15" s="626"/>
      <c r="BJ15" s="626"/>
      <c r="BK15" s="626"/>
      <c r="BL15" s="626"/>
      <c r="BM15" s="626"/>
      <c r="BN15" s="627"/>
      <c r="BO15" s="628">
        <v>5.5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228632</v>
      </c>
      <c r="CS15" s="626"/>
      <c r="CT15" s="626"/>
      <c r="CU15" s="626"/>
      <c r="CV15" s="626"/>
      <c r="CW15" s="626"/>
      <c r="CX15" s="626"/>
      <c r="CY15" s="627"/>
      <c r="CZ15" s="628">
        <v>6.8</v>
      </c>
      <c r="DA15" s="628"/>
      <c r="DB15" s="628"/>
      <c r="DC15" s="628"/>
      <c r="DD15" s="634">
        <v>24870</v>
      </c>
      <c r="DE15" s="626"/>
      <c r="DF15" s="626"/>
      <c r="DG15" s="626"/>
      <c r="DH15" s="626"/>
      <c r="DI15" s="626"/>
      <c r="DJ15" s="626"/>
      <c r="DK15" s="626"/>
      <c r="DL15" s="626"/>
      <c r="DM15" s="626"/>
      <c r="DN15" s="626"/>
      <c r="DO15" s="626"/>
      <c r="DP15" s="627"/>
      <c r="DQ15" s="634">
        <v>170942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1748021</v>
      </c>
      <c r="S16" s="626"/>
      <c r="T16" s="626"/>
      <c r="U16" s="626"/>
      <c r="V16" s="626"/>
      <c r="W16" s="626"/>
      <c r="X16" s="626"/>
      <c r="Y16" s="627"/>
      <c r="Z16" s="628">
        <v>48.9</v>
      </c>
      <c r="AA16" s="628"/>
      <c r="AB16" s="628"/>
      <c r="AC16" s="628"/>
      <c r="AD16" s="629">
        <v>1573067</v>
      </c>
      <c r="AE16" s="629"/>
      <c r="AF16" s="629"/>
      <c r="AG16" s="629"/>
      <c r="AH16" s="629"/>
      <c r="AI16" s="629"/>
      <c r="AJ16" s="629"/>
      <c r="AK16" s="629"/>
      <c r="AL16" s="630">
        <v>77.3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1573067</v>
      </c>
      <c r="S17" s="626"/>
      <c r="T17" s="626"/>
      <c r="U17" s="626"/>
      <c r="V17" s="626"/>
      <c r="W17" s="626"/>
      <c r="X17" s="626"/>
      <c r="Y17" s="627"/>
      <c r="Z17" s="628">
        <v>44</v>
      </c>
      <c r="AA17" s="628"/>
      <c r="AB17" s="628"/>
      <c r="AC17" s="628"/>
      <c r="AD17" s="629">
        <v>1573067</v>
      </c>
      <c r="AE17" s="629"/>
      <c r="AF17" s="629"/>
      <c r="AG17" s="629"/>
      <c r="AH17" s="629"/>
      <c r="AI17" s="629"/>
      <c r="AJ17" s="629"/>
      <c r="AK17" s="629"/>
      <c r="AL17" s="630">
        <v>77.3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332021</v>
      </c>
      <c r="CS17" s="626"/>
      <c r="CT17" s="626"/>
      <c r="CU17" s="626"/>
      <c r="CV17" s="626"/>
      <c r="CW17" s="626"/>
      <c r="CX17" s="626"/>
      <c r="CY17" s="627"/>
      <c r="CZ17" s="628">
        <v>9.9</v>
      </c>
      <c r="DA17" s="628"/>
      <c r="DB17" s="628"/>
      <c r="DC17" s="628"/>
      <c r="DD17" s="634" t="s">
        <v>113</v>
      </c>
      <c r="DE17" s="626"/>
      <c r="DF17" s="626"/>
      <c r="DG17" s="626"/>
      <c r="DH17" s="626"/>
      <c r="DI17" s="626"/>
      <c r="DJ17" s="626"/>
      <c r="DK17" s="626"/>
      <c r="DL17" s="626"/>
      <c r="DM17" s="626"/>
      <c r="DN17" s="626"/>
      <c r="DO17" s="626"/>
      <c r="DP17" s="627"/>
      <c r="DQ17" s="634">
        <v>330805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174954</v>
      </c>
      <c r="S18" s="626"/>
      <c r="T18" s="626"/>
      <c r="U18" s="626"/>
      <c r="V18" s="626"/>
      <c r="W18" s="626"/>
      <c r="X18" s="626"/>
      <c r="Y18" s="627"/>
      <c r="Z18" s="628">
        <v>4.9000000000000004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2197949</v>
      </c>
      <c r="S20" s="626"/>
      <c r="T20" s="626"/>
      <c r="U20" s="626"/>
      <c r="V20" s="626"/>
      <c r="W20" s="626"/>
      <c r="X20" s="626"/>
      <c r="Y20" s="627"/>
      <c r="Z20" s="628">
        <v>61.5</v>
      </c>
      <c r="AA20" s="628"/>
      <c r="AB20" s="628"/>
      <c r="AC20" s="628"/>
      <c r="AD20" s="629">
        <v>2022995</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3339249</v>
      </c>
      <c r="CS20" s="626"/>
      <c r="CT20" s="626"/>
      <c r="CU20" s="626"/>
      <c r="CV20" s="626"/>
      <c r="CW20" s="626"/>
      <c r="CX20" s="626"/>
      <c r="CY20" s="627"/>
      <c r="CZ20" s="628">
        <v>100</v>
      </c>
      <c r="DA20" s="628"/>
      <c r="DB20" s="628"/>
      <c r="DC20" s="628"/>
      <c r="DD20" s="634">
        <v>239881</v>
      </c>
      <c r="DE20" s="626"/>
      <c r="DF20" s="626"/>
      <c r="DG20" s="626"/>
      <c r="DH20" s="626"/>
      <c r="DI20" s="626"/>
      <c r="DJ20" s="626"/>
      <c r="DK20" s="626"/>
      <c r="DL20" s="626"/>
      <c r="DM20" s="626"/>
      <c r="DN20" s="626"/>
      <c r="DO20" s="626"/>
      <c r="DP20" s="627"/>
      <c r="DQ20" s="634">
        <v>2446164</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674</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106466</v>
      </c>
      <c r="S23" s="626"/>
      <c r="T23" s="626"/>
      <c r="U23" s="626"/>
      <c r="V23" s="626"/>
      <c r="W23" s="626"/>
      <c r="X23" s="626"/>
      <c r="Y23" s="627"/>
      <c r="Z23" s="628">
        <v>3</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4042</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1009893</v>
      </c>
      <c r="CS24" s="615"/>
      <c r="CT24" s="615"/>
      <c r="CU24" s="615"/>
      <c r="CV24" s="615"/>
      <c r="CW24" s="615"/>
      <c r="CX24" s="615"/>
      <c r="CY24" s="616"/>
      <c r="CZ24" s="652">
        <v>30.2</v>
      </c>
      <c r="DA24" s="653"/>
      <c r="DB24" s="653"/>
      <c r="DC24" s="654"/>
      <c r="DD24" s="651">
        <v>862480</v>
      </c>
      <c r="DE24" s="615"/>
      <c r="DF24" s="615"/>
      <c r="DG24" s="615"/>
      <c r="DH24" s="615"/>
      <c r="DI24" s="615"/>
      <c r="DJ24" s="615"/>
      <c r="DK24" s="616"/>
      <c r="DL24" s="651">
        <v>856633</v>
      </c>
      <c r="DM24" s="615"/>
      <c r="DN24" s="615"/>
      <c r="DO24" s="615"/>
      <c r="DP24" s="615"/>
      <c r="DQ24" s="615"/>
      <c r="DR24" s="615"/>
      <c r="DS24" s="615"/>
      <c r="DT24" s="615"/>
      <c r="DU24" s="615"/>
      <c r="DV24" s="616"/>
      <c r="DW24" s="619">
        <v>40.4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192511</v>
      </c>
      <c r="S25" s="626"/>
      <c r="T25" s="626"/>
      <c r="U25" s="626"/>
      <c r="V25" s="626"/>
      <c r="W25" s="626"/>
      <c r="X25" s="626"/>
      <c r="Y25" s="627"/>
      <c r="Z25" s="628">
        <v>5.4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529333</v>
      </c>
      <c r="CS25" s="657"/>
      <c r="CT25" s="657"/>
      <c r="CU25" s="657"/>
      <c r="CV25" s="657"/>
      <c r="CW25" s="657"/>
      <c r="CX25" s="657"/>
      <c r="CY25" s="658"/>
      <c r="CZ25" s="659">
        <v>15.9</v>
      </c>
      <c r="DA25" s="660"/>
      <c r="DB25" s="660"/>
      <c r="DC25" s="661"/>
      <c r="DD25" s="634">
        <v>470028</v>
      </c>
      <c r="DE25" s="657"/>
      <c r="DF25" s="657"/>
      <c r="DG25" s="657"/>
      <c r="DH25" s="657"/>
      <c r="DI25" s="657"/>
      <c r="DJ25" s="657"/>
      <c r="DK25" s="658"/>
      <c r="DL25" s="634">
        <v>464309</v>
      </c>
      <c r="DM25" s="657"/>
      <c r="DN25" s="657"/>
      <c r="DO25" s="657"/>
      <c r="DP25" s="657"/>
      <c r="DQ25" s="657"/>
      <c r="DR25" s="657"/>
      <c r="DS25" s="657"/>
      <c r="DT25" s="657"/>
      <c r="DU25" s="657"/>
      <c r="DV25" s="658"/>
      <c r="DW25" s="630">
        <v>21.9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311420</v>
      </c>
      <c r="CS26" s="626"/>
      <c r="CT26" s="626"/>
      <c r="CU26" s="626"/>
      <c r="CV26" s="626"/>
      <c r="CW26" s="626"/>
      <c r="CX26" s="626"/>
      <c r="CY26" s="627"/>
      <c r="CZ26" s="659">
        <v>9.3000000000000007</v>
      </c>
      <c r="DA26" s="660"/>
      <c r="DB26" s="660"/>
      <c r="DC26" s="661"/>
      <c r="DD26" s="634">
        <v>259342</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226078</v>
      </c>
      <c r="S27" s="626"/>
      <c r="T27" s="626"/>
      <c r="U27" s="626"/>
      <c r="V27" s="626"/>
      <c r="W27" s="626"/>
      <c r="X27" s="626"/>
      <c r="Y27" s="627"/>
      <c r="Z27" s="628">
        <v>6.3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340005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148539</v>
      </c>
      <c r="CS27" s="657"/>
      <c r="CT27" s="657"/>
      <c r="CU27" s="657"/>
      <c r="CV27" s="657"/>
      <c r="CW27" s="657"/>
      <c r="CX27" s="657"/>
      <c r="CY27" s="658"/>
      <c r="CZ27" s="659">
        <v>4.4000000000000004</v>
      </c>
      <c r="DA27" s="660"/>
      <c r="DB27" s="660"/>
      <c r="DC27" s="661"/>
      <c r="DD27" s="634">
        <v>61647</v>
      </c>
      <c r="DE27" s="657"/>
      <c r="DF27" s="657"/>
      <c r="DG27" s="657"/>
      <c r="DH27" s="657"/>
      <c r="DI27" s="657"/>
      <c r="DJ27" s="657"/>
      <c r="DK27" s="658"/>
      <c r="DL27" s="634">
        <v>61519</v>
      </c>
      <c r="DM27" s="657"/>
      <c r="DN27" s="657"/>
      <c r="DO27" s="657"/>
      <c r="DP27" s="657"/>
      <c r="DQ27" s="657"/>
      <c r="DR27" s="657"/>
      <c r="DS27" s="657"/>
      <c r="DT27" s="657"/>
      <c r="DU27" s="657"/>
      <c r="DV27" s="658"/>
      <c r="DW27" s="630">
        <v>2.9</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12842</v>
      </c>
      <c r="S28" s="626"/>
      <c r="T28" s="626"/>
      <c r="U28" s="626"/>
      <c r="V28" s="626"/>
      <c r="W28" s="626"/>
      <c r="X28" s="626"/>
      <c r="Y28" s="627"/>
      <c r="Z28" s="628">
        <v>0.4</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332021</v>
      </c>
      <c r="CS28" s="626"/>
      <c r="CT28" s="626"/>
      <c r="CU28" s="626"/>
      <c r="CV28" s="626"/>
      <c r="CW28" s="626"/>
      <c r="CX28" s="626"/>
      <c r="CY28" s="627"/>
      <c r="CZ28" s="659">
        <v>9.9</v>
      </c>
      <c r="DA28" s="660"/>
      <c r="DB28" s="660"/>
      <c r="DC28" s="661"/>
      <c r="DD28" s="634">
        <v>330805</v>
      </c>
      <c r="DE28" s="626"/>
      <c r="DF28" s="626"/>
      <c r="DG28" s="626"/>
      <c r="DH28" s="626"/>
      <c r="DI28" s="626"/>
      <c r="DJ28" s="626"/>
      <c r="DK28" s="627"/>
      <c r="DL28" s="634">
        <v>330805</v>
      </c>
      <c r="DM28" s="626"/>
      <c r="DN28" s="626"/>
      <c r="DO28" s="626"/>
      <c r="DP28" s="626"/>
      <c r="DQ28" s="626"/>
      <c r="DR28" s="626"/>
      <c r="DS28" s="626"/>
      <c r="DT28" s="626"/>
      <c r="DU28" s="626"/>
      <c r="DV28" s="627"/>
      <c r="DW28" s="630">
        <v>15.6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3530</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332021</v>
      </c>
      <c r="CS29" s="657"/>
      <c r="CT29" s="657"/>
      <c r="CU29" s="657"/>
      <c r="CV29" s="657"/>
      <c r="CW29" s="657"/>
      <c r="CX29" s="657"/>
      <c r="CY29" s="658"/>
      <c r="CZ29" s="659">
        <v>9.9</v>
      </c>
      <c r="DA29" s="660"/>
      <c r="DB29" s="660"/>
      <c r="DC29" s="661"/>
      <c r="DD29" s="634">
        <v>330805</v>
      </c>
      <c r="DE29" s="657"/>
      <c r="DF29" s="657"/>
      <c r="DG29" s="657"/>
      <c r="DH29" s="657"/>
      <c r="DI29" s="657"/>
      <c r="DJ29" s="657"/>
      <c r="DK29" s="658"/>
      <c r="DL29" s="634">
        <v>330805</v>
      </c>
      <c r="DM29" s="657"/>
      <c r="DN29" s="657"/>
      <c r="DO29" s="657"/>
      <c r="DP29" s="657"/>
      <c r="DQ29" s="657"/>
      <c r="DR29" s="657"/>
      <c r="DS29" s="657"/>
      <c r="DT29" s="657"/>
      <c r="DU29" s="657"/>
      <c r="DV29" s="658"/>
      <c r="DW29" s="630">
        <v>15.6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23697</v>
      </c>
      <c r="S30" s="626"/>
      <c r="T30" s="626"/>
      <c r="U30" s="626"/>
      <c r="V30" s="626"/>
      <c r="W30" s="626"/>
      <c r="X30" s="626"/>
      <c r="Y30" s="627"/>
      <c r="Z30" s="628">
        <v>0.7</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99.1</v>
      </c>
      <c r="BH30" s="684"/>
      <c r="BI30" s="684"/>
      <c r="BJ30" s="684"/>
      <c r="BK30" s="684"/>
      <c r="BL30" s="684"/>
      <c r="BM30" s="620">
        <v>97.1</v>
      </c>
      <c r="BN30" s="684"/>
      <c r="BO30" s="684"/>
      <c r="BP30" s="684"/>
      <c r="BQ30" s="685"/>
      <c r="BR30" s="683">
        <v>99.5</v>
      </c>
      <c r="BS30" s="684"/>
      <c r="BT30" s="684"/>
      <c r="BU30" s="684"/>
      <c r="BV30" s="684"/>
      <c r="BW30" s="684"/>
      <c r="BX30" s="620">
        <v>97.5</v>
      </c>
      <c r="BY30" s="684"/>
      <c r="BZ30" s="684"/>
      <c r="CA30" s="684"/>
      <c r="CB30" s="685"/>
      <c r="CD30" s="688"/>
      <c r="CE30" s="689"/>
      <c r="CF30" s="639" t="s">
        <v>294</v>
      </c>
      <c r="CG30" s="640"/>
      <c r="CH30" s="640"/>
      <c r="CI30" s="640"/>
      <c r="CJ30" s="640"/>
      <c r="CK30" s="640"/>
      <c r="CL30" s="640"/>
      <c r="CM30" s="640"/>
      <c r="CN30" s="640"/>
      <c r="CO30" s="640"/>
      <c r="CP30" s="640"/>
      <c r="CQ30" s="641"/>
      <c r="CR30" s="625">
        <v>303913</v>
      </c>
      <c r="CS30" s="626"/>
      <c r="CT30" s="626"/>
      <c r="CU30" s="626"/>
      <c r="CV30" s="626"/>
      <c r="CW30" s="626"/>
      <c r="CX30" s="626"/>
      <c r="CY30" s="627"/>
      <c r="CZ30" s="659">
        <v>9.1</v>
      </c>
      <c r="DA30" s="660"/>
      <c r="DB30" s="660"/>
      <c r="DC30" s="661"/>
      <c r="DD30" s="634">
        <v>302697</v>
      </c>
      <c r="DE30" s="626"/>
      <c r="DF30" s="626"/>
      <c r="DG30" s="626"/>
      <c r="DH30" s="626"/>
      <c r="DI30" s="626"/>
      <c r="DJ30" s="626"/>
      <c r="DK30" s="627"/>
      <c r="DL30" s="634">
        <v>302697</v>
      </c>
      <c r="DM30" s="626"/>
      <c r="DN30" s="626"/>
      <c r="DO30" s="626"/>
      <c r="DP30" s="626"/>
      <c r="DQ30" s="626"/>
      <c r="DR30" s="626"/>
      <c r="DS30" s="626"/>
      <c r="DT30" s="626"/>
      <c r="DU30" s="626"/>
      <c r="DV30" s="627"/>
      <c r="DW30" s="630">
        <v>14.3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386754</v>
      </c>
      <c r="S31" s="626"/>
      <c r="T31" s="626"/>
      <c r="U31" s="626"/>
      <c r="V31" s="626"/>
      <c r="W31" s="626"/>
      <c r="X31" s="626"/>
      <c r="Y31" s="627"/>
      <c r="Z31" s="628">
        <v>10.8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98.4</v>
      </c>
      <c r="BN31" s="681"/>
      <c r="BO31" s="681"/>
      <c r="BP31" s="681"/>
      <c r="BQ31" s="682"/>
      <c r="BR31" s="680">
        <v>99.7</v>
      </c>
      <c r="BS31" s="657"/>
      <c r="BT31" s="657"/>
      <c r="BU31" s="657"/>
      <c r="BV31" s="657"/>
      <c r="BW31" s="657"/>
      <c r="BX31" s="631">
        <v>98.9</v>
      </c>
      <c r="BY31" s="681"/>
      <c r="BZ31" s="681"/>
      <c r="CA31" s="681"/>
      <c r="CB31" s="682"/>
      <c r="CD31" s="688"/>
      <c r="CE31" s="689"/>
      <c r="CF31" s="639" t="s">
        <v>298</v>
      </c>
      <c r="CG31" s="640"/>
      <c r="CH31" s="640"/>
      <c r="CI31" s="640"/>
      <c r="CJ31" s="640"/>
      <c r="CK31" s="640"/>
      <c r="CL31" s="640"/>
      <c r="CM31" s="640"/>
      <c r="CN31" s="640"/>
      <c r="CO31" s="640"/>
      <c r="CP31" s="640"/>
      <c r="CQ31" s="641"/>
      <c r="CR31" s="625">
        <v>28108</v>
      </c>
      <c r="CS31" s="657"/>
      <c r="CT31" s="657"/>
      <c r="CU31" s="657"/>
      <c r="CV31" s="657"/>
      <c r="CW31" s="657"/>
      <c r="CX31" s="657"/>
      <c r="CY31" s="658"/>
      <c r="CZ31" s="659">
        <v>0.8</v>
      </c>
      <c r="DA31" s="660"/>
      <c r="DB31" s="660"/>
      <c r="DC31" s="661"/>
      <c r="DD31" s="634">
        <v>28108</v>
      </c>
      <c r="DE31" s="657"/>
      <c r="DF31" s="657"/>
      <c r="DG31" s="657"/>
      <c r="DH31" s="657"/>
      <c r="DI31" s="657"/>
      <c r="DJ31" s="657"/>
      <c r="DK31" s="658"/>
      <c r="DL31" s="634">
        <v>28108</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112276</v>
      </c>
      <c r="S32" s="626"/>
      <c r="T32" s="626"/>
      <c r="U32" s="626"/>
      <c r="V32" s="626"/>
      <c r="W32" s="626"/>
      <c r="X32" s="626"/>
      <c r="Y32" s="627"/>
      <c r="Z32" s="628">
        <v>3.1</v>
      </c>
      <c r="AA32" s="628"/>
      <c r="AB32" s="628"/>
      <c r="AC32" s="628"/>
      <c r="AD32" s="629">
        <v>12470</v>
      </c>
      <c r="AE32" s="629"/>
      <c r="AF32" s="629"/>
      <c r="AG32" s="629"/>
      <c r="AH32" s="629"/>
      <c r="AI32" s="629"/>
      <c r="AJ32" s="629"/>
      <c r="AK32" s="629"/>
      <c r="AL32" s="630">
        <v>0.6</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99.1</v>
      </c>
      <c r="BH32" s="693"/>
      <c r="BI32" s="693"/>
      <c r="BJ32" s="693"/>
      <c r="BK32" s="693"/>
      <c r="BL32" s="693"/>
      <c r="BM32" s="694">
        <v>95.7</v>
      </c>
      <c r="BN32" s="693"/>
      <c r="BO32" s="693"/>
      <c r="BP32" s="693"/>
      <c r="BQ32" s="695"/>
      <c r="BR32" s="692">
        <v>99.3</v>
      </c>
      <c r="BS32" s="693"/>
      <c r="BT32" s="693"/>
      <c r="BU32" s="693"/>
      <c r="BV32" s="693"/>
      <c r="BW32" s="693"/>
      <c r="BX32" s="694">
        <v>96</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306670</v>
      </c>
      <c r="S33" s="626"/>
      <c r="T33" s="626"/>
      <c r="U33" s="626"/>
      <c r="V33" s="626"/>
      <c r="W33" s="626"/>
      <c r="X33" s="626"/>
      <c r="Y33" s="627"/>
      <c r="Z33" s="628">
        <v>8.6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2089475</v>
      </c>
      <c r="CS33" s="657"/>
      <c r="CT33" s="657"/>
      <c r="CU33" s="657"/>
      <c r="CV33" s="657"/>
      <c r="CW33" s="657"/>
      <c r="CX33" s="657"/>
      <c r="CY33" s="658"/>
      <c r="CZ33" s="659">
        <v>62.6</v>
      </c>
      <c r="DA33" s="660"/>
      <c r="DB33" s="660"/>
      <c r="DC33" s="661"/>
      <c r="DD33" s="634">
        <v>1541334</v>
      </c>
      <c r="DE33" s="657"/>
      <c r="DF33" s="657"/>
      <c r="DG33" s="657"/>
      <c r="DH33" s="657"/>
      <c r="DI33" s="657"/>
      <c r="DJ33" s="657"/>
      <c r="DK33" s="658"/>
      <c r="DL33" s="634">
        <v>1108169</v>
      </c>
      <c r="DM33" s="657"/>
      <c r="DN33" s="657"/>
      <c r="DO33" s="657"/>
      <c r="DP33" s="657"/>
      <c r="DQ33" s="657"/>
      <c r="DR33" s="657"/>
      <c r="DS33" s="657"/>
      <c r="DT33" s="657"/>
      <c r="DU33" s="657"/>
      <c r="DV33" s="658"/>
      <c r="DW33" s="630">
        <v>52.3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675379</v>
      </c>
      <c r="CS34" s="626"/>
      <c r="CT34" s="626"/>
      <c r="CU34" s="626"/>
      <c r="CV34" s="626"/>
      <c r="CW34" s="626"/>
      <c r="CX34" s="626"/>
      <c r="CY34" s="627"/>
      <c r="CZ34" s="659">
        <v>20.2</v>
      </c>
      <c r="DA34" s="660"/>
      <c r="DB34" s="660"/>
      <c r="DC34" s="661"/>
      <c r="DD34" s="634">
        <v>422345</v>
      </c>
      <c r="DE34" s="626"/>
      <c r="DF34" s="626"/>
      <c r="DG34" s="626"/>
      <c r="DH34" s="626"/>
      <c r="DI34" s="626"/>
      <c r="DJ34" s="626"/>
      <c r="DK34" s="627"/>
      <c r="DL34" s="634">
        <v>319558</v>
      </c>
      <c r="DM34" s="626"/>
      <c r="DN34" s="626"/>
      <c r="DO34" s="626"/>
      <c r="DP34" s="626"/>
      <c r="DQ34" s="626"/>
      <c r="DR34" s="626"/>
      <c r="DS34" s="626"/>
      <c r="DT34" s="626"/>
      <c r="DU34" s="626"/>
      <c r="DV34" s="627"/>
      <c r="DW34" s="630">
        <v>15.1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84170</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793320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26693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12108</v>
      </c>
      <c r="CS35" s="657"/>
      <c r="CT35" s="657"/>
      <c r="CU35" s="657"/>
      <c r="CV35" s="657"/>
      <c r="CW35" s="657"/>
      <c r="CX35" s="657"/>
      <c r="CY35" s="658"/>
      <c r="CZ35" s="659">
        <v>0.4</v>
      </c>
      <c r="DA35" s="660"/>
      <c r="DB35" s="660"/>
      <c r="DC35" s="661"/>
      <c r="DD35" s="634">
        <v>11943</v>
      </c>
      <c r="DE35" s="657"/>
      <c r="DF35" s="657"/>
      <c r="DG35" s="657"/>
      <c r="DH35" s="657"/>
      <c r="DI35" s="657"/>
      <c r="DJ35" s="657"/>
      <c r="DK35" s="658"/>
      <c r="DL35" s="634">
        <v>7077</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3573489</v>
      </c>
      <c r="S36" s="698"/>
      <c r="T36" s="698"/>
      <c r="U36" s="698"/>
      <c r="V36" s="698"/>
      <c r="W36" s="698"/>
      <c r="X36" s="698"/>
      <c r="Y36" s="699"/>
      <c r="Z36" s="700">
        <v>100</v>
      </c>
      <c r="AA36" s="700"/>
      <c r="AB36" s="700"/>
      <c r="AC36" s="700"/>
      <c r="AD36" s="701">
        <v>2035465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308595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26693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718843</v>
      </c>
      <c r="CS36" s="626"/>
      <c r="CT36" s="626"/>
      <c r="CU36" s="626"/>
      <c r="CV36" s="626"/>
      <c r="CW36" s="626"/>
      <c r="CX36" s="626"/>
      <c r="CY36" s="627"/>
      <c r="CZ36" s="659">
        <v>21.5</v>
      </c>
      <c r="DA36" s="660"/>
      <c r="DB36" s="660"/>
      <c r="DC36" s="661"/>
      <c r="DD36" s="634">
        <v>659518</v>
      </c>
      <c r="DE36" s="626"/>
      <c r="DF36" s="626"/>
      <c r="DG36" s="626"/>
      <c r="DH36" s="626"/>
      <c r="DI36" s="626"/>
      <c r="DJ36" s="626"/>
      <c r="DK36" s="627"/>
      <c r="DL36" s="634">
        <v>585561</v>
      </c>
      <c r="DM36" s="626"/>
      <c r="DN36" s="626"/>
      <c r="DO36" s="626"/>
      <c r="DP36" s="626"/>
      <c r="DQ36" s="626"/>
      <c r="DR36" s="626"/>
      <c r="DS36" s="626"/>
      <c r="DT36" s="626"/>
      <c r="DU36" s="626"/>
      <c r="DV36" s="627"/>
      <c r="DW36" s="630">
        <v>27.6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167723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550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83379</v>
      </c>
      <c r="CS37" s="657"/>
      <c r="CT37" s="657"/>
      <c r="CU37" s="657"/>
      <c r="CV37" s="657"/>
      <c r="CW37" s="657"/>
      <c r="CX37" s="657"/>
      <c r="CY37" s="658"/>
      <c r="CZ37" s="659">
        <v>2.5</v>
      </c>
      <c r="DA37" s="660"/>
      <c r="DB37" s="660"/>
      <c r="DC37" s="661"/>
      <c r="DD37" s="634">
        <v>83379</v>
      </c>
      <c r="DE37" s="657"/>
      <c r="DF37" s="657"/>
      <c r="DG37" s="657"/>
      <c r="DH37" s="657"/>
      <c r="DI37" s="657"/>
      <c r="DJ37" s="657"/>
      <c r="DK37" s="658"/>
      <c r="DL37" s="634">
        <v>83379</v>
      </c>
      <c r="DM37" s="657"/>
      <c r="DN37" s="657"/>
      <c r="DO37" s="657"/>
      <c r="DP37" s="657"/>
      <c r="DQ37" s="657"/>
      <c r="DR37" s="657"/>
      <c r="DS37" s="657"/>
      <c r="DT37" s="657"/>
      <c r="DU37" s="657"/>
      <c r="DV37" s="658"/>
      <c r="DW37" s="630">
        <v>3.9</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89137</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856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484725</v>
      </c>
      <c r="CS38" s="626"/>
      <c r="CT38" s="626"/>
      <c r="CU38" s="626"/>
      <c r="CV38" s="626"/>
      <c r="CW38" s="626"/>
      <c r="CX38" s="626"/>
      <c r="CY38" s="627"/>
      <c r="CZ38" s="659">
        <v>14.5</v>
      </c>
      <c r="DA38" s="660"/>
      <c r="DB38" s="660"/>
      <c r="DC38" s="661"/>
      <c r="DD38" s="634">
        <v>344833</v>
      </c>
      <c r="DE38" s="626"/>
      <c r="DF38" s="626"/>
      <c r="DG38" s="626"/>
      <c r="DH38" s="626"/>
      <c r="DI38" s="626"/>
      <c r="DJ38" s="626"/>
      <c r="DK38" s="627"/>
      <c r="DL38" s="634">
        <v>193573</v>
      </c>
      <c r="DM38" s="626"/>
      <c r="DN38" s="626"/>
      <c r="DO38" s="626"/>
      <c r="DP38" s="626"/>
      <c r="DQ38" s="626"/>
      <c r="DR38" s="626"/>
      <c r="DS38" s="626"/>
      <c r="DT38" s="626"/>
      <c r="DU38" s="626"/>
      <c r="DV38" s="627"/>
      <c r="DW38" s="630">
        <v>9.1</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133040</v>
      </c>
      <c r="CS39" s="657"/>
      <c r="CT39" s="657"/>
      <c r="CU39" s="657"/>
      <c r="CV39" s="657"/>
      <c r="CW39" s="657"/>
      <c r="CX39" s="657"/>
      <c r="CY39" s="658"/>
      <c r="CZ39" s="659">
        <v>4</v>
      </c>
      <c r="DA39" s="660"/>
      <c r="DB39" s="660"/>
      <c r="DC39" s="661"/>
      <c r="DD39" s="634">
        <v>88315</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32126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65380</v>
      </c>
      <c r="CS40" s="626"/>
      <c r="CT40" s="626"/>
      <c r="CU40" s="626"/>
      <c r="CV40" s="626"/>
      <c r="CW40" s="626"/>
      <c r="CX40" s="626"/>
      <c r="CY40" s="627"/>
      <c r="CZ40" s="659">
        <v>2</v>
      </c>
      <c r="DA40" s="660"/>
      <c r="DB40" s="660"/>
      <c r="DC40" s="661"/>
      <c r="DD40" s="634">
        <v>14380</v>
      </c>
      <c r="DE40" s="626"/>
      <c r="DF40" s="626"/>
      <c r="DG40" s="626"/>
      <c r="DH40" s="626"/>
      <c r="DI40" s="626"/>
      <c r="DJ40" s="626"/>
      <c r="DK40" s="627"/>
      <c r="DL40" s="634">
        <v>2400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195739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239881</v>
      </c>
      <c r="CS42" s="626"/>
      <c r="CT42" s="626"/>
      <c r="CU42" s="626"/>
      <c r="CV42" s="626"/>
      <c r="CW42" s="626"/>
      <c r="CX42" s="626"/>
      <c r="CY42" s="627"/>
      <c r="CZ42" s="659">
        <v>7.2</v>
      </c>
      <c r="DA42" s="708"/>
      <c r="DB42" s="708"/>
      <c r="DC42" s="709"/>
      <c r="DD42" s="634">
        <v>42350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8530</v>
      </c>
      <c r="CS43" s="657"/>
      <c r="CT43" s="657"/>
      <c r="CU43" s="657"/>
      <c r="CV43" s="657"/>
      <c r="CW43" s="657"/>
      <c r="CX43" s="657"/>
      <c r="CY43" s="658"/>
      <c r="CZ43" s="659">
        <v>0.3</v>
      </c>
      <c r="DA43" s="660"/>
      <c r="DB43" s="660"/>
      <c r="DC43" s="661"/>
      <c r="DD43" s="634">
        <v>7790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239881</v>
      </c>
      <c r="CS44" s="626"/>
      <c r="CT44" s="626"/>
      <c r="CU44" s="626"/>
      <c r="CV44" s="626"/>
      <c r="CW44" s="626"/>
      <c r="CX44" s="626"/>
      <c r="CY44" s="627"/>
      <c r="CZ44" s="659">
        <v>7.2</v>
      </c>
      <c r="DA44" s="708"/>
      <c r="DB44" s="708"/>
      <c r="DC44" s="709"/>
      <c r="DD44" s="634">
        <v>42350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90828</v>
      </c>
      <c r="CS45" s="657"/>
      <c r="CT45" s="657"/>
      <c r="CU45" s="657"/>
      <c r="CV45" s="657"/>
      <c r="CW45" s="657"/>
      <c r="CX45" s="657"/>
      <c r="CY45" s="658"/>
      <c r="CZ45" s="659">
        <v>2.7</v>
      </c>
      <c r="DA45" s="660"/>
      <c r="DB45" s="660"/>
      <c r="DC45" s="661"/>
      <c r="DD45" s="634">
        <v>11854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144214</v>
      </c>
      <c r="CS46" s="626"/>
      <c r="CT46" s="626"/>
      <c r="CU46" s="626"/>
      <c r="CV46" s="626"/>
      <c r="CW46" s="626"/>
      <c r="CX46" s="626"/>
      <c r="CY46" s="627"/>
      <c r="CZ46" s="659">
        <v>4.3</v>
      </c>
      <c r="DA46" s="708"/>
      <c r="DB46" s="708"/>
      <c r="DC46" s="709"/>
      <c r="DD46" s="634">
        <v>25657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3339249</v>
      </c>
      <c r="CS49" s="693"/>
      <c r="CT49" s="693"/>
      <c r="CU49" s="693"/>
      <c r="CV49" s="693"/>
      <c r="CW49" s="693"/>
      <c r="CX49" s="693"/>
      <c r="CY49" s="720"/>
      <c r="CZ49" s="721">
        <v>100</v>
      </c>
      <c r="DA49" s="722"/>
      <c r="DB49" s="722"/>
      <c r="DC49" s="723"/>
      <c r="DD49" s="724">
        <v>2446164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3573</v>
      </c>
      <c r="R7" s="755"/>
      <c r="S7" s="755"/>
      <c r="T7" s="755"/>
      <c r="U7" s="755"/>
      <c r="V7" s="755">
        <v>3339</v>
      </c>
      <c r="W7" s="755"/>
      <c r="X7" s="755"/>
      <c r="Y7" s="755"/>
      <c r="Z7" s="755"/>
      <c r="AA7" s="755">
        <v>234</v>
      </c>
      <c r="AB7" s="755"/>
      <c r="AC7" s="755"/>
      <c r="AD7" s="755"/>
      <c r="AE7" s="756"/>
      <c r="AF7" s="757">
        <v>226</v>
      </c>
      <c r="AG7" s="758"/>
      <c r="AH7" s="758"/>
      <c r="AI7" s="758"/>
      <c r="AJ7" s="759"/>
      <c r="AK7" s="794">
        <v>24</v>
      </c>
      <c r="AL7" s="795"/>
      <c r="AM7" s="795"/>
      <c r="AN7" s="795"/>
      <c r="AO7" s="795"/>
      <c r="AP7" s="795">
        <v>3481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3</v>
      </c>
      <c r="CI7" s="792"/>
      <c r="CJ7" s="792"/>
      <c r="CK7" s="792"/>
      <c r="CL7" s="793"/>
      <c r="CM7" s="791">
        <v>31</v>
      </c>
      <c r="CN7" s="792"/>
      <c r="CO7" s="792"/>
      <c r="CP7" s="792"/>
      <c r="CQ7" s="793"/>
      <c r="CR7" s="791">
        <v>30</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3573</v>
      </c>
      <c r="R23" s="814"/>
      <c r="S23" s="814"/>
      <c r="T23" s="814"/>
      <c r="U23" s="814"/>
      <c r="V23" s="814">
        <v>3339</v>
      </c>
      <c r="W23" s="814"/>
      <c r="X23" s="814"/>
      <c r="Y23" s="814"/>
      <c r="Z23" s="814"/>
      <c r="AA23" s="814">
        <v>234</v>
      </c>
      <c r="AB23" s="814"/>
      <c r="AC23" s="814"/>
      <c r="AD23" s="814"/>
      <c r="AE23" s="815"/>
      <c r="AF23" s="816">
        <v>226</v>
      </c>
      <c r="AG23" s="814"/>
      <c r="AH23" s="814"/>
      <c r="AI23" s="814"/>
      <c r="AJ23" s="817"/>
      <c r="AK23" s="818"/>
      <c r="AL23" s="819"/>
      <c r="AM23" s="819"/>
      <c r="AN23" s="819"/>
      <c r="AO23" s="819"/>
      <c r="AP23" s="814">
        <v>3481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483</v>
      </c>
      <c r="R28" s="843"/>
      <c r="S28" s="843"/>
      <c r="T28" s="843"/>
      <c r="U28" s="843"/>
      <c r="V28" s="843">
        <v>457</v>
      </c>
      <c r="W28" s="843"/>
      <c r="X28" s="843"/>
      <c r="Y28" s="843"/>
      <c r="Z28" s="843"/>
      <c r="AA28" s="843">
        <v>27</v>
      </c>
      <c r="AB28" s="843"/>
      <c r="AC28" s="843"/>
      <c r="AD28" s="843"/>
      <c r="AE28" s="844"/>
      <c r="AF28" s="845">
        <v>27</v>
      </c>
      <c r="AG28" s="843"/>
      <c r="AH28" s="843"/>
      <c r="AI28" s="843"/>
      <c r="AJ28" s="846"/>
      <c r="AK28" s="847">
        <v>39</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623</v>
      </c>
      <c r="R29" s="779"/>
      <c r="S29" s="779"/>
      <c r="T29" s="779"/>
      <c r="U29" s="779"/>
      <c r="V29" s="779">
        <v>581</v>
      </c>
      <c r="W29" s="779"/>
      <c r="X29" s="779"/>
      <c r="Y29" s="779"/>
      <c r="Z29" s="779"/>
      <c r="AA29" s="779">
        <v>42</v>
      </c>
      <c r="AB29" s="779"/>
      <c r="AC29" s="779"/>
      <c r="AD29" s="779"/>
      <c r="AE29" s="780"/>
      <c r="AF29" s="781">
        <v>42</v>
      </c>
      <c r="AG29" s="782"/>
      <c r="AH29" s="782"/>
      <c r="AI29" s="782"/>
      <c r="AJ29" s="783"/>
      <c r="AK29" s="850">
        <v>93</v>
      </c>
      <c r="AL29" s="851"/>
      <c r="AM29" s="851"/>
      <c r="AN29" s="851"/>
      <c r="AO29" s="851"/>
      <c r="AP29" s="851" t="s">
        <v>544</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139</v>
      </c>
      <c r="R30" s="779"/>
      <c r="S30" s="779"/>
      <c r="T30" s="779"/>
      <c r="U30" s="779"/>
      <c r="V30" s="779">
        <v>138</v>
      </c>
      <c r="W30" s="779"/>
      <c r="X30" s="779"/>
      <c r="Y30" s="779"/>
      <c r="Z30" s="779"/>
      <c r="AA30" s="779">
        <v>1</v>
      </c>
      <c r="AB30" s="779"/>
      <c r="AC30" s="779"/>
      <c r="AD30" s="779"/>
      <c r="AE30" s="780"/>
      <c r="AF30" s="781">
        <v>1</v>
      </c>
      <c r="AG30" s="782"/>
      <c r="AH30" s="782"/>
      <c r="AI30" s="782"/>
      <c r="AJ30" s="783"/>
      <c r="AK30" s="850">
        <v>87</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266</v>
      </c>
      <c r="R31" s="779"/>
      <c r="S31" s="779"/>
      <c r="T31" s="779"/>
      <c r="U31" s="779"/>
      <c r="V31" s="779">
        <v>265</v>
      </c>
      <c r="W31" s="779"/>
      <c r="X31" s="779"/>
      <c r="Y31" s="779"/>
      <c r="Z31" s="779"/>
      <c r="AA31" s="779">
        <v>2</v>
      </c>
      <c r="AB31" s="779"/>
      <c r="AC31" s="779"/>
      <c r="AD31" s="779"/>
      <c r="AE31" s="780"/>
      <c r="AF31" s="781">
        <v>942</v>
      </c>
      <c r="AG31" s="782"/>
      <c r="AH31" s="782"/>
      <c r="AI31" s="782"/>
      <c r="AJ31" s="783"/>
      <c r="AK31" s="850">
        <v>53</v>
      </c>
      <c r="AL31" s="851"/>
      <c r="AM31" s="851"/>
      <c r="AN31" s="851"/>
      <c r="AO31" s="851"/>
      <c r="AP31" s="851">
        <v>87</v>
      </c>
      <c r="AQ31" s="851"/>
      <c r="AR31" s="851"/>
      <c r="AS31" s="851"/>
      <c r="AT31" s="851"/>
      <c r="AU31" s="851">
        <v>87</v>
      </c>
      <c r="AV31" s="851"/>
      <c r="AW31" s="851"/>
      <c r="AX31" s="851"/>
      <c r="AY31" s="851"/>
      <c r="AZ31" s="852" t="s">
        <v>544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493</v>
      </c>
      <c r="R32" s="779"/>
      <c r="S32" s="779"/>
      <c r="T32" s="779"/>
      <c r="U32" s="779"/>
      <c r="V32" s="779">
        <v>474</v>
      </c>
      <c r="W32" s="779"/>
      <c r="X32" s="779"/>
      <c r="Y32" s="779"/>
      <c r="Z32" s="779"/>
      <c r="AA32" s="779">
        <v>20</v>
      </c>
      <c r="AB32" s="779"/>
      <c r="AC32" s="779"/>
      <c r="AD32" s="779"/>
      <c r="AE32" s="780"/>
      <c r="AF32" s="781">
        <v>20</v>
      </c>
      <c r="AG32" s="782"/>
      <c r="AH32" s="782"/>
      <c r="AI32" s="782"/>
      <c r="AJ32" s="783"/>
      <c r="AK32" s="850">
        <v>168</v>
      </c>
      <c r="AL32" s="851"/>
      <c r="AM32" s="851"/>
      <c r="AN32" s="851"/>
      <c r="AO32" s="851"/>
      <c r="AP32" s="851">
        <v>846</v>
      </c>
      <c r="AQ32" s="851"/>
      <c r="AR32" s="851"/>
      <c r="AS32" s="851"/>
      <c r="AT32" s="851"/>
      <c r="AU32" s="851">
        <v>883</v>
      </c>
      <c r="AV32" s="851"/>
      <c r="AW32" s="851"/>
      <c r="AX32" s="851"/>
      <c r="AY32" s="851"/>
      <c r="AZ32" s="852" t="s">
        <v>544</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130</v>
      </c>
      <c r="R33" s="779"/>
      <c r="S33" s="779"/>
      <c r="T33" s="779"/>
      <c r="U33" s="779"/>
      <c r="V33" s="779">
        <v>125</v>
      </c>
      <c r="W33" s="779"/>
      <c r="X33" s="779"/>
      <c r="Y33" s="779"/>
      <c r="Z33" s="779"/>
      <c r="AA33" s="779">
        <v>4</v>
      </c>
      <c r="AB33" s="779"/>
      <c r="AC33" s="779"/>
      <c r="AD33" s="779"/>
      <c r="AE33" s="780"/>
      <c r="AF33" s="781">
        <v>4</v>
      </c>
      <c r="AG33" s="782"/>
      <c r="AH33" s="782"/>
      <c r="AI33" s="782"/>
      <c r="AJ33" s="783"/>
      <c r="AK33" s="850">
        <v>71</v>
      </c>
      <c r="AL33" s="851"/>
      <c r="AM33" s="851"/>
      <c r="AN33" s="851"/>
      <c r="AO33" s="851"/>
      <c r="AP33" s="851">
        <v>699</v>
      </c>
      <c r="AQ33" s="851"/>
      <c r="AR33" s="851"/>
      <c r="AS33" s="851"/>
      <c r="AT33" s="851"/>
      <c r="AU33" s="851">
        <v>673</v>
      </c>
      <c r="AV33" s="851"/>
      <c r="AW33" s="851"/>
      <c r="AX33" s="851"/>
      <c r="AY33" s="851"/>
      <c r="AZ33" s="852" t="s">
        <v>544</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24</v>
      </c>
      <c r="R34" s="779"/>
      <c r="S34" s="779"/>
      <c r="T34" s="779"/>
      <c r="U34" s="779"/>
      <c r="V34" s="779">
        <v>22</v>
      </c>
      <c r="W34" s="779"/>
      <c r="X34" s="779"/>
      <c r="Y34" s="779"/>
      <c r="Z34" s="779"/>
      <c r="AA34" s="779">
        <v>2</v>
      </c>
      <c r="AB34" s="779"/>
      <c r="AC34" s="779"/>
      <c r="AD34" s="779"/>
      <c r="AE34" s="780"/>
      <c r="AF34" s="781">
        <v>2</v>
      </c>
      <c r="AG34" s="782"/>
      <c r="AH34" s="782"/>
      <c r="AI34" s="782"/>
      <c r="AJ34" s="783"/>
      <c r="AK34" s="850">
        <v>18</v>
      </c>
      <c r="AL34" s="851"/>
      <c r="AM34" s="851"/>
      <c r="AN34" s="851"/>
      <c r="AO34" s="851"/>
      <c r="AP34" s="851">
        <v>125</v>
      </c>
      <c r="AQ34" s="851"/>
      <c r="AR34" s="851"/>
      <c r="AS34" s="851"/>
      <c r="AT34" s="851"/>
      <c r="AU34" s="851">
        <v>124</v>
      </c>
      <c r="AV34" s="851"/>
      <c r="AW34" s="851"/>
      <c r="AX34" s="851"/>
      <c r="AY34" s="851"/>
      <c r="AZ34" s="852" t="s">
        <v>544</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1037</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650</v>
      </c>
      <c r="R68" s="886"/>
      <c r="S68" s="886"/>
      <c r="T68" s="886"/>
      <c r="U68" s="886"/>
      <c r="V68" s="886">
        <v>613</v>
      </c>
      <c r="W68" s="886"/>
      <c r="X68" s="886"/>
      <c r="Y68" s="886"/>
      <c r="Z68" s="886"/>
      <c r="AA68" s="886">
        <v>37</v>
      </c>
      <c r="AB68" s="886"/>
      <c r="AC68" s="886"/>
      <c r="AD68" s="886"/>
      <c r="AE68" s="886"/>
      <c r="AF68" s="886">
        <v>37</v>
      </c>
      <c r="AG68" s="886"/>
      <c r="AH68" s="886"/>
      <c r="AI68" s="886"/>
      <c r="AJ68" s="886"/>
      <c r="AK68" s="886">
        <v>8</v>
      </c>
      <c r="AL68" s="886"/>
      <c r="AM68" s="886"/>
      <c r="AN68" s="886"/>
      <c r="AO68" s="886"/>
      <c r="AP68" s="886" t="s">
        <v>544</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9154</v>
      </c>
      <c r="R69" s="851"/>
      <c r="S69" s="851"/>
      <c r="T69" s="851"/>
      <c r="U69" s="851"/>
      <c r="V69" s="851">
        <v>9003</v>
      </c>
      <c r="W69" s="851"/>
      <c r="X69" s="851"/>
      <c r="Y69" s="851"/>
      <c r="Z69" s="851"/>
      <c r="AA69" s="851">
        <v>152</v>
      </c>
      <c r="AB69" s="851"/>
      <c r="AC69" s="851"/>
      <c r="AD69" s="851"/>
      <c r="AE69" s="851"/>
      <c r="AF69" s="851">
        <v>152</v>
      </c>
      <c r="AG69" s="851"/>
      <c r="AH69" s="851"/>
      <c r="AI69" s="851"/>
      <c r="AJ69" s="851"/>
      <c r="AK69" s="851">
        <v>1080</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1549</v>
      </c>
      <c r="R70" s="851"/>
      <c r="S70" s="851"/>
      <c r="T70" s="851"/>
      <c r="U70" s="851"/>
      <c r="V70" s="851">
        <v>1445</v>
      </c>
      <c r="W70" s="851"/>
      <c r="X70" s="851"/>
      <c r="Y70" s="851"/>
      <c r="Z70" s="851"/>
      <c r="AA70" s="851">
        <v>104</v>
      </c>
      <c r="AB70" s="851"/>
      <c r="AC70" s="851"/>
      <c r="AD70" s="851"/>
      <c r="AE70" s="851"/>
      <c r="AF70" s="851">
        <v>104</v>
      </c>
      <c r="AG70" s="851"/>
      <c r="AH70" s="851"/>
      <c r="AI70" s="851"/>
      <c r="AJ70" s="851"/>
      <c r="AK70" s="851" t="s">
        <v>544</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795514</v>
      </c>
      <c r="R71" s="851"/>
      <c r="S71" s="851"/>
      <c r="T71" s="851"/>
      <c r="U71" s="851"/>
      <c r="V71" s="851">
        <v>763822</v>
      </c>
      <c r="W71" s="851"/>
      <c r="X71" s="851"/>
      <c r="Y71" s="851"/>
      <c r="Z71" s="851"/>
      <c r="AA71" s="851">
        <v>31692</v>
      </c>
      <c r="AB71" s="851"/>
      <c r="AC71" s="851"/>
      <c r="AD71" s="851"/>
      <c r="AE71" s="851"/>
      <c r="AF71" s="851">
        <v>31692</v>
      </c>
      <c r="AG71" s="851"/>
      <c r="AH71" s="851"/>
      <c r="AI71" s="851"/>
      <c r="AJ71" s="851"/>
      <c r="AK71" s="851">
        <v>1</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19</v>
      </c>
      <c r="R72" s="851"/>
      <c r="S72" s="851"/>
      <c r="T72" s="851"/>
      <c r="U72" s="851"/>
      <c r="V72" s="851">
        <v>11</v>
      </c>
      <c r="W72" s="851"/>
      <c r="X72" s="851"/>
      <c r="Y72" s="851"/>
      <c r="Z72" s="851"/>
      <c r="AA72" s="851">
        <v>8</v>
      </c>
      <c r="AB72" s="851"/>
      <c r="AC72" s="851"/>
      <c r="AD72" s="851"/>
      <c r="AE72" s="851"/>
      <c r="AF72" s="851">
        <v>8</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665</v>
      </c>
      <c r="R73" s="851"/>
      <c r="S73" s="851"/>
      <c r="T73" s="851"/>
      <c r="U73" s="851"/>
      <c r="V73" s="851">
        <v>657</v>
      </c>
      <c r="W73" s="851"/>
      <c r="X73" s="851"/>
      <c r="Y73" s="851"/>
      <c r="Z73" s="851"/>
      <c r="AA73" s="851">
        <v>9</v>
      </c>
      <c r="AB73" s="851"/>
      <c r="AC73" s="851"/>
      <c r="AD73" s="851"/>
      <c r="AE73" s="851"/>
      <c r="AF73" s="851">
        <v>9</v>
      </c>
      <c r="AG73" s="851"/>
      <c r="AH73" s="851"/>
      <c r="AI73" s="851"/>
      <c r="AJ73" s="851"/>
      <c r="AK73" s="851" t="s">
        <v>544</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32002</v>
      </c>
      <c r="AG88" s="862"/>
      <c r="AH88" s="862"/>
      <c r="AI88" s="862"/>
      <c r="AJ88" s="862"/>
      <c r="AK88" s="859"/>
      <c r="AL88" s="859"/>
      <c r="AM88" s="859"/>
      <c r="AN88" s="859"/>
      <c r="AO88" s="859"/>
      <c r="AP88" s="862" t="s">
        <v>544</v>
      </c>
      <c r="AQ88" s="862"/>
      <c r="AR88" s="862"/>
      <c r="AS88" s="862"/>
      <c r="AT88" s="862"/>
      <c r="AU88" s="862" t="s">
        <v>544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t="s">
        <v>544</v>
      </c>
      <c r="CX102" s="870"/>
      <c r="CY102" s="870"/>
      <c r="CZ102" s="870"/>
      <c r="DA102" s="913"/>
      <c r="DB102" s="912" t="s">
        <v>544</v>
      </c>
      <c r="DC102" s="870"/>
      <c r="DD102" s="870"/>
      <c r="DE102" s="870"/>
      <c r="DF102" s="913"/>
      <c r="DG102" s="912" t="s">
        <v>544</v>
      </c>
      <c r="DH102" s="870"/>
      <c r="DI102" s="870"/>
      <c r="DJ102" s="870"/>
      <c r="DK102" s="913"/>
      <c r="DL102" s="912" t="s">
        <v>544</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301701</v>
      </c>
      <c r="AB110" s="922"/>
      <c r="AC110" s="922"/>
      <c r="AD110" s="922"/>
      <c r="AE110" s="923"/>
      <c r="AF110" s="924">
        <v>302322</v>
      </c>
      <c r="AG110" s="922"/>
      <c r="AH110" s="922"/>
      <c r="AI110" s="922"/>
      <c r="AJ110" s="923"/>
      <c r="AK110" s="924">
        <v>332021</v>
      </c>
      <c r="AL110" s="922"/>
      <c r="AM110" s="922"/>
      <c r="AN110" s="922"/>
      <c r="AO110" s="923"/>
      <c r="AP110" s="925">
        <v>18.5</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3459886</v>
      </c>
      <c r="BR110" s="957"/>
      <c r="BS110" s="957"/>
      <c r="BT110" s="957"/>
      <c r="BU110" s="957"/>
      <c r="BV110" s="957">
        <v>3478365</v>
      </c>
      <c r="BW110" s="957"/>
      <c r="BX110" s="957"/>
      <c r="BY110" s="957"/>
      <c r="BZ110" s="957"/>
      <c r="CA110" s="957">
        <v>3481122</v>
      </c>
      <c r="CB110" s="957"/>
      <c r="CC110" s="957"/>
      <c r="CD110" s="957"/>
      <c r="CE110" s="957"/>
      <c r="CF110" s="971">
        <v>193.7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1617397</v>
      </c>
      <c r="BR112" s="950"/>
      <c r="BS112" s="950"/>
      <c r="BT112" s="950"/>
      <c r="BU112" s="950"/>
      <c r="BV112" s="950">
        <v>1606043</v>
      </c>
      <c r="BW112" s="950"/>
      <c r="BX112" s="950"/>
      <c r="BY112" s="950"/>
      <c r="BZ112" s="950"/>
      <c r="CA112" s="950">
        <v>1767571</v>
      </c>
      <c r="CB112" s="950"/>
      <c r="CC112" s="950"/>
      <c r="CD112" s="950"/>
      <c r="CE112" s="950"/>
      <c r="CF112" s="944">
        <v>98.4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111290</v>
      </c>
      <c r="AB113" s="964"/>
      <c r="AC113" s="964"/>
      <c r="AD113" s="964"/>
      <c r="AE113" s="965"/>
      <c r="AF113" s="966">
        <v>125336</v>
      </c>
      <c r="AG113" s="964"/>
      <c r="AH113" s="964"/>
      <c r="AI113" s="964"/>
      <c r="AJ113" s="965"/>
      <c r="AK113" s="966">
        <v>126987</v>
      </c>
      <c r="AL113" s="964"/>
      <c r="AM113" s="964"/>
      <c r="AN113" s="964"/>
      <c r="AO113" s="965"/>
      <c r="AP113" s="967">
        <v>7.1</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1233103</v>
      </c>
      <c r="BR114" s="950"/>
      <c r="BS114" s="950"/>
      <c r="BT114" s="950"/>
      <c r="BU114" s="950"/>
      <c r="BV114" s="950">
        <v>1246958</v>
      </c>
      <c r="BW114" s="950"/>
      <c r="BX114" s="950"/>
      <c r="BY114" s="950"/>
      <c r="BZ114" s="950"/>
      <c r="CA114" s="950">
        <v>1241119</v>
      </c>
      <c r="CB114" s="950"/>
      <c r="CC114" s="950"/>
      <c r="CD114" s="950"/>
      <c r="CE114" s="950"/>
      <c r="CF114" s="944">
        <v>69.099999999999994</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412991</v>
      </c>
      <c r="AB117" s="1007"/>
      <c r="AC117" s="1007"/>
      <c r="AD117" s="1007"/>
      <c r="AE117" s="1008"/>
      <c r="AF117" s="1009">
        <v>427658</v>
      </c>
      <c r="AG117" s="1007"/>
      <c r="AH117" s="1007"/>
      <c r="AI117" s="1007"/>
      <c r="AJ117" s="1008"/>
      <c r="AK117" s="1009">
        <v>459008</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6310386</v>
      </c>
      <c r="BR119" s="1028"/>
      <c r="BS119" s="1028"/>
      <c r="BT119" s="1028"/>
      <c r="BU119" s="1028"/>
      <c r="BV119" s="1028">
        <v>6331366</v>
      </c>
      <c r="BW119" s="1028"/>
      <c r="BX119" s="1028"/>
      <c r="BY119" s="1028"/>
      <c r="BZ119" s="1028"/>
      <c r="CA119" s="1028">
        <v>6489812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2592940</v>
      </c>
      <c r="BR120" s="957"/>
      <c r="BS120" s="957"/>
      <c r="BT120" s="957"/>
      <c r="BU120" s="957"/>
      <c r="BV120" s="957">
        <v>2616851</v>
      </c>
      <c r="BW120" s="957"/>
      <c r="BX120" s="957"/>
      <c r="BY120" s="957"/>
      <c r="BZ120" s="957"/>
      <c r="CA120" s="957">
        <v>2729123</v>
      </c>
      <c r="CB120" s="957"/>
      <c r="CC120" s="957"/>
      <c r="CD120" s="957"/>
      <c r="CE120" s="957"/>
      <c r="CF120" s="971">
        <v>151.9</v>
      </c>
      <c r="CG120" s="972"/>
      <c r="CH120" s="972"/>
      <c r="CI120" s="972"/>
      <c r="CJ120" s="972"/>
      <c r="CK120" s="1037" t="s">
        <v>439</v>
      </c>
      <c r="CL120" s="1038"/>
      <c r="CM120" s="1038"/>
      <c r="CN120" s="1038"/>
      <c r="CO120" s="1039"/>
      <c r="CP120" s="1045" t="s">
        <v>440</v>
      </c>
      <c r="CQ120" s="1046"/>
      <c r="CR120" s="1046"/>
      <c r="CS120" s="1046"/>
      <c r="CT120" s="1046"/>
      <c r="CU120" s="1046"/>
      <c r="CV120" s="1046"/>
      <c r="CW120" s="1046"/>
      <c r="CX120" s="1046"/>
      <c r="CY120" s="1046"/>
      <c r="CZ120" s="1046"/>
      <c r="DA120" s="1046"/>
      <c r="DB120" s="1046"/>
      <c r="DC120" s="1046"/>
      <c r="DD120" s="1046"/>
      <c r="DE120" s="1046"/>
      <c r="DF120" s="1047"/>
      <c r="DG120" s="956">
        <v>658620</v>
      </c>
      <c r="DH120" s="957"/>
      <c r="DI120" s="957"/>
      <c r="DJ120" s="957"/>
      <c r="DK120" s="957"/>
      <c r="DL120" s="957">
        <v>698673</v>
      </c>
      <c r="DM120" s="957"/>
      <c r="DN120" s="957"/>
      <c r="DO120" s="957"/>
      <c r="DP120" s="957"/>
      <c r="DQ120" s="957">
        <v>883340</v>
      </c>
      <c r="DR120" s="957"/>
      <c r="DS120" s="957"/>
      <c r="DT120" s="957"/>
      <c r="DU120" s="957"/>
      <c r="DV120" s="958">
        <v>49.2</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v>760773</v>
      </c>
      <c r="DH121" s="950"/>
      <c r="DI121" s="950"/>
      <c r="DJ121" s="950"/>
      <c r="DK121" s="950"/>
      <c r="DL121" s="950">
        <v>718580</v>
      </c>
      <c r="DM121" s="950"/>
      <c r="DN121" s="950"/>
      <c r="DO121" s="950"/>
      <c r="DP121" s="950"/>
      <c r="DQ121" s="950">
        <v>673241</v>
      </c>
      <c r="DR121" s="950"/>
      <c r="DS121" s="950"/>
      <c r="DT121" s="950"/>
      <c r="DU121" s="950"/>
      <c r="DV121" s="951">
        <v>37.5</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3322412</v>
      </c>
      <c r="BR122" s="1028"/>
      <c r="BS122" s="1028"/>
      <c r="BT122" s="1028"/>
      <c r="BU122" s="1028"/>
      <c r="BV122" s="1028">
        <v>3272072</v>
      </c>
      <c r="BW122" s="1028"/>
      <c r="BX122" s="1028"/>
      <c r="BY122" s="1028"/>
      <c r="BZ122" s="1028"/>
      <c r="CA122" s="1028">
        <v>3267276</v>
      </c>
      <c r="CB122" s="1028"/>
      <c r="CC122" s="1028"/>
      <c r="CD122" s="1028"/>
      <c r="CE122" s="1028"/>
      <c r="CF122" s="1048">
        <v>181.8</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v>132600</v>
      </c>
      <c r="DH122" s="950"/>
      <c r="DI122" s="950"/>
      <c r="DJ122" s="950"/>
      <c r="DK122" s="950"/>
      <c r="DL122" s="950">
        <v>127571</v>
      </c>
      <c r="DM122" s="950"/>
      <c r="DN122" s="950"/>
      <c r="DO122" s="950"/>
      <c r="DP122" s="950"/>
      <c r="DQ122" s="950">
        <v>123955</v>
      </c>
      <c r="DR122" s="950"/>
      <c r="DS122" s="950"/>
      <c r="DT122" s="950"/>
      <c r="DU122" s="950"/>
      <c r="DV122" s="951">
        <v>6.9</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5915352</v>
      </c>
      <c r="BR123" s="1096"/>
      <c r="BS123" s="1096"/>
      <c r="BT123" s="1096"/>
      <c r="BU123" s="1096"/>
      <c r="BV123" s="1096">
        <v>5888923</v>
      </c>
      <c r="BW123" s="1096"/>
      <c r="BX123" s="1096"/>
      <c r="BY123" s="1096"/>
      <c r="BZ123" s="1096"/>
      <c r="CA123" s="1096">
        <v>5996399</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v>65404</v>
      </c>
      <c r="DH123" s="989"/>
      <c r="DI123" s="989"/>
      <c r="DJ123" s="989"/>
      <c r="DK123" s="990"/>
      <c r="DL123" s="991">
        <v>61219</v>
      </c>
      <c r="DM123" s="989"/>
      <c r="DN123" s="989"/>
      <c r="DO123" s="989"/>
      <c r="DP123" s="990"/>
      <c r="DQ123" s="991">
        <v>87035</v>
      </c>
      <c r="DR123" s="989"/>
      <c r="DS123" s="989"/>
      <c r="DT123" s="989"/>
      <c r="DU123" s="990"/>
      <c r="DV123" s="992">
        <v>4.8</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22.8</v>
      </c>
      <c r="BR124" s="1058"/>
      <c r="BS124" s="1058"/>
      <c r="BT124" s="1058"/>
      <c r="BU124" s="1058"/>
      <c r="BV124" s="1058">
        <v>24.1</v>
      </c>
      <c r="BW124" s="1058"/>
      <c r="BX124" s="1058"/>
      <c r="BY124" s="1058"/>
      <c r="BZ124" s="1058"/>
      <c r="CA124" s="1058">
        <v>27.4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13399</v>
      </c>
      <c r="AB128" s="1078"/>
      <c r="AC128" s="1078"/>
      <c r="AD128" s="1078"/>
      <c r="AE128" s="1079"/>
      <c r="AF128" s="1080">
        <v>18000</v>
      </c>
      <c r="AG128" s="1078"/>
      <c r="AH128" s="1078"/>
      <c r="AI128" s="1078"/>
      <c r="AJ128" s="1079"/>
      <c r="AK128" s="1080">
        <v>18000</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463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2027457</v>
      </c>
      <c r="AB129" s="989"/>
      <c r="AC129" s="989"/>
      <c r="AD129" s="989"/>
      <c r="AE129" s="990"/>
      <c r="AF129" s="991">
        <v>2127568</v>
      </c>
      <c r="AG129" s="989"/>
      <c r="AH129" s="989"/>
      <c r="AI129" s="989"/>
      <c r="AJ129" s="990"/>
      <c r="AK129" s="991">
        <v>2107156</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301426</v>
      </c>
      <c r="AB130" s="989"/>
      <c r="AC130" s="989"/>
      <c r="AD130" s="989"/>
      <c r="AE130" s="990"/>
      <c r="AF130" s="991">
        <v>298184</v>
      </c>
      <c r="AG130" s="989"/>
      <c r="AH130" s="989"/>
      <c r="AI130" s="989"/>
      <c r="AJ130" s="990"/>
      <c r="AK130" s="991">
        <v>310288</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1726031</v>
      </c>
      <c r="AB131" s="1014"/>
      <c r="AC131" s="1014"/>
      <c r="AD131" s="1014"/>
      <c r="AE131" s="1015"/>
      <c r="AF131" s="1013">
        <v>1829384</v>
      </c>
      <c r="AG131" s="1014"/>
      <c r="AH131" s="1014"/>
      <c r="AI131" s="1014"/>
      <c r="AJ131" s="1015"/>
      <c r="AK131" s="1013">
        <v>1796868</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27.4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5.6873833669999998</v>
      </c>
      <c r="AB132" s="1130"/>
      <c r="AC132" s="1130"/>
      <c r="AD132" s="1130"/>
      <c r="AE132" s="1131"/>
      <c r="AF132" s="1132">
        <v>6.0935265640000003</v>
      </c>
      <c r="AG132" s="1130"/>
      <c r="AH132" s="1130"/>
      <c r="AI132" s="1130"/>
      <c r="AJ132" s="1131"/>
      <c r="AK132" s="1132">
        <v>7.2748805140000004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7.3</v>
      </c>
      <c r="AB133" s="1113"/>
      <c r="AC133" s="1113"/>
      <c r="AD133" s="1113"/>
      <c r="AE133" s="1114"/>
      <c r="AF133" s="1112">
        <v>6.4</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529333</v>
      </c>
      <c r="L9" s="266">
        <v>155093</v>
      </c>
      <c r="M9" s="267">
        <v>214828</v>
      </c>
      <c r="N9" s="268">
        <v>-27.8</v>
      </c>
    </row>
    <row r="10" spans="1:16" x14ac:dyDescent="0.15">
      <c r="A10" s="250"/>
      <c r="B10" s="246"/>
      <c r="C10" s="246"/>
      <c r="D10" s="246"/>
      <c r="E10" s="246"/>
      <c r="F10" s="246"/>
      <c r="G10" s="1152" t="s">
        <v>482</v>
      </c>
      <c r="H10" s="1153"/>
      <c r="I10" s="1153"/>
      <c r="J10" s="1154"/>
      <c r="K10" s="269">
        <v>42187</v>
      </c>
      <c r="L10" s="270">
        <v>12361</v>
      </c>
      <c r="M10" s="271">
        <v>28178</v>
      </c>
      <c r="N10" s="272">
        <v>-56.1</v>
      </c>
    </row>
    <row r="11" spans="1:16" ht="13.5" customHeight="1" x14ac:dyDescent="0.15">
      <c r="A11" s="250"/>
      <c r="B11" s="246"/>
      <c r="C11" s="246"/>
      <c r="D11" s="246"/>
      <c r="E11" s="246"/>
      <c r="F11" s="246"/>
      <c r="G11" s="1152" t="s">
        <v>483</v>
      </c>
      <c r="H11" s="1153"/>
      <c r="I11" s="1153"/>
      <c r="J11" s="1154"/>
      <c r="K11" s="269">
        <v>23174</v>
      </c>
      <c r="L11" s="270">
        <v>6790</v>
      </c>
      <c r="M11" s="271">
        <v>24639</v>
      </c>
      <c r="N11" s="272">
        <v>-72.400000000000006</v>
      </c>
    </row>
    <row r="12" spans="1:16" ht="13.5" customHeight="1" x14ac:dyDescent="0.15">
      <c r="A12" s="250"/>
      <c r="B12" s="246"/>
      <c r="C12" s="246"/>
      <c r="D12" s="246"/>
      <c r="E12" s="246"/>
      <c r="F12" s="246"/>
      <c r="G12" s="1152" t="s">
        <v>484</v>
      </c>
      <c r="H12" s="1153"/>
      <c r="I12" s="1153"/>
      <c r="J12" s="1154"/>
      <c r="K12" s="269" t="s">
        <v>485</v>
      </c>
      <c r="L12" s="270" t="s">
        <v>485</v>
      </c>
      <c r="M12" s="271">
        <v>3805</v>
      </c>
      <c r="N12" s="272" t="s">
        <v>485</v>
      </c>
    </row>
    <row r="13" spans="1:16" ht="13.5" customHeight="1" x14ac:dyDescent="0.15">
      <c r="A13" s="250"/>
      <c r="B13" s="246"/>
      <c r="C13" s="246"/>
      <c r="D13" s="246"/>
      <c r="E13" s="246"/>
      <c r="F13" s="246"/>
      <c r="G13" s="1152" t="s">
        <v>486</v>
      </c>
      <c r="H13" s="1153"/>
      <c r="I13" s="1153"/>
      <c r="J13" s="1154"/>
      <c r="K13" s="269" t="s">
        <v>485</v>
      </c>
      <c r="L13" s="270" t="s">
        <v>485</v>
      </c>
      <c r="M13" s="271" t="s">
        <v>485</v>
      </c>
      <c r="N13" s="272" t="s">
        <v>485</v>
      </c>
    </row>
    <row r="14" spans="1:16" ht="13.5" customHeight="1" x14ac:dyDescent="0.15">
      <c r="A14" s="250"/>
      <c r="B14" s="246"/>
      <c r="C14" s="246"/>
      <c r="D14" s="246"/>
      <c r="E14" s="246"/>
      <c r="F14" s="246"/>
      <c r="G14" s="1152" t="s">
        <v>487</v>
      </c>
      <c r="H14" s="1153"/>
      <c r="I14" s="1153"/>
      <c r="J14" s="1154"/>
      <c r="K14" s="269">
        <v>19196</v>
      </c>
      <c r="L14" s="270">
        <v>5624</v>
      </c>
      <c r="M14" s="271">
        <v>8783</v>
      </c>
      <c r="N14" s="272">
        <v>-36</v>
      </c>
    </row>
    <row r="15" spans="1:16" ht="13.5" customHeight="1" x14ac:dyDescent="0.15">
      <c r="A15" s="250"/>
      <c r="B15" s="246"/>
      <c r="C15" s="246"/>
      <c r="D15" s="246"/>
      <c r="E15" s="246"/>
      <c r="F15" s="246"/>
      <c r="G15" s="1152" t="s">
        <v>488</v>
      </c>
      <c r="H15" s="1153"/>
      <c r="I15" s="1153"/>
      <c r="J15" s="1154"/>
      <c r="K15" s="269">
        <v>8530</v>
      </c>
      <c r="L15" s="270">
        <v>2499</v>
      </c>
      <c r="M15" s="271">
        <v>4830</v>
      </c>
      <c r="N15" s="272">
        <v>-48.3</v>
      </c>
    </row>
    <row r="16" spans="1:16" x14ac:dyDescent="0.15">
      <c r="A16" s="250"/>
      <c r="B16" s="246"/>
      <c r="C16" s="246"/>
      <c r="D16" s="246"/>
      <c r="E16" s="246"/>
      <c r="F16" s="246"/>
      <c r="G16" s="1155" t="s">
        <v>489</v>
      </c>
      <c r="H16" s="1156"/>
      <c r="I16" s="1156"/>
      <c r="J16" s="1157"/>
      <c r="K16" s="270">
        <v>-48596</v>
      </c>
      <c r="L16" s="270">
        <v>-14238</v>
      </c>
      <c r="M16" s="271">
        <v>-21703</v>
      </c>
      <c r="N16" s="272">
        <v>-34.4</v>
      </c>
    </row>
    <row r="17" spans="1:16" x14ac:dyDescent="0.15">
      <c r="A17" s="250"/>
      <c r="B17" s="246"/>
      <c r="C17" s="246"/>
      <c r="D17" s="246"/>
      <c r="E17" s="246"/>
      <c r="F17" s="246"/>
      <c r="G17" s="1155" t="s">
        <v>172</v>
      </c>
      <c r="H17" s="1156"/>
      <c r="I17" s="1156"/>
      <c r="J17" s="1157"/>
      <c r="K17" s="270">
        <v>573824</v>
      </c>
      <c r="L17" s="270">
        <v>168129</v>
      </c>
      <c r="M17" s="271">
        <v>263360</v>
      </c>
      <c r="N17" s="272">
        <v>-36.200000000000003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19.34</v>
      </c>
      <c r="L21" s="283">
        <v>24.72</v>
      </c>
      <c r="M21" s="284">
        <v>-5.38</v>
      </c>
      <c r="N21" s="251"/>
      <c r="O21" s="285"/>
      <c r="P21" s="281"/>
    </row>
    <row r="22" spans="1:16" s="286" customFormat="1" x14ac:dyDescent="0.15">
      <c r="A22" s="281"/>
      <c r="B22" s="251"/>
      <c r="C22" s="251"/>
      <c r="D22" s="251"/>
      <c r="E22" s="251"/>
      <c r="F22" s="251"/>
      <c r="G22" s="1147" t="s">
        <v>495</v>
      </c>
      <c r="H22" s="1148"/>
      <c r="I22" s="1148"/>
      <c r="J22" s="1149"/>
      <c r="K22" s="287">
        <v>90.6</v>
      </c>
      <c r="L22" s="288">
        <v>94.2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332021</v>
      </c>
      <c r="L32" s="296">
        <v>97281</v>
      </c>
      <c r="M32" s="297">
        <v>146462</v>
      </c>
      <c r="N32" s="298">
        <v>-33.6</v>
      </c>
    </row>
    <row r="33" spans="1:16" ht="13.5" customHeight="1" x14ac:dyDescent="0.15">
      <c r="A33" s="250"/>
      <c r="B33" s="246"/>
      <c r="C33" s="246"/>
      <c r="D33" s="246"/>
      <c r="E33" s="246"/>
      <c r="F33" s="246"/>
      <c r="G33" s="1163" t="s">
        <v>500</v>
      </c>
      <c r="H33" s="1164"/>
      <c r="I33" s="1164"/>
      <c r="J33" s="1165"/>
      <c r="K33" s="296" t="s">
        <v>485</v>
      </c>
      <c r="L33" s="296" t="s">
        <v>485</v>
      </c>
      <c r="M33" s="297">
        <v>66</v>
      </c>
      <c r="N33" s="298" t="s">
        <v>485</v>
      </c>
    </row>
    <row r="34" spans="1:16" ht="27" customHeight="1" x14ac:dyDescent="0.15">
      <c r="A34" s="250"/>
      <c r="B34" s="246"/>
      <c r="C34" s="246"/>
      <c r="D34" s="246"/>
      <c r="E34" s="246"/>
      <c r="F34" s="246"/>
      <c r="G34" s="1163" t="s">
        <v>501</v>
      </c>
      <c r="H34" s="1164"/>
      <c r="I34" s="1164"/>
      <c r="J34" s="1165"/>
      <c r="K34" s="296" t="s">
        <v>485</v>
      </c>
      <c r="L34" s="296" t="s">
        <v>485</v>
      </c>
      <c r="M34" s="297">
        <v>56</v>
      </c>
      <c r="N34" s="298" t="s">
        <v>485</v>
      </c>
    </row>
    <row r="35" spans="1:16" ht="27" customHeight="1" x14ac:dyDescent="0.15">
      <c r="A35" s="250"/>
      <c r="B35" s="246"/>
      <c r="C35" s="246"/>
      <c r="D35" s="246"/>
      <c r="E35" s="246"/>
      <c r="F35" s="246"/>
      <c r="G35" s="1163" t="s">
        <v>502</v>
      </c>
      <c r="H35" s="1164"/>
      <c r="I35" s="1164"/>
      <c r="J35" s="1165"/>
      <c r="K35" s="296">
        <v>126987</v>
      </c>
      <c r="L35" s="296">
        <v>37207</v>
      </c>
      <c r="M35" s="297">
        <v>28990</v>
      </c>
      <c r="N35" s="298">
        <v>28.3</v>
      </c>
    </row>
    <row r="36" spans="1:16" ht="27" customHeight="1" x14ac:dyDescent="0.15">
      <c r="A36" s="250"/>
      <c r="B36" s="246"/>
      <c r="C36" s="246"/>
      <c r="D36" s="246"/>
      <c r="E36" s="246"/>
      <c r="F36" s="246"/>
      <c r="G36" s="1163" t="s">
        <v>503</v>
      </c>
      <c r="H36" s="1164"/>
      <c r="I36" s="1164"/>
      <c r="J36" s="1165"/>
      <c r="K36" s="296" t="s">
        <v>485</v>
      </c>
      <c r="L36" s="296" t="s">
        <v>485</v>
      </c>
      <c r="M36" s="297">
        <v>3973</v>
      </c>
      <c r="N36" s="298" t="s">
        <v>485</v>
      </c>
    </row>
    <row r="37" spans="1:16" ht="13.5" customHeight="1" x14ac:dyDescent="0.15">
      <c r="A37" s="250"/>
      <c r="B37" s="246"/>
      <c r="C37" s="246"/>
      <c r="D37" s="246"/>
      <c r="E37" s="246"/>
      <c r="F37" s="246"/>
      <c r="G37" s="1163" t="s">
        <v>504</v>
      </c>
      <c r="H37" s="1164"/>
      <c r="I37" s="1164"/>
      <c r="J37" s="1165"/>
      <c r="K37" s="296" t="s">
        <v>485</v>
      </c>
      <c r="L37" s="296" t="s">
        <v>485</v>
      </c>
      <c r="M37" s="297">
        <v>2172</v>
      </c>
      <c r="N37" s="298" t="s">
        <v>485</v>
      </c>
    </row>
    <row r="38" spans="1:16" ht="27" customHeight="1" x14ac:dyDescent="0.15">
      <c r="A38" s="250"/>
      <c r="B38" s="246"/>
      <c r="C38" s="246"/>
      <c r="D38" s="246"/>
      <c r="E38" s="246"/>
      <c r="F38" s="246"/>
      <c r="G38" s="1166" t="s">
        <v>505</v>
      </c>
      <c r="H38" s="1167"/>
      <c r="I38" s="1167"/>
      <c r="J38" s="1168"/>
      <c r="K38" s="299" t="s">
        <v>485</v>
      </c>
      <c r="L38" s="299" t="s">
        <v>485</v>
      </c>
      <c r="M38" s="300">
        <v>44</v>
      </c>
      <c r="N38" s="301" t="s">
        <v>485</v>
      </c>
      <c r="O38" s="295"/>
    </row>
    <row r="39" spans="1:16" x14ac:dyDescent="0.15">
      <c r="A39" s="250"/>
      <c r="B39" s="246"/>
      <c r="C39" s="246"/>
      <c r="D39" s="246"/>
      <c r="E39" s="246"/>
      <c r="F39" s="246"/>
      <c r="G39" s="1166" t="s">
        <v>506</v>
      </c>
      <c r="H39" s="1167"/>
      <c r="I39" s="1167"/>
      <c r="J39" s="1168"/>
      <c r="K39" s="302">
        <v>-18000</v>
      </c>
      <c r="L39" s="302">
        <v>-5274</v>
      </c>
      <c r="M39" s="303">
        <v>-6849</v>
      </c>
      <c r="N39" s="304">
        <v>-23</v>
      </c>
      <c r="O39" s="295"/>
    </row>
    <row r="40" spans="1:16" ht="27" customHeight="1" x14ac:dyDescent="0.15">
      <c r="A40" s="250"/>
      <c r="B40" s="246"/>
      <c r="C40" s="246"/>
      <c r="D40" s="246"/>
      <c r="E40" s="246"/>
      <c r="F40" s="246"/>
      <c r="G40" s="1163" t="s">
        <v>507</v>
      </c>
      <c r="H40" s="1164"/>
      <c r="I40" s="1164"/>
      <c r="J40" s="1165"/>
      <c r="K40" s="302">
        <v>-310288</v>
      </c>
      <c r="L40" s="302">
        <v>-90914</v>
      </c>
      <c r="M40" s="303">
        <v>-133024</v>
      </c>
      <c r="N40" s="304">
        <v>-31.7</v>
      </c>
      <c r="O40" s="295"/>
    </row>
    <row r="41" spans="1:16" x14ac:dyDescent="0.15">
      <c r="A41" s="250"/>
      <c r="B41" s="246"/>
      <c r="C41" s="246"/>
      <c r="D41" s="246"/>
      <c r="E41" s="246"/>
      <c r="F41" s="246"/>
      <c r="G41" s="1169" t="s">
        <v>283</v>
      </c>
      <c r="H41" s="1170"/>
      <c r="I41" s="1170"/>
      <c r="J41" s="1171"/>
      <c r="K41" s="296">
        <v>130720</v>
      </c>
      <c r="L41" s="302">
        <v>38301</v>
      </c>
      <c r="M41" s="303">
        <v>41890</v>
      </c>
      <c r="N41" s="304">
        <v>-8.6</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995469</v>
      </c>
      <c r="J51" s="322">
        <v>263980</v>
      </c>
      <c r="K51" s="323">
        <v>130.5</v>
      </c>
      <c r="L51" s="324">
        <v>185018</v>
      </c>
      <c r="M51" s="325">
        <v>-9.1</v>
      </c>
      <c r="N51" s="326">
        <v>139.6</v>
      </c>
    </row>
    <row r="52" spans="1:14" x14ac:dyDescent="0.15">
      <c r="A52" s="250"/>
      <c r="B52" s="246"/>
      <c r="C52" s="246"/>
      <c r="D52" s="246"/>
      <c r="E52" s="246"/>
      <c r="F52" s="246"/>
      <c r="G52" s="327"/>
      <c r="H52" s="328" t="s">
        <v>518</v>
      </c>
      <c r="I52" s="329">
        <v>518943</v>
      </c>
      <c r="J52" s="330">
        <v>137614</v>
      </c>
      <c r="K52" s="331">
        <v>49.9</v>
      </c>
      <c r="L52" s="332">
        <v>95064</v>
      </c>
      <c r="M52" s="333">
        <v>-21.5</v>
      </c>
      <c r="N52" s="334">
        <v>71.400000000000006</v>
      </c>
    </row>
    <row r="53" spans="1:14" x14ac:dyDescent="0.15">
      <c r="A53" s="250"/>
      <c r="B53" s="246"/>
      <c r="C53" s="246"/>
      <c r="D53" s="246"/>
      <c r="E53" s="246"/>
      <c r="F53" s="246"/>
      <c r="G53" s="312" t="s">
        <v>519</v>
      </c>
      <c r="H53" s="313"/>
      <c r="I53" s="321">
        <v>1074273</v>
      </c>
      <c r="J53" s="322">
        <v>288628</v>
      </c>
      <c r="K53" s="323">
        <v>9.3000000000000007</v>
      </c>
      <c r="L53" s="324">
        <v>238802</v>
      </c>
      <c r="M53" s="325">
        <v>29.1</v>
      </c>
      <c r="N53" s="326">
        <v>-19.8</v>
      </c>
    </row>
    <row r="54" spans="1:14" x14ac:dyDescent="0.15">
      <c r="A54" s="250"/>
      <c r="B54" s="246"/>
      <c r="C54" s="246"/>
      <c r="D54" s="246"/>
      <c r="E54" s="246"/>
      <c r="F54" s="246"/>
      <c r="G54" s="327"/>
      <c r="H54" s="328" t="s">
        <v>518</v>
      </c>
      <c r="I54" s="329">
        <v>311510</v>
      </c>
      <c r="J54" s="330">
        <v>83694</v>
      </c>
      <c r="K54" s="331">
        <v>-39.200000000000003</v>
      </c>
      <c r="L54" s="332">
        <v>128562</v>
      </c>
      <c r="M54" s="333">
        <v>35.200000000000003</v>
      </c>
      <c r="N54" s="334">
        <v>-74.400000000000006</v>
      </c>
    </row>
    <row r="55" spans="1:14" x14ac:dyDescent="0.15">
      <c r="A55" s="250"/>
      <c r="B55" s="246"/>
      <c r="C55" s="246"/>
      <c r="D55" s="246"/>
      <c r="E55" s="246"/>
      <c r="F55" s="246"/>
      <c r="G55" s="312" t="s">
        <v>520</v>
      </c>
      <c r="H55" s="313"/>
      <c r="I55" s="321">
        <v>573233</v>
      </c>
      <c r="J55" s="322">
        <v>157395</v>
      </c>
      <c r="K55" s="323">
        <v>-45.5</v>
      </c>
      <c r="L55" s="324">
        <v>288550</v>
      </c>
      <c r="M55" s="325">
        <v>20.8</v>
      </c>
      <c r="N55" s="326">
        <v>-66.3</v>
      </c>
    </row>
    <row r="56" spans="1:14" x14ac:dyDescent="0.15">
      <c r="A56" s="250"/>
      <c r="B56" s="246"/>
      <c r="C56" s="246"/>
      <c r="D56" s="246"/>
      <c r="E56" s="246"/>
      <c r="F56" s="246"/>
      <c r="G56" s="327"/>
      <c r="H56" s="328" t="s">
        <v>518</v>
      </c>
      <c r="I56" s="329">
        <v>256549</v>
      </c>
      <c r="J56" s="330">
        <v>70442</v>
      </c>
      <c r="K56" s="331">
        <v>-15.8</v>
      </c>
      <c r="L56" s="332">
        <v>141525</v>
      </c>
      <c r="M56" s="333">
        <v>10.1</v>
      </c>
      <c r="N56" s="334">
        <v>-25.9</v>
      </c>
    </row>
    <row r="57" spans="1:14" x14ac:dyDescent="0.15">
      <c r="A57" s="250"/>
      <c r="B57" s="246"/>
      <c r="C57" s="246"/>
      <c r="D57" s="246"/>
      <c r="E57" s="246"/>
      <c r="F57" s="246"/>
      <c r="G57" s="312" t="s">
        <v>521</v>
      </c>
      <c r="H57" s="313"/>
      <c r="I57" s="321">
        <v>358720</v>
      </c>
      <c r="J57" s="322">
        <v>101362</v>
      </c>
      <c r="K57" s="323">
        <v>-35.6</v>
      </c>
      <c r="L57" s="324">
        <v>287914</v>
      </c>
      <c r="M57" s="325">
        <v>-0.2</v>
      </c>
      <c r="N57" s="326">
        <v>-35.4</v>
      </c>
    </row>
    <row r="58" spans="1:14" x14ac:dyDescent="0.15">
      <c r="A58" s="250"/>
      <c r="B58" s="246"/>
      <c r="C58" s="246"/>
      <c r="D58" s="246"/>
      <c r="E58" s="246"/>
      <c r="F58" s="246"/>
      <c r="G58" s="327"/>
      <c r="H58" s="328" t="s">
        <v>518</v>
      </c>
      <c r="I58" s="329">
        <v>135131</v>
      </c>
      <c r="J58" s="330">
        <v>38183</v>
      </c>
      <c r="K58" s="331">
        <v>-45.8</v>
      </c>
      <c r="L58" s="332">
        <v>146531</v>
      </c>
      <c r="M58" s="333">
        <v>3.5</v>
      </c>
      <c r="N58" s="334">
        <v>-49.3</v>
      </c>
    </row>
    <row r="59" spans="1:14" x14ac:dyDescent="0.15">
      <c r="A59" s="250"/>
      <c r="B59" s="246"/>
      <c r="C59" s="246"/>
      <c r="D59" s="246"/>
      <c r="E59" s="246"/>
      <c r="F59" s="246"/>
      <c r="G59" s="312" t="s">
        <v>522</v>
      </c>
      <c r="H59" s="313"/>
      <c r="I59" s="321">
        <v>239881</v>
      </c>
      <c r="J59" s="322">
        <v>70285</v>
      </c>
      <c r="K59" s="323">
        <v>-30.7</v>
      </c>
      <c r="L59" s="324">
        <v>310300</v>
      </c>
      <c r="M59" s="325">
        <v>7.8</v>
      </c>
      <c r="N59" s="326">
        <v>-38.5</v>
      </c>
    </row>
    <row r="60" spans="1:14" x14ac:dyDescent="0.15">
      <c r="A60" s="250"/>
      <c r="B60" s="246"/>
      <c r="C60" s="246"/>
      <c r="D60" s="246"/>
      <c r="E60" s="246"/>
      <c r="F60" s="246"/>
      <c r="G60" s="327"/>
      <c r="H60" s="328" t="s">
        <v>518</v>
      </c>
      <c r="I60" s="335">
        <v>144214</v>
      </c>
      <c r="J60" s="330">
        <v>42254</v>
      </c>
      <c r="K60" s="331">
        <v>10.7</v>
      </c>
      <c r="L60" s="332">
        <v>157576</v>
      </c>
      <c r="M60" s="333">
        <v>7.5</v>
      </c>
      <c r="N60" s="334">
        <v>3.2</v>
      </c>
    </row>
    <row r="61" spans="1:14" x14ac:dyDescent="0.15">
      <c r="A61" s="250"/>
      <c r="B61" s="246"/>
      <c r="C61" s="246"/>
      <c r="D61" s="246"/>
      <c r="E61" s="246"/>
      <c r="F61" s="246"/>
      <c r="G61" s="312" t="s">
        <v>523</v>
      </c>
      <c r="H61" s="336"/>
      <c r="I61" s="337">
        <v>648315</v>
      </c>
      <c r="J61" s="338">
        <v>176330</v>
      </c>
      <c r="K61" s="339">
        <v>5.6</v>
      </c>
      <c r="L61" s="340">
        <v>262117</v>
      </c>
      <c r="M61" s="341">
        <v>9.6999999999999993</v>
      </c>
      <c r="N61" s="326">
        <v>-4.0999999999999996</v>
      </c>
    </row>
    <row r="62" spans="1:14" x14ac:dyDescent="0.15">
      <c r="A62" s="250"/>
      <c r="B62" s="246"/>
      <c r="C62" s="246"/>
      <c r="D62" s="246"/>
      <c r="E62" s="246"/>
      <c r="F62" s="246"/>
      <c r="G62" s="327"/>
      <c r="H62" s="328" t="s">
        <v>518</v>
      </c>
      <c r="I62" s="329">
        <v>273269</v>
      </c>
      <c r="J62" s="330">
        <v>74437</v>
      </c>
      <c r="K62" s="331">
        <v>-8</v>
      </c>
      <c r="L62" s="332">
        <v>133852</v>
      </c>
      <c r="M62" s="333">
        <v>7</v>
      </c>
      <c r="N62" s="334">
        <v>-15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58.16</v>
      </c>
      <c r="G47" s="12">
        <v>52.84</v>
      </c>
      <c r="H47" s="12">
        <v>50.72</v>
      </c>
      <c r="I47" s="12">
        <v>50.29</v>
      </c>
      <c r="J47" s="13">
        <v>53.79</v>
      </c>
    </row>
    <row r="48" spans="2:10" ht="57.75" customHeight="1" x14ac:dyDescent="0.15">
      <c r="B48" s="14"/>
      <c r="C48" s="1174" t="s">
        <v>4</v>
      </c>
      <c r="D48" s="1174"/>
      <c r="E48" s="1175"/>
      <c r="F48" s="15">
        <v>7</v>
      </c>
      <c r="G48" s="16">
        <v>9.3699999999999992</v>
      </c>
      <c r="H48" s="16">
        <v>10.45</v>
      </c>
      <c r="I48" s="16">
        <v>15.28</v>
      </c>
      <c r="J48" s="17">
        <v>10.74</v>
      </c>
    </row>
    <row r="49" spans="2:10" ht="57.75" customHeight="1" thickBot="1" x14ac:dyDescent="0.2">
      <c r="B49" s="18"/>
      <c r="C49" s="1176" t="s">
        <v>5</v>
      </c>
      <c r="D49" s="1176"/>
      <c r="E49" s="1177"/>
      <c r="F49" s="19" t="s">
        <v>530</v>
      </c>
      <c r="G49" s="20" t="s">
        <v>531</v>
      </c>
      <c r="H49" s="20" t="s">
        <v>532</v>
      </c>
      <c r="I49" s="20">
        <v>7.28</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2018-03-20T05:32:38Z</cp:lastPrinted>
  <dcterms:created xsi:type="dcterms:W3CDTF">2018-01-24T05:19:40Z</dcterms:created>
  <dcterms:modified xsi:type="dcterms:W3CDTF">2018-11-12T04:51:05Z</dcterms:modified>
  <cp:category/>
</cp:coreProperties>
</file>