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924B2995-635A-4E76-85BB-6BD721BBEDE5}" xr6:coauthVersionLast="47" xr6:coauthVersionMax="47" xr10:uidLastSave="{00000000-0000-0000-0000-000000000000}"/>
  <bookViews>
    <workbookView xWindow="-110" yWindow="-110" windowWidth="22780" windowHeight="14660" tabRatio="784" xr2:uid="{00000000-000D-0000-FFFF-FFFF00000000}"/>
  </bookViews>
  <sheets>
    <sheet name="別表１－１（記載例）" sheetId="93" r:id="rId1"/>
    <sheet name="別表１－１（前年度） " sheetId="115" r:id="rId2"/>
    <sheet name="別表１－２（当年度）" sheetId="116" r:id="rId3"/>
  </sheets>
  <definedNames>
    <definedName name="_xlnm.Print_Area" localSheetId="0">'別表１－１（記載例）'!$A$1:$S$69</definedName>
    <definedName name="_xlnm.Print_Area" localSheetId="1">'別表１－１（前年度） '!$A$1:$S$67</definedName>
    <definedName name="_xlnm.Print_Area" localSheetId="2">'別表１－２（当年度）'!$A$1:$S$67</definedName>
    <definedName name="_xlnm.Print_Titles" localSheetId="0">'別表１－１（記載例）'!$31:$31</definedName>
    <definedName name="_xlnm.Print_Titles" localSheetId="1">'別表１－１（前年度） '!$30:$30</definedName>
    <definedName name="_xlnm.Print_Titles" localSheetId="2">'別表１－２（当年度）'!$30:$30</definedName>
    <definedName name="身体計測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15" l="1"/>
  <c r="N65" i="115" s="1"/>
  <c r="M26" i="115"/>
  <c r="O65" i="115" s="1"/>
  <c r="I26" i="115"/>
  <c r="R63" i="115" s="1"/>
  <c r="R64" i="115" s="1"/>
  <c r="E26" i="115"/>
  <c r="R65" i="115" s="1"/>
  <c r="Q26" i="116"/>
  <c r="P65" i="116" s="1"/>
  <c r="M26" i="116"/>
  <c r="H65" i="116" s="1"/>
  <c r="I26" i="116"/>
  <c r="R65" i="116" s="1"/>
  <c r="E26" i="116"/>
  <c r="R63" i="116" s="1"/>
  <c r="R64" i="116" s="1"/>
  <c r="O5" i="116"/>
  <c r="O6" i="116"/>
  <c r="N7" i="116"/>
  <c r="M7" i="116"/>
  <c r="L7" i="116"/>
  <c r="K7" i="116"/>
  <c r="J7" i="116"/>
  <c r="I7" i="116"/>
  <c r="H7" i="116"/>
  <c r="G7" i="116"/>
  <c r="F7" i="116"/>
  <c r="E7" i="116"/>
  <c r="D7" i="116"/>
  <c r="C7" i="116"/>
  <c r="O5" i="115"/>
  <c r="O6" i="115"/>
  <c r="N7" i="115"/>
  <c r="M7" i="115"/>
  <c r="L7" i="115"/>
  <c r="K7" i="115"/>
  <c r="J7" i="115"/>
  <c r="I7" i="115"/>
  <c r="H7" i="115"/>
  <c r="G7" i="115"/>
  <c r="F7" i="115"/>
  <c r="E7" i="115"/>
  <c r="D7" i="115"/>
  <c r="C7" i="115"/>
  <c r="S64" i="93"/>
  <c r="L64" i="93"/>
  <c r="M64" i="93"/>
  <c r="N64" i="93"/>
  <c r="O64" i="93"/>
  <c r="O65" i="93" s="1"/>
  <c r="O66" i="93" s="1"/>
  <c r="P64" i="93"/>
  <c r="Q64" i="93"/>
  <c r="R64" i="93"/>
  <c r="K64" i="93"/>
  <c r="J64" i="93"/>
  <c r="I64" i="93"/>
  <c r="H64" i="93"/>
  <c r="S67" i="93"/>
  <c r="S65" i="93" s="1"/>
  <c r="S66" i="93" s="1"/>
  <c r="R67" i="93"/>
  <c r="Q67" i="93"/>
  <c r="P67" i="93"/>
  <c r="O67" i="93"/>
  <c r="N67" i="93"/>
  <c r="M67" i="93"/>
  <c r="L67" i="93"/>
  <c r="L65" i="93" s="1"/>
  <c r="L66" i="93" s="1"/>
  <c r="K67" i="93"/>
  <c r="J67" i="93"/>
  <c r="I67" i="93"/>
  <c r="H67" i="93"/>
  <c r="S60" i="93"/>
  <c r="R60" i="93"/>
  <c r="R61" i="93" s="1"/>
  <c r="R62" i="93" s="1"/>
  <c r="Q60" i="93"/>
  <c r="P60" i="93"/>
  <c r="O60" i="93"/>
  <c r="O61" i="93" s="1"/>
  <c r="O62" i="93" s="1"/>
  <c r="N60" i="93"/>
  <c r="N61" i="93" s="1"/>
  <c r="N62" i="93" s="1"/>
  <c r="M60" i="93"/>
  <c r="L60" i="93"/>
  <c r="K60" i="93"/>
  <c r="K61" i="93" s="1"/>
  <c r="K62" i="93" s="1"/>
  <c r="J60" i="93"/>
  <c r="J61" i="93" s="1"/>
  <c r="J62" i="93" s="1"/>
  <c r="I60" i="93"/>
  <c r="H60" i="93"/>
  <c r="O6" i="93"/>
  <c r="O7" i="93"/>
  <c r="J65" i="116"/>
  <c r="J59" i="116" s="1"/>
  <c r="J60" i="116" s="1"/>
  <c r="K65" i="115"/>
  <c r="K59" i="115" s="1"/>
  <c r="K60" i="115" s="1"/>
  <c r="P65" i="115"/>
  <c r="P59" i="115" s="1"/>
  <c r="P60" i="115" s="1"/>
  <c r="Q65" i="115"/>
  <c r="Q59" i="115" s="1"/>
  <c r="Q60" i="115" s="1"/>
  <c r="E8" i="93"/>
  <c r="F8" i="93"/>
  <c r="G8" i="93"/>
  <c r="H8" i="93"/>
  <c r="I8" i="93"/>
  <c r="J8" i="93"/>
  <c r="K8" i="93"/>
  <c r="L8" i="93"/>
  <c r="M8" i="93"/>
  <c r="N8" i="93"/>
  <c r="D8" i="93"/>
  <c r="C8" i="93"/>
  <c r="O7" i="116"/>
  <c r="D12" i="116" s="1"/>
  <c r="K11" i="116" s="1"/>
  <c r="N11" i="116" s="1"/>
  <c r="I65" i="115"/>
  <c r="I59" i="115" s="1"/>
  <c r="I60" i="115" s="1"/>
  <c r="L65" i="115"/>
  <c r="L59" i="115" s="1"/>
  <c r="L60" i="115" s="1"/>
  <c r="S65" i="115"/>
  <c r="S59" i="115" s="1"/>
  <c r="S60" i="115" s="1"/>
  <c r="M65" i="115"/>
  <c r="M59" i="115" s="1"/>
  <c r="M60" i="115" s="1"/>
  <c r="J65" i="115"/>
  <c r="J59" i="115" s="1"/>
  <c r="J60" i="115" s="1"/>
  <c r="M65" i="116" l="1"/>
  <c r="M63" i="116" s="1"/>
  <c r="M64" i="116" s="1"/>
  <c r="K65" i="116"/>
  <c r="K63" i="116" s="1"/>
  <c r="K64" i="116" s="1"/>
  <c r="Q65" i="116"/>
  <c r="Q63" i="116" s="1"/>
  <c r="Q64" i="116" s="1"/>
  <c r="N65" i="93"/>
  <c r="N66" i="93" s="1"/>
  <c r="K65" i="93"/>
  <c r="K66" i="93" s="1"/>
  <c r="M61" i="93"/>
  <c r="M62" i="93" s="1"/>
  <c r="L63" i="115"/>
  <c r="L64" i="115" s="1"/>
  <c r="M65" i="93"/>
  <c r="M66" i="93" s="1"/>
  <c r="I65" i="93"/>
  <c r="I66" i="93" s="1"/>
  <c r="I63" i="115"/>
  <c r="I64" i="115" s="1"/>
  <c r="Q65" i="93"/>
  <c r="Q66" i="93" s="1"/>
  <c r="I61" i="93"/>
  <c r="I62" i="93" s="1"/>
  <c r="Q61" i="93"/>
  <c r="Q62" i="93" s="1"/>
  <c r="L61" i="93"/>
  <c r="L62" i="93" s="1"/>
  <c r="S61" i="93"/>
  <c r="S62" i="93" s="1"/>
  <c r="P63" i="115"/>
  <c r="P64" i="115" s="1"/>
  <c r="H61" i="93"/>
  <c r="H62" i="93" s="1"/>
  <c r="P61" i="93"/>
  <c r="P62" i="93" s="1"/>
  <c r="R65" i="93"/>
  <c r="R66" i="93" s="1"/>
  <c r="K63" i="115"/>
  <c r="K64" i="115" s="1"/>
  <c r="O59" i="115"/>
  <c r="O60" i="115" s="1"/>
  <c r="O63" i="115"/>
  <c r="O64" i="115" s="1"/>
  <c r="N59" i="115"/>
  <c r="N60" i="115" s="1"/>
  <c r="N63" i="115"/>
  <c r="N64" i="115" s="1"/>
  <c r="H65" i="93"/>
  <c r="H66" i="93" s="1"/>
  <c r="S63" i="115"/>
  <c r="S64" i="115" s="1"/>
  <c r="H65" i="115"/>
  <c r="H59" i="115" s="1"/>
  <c r="H60" i="115" s="1"/>
  <c r="O8" i="93"/>
  <c r="D13" i="93" s="1"/>
  <c r="K12" i="93" s="1"/>
  <c r="N12" i="93" s="1"/>
  <c r="Q6" i="93" s="1"/>
  <c r="O7" i="115"/>
  <c r="D12" i="115" s="1"/>
  <c r="K11" i="115" s="1"/>
  <c r="N11" i="115" s="1"/>
  <c r="D15" i="115" s="1"/>
  <c r="J14" i="115" s="1"/>
  <c r="M14" i="115" s="1"/>
  <c r="J65" i="93"/>
  <c r="J66" i="93" s="1"/>
  <c r="P65" i="93"/>
  <c r="P66" i="93" s="1"/>
  <c r="H63" i="116"/>
  <c r="H64" i="116" s="1"/>
  <c r="H59" i="116"/>
  <c r="H60" i="116" s="1"/>
  <c r="D15" i="116"/>
  <c r="J14" i="116" s="1"/>
  <c r="M14" i="116" s="1"/>
  <c r="Q5" i="116"/>
  <c r="P59" i="116"/>
  <c r="P60" i="116" s="1"/>
  <c r="P63" i="116"/>
  <c r="P64" i="116" s="1"/>
  <c r="J63" i="115"/>
  <c r="J64" i="115" s="1"/>
  <c r="R59" i="115"/>
  <c r="R60" i="115" s="1"/>
  <c r="M63" i="115"/>
  <c r="M64" i="115" s="1"/>
  <c r="I65" i="116"/>
  <c r="Q63" i="115"/>
  <c r="Q64" i="115" s="1"/>
  <c r="J63" i="116"/>
  <c r="J64" i="116" s="1"/>
  <c r="L65" i="116"/>
  <c r="O65" i="116"/>
  <c r="S65" i="116"/>
  <c r="K59" i="116"/>
  <c r="K60" i="116" s="1"/>
  <c r="M59" i="116"/>
  <c r="M60" i="116" s="1"/>
  <c r="N65" i="116"/>
  <c r="R59" i="116"/>
  <c r="R60" i="116" s="1"/>
  <c r="H63" i="115" l="1"/>
  <c r="H64" i="115" s="1"/>
  <c r="Q59" i="116"/>
  <c r="Q60" i="116" s="1"/>
  <c r="Q5" i="115"/>
  <c r="D16" i="93"/>
  <c r="J15" i="93" s="1"/>
  <c r="M15" i="93" s="1"/>
  <c r="N59" i="116"/>
  <c r="N60" i="116" s="1"/>
  <c r="N63" i="116"/>
  <c r="N64" i="116" s="1"/>
  <c r="S63" i="116"/>
  <c r="S64" i="116" s="1"/>
  <c r="S59" i="116"/>
  <c r="S60" i="116" s="1"/>
  <c r="O63" i="116"/>
  <c r="O64" i="116" s="1"/>
  <c r="O59" i="116"/>
  <c r="O60" i="116" s="1"/>
  <c r="I59" i="116"/>
  <c r="I60" i="116" s="1"/>
  <c r="I63" i="116"/>
  <c r="I64" i="116" s="1"/>
  <c r="L59" i="116"/>
  <c r="L60" i="116" s="1"/>
  <c r="L63" i="116"/>
  <c r="L64" i="116" s="1"/>
</calcChain>
</file>

<file path=xl/sharedStrings.xml><?xml version="1.0" encoding="utf-8"?>
<sst xmlns="http://schemas.openxmlformats.org/spreadsheetml/2006/main" count="676" uniqueCount="150">
  <si>
    <t>※常勤・非常勤、専従・兼務の区別…　Ａ　常勤専従　Ｂ　常勤兼務　Ｃ　非常勤専従　Ｄ　非常勤兼務</t>
    <rPh sb="1" eb="3">
      <t>ジョウキン</t>
    </rPh>
    <rPh sb="4" eb="7">
      <t>ヒジョウキン</t>
    </rPh>
    <rPh sb="8" eb="10">
      <t>センジュウ</t>
    </rPh>
    <rPh sb="11" eb="13">
      <t>ケンム</t>
    </rPh>
    <rPh sb="14" eb="16">
      <t>クベツ</t>
    </rPh>
    <rPh sb="20" eb="22">
      <t>ジョウキン</t>
    </rPh>
    <rPh sb="22" eb="24">
      <t>センジュウ</t>
    </rPh>
    <rPh sb="27" eb="29">
      <t>ジョウキン</t>
    </rPh>
    <rPh sb="29" eb="31">
      <t>ケンム</t>
    </rPh>
    <rPh sb="34" eb="37">
      <t>ヒジョウキン</t>
    </rPh>
    <rPh sb="37" eb="39">
      <t>センジュウ</t>
    </rPh>
    <rPh sb="42" eb="45">
      <t>ヒジョウキン</t>
    </rPh>
    <rPh sb="45" eb="47">
      <t>ケンム</t>
    </rPh>
    <phoneticPr fontId="2"/>
  </si>
  <si>
    <t>看護</t>
    <rPh sb="0" eb="2">
      <t>カンゴ</t>
    </rPh>
    <phoneticPr fontId="2"/>
  </si>
  <si>
    <t>退職共済加入</t>
    <rPh sb="0" eb="2">
      <t>タイショク</t>
    </rPh>
    <rPh sb="2" eb="4">
      <t>キョウサイ</t>
    </rPh>
    <rPh sb="4" eb="6">
      <t>カニュウ</t>
    </rPh>
    <phoneticPr fontId="2"/>
  </si>
  <si>
    <t>常勤専従の看護職員数（Ａ）</t>
    <rPh sb="2" eb="4">
      <t>センジュウ</t>
    </rPh>
    <phoneticPr fontId="2"/>
  </si>
  <si>
    <t>時間</t>
    <phoneticPr fontId="2"/>
  </si>
  <si>
    <t>介護職員１</t>
    <rPh sb="0" eb="2">
      <t>カイゴ</t>
    </rPh>
    <rPh sb="2" eb="4">
      <t>ショクイン</t>
    </rPh>
    <phoneticPr fontId="2"/>
  </si>
  <si>
    <t>介護職員２</t>
    <rPh sb="0" eb="2">
      <t>カイゴ</t>
    </rPh>
    <rPh sb="2" eb="4">
      <t>ショクイン</t>
    </rPh>
    <phoneticPr fontId="2"/>
  </si>
  <si>
    <t>介護職員３</t>
    <rPh sb="0" eb="2">
      <t>カイゴ</t>
    </rPh>
    <rPh sb="2" eb="4">
      <t>ショクイン</t>
    </rPh>
    <phoneticPr fontId="2"/>
  </si>
  <si>
    <t>介護職員１５</t>
    <rPh sb="0" eb="2">
      <t>カイゴ</t>
    </rPh>
    <rPh sb="2" eb="4">
      <t>ショクイン</t>
    </rPh>
    <phoneticPr fontId="2"/>
  </si>
  <si>
    <t>介護職員１６</t>
    <rPh sb="0" eb="2">
      <t>カイゴ</t>
    </rPh>
    <rPh sb="2" eb="4">
      <t>ショクイン</t>
    </rPh>
    <phoneticPr fontId="2"/>
  </si>
  <si>
    <t>人</t>
    <phoneticPr fontId="2"/>
  </si>
  <si>
    <t>日</t>
    <phoneticPr fontId="2"/>
  </si>
  <si>
    <t>人以上</t>
    <phoneticPr fontId="2"/>
  </si>
  <si>
    <t>計</t>
    <rPh sb="0" eb="1">
      <t>ケイ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</si>
  <si>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</si>
  <si>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4月</t>
    <rPh sb="1" eb="2">
      <t>ツキ</t>
    </rPh>
    <phoneticPr fontId="2"/>
  </si>
  <si>
    <t>12月</t>
    <rPh sb="2" eb="3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</si>
  <si>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</si>
  <si>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</si>
  <si>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</si>
  <si>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</si>
  <si>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</si>
  <si>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</si>
  <si>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</si>
  <si>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</si>
  <si>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</si>
  <si>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</si>
  <si>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職　　種</t>
    <rPh sb="0" eb="1">
      <t>ショク</t>
    </rPh>
    <rPh sb="3" eb="4">
      <t>タネ</t>
    </rPh>
    <phoneticPr fontId="2"/>
  </si>
  <si>
    <t>短期入所者延数</t>
    <rPh sb="0" eb="2">
      <t>タンキ</t>
    </rPh>
    <rPh sb="2" eb="5">
      <t>ニュウショシャ</t>
    </rPh>
    <rPh sb="5" eb="6">
      <t>ノベ</t>
    </rPh>
    <rPh sb="6" eb="7">
      <t>スウ</t>
    </rPh>
    <phoneticPr fontId="2"/>
  </si>
  <si>
    <t>常勤職員が勤務すべき暦月あたりの勤務時間数</t>
    <rPh sb="0" eb="2">
      <t>ジョウキン</t>
    </rPh>
    <rPh sb="2" eb="4">
      <t>ショクイン</t>
    </rPh>
    <rPh sb="5" eb="7">
      <t>キンム</t>
    </rPh>
    <rPh sb="10" eb="11">
      <t>レキ</t>
    </rPh>
    <rPh sb="11" eb="12">
      <t>ゲツ</t>
    </rPh>
    <rPh sb="16" eb="18">
      <t>キンム</t>
    </rPh>
    <rPh sb="18" eb="21">
      <t>ジカンスウ</t>
    </rPh>
    <phoneticPr fontId="2"/>
  </si>
  <si>
    <t>入所者延数</t>
    <rPh sb="0" eb="2">
      <t>ニュウショ</t>
    </rPh>
    <rPh sb="2" eb="3">
      <t>シャ</t>
    </rPh>
    <rPh sb="3" eb="4">
      <t>ノベ</t>
    </rPh>
    <rPh sb="4" eb="5">
      <t>スウ</t>
    </rPh>
    <phoneticPr fontId="2"/>
  </si>
  <si>
    <t>開設日数</t>
    <rPh sb="0" eb="2">
      <t>カイセツ</t>
    </rPh>
    <rPh sb="2" eb="4">
      <t>ニッスウ</t>
    </rPh>
    <phoneticPr fontId="2"/>
  </si>
  <si>
    <t>÷</t>
    <phoneticPr fontId="2"/>
  </si>
  <si>
    <t>⇒</t>
    <phoneticPr fontId="2"/>
  </si>
  <si>
    <t>■ 当該施設における看護・介護職員等の配置基準</t>
    <rPh sb="2" eb="4">
      <t>トウガイ</t>
    </rPh>
    <rPh sb="4" eb="6">
      <t>シセツ</t>
    </rPh>
    <rPh sb="10" eb="12">
      <t>カンゴ</t>
    </rPh>
    <rPh sb="13" eb="15">
      <t>カイゴ</t>
    </rPh>
    <rPh sb="15" eb="17">
      <t>ショクイン</t>
    </rPh>
    <rPh sb="17" eb="18">
      <t>トウ</t>
    </rPh>
    <rPh sb="19" eb="21">
      <t>ハイチ</t>
    </rPh>
    <rPh sb="21" eb="23">
      <t>キジュン</t>
    </rPh>
    <phoneticPr fontId="2"/>
  </si>
  <si>
    <t>■ 当該施設における常勤職員の勤務すべき時間数</t>
    <rPh sb="2" eb="4">
      <t>トウガイ</t>
    </rPh>
    <rPh sb="4" eb="6">
      <t>シセツ</t>
    </rPh>
    <rPh sb="10" eb="12">
      <t>ジョウキン</t>
    </rPh>
    <rPh sb="12" eb="14">
      <t>ショクイン</t>
    </rPh>
    <rPh sb="15" eb="17">
      <t>キンム</t>
    </rPh>
    <rPh sb="20" eb="22">
      <t>ジカン</t>
    </rPh>
    <rPh sb="22" eb="23">
      <t>スウ</t>
    </rPh>
    <phoneticPr fontId="2"/>
  </si>
  <si>
    <t>常勤職員の週あたり勤務時間</t>
    <rPh sb="0" eb="2">
      <t>ジョウキン</t>
    </rPh>
    <rPh sb="2" eb="4">
      <t>ショクイン</t>
    </rPh>
    <rPh sb="5" eb="6">
      <t>シュウ</t>
    </rPh>
    <rPh sb="9" eb="11">
      <t>キンム</t>
    </rPh>
    <rPh sb="11" eb="13">
      <t>ジカン</t>
    </rPh>
    <phoneticPr fontId="2"/>
  </si>
  <si>
    <t>常勤職員の暦月あたり勤務時間</t>
    <rPh sb="0" eb="2">
      <t>ジョウキン</t>
    </rPh>
    <rPh sb="2" eb="4">
      <t>ショクイン</t>
    </rPh>
    <rPh sb="5" eb="6">
      <t>レキ</t>
    </rPh>
    <rPh sb="6" eb="7">
      <t>ゲツ</t>
    </rPh>
    <rPh sb="10" eb="12">
      <t>キンム</t>
    </rPh>
    <rPh sb="12" eb="14">
      <t>ジカン</t>
    </rPh>
    <phoneticPr fontId="2"/>
  </si>
  <si>
    <t>暦月28日の月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</si>
  <si>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暦月29日の月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</si>
  <si>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暦月30日の月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</si>
  <si>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暦月31日の月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</si>
  <si>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氏　名</t>
    <rPh sb="0" eb="1">
      <t>シ</t>
    </rPh>
    <rPh sb="2" eb="3">
      <t>メイ</t>
    </rPh>
    <phoneticPr fontId="2"/>
  </si>
  <si>
    <t>（就業規則で定められた常勤職員の週あたり勤務時間を記載）</t>
    <rPh sb="1" eb="3">
      <t>シュウギョウ</t>
    </rPh>
    <rPh sb="3" eb="5">
      <t>キソク</t>
    </rPh>
    <rPh sb="6" eb="7">
      <t>サダ</t>
    </rPh>
    <rPh sb="11" eb="13">
      <t>ジョウキン</t>
    </rPh>
    <rPh sb="13" eb="15">
      <t>ショクイン</t>
    </rPh>
    <rPh sb="16" eb="17">
      <t>シュウ</t>
    </rPh>
    <rPh sb="20" eb="22">
      <t>キンム</t>
    </rPh>
    <rPh sb="22" eb="24">
      <t>ジカン</t>
    </rPh>
    <rPh sb="25" eb="27">
      <t>キサイ</t>
    </rPh>
    <phoneticPr fontId="2"/>
  </si>
  <si>
    <t>生活相談員</t>
    <rPh sb="0" eb="2">
      <t>セイカツ</t>
    </rPh>
    <rPh sb="2" eb="5">
      <t>ソウダンイン</t>
    </rPh>
    <phoneticPr fontId="2"/>
  </si>
  <si>
    <t>平均入所者数</t>
    <rPh sb="0" eb="2">
      <t>ヘイキン</t>
    </rPh>
    <rPh sb="2" eb="4">
      <t>ニュウショ</t>
    </rPh>
    <rPh sb="4" eb="5">
      <t>シャ</t>
    </rPh>
    <rPh sb="5" eb="6">
      <t>スウ</t>
    </rPh>
    <phoneticPr fontId="2"/>
  </si>
  <si>
    <t>○</t>
    <phoneticPr fontId="2"/>
  </si>
  <si>
    <t>介護職員</t>
    <rPh sb="0" eb="2">
      <t>カイゴ</t>
    </rPh>
    <rPh sb="2" eb="4">
      <t>ショクイン</t>
    </rPh>
    <phoneticPr fontId="2"/>
  </si>
  <si>
    <t>Ａ　常勤換算後の看護職員数</t>
    <rPh sb="2" eb="4">
      <t>ジョウキン</t>
    </rPh>
    <rPh sb="4" eb="6">
      <t>カンサン</t>
    </rPh>
    <rPh sb="6" eb="7">
      <t>ゴ</t>
    </rPh>
    <rPh sb="8" eb="10">
      <t>カンゴ</t>
    </rPh>
    <rPh sb="10" eb="12">
      <t>ショクイン</t>
    </rPh>
    <rPh sb="12" eb="13">
      <t>スウ</t>
    </rPh>
    <phoneticPr fontId="2"/>
  </si>
  <si>
    <t>Ａ＋Ｂ　常勤換算後の看護・介護職員数</t>
    <rPh sb="4" eb="6">
      <t>ジョウキン</t>
    </rPh>
    <rPh sb="6" eb="8">
      <t>カンサン</t>
    </rPh>
    <rPh sb="8" eb="9">
      <t>ゴ</t>
    </rPh>
    <rPh sb="10" eb="12">
      <t>カンゴ</t>
    </rPh>
    <rPh sb="13" eb="15">
      <t>カイゴ</t>
    </rPh>
    <rPh sb="15" eb="17">
      <t>ショクイン</t>
    </rPh>
    <rPh sb="17" eb="18">
      <t>スウ</t>
    </rPh>
    <phoneticPr fontId="2"/>
  </si>
  <si>
    <t>区分</t>
    <rPh sb="0" eb="2">
      <t>クブン</t>
    </rPh>
    <phoneticPr fontId="2"/>
  </si>
  <si>
    <t>＝</t>
    <phoneticPr fontId="2"/>
  </si>
  <si>
    <t>看護・介護職員の
配置基準</t>
    <rPh sb="0" eb="2">
      <t>カンゴ</t>
    </rPh>
    <rPh sb="3" eb="5">
      <t>カイゴ</t>
    </rPh>
    <rPh sb="5" eb="7">
      <t>ショクイン</t>
    </rPh>
    <rPh sb="9" eb="11">
      <t>ハイチ</t>
    </rPh>
    <rPh sb="11" eb="13">
      <t>キジュン</t>
    </rPh>
    <phoneticPr fontId="2"/>
  </si>
  <si>
    <r>
      <t>平均入所者数＝</t>
    </r>
    <r>
      <rPr>
        <sz val="10"/>
        <rFont val="ＭＳ 明朝"/>
        <family val="1"/>
        <charset val="128"/>
      </rPr>
      <t xml:space="preserve">
</t>
    </r>
    <r>
      <rPr>
        <u/>
        <sz val="10"/>
        <rFont val="ＭＳ 明朝"/>
        <family val="1"/>
        <charset val="128"/>
      </rPr>
      <t>入所者延数</t>
    </r>
    <r>
      <rPr>
        <sz val="10"/>
        <rFont val="ＭＳ 明朝"/>
        <family val="1"/>
        <charset val="128"/>
      </rPr>
      <t xml:space="preserve">
開設日数</t>
    </r>
    <rPh sb="0" eb="2">
      <t>ヘイキン</t>
    </rPh>
    <rPh sb="2" eb="4">
      <t>ニュウショ</t>
    </rPh>
    <rPh sb="4" eb="5">
      <t>シャ</t>
    </rPh>
    <rPh sb="5" eb="6">
      <t>スウ</t>
    </rPh>
    <rPh sb="8" eb="11">
      <t>ニュウショシャ</t>
    </rPh>
    <rPh sb="11" eb="12">
      <t>ノベ</t>
    </rPh>
    <rPh sb="12" eb="13">
      <t>スウ</t>
    </rPh>
    <rPh sb="14" eb="16">
      <t>カイセツ</t>
    </rPh>
    <rPh sb="16" eb="18">
      <t>ニッスウ</t>
    </rPh>
    <phoneticPr fontId="2"/>
  </si>
  <si>
    <t>提出は、別表１－１、別表１－２の両方をお願いします。</t>
    <phoneticPr fontId="2"/>
  </si>
  <si>
    <t>（記載例）　</t>
  </si>
  <si>
    <t>（小数点第２位以下切上げ）</t>
    <rPh sb="7" eb="9">
      <t>イカ</t>
    </rPh>
    <phoneticPr fontId="2"/>
  </si>
  <si>
    <t>（小数点第１位以下切上げ）以上</t>
    <rPh sb="7" eb="9">
      <t>イカ</t>
    </rPh>
    <phoneticPr fontId="2"/>
  </si>
  <si>
    <t>［常勤職員の週勤務時間が40時間の場合］</t>
  </si>
  <si>
    <t>施設長</t>
    <rPh sb="0" eb="2">
      <t>シセツ</t>
    </rPh>
    <rPh sb="2" eb="3">
      <t>チョウ</t>
    </rPh>
    <phoneticPr fontId="2"/>
  </si>
  <si>
    <t>Ａ</t>
    <phoneticPr fontId="2"/>
  </si>
  <si>
    <t>AAA</t>
    <phoneticPr fontId="2"/>
  </si>
  <si>
    <t>◎</t>
    <phoneticPr fontId="2"/>
  </si>
  <si>
    <t>医師</t>
    <rPh sb="0" eb="2">
      <t>イシ</t>
    </rPh>
    <phoneticPr fontId="2"/>
  </si>
  <si>
    <t>Ｃ</t>
    <phoneticPr fontId="2"/>
  </si>
  <si>
    <t>DDD</t>
    <phoneticPr fontId="2"/>
  </si>
  <si>
    <t>×</t>
    <phoneticPr fontId="2"/>
  </si>
  <si>
    <t>Ａ</t>
    <phoneticPr fontId="2"/>
  </si>
  <si>
    <t>WWW</t>
    <phoneticPr fontId="2"/>
  </si>
  <si>
    <t>◎</t>
    <phoneticPr fontId="2"/>
  </si>
  <si>
    <t>○</t>
    <phoneticPr fontId="2"/>
  </si>
  <si>
    <t>Ａ</t>
    <phoneticPr fontId="2"/>
  </si>
  <si>
    <t>N</t>
    <phoneticPr fontId="2"/>
  </si>
  <si>
    <t>◎</t>
    <phoneticPr fontId="2"/>
  </si>
  <si>
    <t>○</t>
    <phoneticPr fontId="2"/>
  </si>
  <si>
    <t>…</t>
    <phoneticPr fontId="2"/>
  </si>
  <si>
    <t>P</t>
    <phoneticPr fontId="2"/>
  </si>
  <si>
    <t>Ｂ</t>
    <phoneticPr fontId="2"/>
  </si>
  <si>
    <t>Ｂ</t>
    <phoneticPr fontId="2"/>
  </si>
  <si>
    <t>RRR</t>
    <phoneticPr fontId="2"/>
  </si>
  <si>
    <t>◎</t>
    <phoneticPr fontId="2"/>
  </si>
  <si>
    <t>SSS</t>
    <phoneticPr fontId="2"/>
  </si>
  <si>
    <t>◎</t>
    <phoneticPr fontId="2"/>
  </si>
  <si>
    <t>○</t>
    <phoneticPr fontId="2"/>
  </si>
  <si>
    <t>kk</t>
    <phoneticPr fontId="2"/>
  </si>
  <si>
    <t>LL</t>
    <phoneticPr fontId="2"/>
  </si>
  <si>
    <t>MM</t>
    <phoneticPr fontId="2"/>
  </si>
  <si>
    <t>NN</t>
    <phoneticPr fontId="2"/>
  </si>
  <si>
    <t>OO</t>
    <phoneticPr fontId="2"/>
  </si>
  <si>
    <t>介護職員１７</t>
    <rPh sb="0" eb="2">
      <t>カイゴ</t>
    </rPh>
    <rPh sb="2" eb="4">
      <t>ショクイン</t>
    </rPh>
    <phoneticPr fontId="2"/>
  </si>
  <si>
    <t>PP</t>
    <phoneticPr fontId="2"/>
  </si>
  <si>
    <t>5/10退職</t>
    <phoneticPr fontId="2"/>
  </si>
  <si>
    <t>介護職員①</t>
    <rPh sb="0" eb="2">
      <t>カイゴ</t>
    </rPh>
    <rPh sb="2" eb="4">
      <t>ショクイン</t>
    </rPh>
    <phoneticPr fontId="2"/>
  </si>
  <si>
    <t>Ｃ</t>
    <phoneticPr fontId="2"/>
  </si>
  <si>
    <t>QQ</t>
    <phoneticPr fontId="2"/>
  </si>
  <si>
    <t>×</t>
    <phoneticPr fontId="2"/>
  </si>
  <si>
    <t>介護職員②</t>
    <rPh sb="0" eb="2">
      <t>カイゴ</t>
    </rPh>
    <rPh sb="2" eb="4">
      <t>ショクイン</t>
    </rPh>
    <phoneticPr fontId="2"/>
  </si>
  <si>
    <t>RR</t>
    <phoneticPr fontId="2"/>
  </si>
  <si>
    <t>介護職員③</t>
    <rPh sb="0" eb="2">
      <t>カイゴ</t>
    </rPh>
    <rPh sb="2" eb="4">
      <t>ショクイン</t>
    </rPh>
    <phoneticPr fontId="2"/>
  </si>
  <si>
    <t>SS</t>
    <phoneticPr fontId="2"/>
  </si>
  <si>
    <t>管理栄養士</t>
    <rPh sb="0" eb="2">
      <t>カンリ</t>
    </rPh>
    <rPh sb="2" eb="5">
      <t>エイヨウシ</t>
    </rPh>
    <phoneticPr fontId="2"/>
  </si>
  <si>
    <t>Ａ</t>
    <phoneticPr fontId="2"/>
  </si>
  <si>
    <t>EEE</t>
    <phoneticPr fontId="2"/>
  </si>
  <si>
    <t>事務長</t>
    <rPh sb="0" eb="3">
      <t>ジムチョウ</t>
    </rPh>
    <phoneticPr fontId="2"/>
  </si>
  <si>
    <t>Ａ</t>
    <phoneticPr fontId="2"/>
  </si>
  <si>
    <t>JJJ</t>
    <phoneticPr fontId="2"/>
  </si>
  <si>
    <t>◎</t>
    <phoneticPr fontId="2"/>
  </si>
  <si>
    <t>○</t>
    <phoneticPr fontId="2"/>
  </si>
  <si>
    <t>事務員</t>
    <rPh sb="0" eb="3">
      <t>ジムイン</t>
    </rPh>
    <phoneticPr fontId="2"/>
  </si>
  <si>
    <t>FFF</t>
    <phoneticPr fontId="2"/>
  </si>
  <si>
    <t>清掃員</t>
    <rPh sb="0" eb="3">
      <t>セイソウイン</t>
    </rPh>
    <phoneticPr fontId="2"/>
  </si>
  <si>
    <t>zzz</t>
    <phoneticPr fontId="2"/>
  </si>
  <si>
    <t>運転手</t>
    <rPh sb="0" eb="3">
      <t>ウンテンシュ</t>
    </rPh>
    <phoneticPr fontId="2"/>
  </si>
  <si>
    <t>ddd</t>
    <phoneticPr fontId="2"/>
  </si>
  <si>
    <t>調理員</t>
    <rPh sb="0" eb="3">
      <t>チョウリイン</t>
    </rPh>
    <phoneticPr fontId="2"/>
  </si>
  <si>
    <t>ttt</t>
    <phoneticPr fontId="2"/>
  </si>
  <si>
    <t>調理員　</t>
    <rPh sb="0" eb="3">
      <t>チョウリイン</t>
    </rPh>
    <phoneticPr fontId="2"/>
  </si>
  <si>
    <t>kkk</t>
    <phoneticPr fontId="2"/>
  </si>
  <si>
    <t>看護職員（Ｂ・Ｃ・Ｄ）の勤務延べ時間数</t>
    <rPh sb="0" eb="2">
      <t>カンゴ</t>
    </rPh>
    <phoneticPr fontId="2"/>
  </si>
  <si>
    <t>看護職員（Ｂ・Ｃ・Ｄ）の常勤換算</t>
    <phoneticPr fontId="2"/>
  </si>
  <si>
    <t>全看護職員の常勤換算数</t>
    <rPh sb="0" eb="1">
      <t>ゼン</t>
    </rPh>
    <rPh sb="6" eb="8">
      <t>ジョウキン</t>
    </rPh>
    <rPh sb="8" eb="10">
      <t>カンサン</t>
    </rPh>
    <rPh sb="10" eb="11">
      <t>スウ</t>
    </rPh>
    <phoneticPr fontId="2"/>
  </si>
  <si>
    <t>看護
＋介護</t>
    <rPh sb="1" eb="2">
      <t>ユズル</t>
    </rPh>
    <rPh sb="5" eb="6">
      <t>ユズル</t>
    </rPh>
    <phoneticPr fontId="2"/>
  </si>
  <si>
    <t>常勤専従の看護職員＋介護職員数（Ａ）</t>
    <rPh sb="2" eb="4">
      <t>センジュウ</t>
    </rPh>
    <rPh sb="5" eb="7">
      <t>カンゴ</t>
    </rPh>
    <rPh sb="7" eb="9">
      <t>ショクイン</t>
    </rPh>
    <rPh sb="10" eb="12">
      <t>カイゴ</t>
    </rPh>
    <phoneticPr fontId="2"/>
  </si>
  <si>
    <t>看護＋介護職員(Ｂ・Ｃ・Ｄ)の勤務延べ時間数</t>
    <rPh sb="0" eb="2">
      <t>カンゴ</t>
    </rPh>
    <rPh sb="3" eb="5">
      <t>カイゴ</t>
    </rPh>
    <phoneticPr fontId="2"/>
  </si>
  <si>
    <t>看護＋介護職員(Ｂ・Ｃ・Ｄ)の常勤換算</t>
    <rPh sb="3" eb="5">
      <t>カイゴ</t>
    </rPh>
    <rPh sb="15" eb="17">
      <t>ジョウキン</t>
    </rPh>
    <rPh sb="17" eb="19">
      <t>カンサン</t>
    </rPh>
    <phoneticPr fontId="2"/>
  </si>
  <si>
    <t>全看護職員＋全介護職員の常勤換算数</t>
    <rPh sb="0" eb="1">
      <t>ゼン</t>
    </rPh>
    <rPh sb="6" eb="7">
      <t>ゼン</t>
    </rPh>
    <rPh sb="12" eb="14">
      <t>ジョウキン</t>
    </rPh>
    <rPh sb="14" eb="16">
      <t>カンサン</t>
    </rPh>
    <rPh sb="16" eb="17">
      <t>スウ</t>
    </rPh>
    <phoneticPr fontId="2"/>
  </si>
  <si>
    <t>機能訓練指導員（理学療法士）</t>
    <rPh sb="0" eb="2">
      <t>キノウ</t>
    </rPh>
    <rPh sb="2" eb="4">
      <t>クンレン</t>
    </rPh>
    <rPh sb="4" eb="7">
      <t>シドウイン</t>
    </rPh>
    <phoneticPr fontId="2"/>
  </si>
  <si>
    <t>等　全職員</t>
    <rPh sb="0" eb="1">
      <t>トウ</t>
    </rPh>
    <rPh sb="2" eb="5">
      <t>ゼンショクイン</t>
    </rPh>
    <phoneticPr fontId="2"/>
  </si>
  <si>
    <t>夜勤職員の配置基準</t>
    <phoneticPr fontId="2"/>
  </si>
  <si>
    <t>夜勤職員
配置加算</t>
    <rPh sb="0" eb="2">
      <t>ヤキン</t>
    </rPh>
    <rPh sb="2" eb="4">
      <t>ショクイン</t>
    </rPh>
    <rPh sb="5" eb="7">
      <t>ハイチ</t>
    </rPh>
    <rPh sb="7" eb="9">
      <t>カサン</t>
    </rPh>
    <phoneticPr fontId="2"/>
  </si>
  <si>
    <t>看護師１</t>
    <rPh sb="0" eb="2">
      <t>カンゴ</t>
    </rPh>
    <rPh sb="2" eb="3">
      <t>シ</t>
    </rPh>
    <phoneticPr fontId="2"/>
  </si>
  <si>
    <t>看護師２</t>
    <rPh sb="0" eb="2">
      <t>カンゴ</t>
    </rPh>
    <rPh sb="2" eb="3">
      <t>シ</t>
    </rPh>
    <phoneticPr fontId="2"/>
  </si>
  <si>
    <t>准看護師１</t>
    <rPh sb="0" eb="1">
      <t>ジュン</t>
    </rPh>
    <rPh sb="1" eb="3">
      <t>カンゴ</t>
    </rPh>
    <rPh sb="3" eb="4">
      <t>シ</t>
    </rPh>
    <phoneticPr fontId="2"/>
  </si>
  <si>
    <t>准看護師２</t>
    <rPh sb="0" eb="1">
      <t>ジュン</t>
    </rPh>
    <rPh sb="1" eb="3">
      <t>カンゴ</t>
    </rPh>
    <rPh sb="3" eb="4">
      <t>シ</t>
    </rPh>
    <phoneticPr fontId="2"/>
  </si>
  <si>
    <t>社会保険加入</t>
    <phoneticPr fontId="2"/>
  </si>
  <si>
    <r>
      <t>常勤･兼務</t>
    </r>
    <r>
      <rPr>
        <sz val="8"/>
        <rFont val="ＭＳ Ｐゴシック"/>
        <family val="3"/>
        <charset val="128"/>
      </rPr>
      <t>※</t>
    </r>
    <rPh sb="0" eb="2">
      <t>ジョウキン</t>
    </rPh>
    <rPh sb="3" eb="5">
      <t>ケンム</t>
    </rPh>
    <phoneticPr fontId="2"/>
  </si>
  <si>
    <t>社会保険加入</t>
    <phoneticPr fontId="2"/>
  </si>
  <si>
    <t>時間</t>
    <phoneticPr fontId="2"/>
  </si>
  <si>
    <r>
      <t>常勤･兼務</t>
    </r>
    <r>
      <rPr>
        <sz val="9"/>
        <rFont val="ＭＳ Ｐゴシック"/>
        <family val="3"/>
        <charset val="128"/>
      </rPr>
      <t>※</t>
    </r>
    <rPh sb="0" eb="2">
      <t>ジョウキン</t>
    </rPh>
    <rPh sb="3" eb="5">
      <t>ケンム</t>
    </rPh>
    <phoneticPr fontId="2"/>
  </si>
  <si>
    <r>
      <t>[短期入所生活介護]</t>
    </r>
    <r>
      <rPr>
        <sz val="12"/>
        <color indexed="12"/>
        <rFont val="ＭＳ 明朝"/>
        <family val="1"/>
        <charset val="128"/>
      </rPr>
      <t>　別表１－１　看護・介護職員等の配置状況計算書</t>
    </r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</si>
  <si>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生活相談員の配置基準</t>
    <rPh sb="0" eb="2">
      <t>セイカツ</t>
    </rPh>
    <rPh sb="2" eb="5">
      <t>ソウダンイン</t>
    </rPh>
    <rPh sb="6" eb="8">
      <t>ハイチ</t>
    </rPh>
    <rPh sb="8" eb="10">
      <t>キジュン</t>
    </rPh>
    <phoneticPr fontId="2"/>
  </si>
  <si>
    <t>看護体制加算Ⅱの配置基準</t>
    <rPh sb="0" eb="2">
      <t>カンゴ</t>
    </rPh>
    <rPh sb="2" eb="4">
      <t>タイセイ</t>
    </rPh>
    <rPh sb="4" eb="6">
      <t>カサン</t>
    </rPh>
    <rPh sb="8" eb="10">
      <t>ハイチ</t>
    </rPh>
    <rPh sb="10" eb="12">
      <t>キジュン</t>
    </rPh>
    <phoneticPr fontId="2"/>
  </si>
  <si>
    <r>
      <t>[短期入所生活介護]</t>
    </r>
    <r>
      <rPr>
        <sz val="12"/>
        <color indexed="12"/>
        <rFont val="ＭＳ 明朝"/>
        <family val="1"/>
        <charset val="128"/>
      </rPr>
      <t>　別表１－２　看護・介護職員等の配置状況計算書</t>
    </r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</si>
  <si>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（令和５年度の配置）</t>
    <rPh sb="1" eb="3">
      <t>レイワ</t>
    </rPh>
    <rPh sb="4" eb="6">
      <t>ネンド</t>
    </rPh>
    <rPh sb="5" eb="6">
      <t>ド</t>
    </rPh>
    <rPh sb="7" eb="9">
      <t>ハイチ</t>
    </rPh>
    <phoneticPr fontId="2"/>
  </si>
  <si>
    <t>■ 前年度（令和４年度）の平均入所者数</t>
    <rPh sb="2" eb="5">
      <t>ゼンネンド</t>
    </rPh>
    <rPh sb="6" eb="8">
      <t>レイワ</t>
    </rPh>
    <rPh sb="9" eb="11">
      <t>ネンド</t>
    </rPh>
    <rPh sb="10" eb="11">
      <t>ガンネン</t>
    </rPh>
    <phoneticPr fontId="2"/>
  </si>
  <si>
    <t>■ 令和５年度　全職員の配置と看護・介護職員の配置状況計算書</t>
    <rPh sb="2" eb="4">
      <t>レイワ</t>
    </rPh>
    <rPh sb="5" eb="7">
      <t>ネンド</t>
    </rPh>
    <rPh sb="6" eb="7">
      <t>ド</t>
    </rPh>
    <rPh sb="7" eb="9">
      <t>ヘイネンド</t>
    </rPh>
    <rPh sb="8" eb="11">
      <t>ゼンショクイン</t>
    </rPh>
    <rPh sb="12" eb="14">
      <t>ハイチ</t>
    </rPh>
    <rPh sb="15" eb="17">
      <t>カンゴ</t>
    </rPh>
    <rPh sb="18" eb="20">
      <t>カイゴ</t>
    </rPh>
    <rPh sb="20" eb="22">
      <t>ショクイン</t>
    </rPh>
    <rPh sb="23" eb="25">
      <t>ハイチ</t>
    </rPh>
    <rPh sb="25" eb="27">
      <t>ジョウキョウ</t>
    </rPh>
    <rPh sb="27" eb="30">
      <t>ケイサンショ</t>
    </rPh>
    <phoneticPr fontId="2"/>
  </si>
  <si>
    <t>（令和６年度の配置）</t>
    <rPh sb="1" eb="2">
      <t>レイ</t>
    </rPh>
    <rPh sb="2" eb="3">
      <t>カズ</t>
    </rPh>
    <rPh sb="4" eb="6">
      <t>ネンド</t>
    </rPh>
    <rPh sb="7" eb="9">
      <t>ハイチ</t>
    </rPh>
    <phoneticPr fontId="2"/>
  </si>
  <si>
    <t>■ 前年度（令和５年度）の平均入所者数</t>
    <rPh sb="2" eb="5">
      <t>ゼンネンド</t>
    </rPh>
    <rPh sb="6" eb="8">
      <t>レイワ</t>
    </rPh>
    <rPh sb="9" eb="11">
      <t>ネンド</t>
    </rPh>
    <phoneticPr fontId="2"/>
  </si>
  <si>
    <t>■ 令和６年度　全職員の配置と看護・介護職員の配置状況計算書</t>
    <rPh sb="2" eb="3">
      <t>レイ</t>
    </rPh>
    <rPh sb="3" eb="4">
      <t>カズ</t>
    </rPh>
    <rPh sb="5" eb="7">
      <t>ネンド</t>
    </rPh>
    <rPh sb="7" eb="9">
      <t>ヘイネンド</t>
    </rPh>
    <rPh sb="8" eb="11">
      <t>ゼンショクイン</t>
    </rPh>
    <rPh sb="12" eb="14">
      <t>ハイチ</t>
    </rPh>
    <rPh sb="15" eb="17">
      <t>カンゴ</t>
    </rPh>
    <rPh sb="18" eb="20">
      <t>カイゴ</t>
    </rPh>
    <rPh sb="20" eb="22">
      <t>ショクイン</t>
    </rPh>
    <rPh sb="23" eb="25">
      <t>ハイチ</t>
    </rPh>
    <rPh sb="25" eb="27">
      <t>ジョウキョウ</t>
    </rPh>
    <rPh sb="27" eb="30">
      <t>ケイサンショ</t>
    </rPh>
    <phoneticPr fontId="2"/>
  </si>
  <si>
    <t>■ 令和５年度　全職員の配置と看護・介護職員の配置状況計算書</t>
    <rPh sb="2" eb="4">
      <t>レイワ</t>
    </rPh>
    <rPh sb="5" eb="6">
      <t>ネン</t>
    </rPh>
    <rPh sb="6" eb="7">
      <t>ド</t>
    </rPh>
    <rPh sb="8" eb="11">
      <t>ゼンショクイン</t>
    </rPh>
    <rPh sb="12" eb="14">
      <t>ハイチ</t>
    </rPh>
    <rPh sb="15" eb="17">
      <t>カンゴ</t>
    </rPh>
    <rPh sb="18" eb="20">
      <t>カイゴ</t>
    </rPh>
    <rPh sb="20" eb="22">
      <t>ショクイン</t>
    </rPh>
    <rPh sb="23" eb="25">
      <t>ハイチ</t>
    </rPh>
    <rPh sb="25" eb="27">
      <t>ジョウキョウ</t>
    </rPh>
    <rPh sb="27" eb="30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</si>
</sst>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0.0_ "/>
    <numFmt numFmtId="179" formatCode="0.0_);[Red]\(0.0\)"/>
    <numFmt numFmtId="180" formatCode="0.00_);[Red]\(0.0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2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2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25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1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left" vertical="center"/>
    </xf>
    <xf numFmtId="0" fontId="9" fillId="0" borderId="0" xfId="2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2" applyFont="1" applyFill="1" applyAlignment="1">
      <alignment vertical="center"/>
    </xf>
    <xf numFmtId="0" fontId="8" fillId="0" borderId="0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76" fontId="5" fillId="0" borderId="1" xfId="2" applyNumberFormat="1" applyFont="1" applyFill="1" applyBorder="1" applyAlignment="1">
      <alignment vertical="center"/>
    </xf>
    <xf numFmtId="177" fontId="5" fillId="0" borderId="1" xfId="2" applyNumberFormat="1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NumberFormat="1" applyFont="1" applyFill="1" applyBorder="1" applyAlignment="1">
      <alignment vertical="center"/>
    </xf>
    <xf numFmtId="0" fontId="5" fillId="0" borderId="9" xfId="2" applyNumberFormat="1" applyFont="1" applyFill="1" applyBorder="1" applyAlignment="1">
      <alignment vertical="center"/>
    </xf>
    <xf numFmtId="0" fontId="5" fillId="0" borderId="10" xfId="2" applyNumberFormat="1" applyFont="1" applyFill="1" applyBorder="1" applyAlignment="1">
      <alignment vertical="center"/>
    </xf>
    <xf numFmtId="0" fontId="5" fillId="0" borderId="11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0" fontId="9" fillId="0" borderId="13" xfId="2" applyFont="1" applyFill="1" applyBorder="1" applyAlignment="1">
      <alignment horizontal="left" vertical="center"/>
    </xf>
    <xf numFmtId="0" fontId="9" fillId="0" borderId="14" xfId="2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5" fillId="0" borderId="8" xfId="2" applyNumberFormat="1" applyFont="1" applyFill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8" fontId="5" fillId="0" borderId="1" xfId="2" applyNumberFormat="1" applyFont="1" applyFill="1" applyBorder="1" applyAlignment="1">
      <alignment vertical="center"/>
    </xf>
    <xf numFmtId="178" fontId="5" fillId="0" borderId="12" xfId="2" applyNumberFormat="1" applyFont="1" applyFill="1" applyBorder="1" applyAlignment="1">
      <alignment vertical="center"/>
    </xf>
    <xf numFmtId="178" fontId="5" fillId="0" borderId="11" xfId="2" applyNumberFormat="1" applyFont="1" applyFill="1" applyBorder="1" applyAlignment="1">
      <alignment vertical="center"/>
    </xf>
    <xf numFmtId="178" fontId="5" fillId="0" borderId="19" xfId="2" applyNumberFormat="1" applyFont="1" applyFill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7" fillId="0" borderId="0" xfId="0" applyFont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2" applyFont="1" applyFill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4" fillId="3" borderId="0" xfId="2" applyFont="1" applyFill="1" applyAlignment="1">
      <alignment vertical="center"/>
    </xf>
    <xf numFmtId="0" fontId="13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7" fillId="0" borderId="0" xfId="0" applyFont="1">
      <alignment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11" fillId="2" borderId="0" xfId="0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4" fillId="0" borderId="5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 textRotation="255"/>
    </xf>
    <xf numFmtId="0" fontId="0" fillId="0" borderId="4" xfId="0" applyBorder="1" applyAlignment="1">
      <alignment vertical="center" textRotation="255"/>
    </xf>
    <xf numFmtId="0" fontId="4" fillId="0" borderId="21" xfId="2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2" xfId="0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19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indent="1"/>
    </xf>
    <xf numFmtId="0" fontId="13" fillId="0" borderId="0" xfId="0" applyFont="1">
      <alignment vertical="center"/>
    </xf>
    <xf numFmtId="0" fontId="6" fillId="0" borderId="0" xfId="0" applyFont="1" applyBorder="1">
      <alignment vertical="center"/>
    </xf>
    <xf numFmtId="0" fontId="29" fillId="0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3" fontId="17" fillId="0" borderId="24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30" fillId="0" borderId="0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11" xfId="2" applyNumberFormat="1" applyFont="1" applyFill="1" applyBorder="1" applyAlignment="1">
      <alignment horizontal="right"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0" fontId="31" fillId="3" borderId="0" xfId="2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0" fillId="0" borderId="5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4" fillId="0" borderId="5" xfId="2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27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8" xfId="2" applyFont="1" applyFill="1" applyBorder="1" applyAlignment="1">
      <alignment horizontal="left" vertical="top" textRotation="255" wrapText="1"/>
    </xf>
    <xf numFmtId="0" fontId="9" fillId="0" borderId="29" xfId="2" applyFont="1" applyFill="1" applyBorder="1" applyAlignment="1">
      <alignment horizontal="left" vertical="top" textRotation="255" wrapText="1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3" fillId="0" borderId="28" xfId="2" applyFont="1" applyFill="1" applyBorder="1" applyAlignment="1">
      <alignment horizontal="center" vertical="center" textRotation="255"/>
    </xf>
    <xf numFmtId="0" fontId="3" fillId="0" borderId="29" xfId="2" applyFont="1" applyFill="1" applyBorder="1" applyAlignment="1">
      <alignment horizontal="center" vertical="center" textRotation="255"/>
    </xf>
    <xf numFmtId="0" fontId="7" fillId="0" borderId="4" xfId="2" applyFont="1" applyFill="1" applyBorder="1" applyAlignment="1">
      <alignment horizontal="left" vertical="center"/>
    </xf>
    <xf numFmtId="0" fontId="7" fillId="0" borderId="20" xfId="2" applyFont="1" applyFill="1" applyBorder="1" applyAlignment="1">
      <alignment horizontal="left" vertical="center"/>
    </xf>
    <xf numFmtId="0" fontId="4" fillId="0" borderId="5" xfId="2" applyFont="1" applyFill="1" applyBorder="1" applyAlignment="1">
      <alignment horizontal="center" vertical="center" textRotation="255"/>
    </xf>
    <xf numFmtId="0" fontId="4" fillId="0" borderId="2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 wrapText="1"/>
    </xf>
    <xf numFmtId="0" fontId="5" fillId="0" borderId="20" xfId="2" applyFont="1" applyFill="1" applyBorder="1" applyAlignment="1">
      <alignment horizontal="left" vertical="center" wrapText="1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3" xfId="0" applyFont="1" applyBorder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41" xfId="1" applyFont="1" applyBorder="1" applyAlignment="1">
      <alignment horizontal="right" vertical="center"/>
    </xf>
    <xf numFmtId="180" fontId="17" fillId="0" borderId="34" xfId="0" applyNumberFormat="1" applyFont="1" applyBorder="1" applyAlignment="1">
      <alignment horizontal="center" vertical="center"/>
    </xf>
    <xf numFmtId="180" fontId="17" fillId="0" borderId="36" xfId="0" applyNumberFormat="1" applyFont="1" applyBorder="1" applyAlignment="1">
      <alignment horizontal="center" vertical="center"/>
    </xf>
    <xf numFmtId="180" fontId="17" fillId="0" borderId="17" xfId="0" applyNumberFormat="1" applyFont="1" applyBorder="1" applyAlignment="1">
      <alignment horizontal="center" vertical="center"/>
    </xf>
    <xf numFmtId="180" fontId="17" fillId="0" borderId="3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79" fontId="17" fillId="0" borderId="18" xfId="0" applyNumberFormat="1" applyFont="1" applyBorder="1" applyAlignment="1">
      <alignment horizontal="center" vertical="center"/>
    </xf>
    <xf numFmtId="179" fontId="17" fillId="0" borderId="49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3" fontId="17" fillId="0" borderId="18" xfId="0" applyNumberFormat="1" applyFont="1" applyBorder="1" applyAlignment="1">
      <alignment horizontal="right" vertical="center"/>
    </xf>
    <xf numFmtId="3" fontId="17" fillId="0" borderId="49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9" fontId="1" fillId="0" borderId="34" xfId="0" applyNumberFormat="1" applyFont="1" applyBorder="1" applyAlignment="1">
      <alignment horizontal="center" vertical="center" wrapText="1"/>
    </xf>
    <xf numFmtId="179" fontId="1" fillId="0" borderId="35" xfId="0" applyNumberFormat="1" applyFont="1" applyBorder="1" applyAlignment="1">
      <alignment horizontal="center" vertical="center" wrapText="1"/>
    </xf>
    <xf numFmtId="179" fontId="1" fillId="0" borderId="43" xfId="0" applyNumberFormat="1" applyFont="1" applyBorder="1" applyAlignment="1">
      <alignment horizontal="center" vertical="center" wrapText="1"/>
    </xf>
    <xf numFmtId="179" fontId="1" fillId="0" borderId="0" xfId="0" applyNumberFormat="1" applyFont="1" applyBorder="1" applyAlignment="1">
      <alignment horizontal="center" vertical="center" wrapText="1"/>
    </xf>
    <xf numFmtId="179" fontId="1" fillId="0" borderId="17" xfId="0" applyNumberFormat="1" applyFont="1" applyBorder="1" applyAlignment="1">
      <alignment horizontal="center" vertical="center" wrapText="1"/>
    </xf>
    <xf numFmtId="179" fontId="1" fillId="0" borderId="32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4" fillId="0" borderId="52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0" fontId="17" fillId="0" borderId="52" xfId="0" applyFont="1" applyBorder="1" applyAlignment="1">
      <alignment horizontal="center" vertical="center"/>
    </xf>
    <xf numFmtId="0" fontId="18" fillId="0" borderId="49" xfId="0" applyFont="1" applyBorder="1" applyAlignment="1">
      <alignment vertical="center"/>
    </xf>
    <xf numFmtId="49" fontId="17" fillId="0" borderId="42" xfId="0" applyNumberFormat="1" applyFont="1" applyBorder="1" applyAlignment="1">
      <alignment horizontal="center" vertical="center"/>
    </xf>
    <xf numFmtId="3" fontId="17" fillId="0" borderId="38" xfId="0" applyNumberFormat="1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38" fontId="17" fillId="0" borderId="5" xfId="1" applyFont="1" applyBorder="1" applyAlignment="1">
      <alignment horizontal="right" vertical="center"/>
    </xf>
    <xf numFmtId="38" fontId="17" fillId="0" borderId="41" xfId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/>
    </xf>
    <xf numFmtId="3" fontId="17" fillId="0" borderId="48" xfId="0" applyNumberFormat="1" applyFont="1" applyBorder="1" applyAlignment="1">
      <alignment horizontal="right" vertical="center"/>
    </xf>
    <xf numFmtId="0" fontId="4" fillId="0" borderId="27" xfId="2" applyFont="1" applyFill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7" fillId="0" borderId="49" xfId="0" applyFont="1" applyBorder="1" applyAlignment="1">
      <alignment vertical="center"/>
    </xf>
    <xf numFmtId="0" fontId="17" fillId="0" borderId="4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特養　職員配置確認表" xfId="2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38</xdr:row>
      <xdr:rowOff>57151</xdr:rowOff>
    </xdr:from>
    <xdr:to>
      <xdr:col>18</xdr:col>
      <xdr:colOff>371475</xdr:colOff>
      <xdr:row>42</xdr:row>
      <xdr:rowOff>161926</xdr:rowOff>
    </xdr:to>
    <xdr:sp macro="" textlink="">
      <xdr:nvSpPr>
        <xdr:cNvPr id="27727" name="AutoShape 2">
          <a:extLst>
            <a:ext uri="{FF2B5EF4-FFF2-40B4-BE49-F238E27FC236}">
              <a16:creationId xmlns:a16="http://schemas.microsoft.com/office/drawing/2014/main" id="{00000000-0008-0000-0000-00004F6C0000}"/>
            </a:ext>
          </a:extLst>
        </xdr:cNvPr>
        <xdr:cNvSpPr>
          <a:spLocks noChangeArrowheads="1"/>
        </xdr:cNvSpPr>
      </xdr:nvSpPr>
      <xdr:spPr bwMode="auto">
        <a:xfrm>
          <a:off x="3276600" y="6686551"/>
          <a:ext cx="4505325" cy="914400"/>
        </a:xfrm>
        <a:prstGeom prst="wedgeEllipseCallout">
          <a:avLst>
            <a:gd name="adj1" fmla="val -76637"/>
            <a:gd name="adj2" fmla="val -4880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機能訓練指導員が１人のみで機能訓練加算を算定している場合には、看護職との兼務はできないことに注意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342900</xdr:colOff>
      <xdr:row>43</xdr:row>
      <xdr:rowOff>9525</xdr:rowOff>
    </xdr:from>
    <xdr:to>
      <xdr:col>17</xdr:col>
      <xdr:colOff>285750</xdr:colOff>
      <xdr:row>47</xdr:row>
      <xdr:rowOff>142875</xdr:rowOff>
    </xdr:to>
    <xdr:sp macro="" textlink="">
      <xdr:nvSpPr>
        <xdr:cNvPr id="27728" name="AutoShape 2">
          <a:extLst>
            <a:ext uri="{FF2B5EF4-FFF2-40B4-BE49-F238E27FC236}">
              <a16:creationId xmlns:a16="http://schemas.microsoft.com/office/drawing/2014/main" id="{00000000-0008-0000-0000-0000506C0000}"/>
            </a:ext>
          </a:extLst>
        </xdr:cNvPr>
        <xdr:cNvSpPr>
          <a:spLocks noChangeArrowheads="1"/>
        </xdr:cNvSpPr>
      </xdr:nvSpPr>
      <xdr:spPr bwMode="auto">
        <a:xfrm>
          <a:off x="4953000" y="7620000"/>
          <a:ext cx="2343150" cy="742950"/>
        </a:xfrm>
        <a:prstGeom prst="wedgeEllipseCallout">
          <a:avLst>
            <a:gd name="adj1" fmla="val -68661"/>
            <a:gd name="adj2" fmla="val 410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月の初日から末日までの「暦月」の勤務時間を記入。</a:t>
          </a:r>
          <a:endParaRPr lang="ja-JP" altLang="en-US"/>
        </a:p>
      </xdr:txBody>
    </xdr:sp>
    <xdr:clientData/>
  </xdr:twoCellAnchor>
  <xdr:twoCellAnchor>
    <xdr:from>
      <xdr:col>10</xdr:col>
      <xdr:colOff>47625</xdr:colOff>
      <xdr:row>49</xdr:row>
      <xdr:rowOff>171449</xdr:rowOff>
    </xdr:from>
    <xdr:to>
      <xdr:col>18</xdr:col>
      <xdr:colOff>361950</xdr:colOff>
      <xdr:row>56</xdr:row>
      <xdr:rowOff>47624</xdr:rowOff>
    </xdr:to>
    <xdr:sp macro="" textlink="">
      <xdr:nvSpPr>
        <xdr:cNvPr id="27731" name="AutoShape 2">
          <a:extLst>
            <a:ext uri="{FF2B5EF4-FFF2-40B4-BE49-F238E27FC236}">
              <a16:creationId xmlns:a16="http://schemas.microsoft.com/office/drawing/2014/main" id="{00000000-0008-0000-0000-0000536C0000}"/>
            </a:ext>
          </a:extLst>
        </xdr:cNvPr>
        <xdr:cNvSpPr>
          <a:spLocks noChangeArrowheads="1"/>
        </xdr:cNvSpPr>
      </xdr:nvSpPr>
      <xdr:spPr bwMode="auto">
        <a:xfrm>
          <a:off x="4257675" y="8734424"/>
          <a:ext cx="3514725" cy="1076325"/>
        </a:xfrm>
        <a:prstGeom prst="wedgeEllipseCallout">
          <a:avLst>
            <a:gd name="adj1" fmla="val -69558"/>
            <a:gd name="adj2" fmla="val 6869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行が不足する場合には、複数頁となっても問題ありませんが、職員数や常勤換算の小計・合計が分かるようにしてください。</a:t>
          </a:r>
          <a:endParaRPr lang="ja-JP" altLang="en-US"/>
        </a:p>
      </xdr:txBody>
    </xdr:sp>
    <xdr:clientData/>
  </xdr:twoCellAnchor>
  <xdr:twoCellAnchor>
    <xdr:from>
      <xdr:col>9</xdr:col>
      <xdr:colOff>266700</xdr:colOff>
      <xdr:row>33</xdr:row>
      <xdr:rowOff>9524</xdr:rowOff>
    </xdr:from>
    <xdr:to>
      <xdr:col>18</xdr:col>
      <xdr:colOff>371475</xdr:colOff>
      <xdr:row>37</xdr:row>
      <xdr:rowOff>38099</xdr:rowOff>
    </xdr:to>
    <xdr:sp macro="" textlink="">
      <xdr:nvSpPr>
        <xdr:cNvPr id="27732" name="AutoShape 2">
          <a:extLst>
            <a:ext uri="{FF2B5EF4-FFF2-40B4-BE49-F238E27FC236}">
              <a16:creationId xmlns:a16="http://schemas.microsoft.com/office/drawing/2014/main" id="{00000000-0008-0000-0000-0000546C0000}"/>
            </a:ext>
          </a:extLst>
        </xdr:cNvPr>
        <xdr:cNvSpPr>
          <a:spLocks noChangeArrowheads="1"/>
        </xdr:cNvSpPr>
      </xdr:nvSpPr>
      <xdr:spPr bwMode="auto">
        <a:xfrm>
          <a:off x="4076700" y="5667374"/>
          <a:ext cx="3705225" cy="828675"/>
        </a:xfrm>
        <a:prstGeom prst="wedgeEllipseCallout">
          <a:avLst>
            <a:gd name="adj1" fmla="val -80849"/>
            <a:gd name="adj2" fmla="val 306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看護体制加算Ⅰを算定している場合には、常勤看護師が必要であることに注意</a:t>
          </a:r>
          <a:endParaRPr lang="ja-JP" altLang="en-US"/>
        </a:p>
      </xdr:txBody>
    </xdr:sp>
    <xdr:clientData/>
  </xdr:twoCellAnchor>
  <xdr:twoCellAnchor>
    <xdr:from>
      <xdr:col>3</xdr:col>
      <xdr:colOff>180975</xdr:colOff>
      <xdr:row>51</xdr:row>
      <xdr:rowOff>114300</xdr:rowOff>
    </xdr:from>
    <xdr:to>
      <xdr:col>9</xdr:col>
      <xdr:colOff>228600</xdr:colOff>
      <xdr:row>56</xdr:row>
      <xdr:rowOff>95249</xdr:rowOff>
    </xdr:to>
    <xdr:sp macro="" textlink="">
      <xdr:nvSpPr>
        <xdr:cNvPr id="27734" name="AutoShape 2">
          <a:extLst>
            <a:ext uri="{FF2B5EF4-FFF2-40B4-BE49-F238E27FC236}">
              <a16:creationId xmlns:a16="http://schemas.microsoft.com/office/drawing/2014/main" id="{00000000-0008-0000-0000-0000566C0000}"/>
            </a:ext>
          </a:extLst>
        </xdr:cNvPr>
        <xdr:cNvSpPr>
          <a:spLocks noChangeArrowheads="1"/>
        </xdr:cNvSpPr>
      </xdr:nvSpPr>
      <xdr:spPr bwMode="auto">
        <a:xfrm>
          <a:off x="1590675" y="9020175"/>
          <a:ext cx="2447925" cy="838199"/>
        </a:xfrm>
        <a:prstGeom prst="wedgeEllipseCallout">
          <a:avLst>
            <a:gd name="adj1" fmla="val -93316"/>
            <a:gd name="adj2" fmla="val -686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職種は、事務職、調理員、清掃員を含む全職種について書いてください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8"/>
  <sheetViews>
    <sheetView tabSelected="1" view="pageBreakPreview" zoomScaleNormal="100" zoomScaleSheetLayoutView="100" workbookViewId="0">
      <selection activeCell="H9" sqref="H9"/>
    </sheetView>
  </sheetViews>
  <sheetFormatPr defaultColWidth="9" defaultRowHeight="15.75" customHeight="1" x14ac:dyDescent="0.2"/>
  <cols>
    <col min="1" max="1" width="4" style="8" customWidth="1"/>
    <col min="2" max="2" width="9.26953125" style="8" customWidth="1"/>
    <col min="3" max="3" width="5.26953125" style="9" customWidth="1"/>
    <col min="4" max="18" width="5.26953125" style="7" customWidth="1"/>
    <col min="19" max="19" width="5.36328125" style="7" customWidth="1"/>
    <col min="20" max="16384" width="9" style="7"/>
  </cols>
  <sheetData>
    <row r="1" spans="1:20" ht="15.75" customHeight="1" x14ac:dyDescent="0.2">
      <c r="A1" s="71" t="s">
        <v>139</v>
      </c>
      <c r="B1" s="65"/>
      <c r="C1" s="66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16" t="s">
        <v>143</v>
      </c>
      <c r="Q1" s="73"/>
      <c r="R1" s="73"/>
      <c r="S1" s="73"/>
    </row>
    <row r="2" spans="1:20" s="31" customFormat="1" ht="15.75" customHeight="1" x14ac:dyDescent="0.2">
      <c r="B2" s="29"/>
      <c r="C2" s="29"/>
      <c r="D2" s="29"/>
      <c r="E2" s="72"/>
      <c r="F2" s="72" t="s">
        <v>55</v>
      </c>
      <c r="G2" s="70"/>
      <c r="H2" s="29"/>
      <c r="I2" s="29"/>
      <c r="J2" s="64" t="s">
        <v>54</v>
      </c>
      <c r="K2" s="58"/>
      <c r="L2" s="59"/>
      <c r="M2" s="29"/>
      <c r="O2" s="29"/>
      <c r="P2" s="29"/>
      <c r="Q2" s="29"/>
      <c r="R2" s="30"/>
    </row>
    <row r="3" spans="1:20" s="4" customFormat="1" ht="6.75" customHeight="1" x14ac:dyDescent="0.2">
      <c r="N3" s="1"/>
      <c r="O3" s="1"/>
      <c r="P3" s="1"/>
      <c r="Q3" s="1"/>
      <c r="R3" s="1"/>
    </row>
    <row r="4" spans="1:20" s="4" customFormat="1" ht="14.25" customHeight="1" x14ac:dyDescent="0.2">
      <c r="A4" s="74" t="s">
        <v>144</v>
      </c>
      <c r="B4" s="75"/>
      <c r="C4" s="76"/>
      <c r="D4" s="75"/>
      <c r="E4" s="75"/>
      <c r="F4" s="77"/>
      <c r="G4" s="67"/>
    </row>
    <row r="5" spans="1:20" s="4" customFormat="1" ht="44.25" customHeight="1" x14ac:dyDescent="0.2">
      <c r="A5" s="202" t="s">
        <v>50</v>
      </c>
      <c r="B5" s="203"/>
      <c r="C5" s="54" t="s">
        <v>15</v>
      </c>
      <c r="D5" s="54" t="s">
        <v>17</v>
      </c>
      <c r="E5" s="54" t="s">
        <v>18</v>
      </c>
      <c r="F5" s="54" t="s">
        <v>19</v>
      </c>
      <c r="G5" s="54" t="s">
        <v>20</v>
      </c>
      <c r="H5" s="54" t="s">
        <v>21</v>
      </c>
      <c r="I5" s="54" t="s">
        <v>22</v>
      </c>
      <c r="J5" s="54" t="s">
        <v>23</v>
      </c>
      <c r="K5" s="54" t="s">
        <v>16</v>
      </c>
      <c r="L5" s="54" t="s">
        <v>24</v>
      </c>
      <c r="M5" s="54" t="s">
        <v>25</v>
      </c>
      <c r="N5" s="54" t="s">
        <v>26</v>
      </c>
      <c r="O5" s="199" t="s">
        <v>13</v>
      </c>
      <c r="P5" s="200"/>
      <c r="Q5" s="186" t="s">
        <v>53</v>
      </c>
      <c r="R5" s="187"/>
      <c r="S5" s="188"/>
    </row>
    <row r="6" spans="1:20" s="4" customFormat="1" ht="14.25" customHeight="1" x14ac:dyDescent="0.2">
      <c r="A6" s="157" t="s">
        <v>28</v>
      </c>
      <c r="B6" s="158"/>
      <c r="C6" s="107">
        <v>1517</v>
      </c>
      <c r="D6" s="107">
        <v>1519</v>
      </c>
      <c r="E6" s="107">
        <v>1521</v>
      </c>
      <c r="F6" s="107">
        <v>1512</v>
      </c>
      <c r="G6" s="107">
        <v>1519</v>
      </c>
      <c r="H6" s="107">
        <v>1523</v>
      </c>
      <c r="I6" s="107">
        <v>1529</v>
      </c>
      <c r="J6" s="107">
        <v>1520</v>
      </c>
      <c r="K6" s="107">
        <v>1501</v>
      </c>
      <c r="L6" s="107">
        <v>1519</v>
      </c>
      <c r="M6" s="107">
        <v>1448</v>
      </c>
      <c r="N6" s="107">
        <v>1509</v>
      </c>
      <c r="O6" s="159">
        <f>SUM(C6:N6)</f>
        <v>18137</v>
      </c>
      <c r="P6" s="160"/>
      <c r="Q6" s="189">
        <f>N12</f>
        <v>49.7</v>
      </c>
      <c r="R6" s="190"/>
      <c r="S6" s="195" t="s">
        <v>10</v>
      </c>
    </row>
    <row r="7" spans="1:20" s="4" customFormat="1" ht="14.25" customHeight="1" x14ac:dyDescent="0.2">
      <c r="A7" s="161"/>
      <c r="B7" s="162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63">
        <f>SUM(C7:N7)</f>
        <v>0</v>
      </c>
      <c r="P7" s="164"/>
      <c r="Q7" s="191"/>
      <c r="R7" s="192"/>
      <c r="S7" s="196"/>
    </row>
    <row r="8" spans="1:20" s="4" customFormat="1" ht="14.25" customHeight="1" x14ac:dyDescent="0.2">
      <c r="A8" s="204" t="s">
        <v>13</v>
      </c>
      <c r="B8" s="205"/>
      <c r="C8" s="106">
        <f>SUM(C6:C7)</f>
        <v>1517</v>
      </c>
      <c r="D8" s="106">
        <f>SUM(D6:D7)</f>
        <v>1519</v>
      </c>
      <c r="E8" s="106">
        <f t="shared" ref="E8:N8" si="0">SUM(E6:E7)</f>
        <v>1521</v>
      </c>
      <c r="F8" s="106">
        <f t="shared" si="0"/>
        <v>1512</v>
      </c>
      <c r="G8" s="106">
        <f t="shared" si="0"/>
        <v>1519</v>
      </c>
      <c r="H8" s="106">
        <f t="shared" si="0"/>
        <v>1523</v>
      </c>
      <c r="I8" s="106">
        <f t="shared" si="0"/>
        <v>1529</v>
      </c>
      <c r="J8" s="106">
        <f t="shared" si="0"/>
        <v>1520</v>
      </c>
      <c r="K8" s="106">
        <f t="shared" si="0"/>
        <v>1501</v>
      </c>
      <c r="L8" s="106">
        <f t="shared" si="0"/>
        <v>1519</v>
      </c>
      <c r="M8" s="106">
        <f t="shared" si="0"/>
        <v>1448</v>
      </c>
      <c r="N8" s="106">
        <f t="shared" si="0"/>
        <v>1509</v>
      </c>
      <c r="O8" s="206">
        <f>SUM(O6:O7)</f>
        <v>18137</v>
      </c>
      <c r="P8" s="207"/>
      <c r="Q8" s="193"/>
      <c r="R8" s="194"/>
      <c r="S8" s="197"/>
    </row>
    <row r="9" spans="1:20" s="4" customFormat="1" ht="10.5" customHeight="1" x14ac:dyDescent="0.2">
      <c r="A9" s="21"/>
      <c r="B9" s="3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23"/>
      <c r="R9" s="28"/>
    </row>
    <row r="10" spans="1:20" s="4" customFormat="1" ht="14.25" customHeight="1" x14ac:dyDescent="0.2">
      <c r="A10" s="99" t="s">
        <v>34</v>
      </c>
      <c r="B10" s="3"/>
      <c r="C10" s="26"/>
      <c r="D10" s="26"/>
      <c r="E10" s="26"/>
      <c r="F10" s="26"/>
      <c r="G10" s="26"/>
      <c r="H10" s="26"/>
      <c r="I10" s="26"/>
      <c r="J10" s="109"/>
      <c r="K10" s="26"/>
      <c r="L10" s="26"/>
      <c r="M10" s="26"/>
      <c r="N10" s="26"/>
      <c r="O10" s="26"/>
      <c r="P10" s="27"/>
      <c r="Q10" s="23"/>
      <c r="R10" s="28"/>
    </row>
    <row r="11" spans="1:20" s="4" customFormat="1" ht="7.5" customHeight="1" x14ac:dyDescent="0.2">
      <c r="A11" s="21"/>
      <c r="B11" s="3"/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1"/>
      <c r="P11" s="2"/>
      <c r="Q11" s="23"/>
      <c r="R11" s="24"/>
    </row>
    <row r="12" spans="1:20" s="4" customFormat="1" ht="15" customHeight="1" x14ac:dyDescent="0.2">
      <c r="A12" s="180" t="s">
        <v>45</v>
      </c>
      <c r="B12" s="150"/>
      <c r="C12" s="3"/>
      <c r="D12" s="172" t="s">
        <v>30</v>
      </c>
      <c r="E12" s="173"/>
      <c r="F12" s="174"/>
      <c r="G12" s="177" t="s">
        <v>32</v>
      </c>
      <c r="H12" s="152" t="s">
        <v>31</v>
      </c>
      <c r="I12" s="154"/>
      <c r="J12" s="169" t="s">
        <v>51</v>
      </c>
      <c r="K12" s="165">
        <f>D13/H13</f>
        <v>49.69041095890411</v>
      </c>
      <c r="L12" s="166"/>
      <c r="M12" s="169" t="s">
        <v>33</v>
      </c>
      <c r="N12" s="165">
        <f>ROUNDUP(K12,1)</f>
        <v>49.7</v>
      </c>
      <c r="O12" s="166"/>
      <c r="P12" s="170" t="s">
        <v>56</v>
      </c>
      <c r="Q12" s="171"/>
      <c r="R12" s="171"/>
      <c r="S12" s="171"/>
    </row>
    <row r="13" spans="1:20" s="4" customFormat="1" ht="15" customHeight="1" x14ac:dyDescent="0.2">
      <c r="A13" s="150"/>
      <c r="B13" s="150"/>
      <c r="C13" s="3"/>
      <c r="D13" s="182">
        <f>O8</f>
        <v>18137</v>
      </c>
      <c r="E13" s="183"/>
      <c r="F13" s="110" t="s">
        <v>10</v>
      </c>
      <c r="G13" s="177"/>
      <c r="H13" s="55">
        <v>365</v>
      </c>
      <c r="I13" s="111" t="s">
        <v>11</v>
      </c>
      <c r="J13" s="181"/>
      <c r="K13" s="167"/>
      <c r="L13" s="168"/>
      <c r="M13" s="169"/>
      <c r="N13" s="167"/>
      <c r="O13" s="168"/>
      <c r="P13" s="170"/>
      <c r="Q13" s="171"/>
      <c r="R13" s="171"/>
      <c r="S13" s="171"/>
    </row>
    <row r="14" spans="1:20" s="4" customFormat="1" ht="4.5" customHeight="1" x14ac:dyDescent="0.2">
      <c r="A14" s="21"/>
      <c r="B14" s="3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1"/>
      <c r="P14" s="2"/>
      <c r="Q14" s="23"/>
      <c r="R14" s="24"/>
    </row>
    <row r="15" spans="1:20" s="4" customFormat="1" ht="15" customHeight="1" x14ac:dyDescent="0.2">
      <c r="A15" s="201" t="s">
        <v>52</v>
      </c>
      <c r="B15" s="201"/>
      <c r="C15" s="201"/>
      <c r="D15" s="172" t="s">
        <v>45</v>
      </c>
      <c r="E15" s="173"/>
      <c r="F15" s="174"/>
      <c r="G15" s="177" t="s">
        <v>32</v>
      </c>
      <c r="H15" s="178">
        <v>3</v>
      </c>
      <c r="I15" s="169" t="s">
        <v>51</v>
      </c>
      <c r="J15" s="165">
        <f>D16/H15</f>
        <v>16.566666666666666</v>
      </c>
      <c r="K15" s="166"/>
      <c r="L15" s="169" t="s">
        <v>33</v>
      </c>
      <c r="M15" s="165">
        <f>ROUNDUP(J15,0)</f>
        <v>17</v>
      </c>
      <c r="N15" s="166"/>
      <c r="O15" s="171" t="s">
        <v>57</v>
      </c>
      <c r="P15" s="171"/>
      <c r="Q15" s="171"/>
      <c r="R15" s="171"/>
      <c r="S15" s="171"/>
    </row>
    <row r="16" spans="1:20" s="4" customFormat="1" ht="15" customHeight="1" x14ac:dyDescent="0.2">
      <c r="A16" s="201"/>
      <c r="B16" s="201"/>
      <c r="C16" s="201"/>
      <c r="D16" s="175">
        <f>N12</f>
        <v>49.7</v>
      </c>
      <c r="E16" s="176"/>
      <c r="F16" s="33" t="s">
        <v>10</v>
      </c>
      <c r="G16" s="177"/>
      <c r="H16" s="179"/>
      <c r="I16" s="181"/>
      <c r="J16" s="167"/>
      <c r="K16" s="168"/>
      <c r="L16" s="169"/>
      <c r="M16" s="167"/>
      <c r="N16" s="168"/>
      <c r="O16" s="171"/>
      <c r="P16" s="171"/>
      <c r="Q16" s="171"/>
      <c r="R16" s="171"/>
      <c r="S16" s="171"/>
      <c r="T16" s="1"/>
    </row>
    <row r="17" spans="1:19" s="4" customFormat="1" ht="5.25" customHeight="1" x14ac:dyDescent="0.2">
      <c r="A17" s="25"/>
      <c r="B17" s="3"/>
      <c r="C17" s="3"/>
      <c r="D17" s="1"/>
      <c r="E17" s="57"/>
      <c r="F17" s="1"/>
      <c r="G17" s="1"/>
      <c r="H17" s="1"/>
      <c r="I17" s="1"/>
      <c r="J17" s="1"/>
      <c r="K17" s="1"/>
      <c r="L17" s="1"/>
      <c r="M17" s="1"/>
      <c r="N17" s="1"/>
      <c r="O17" s="21"/>
      <c r="P17" s="2"/>
      <c r="Q17" s="23"/>
      <c r="R17" s="24"/>
    </row>
    <row r="18" spans="1:19" s="4" customFormat="1" ht="16.5" customHeight="1" x14ac:dyDescent="0.2">
      <c r="A18" s="184" t="s">
        <v>141</v>
      </c>
      <c r="B18" s="184"/>
      <c r="C18" s="184"/>
      <c r="D18" s="185"/>
      <c r="E18" s="56">
        <v>2</v>
      </c>
      <c r="F18" s="33" t="s">
        <v>12</v>
      </c>
      <c r="G18" s="52"/>
      <c r="H18" s="53"/>
      <c r="I18" s="21"/>
      <c r="J18" s="1"/>
      <c r="K18" s="1"/>
      <c r="L18" s="1"/>
      <c r="M18" s="1"/>
      <c r="N18" s="1"/>
      <c r="O18" s="1"/>
    </row>
    <row r="19" spans="1:19" s="4" customFormat="1" ht="5.25" customHeight="1" x14ac:dyDescent="0.2">
      <c r="A19" s="25"/>
      <c r="B19" s="3"/>
      <c r="C19" s="3"/>
      <c r="D19" s="1"/>
      <c r="E19" s="57"/>
      <c r="F19" s="1"/>
      <c r="G19" s="1"/>
      <c r="H19" s="1"/>
      <c r="I19" s="1"/>
      <c r="J19" s="1"/>
      <c r="K19" s="1"/>
      <c r="L19" s="57"/>
      <c r="M19" s="1"/>
      <c r="N19" s="1"/>
      <c r="O19" s="198" t="s">
        <v>129</v>
      </c>
      <c r="P19" s="198"/>
      <c r="Q19" s="23"/>
      <c r="R19" s="24"/>
    </row>
    <row r="20" spans="1:19" s="4" customFormat="1" ht="16.5" customHeight="1" x14ac:dyDescent="0.2">
      <c r="A20" s="149" t="s">
        <v>140</v>
      </c>
      <c r="B20" s="150"/>
      <c r="C20" s="150"/>
      <c r="D20" s="151"/>
      <c r="E20" s="56">
        <v>1</v>
      </c>
      <c r="F20" s="33" t="s">
        <v>12</v>
      </c>
      <c r="G20" s="52"/>
      <c r="H20" s="98" t="s">
        <v>128</v>
      </c>
      <c r="I20" s="21"/>
      <c r="J20" s="1"/>
      <c r="K20" s="1"/>
      <c r="L20" s="56">
        <v>2</v>
      </c>
      <c r="M20" s="33" t="s">
        <v>12</v>
      </c>
      <c r="N20" s="52"/>
      <c r="O20" s="198"/>
      <c r="P20" s="198"/>
      <c r="Q20" s="56">
        <v>3</v>
      </c>
      <c r="R20" s="33" t="s">
        <v>12</v>
      </c>
      <c r="S20" s="52"/>
    </row>
    <row r="21" spans="1:19" s="4" customFormat="1" ht="6.75" customHeight="1" x14ac:dyDescent="0.2">
      <c r="A21" s="21"/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98"/>
      <c r="P21" s="198"/>
      <c r="Q21" s="22"/>
    </row>
    <row r="22" spans="1:19" s="4" customFormat="1" ht="14.25" customHeight="1" x14ac:dyDescent="0.2">
      <c r="A22" s="99" t="s">
        <v>35</v>
      </c>
    </row>
    <row r="23" spans="1:19" s="4" customFormat="1" ht="8.25" customHeight="1" x14ac:dyDescent="0.2">
      <c r="A23" s="5"/>
      <c r="B23" s="5"/>
    </row>
    <row r="24" spans="1:19" s="4" customFormat="1" ht="16.5" customHeight="1" x14ac:dyDescent="0.2">
      <c r="A24" s="100" t="s">
        <v>36</v>
      </c>
      <c r="B24" s="1"/>
      <c r="E24" s="56">
        <v>40</v>
      </c>
      <c r="F24" s="33" t="s">
        <v>4</v>
      </c>
      <c r="G24" s="67" t="s">
        <v>43</v>
      </c>
    </row>
    <row r="25" spans="1:19" s="4" customFormat="1" ht="9" customHeight="1" x14ac:dyDescent="0.2">
      <c r="A25" s="6"/>
      <c r="B25" s="6"/>
    </row>
    <row r="26" spans="1:19" s="4" customFormat="1" ht="15" customHeight="1" x14ac:dyDescent="0.2">
      <c r="A26" s="155" t="s">
        <v>37</v>
      </c>
      <c r="B26" s="156"/>
      <c r="C26" s="156"/>
      <c r="D26" s="156"/>
      <c r="E26" s="152" t="s">
        <v>38</v>
      </c>
      <c r="F26" s="153"/>
      <c r="G26" s="154"/>
      <c r="H26" s="67"/>
      <c r="I26" s="152" t="s">
        <v>39</v>
      </c>
      <c r="J26" s="153"/>
      <c r="K26" s="154"/>
      <c r="L26" s="67"/>
      <c r="M26" s="152" t="s">
        <v>40</v>
      </c>
      <c r="N26" s="153"/>
      <c r="O26" s="154"/>
      <c r="P26" s="67"/>
      <c r="Q26" s="152" t="s">
        <v>41</v>
      </c>
      <c r="R26" s="153"/>
      <c r="S26" s="154"/>
    </row>
    <row r="27" spans="1:19" s="4" customFormat="1" ht="16.5" customHeight="1" x14ac:dyDescent="0.2">
      <c r="A27" s="156"/>
      <c r="B27" s="156"/>
      <c r="C27" s="156"/>
      <c r="D27" s="156"/>
      <c r="E27" s="147">
        <v>160</v>
      </c>
      <c r="F27" s="148"/>
      <c r="G27" s="104" t="s">
        <v>137</v>
      </c>
      <c r="H27" s="67"/>
      <c r="I27" s="147">
        <v>165.7</v>
      </c>
      <c r="J27" s="148"/>
      <c r="K27" s="104" t="s">
        <v>137</v>
      </c>
      <c r="L27" s="67"/>
      <c r="M27" s="147">
        <v>171.4</v>
      </c>
      <c r="N27" s="148"/>
      <c r="O27" s="104" t="s">
        <v>137</v>
      </c>
      <c r="P27" s="67"/>
      <c r="Q27" s="147">
        <v>177.1</v>
      </c>
      <c r="R27" s="148"/>
      <c r="S27" s="104" t="s">
        <v>137</v>
      </c>
    </row>
    <row r="28" spans="1:19" s="4" customFormat="1" ht="8.25" customHeight="1" x14ac:dyDescent="0.2">
      <c r="A28" s="6"/>
      <c r="B28" s="6"/>
    </row>
    <row r="29" spans="1:19" s="4" customFormat="1" ht="14.25" customHeight="1" x14ac:dyDescent="0.2">
      <c r="A29" s="80" t="s">
        <v>149</v>
      </c>
      <c r="B29" s="78"/>
      <c r="C29" s="78"/>
      <c r="D29" s="79"/>
      <c r="E29" s="79"/>
      <c r="F29" s="79"/>
      <c r="G29" s="79"/>
      <c r="H29" s="79"/>
      <c r="I29" s="79"/>
      <c r="J29" s="69"/>
      <c r="K29" s="69"/>
      <c r="L29" s="57" t="s">
        <v>58</v>
      </c>
      <c r="M29" s="1"/>
      <c r="N29" s="1"/>
      <c r="O29" s="21"/>
      <c r="P29" s="2"/>
      <c r="Q29" s="22"/>
    </row>
    <row r="30" spans="1:19" s="4" customFormat="1" ht="4.5" customHeight="1" x14ac:dyDescent="0.2">
      <c r="A30" s="5"/>
      <c r="B30" s="5"/>
    </row>
    <row r="31" spans="1:19" s="9" customFormat="1" ht="25.5" customHeight="1" x14ac:dyDescent="0.2">
      <c r="A31" s="144" t="s">
        <v>27</v>
      </c>
      <c r="B31" s="145"/>
      <c r="C31" s="105" t="s">
        <v>138</v>
      </c>
      <c r="D31" s="144" t="s">
        <v>42</v>
      </c>
      <c r="E31" s="146"/>
      <c r="F31" s="101" t="s">
        <v>136</v>
      </c>
      <c r="G31" s="101" t="s">
        <v>2</v>
      </c>
      <c r="H31" s="102" t="s">
        <v>15</v>
      </c>
      <c r="I31" s="102" t="s">
        <v>17</v>
      </c>
      <c r="J31" s="102" t="s">
        <v>18</v>
      </c>
      <c r="K31" s="102" t="s">
        <v>19</v>
      </c>
      <c r="L31" s="102" t="s">
        <v>20</v>
      </c>
      <c r="M31" s="102" t="s">
        <v>21</v>
      </c>
      <c r="N31" s="102" t="s">
        <v>22</v>
      </c>
      <c r="O31" s="102" t="s">
        <v>23</v>
      </c>
      <c r="P31" s="102" t="s">
        <v>16</v>
      </c>
      <c r="Q31" s="102" t="s">
        <v>24</v>
      </c>
      <c r="R31" s="102" t="s">
        <v>25</v>
      </c>
      <c r="S31" s="102" t="s">
        <v>26</v>
      </c>
    </row>
    <row r="32" spans="1:19" s="12" customFormat="1" ht="13.5" customHeight="1" x14ac:dyDescent="0.2">
      <c r="A32" s="140" t="s">
        <v>59</v>
      </c>
      <c r="B32" s="141"/>
      <c r="C32" s="11" t="s">
        <v>60</v>
      </c>
      <c r="D32" s="120" t="s">
        <v>61</v>
      </c>
      <c r="E32" s="139"/>
      <c r="F32" s="11" t="s">
        <v>62</v>
      </c>
      <c r="G32" s="11" t="s">
        <v>62</v>
      </c>
      <c r="H32" s="10" t="s">
        <v>46</v>
      </c>
      <c r="I32" s="10" t="s">
        <v>46</v>
      </c>
      <c r="J32" s="10" t="s">
        <v>46</v>
      </c>
      <c r="K32" s="10" t="s">
        <v>46</v>
      </c>
      <c r="L32" s="10" t="s">
        <v>46</v>
      </c>
      <c r="M32" s="10" t="s">
        <v>46</v>
      </c>
      <c r="N32" s="10" t="s">
        <v>46</v>
      </c>
      <c r="O32" s="10" t="s">
        <v>46</v>
      </c>
      <c r="P32" s="10" t="s">
        <v>46</v>
      </c>
      <c r="Q32" s="10" t="s">
        <v>46</v>
      </c>
      <c r="R32" s="10" t="s">
        <v>46</v>
      </c>
      <c r="S32" s="10" t="s">
        <v>46</v>
      </c>
    </row>
    <row r="33" spans="1:19" s="12" customFormat="1" ht="13.5" customHeight="1" x14ac:dyDescent="0.2">
      <c r="A33" s="140" t="s">
        <v>63</v>
      </c>
      <c r="B33" s="141"/>
      <c r="C33" s="11" t="s">
        <v>64</v>
      </c>
      <c r="D33" s="120" t="s">
        <v>65</v>
      </c>
      <c r="E33" s="139"/>
      <c r="F33" s="11" t="s">
        <v>66</v>
      </c>
      <c r="G33" s="11" t="s">
        <v>66</v>
      </c>
      <c r="H33" s="10">
        <v>20</v>
      </c>
      <c r="I33" s="10">
        <v>20</v>
      </c>
      <c r="J33" s="10">
        <v>20</v>
      </c>
      <c r="K33" s="10">
        <v>20</v>
      </c>
      <c r="L33" s="10">
        <v>20</v>
      </c>
      <c r="M33" s="10">
        <v>20</v>
      </c>
      <c r="N33" s="10">
        <v>20</v>
      </c>
      <c r="O33" s="10">
        <v>20</v>
      </c>
      <c r="P33" s="10">
        <v>20</v>
      </c>
      <c r="Q33" s="10">
        <v>20</v>
      </c>
      <c r="R33" s="10">
        <v>20</v>
      </c>
      <c r="S33" s="10">
        <v>20</v>
      </c>
    </row>
    <row r="34" spans="1:19" s="13" customFormat="1" ht="13.5" customHeight="1" x14ac:dyDescent="0.2">
      <c r="A34" s="140" t="s">
        <v>44</v>
      </c>
      <c r="B34" s="141"/>
      <c r="C34" s="11" t="s">
        <v>67</v>
      </c>
      <c r="D34" s="120" t="s">
        <v>68</v>
      </c>
      <c r="E34" s="139"/>
      <c r="F34" s="11" t="s">
        <v>69</v>
      </c>
      <c r="G34" s="11" t="s">
        <v>69</v>
      </c>
      <c r="H34" s="10" t="s">
        <v>70</v>
      </c>
      <c r="I34" s="10" t="s">
        <v>70</v>
      </c>
      <c r="J34" s="10" t="s">
        <v>70</v>
      </c>
      <c r="K34" s="10" t="s">
        <v>70</v>
      </c>
      <c r="L34" s="10" t="s">
        <v>70</v>
      </c>
      <c r="M34" s="10" t="s">
        <v>70</v>
      </c>
      <c r="N34" s="10" t="s">
        <v>70</v>
      </c>
      <c r="O34" s="10" t="s">
        <v>70</v>
      </c>
      <c r="P34" s="10" t="s">
        <v>70</v>
      </c>
      <c r="Q34" s="10" t="s">
        <v>70</v>
      </c>
      <c r="R34" s="10" t="s">
        <v>70</v>
      </c>
      <c r="S34" s="10" t="s">
        <v>70</v>
      </c>
    </row>
    <row r="35" spans="1:19" s="13" customFormat="1" ht="13.5" customHeight="1" x14ac:dyDescent="0.2">
      <c r="A35" s="36" t="s">
        <v>130</v>
      </c>
      <c r="B35" s="35"/>
      <c r="C35" s="11" t="s">
        <v>71</v>
      </c>
      <c r="D35" s="120" t="s">
        <v>72</v>
      </c>
      <c r="E35" s="121"/>
      <c r="F35" s="11" t="s">
        <v>73</v>
      </c>
      <c r="G35" s="11" t="s">
        <v>73</v>
      </c>
      <c r="H35" s="11" t="s">
        <v>74</v>
      </c>
      <c r="I35" s="11" t="s">
        <v>74</v>
      </c>
      <c r="J35" s="11" t="s">
        <v>74</v>
      </c>
      <c r="K35" s="11" t="s">
        <v>74</v>
      </c>
      <c r="L35" s="11" t="s">
        <v>74</v>
      </c>
      <c r="M35" s="11" t="s">
        <v>74</v>
      </c>
      <c r="N35" s="11" t="s">
        <v>74</v>
      </c>
      <c r="O35" s="11" t="s">
        <v>74</v>
      </c>
      <c r="P35" s="11" t="s">
        <v>74</v>
      </c>
      <c r="Q35" s="11" t="s">
        <v>74</v>
      </c>
      <c r="R35" s="11" t="s">
        <v>74</v>
      </c>
      <c r="S35" s="11" t="s">
        <v>74</v>
      </c>
    </row>
    <row r="36" spans="1:19" s="13" customFormat="1" ht="9" customHeight="1" x14ac:dyDescent="0.2">
      <c r="A36" s="36" t="s">
        <v>131</v>
      </c>
      <c r="B36" s="35"/>
      <c r="C36" s="89" t="s">
        <v>75</v>
      </c>
      <c r="D36" s="138" t="s">
        <v>75</v>
      </c>
      <c r="E36" s="119"/>
      <c r="F36" s="90" t="s">
        <v>75</v>
      </c>
      <c r="G36" s="90" t="s">
        <v>75</v>
      </c>
      <c r="H36" s="90" t="s">
        <v>75</v>
      </c>
      <c r="I36" s="90" t="s">
        <v>75</v>
      </c>
      <c r="J36" s="90" t="s">
        <v>75</v>
      </c>
      <c r="K36" s="90" t="s">
        <v>75</v>
      </c>
      <c r="L36" s="90" t="s">
        <v>75</v>
      </c>
      <c r="M36" s="90" t="s">
        <v>75</v>
      </c>
      <c r="N36" s="90" t="s">
        <v>75</v>
      </c>
      <c r="O36" s="90" t="s">
        <v>75</v>
      </c>
      <c r="P36" s="90" t="s">
        <v>75</v>
      </c>
      <c r="Q36" s="90" t="s">
        <v>75</v>
      </c>
      <c r="R36" s="90" t="s">
        <v>75</v>
      </c>
      <c r="S36" s="90" t="s">
        <v>75</v>
      </c>
    </row>
    <row r="37" spans="1:19" s="13" customFormat="1" ht="13.5" customHeight="1" x14ac:dyDescent="0.2">
      <c r="A37" s="36" t="s">
        <v>132</v>
      </c>
      <c r="B37" s="35"/>
      <c r="C37" s="11" t="s">
        <v>71</v>
      </c>
      <c r="D37" s="120" t="s">
        <v>76</v>
      </c>
      <c r="E37" s="121"/>
      <c r="F37" s="11" t="s">
        <v>73</v>
      </c>
      <c r="G37" s="11" t="s">
        <v>73</v>
      </c>
      <c r="H37" s="11" t="s">
        <v>74</v>
      </c>
      <c r="I37" s="11" t="s">
        <v>74</v>
      </c>
      <c r="J37" s="11" t="s">
        <v>74</v>
      </c>
      <c r="K37" s="11" t="s">
        <v>74</v>
      </c>
      <c r="L37" s="11" t="s">
        <v>74</v>
      </c>
      <c r="M37" s="11" t="s">
        <v>74</v>
      </c>
      <c r="N37" s="11" t="s">
        <v>74</v>
      </c>
      <c r="O37" s="11" t="s">
        <v>74</v>
      </c>
      <c r="P37" s="11" t="s">
        <v>74</v>
      </c>
      <c r="Q37" s="11" t="s">
        <v>74</v>
      </c>
      <c r="R37" s="11" t="s">
        <v>74</v>
      </c>
      <c r="S37" s="11" t="s">
        <v>74</v>
      </c>
    </row>
    <row r="38" spans="1:19" s="13" customFormat="1" ht="13.5" customHeight="1" x14ac:dyDescent="0.2">
      <c r="A38" s="36" t="s">
        <v>133</v>
      </c>
      <c r="B38" s="35"/>
      <c r="C38" s="11" t="s">
        <v>77</v>
      </c>
      <c r="D38" s="120" t="s">
        <v>79</v>
      </c>
      <c r="E38" s="121"/>
      <c r="F38" s="11" t="s">
        <v>73</v>
      </c>
      <c r="G38" s="11" t="s">
        <v>73</v>
      </c>
      <c r="H38" s="11">
        <v>85</v>
      </c>
      <c r="I38" s="11">
        <v>89</v>
      </c>
      <c r="J38" s="11">
        <v>84</v>
      </c>
      <c r="K38" s="11">
        <v>89</v>
      </c>
      <c r="L38" s="11">
        <v>89</v>
      </c>
      <c r="M38" s="11">
        <v>85</v>
      </c>
      <c r="N38" s="11">
        <v>89</v>
      </c>
      <c r="O38" s="11">
        <v>85</v>
      </c>
      <c r="P38" s="11">
        <v>89</v>
      </c>
      <c r="Q38" s="11">
        <v>89</v>
      </c>
      <c r="R38" s="11">
        <v>80</v>
      </c>
      <c r="S38" s="11">
        <v>89</v>
      </c>
    </row>
    <row r="39" spans="1:19" s="13" customFormat="1" ht="13.5" customHeight="1" x14ac:dyDescent="0.2">
      <c r="A39" s="36" t="s">
        <v>14</v>
      </c>
      <c r="B39" s="35"/>
      <c r="C39" s="11" t="s">
        <v>78</v>
      </c>
      <c r="D39" s="120" t="s">
        <v>79</v>
      </c>
      <c r="E39" s="121"/>
      <c r="F39" s="11" t="s">
        <v>80</v>
      </c>
      <c r="G39" s="11" t="s">
        <v>80</v>
      </c>
      <c r="H39" s="11">
        <v>86</v>
      </c>
      <c r="I39" s="11">
        <v>88</v>
      </c>
      <c r="J39" s="11">
        <v>86</v>
      </c>
      <c r="K39" s="11">
        <v>88</v>
      </c>
      <c r="L39" s="11">
        <v>88</v>
      </c>
      <c r="M39" s="11">
        <v>86</v>
      </c>
      <c r="N39" s="11">
        <v>88</v>
      </c>
      <c r="O39" s="11">
        <v>86</v>
      </c>
      <c r="P39" s="11">
        <v>88</v>
      </c>
      <c r="Q39" s="11">
        <v>88</v>
      </c>
      <c r="R39" s="11">
        <v>80</v>
      </c>
      <c r="S39" s="11">
        <v>88</v>
      </c>
    </row>
    <row r="40" spans="1:19" s="13" customFormat="1" ht="23.25" customHeight="1" x14ac:dyDescent="0.2">
      <c r="A40" s="142" t="s">
        <v>126</v>
      </c>
      <c r="B40" s="143"/>
      <c r="C40" s="11" t="s">
        <v>60</v>
      </c>
      <c r="D40" s="120" t="s">
        <v>81</v>
      </c>
      <c r="E40" s="139"/>
      <c r="F40" s="11" t="s">
        <v>82</v>
      </c>
      <c r="G40" s="11" t="s">
        <v>82</v>
      </c>
      <c r="H40" s="11" t="s">
        <v>83</v>
      </c>
      <c r="I40" s="11" t="s">
        <v>83</v>
      </c>
      <c r="J40" s="11" t="s">
        <v>83</v>
      </c>
      <c r="K40" s="11" t="s">
        <v>83</v>
      </c>
      <c r="L40" s="11" t="s">
        <v>83</v>
      </c>
      <c r="M40" s="11" t="s">
        <v>83</v>
      </c>
      <c r="N40" s="11" t="s">
        <v>83</v>
      </c>
      <c r="O40" s="11" t="s">
        <v>83</v>
      </c>
      <c r="P40" s="11" t="s">
        <v>83</v>
      </c>
      <c r="Q40" s="11" t="s">
        <v>83</v>
      </c>
      <c r="R40" s="11" t="s">
        <v>83</v>
      </c>
      <c r="S40" s="11" t="s">
        <v>83</v>
      </c>
    </row>
    <row r="41" spans="1:19" s="13" customFormat="1" ht="13.5" customHeight="1" x14ac:dyDescent="0.2">
      <c r="A41" s="36" t="s">
        <v>5</v>
      </c>
      <c r="B41" s="35"/>
      <c r="C41" s="11" t="s">
        <v>71</v>
      </c>
      <c r="D41" s="120" t="s">
        <v>84</v>
      </c>
      <c r="E41" s="121"/>
      <c r="F41" s="11" t="s">
        <v>73</v>
      </c>
      <c r="G41" s="11" t="s">
        <v>73</v>
      </c>
      <c r="H41" s="11" t="s">
        <v>74</v>
      </c>
      <c r="I41" s="11" t="s">
        <v>74</v>
      </c>
      <c r="J41" s="11" t="s">
        <v>74</v>
      </c>
      <c r="K41" s="11" t="s">
        <v>74</v>
      </c>
      <c r="L41" s="11" t="s">
        <v>74</v>
      </c>
      <c r="M41" s="11" t="s">
        <v>74</v>
      </c>
      <c r="N41" s="11" t="s">
        <v>74</v>
      </c>
      <c r="O41" s="11" t="s">
        <v>74</v>
      </c>
      <c r="P41" s="11" t="s">
        <v>74</v>
      </c>
      <c r="Q41" s="11" t="s">
        <v>74</v>
      </c>
      <c r="R41" s="11" t="s">
        <v>74</v>
      </c>
      <c r="S41" s="11" t="s">
        <v>74</v>
      </c>
    </row>
    <row r="42" spans="1:19" s="13" customFormat="1" ht="13.5" customHeight="1" x14ac:dyDescent="0.2">
      <c r="A42" s="36" t="s">
        <v>6</v>
      </c>
      <c r="B42" s="35"/>
      <c r="C42" s="11" t="s">
        <v>71</v>
      </c>
      <c r="D42" s="120" t="s">
        <v>85</v>
      </c>
      <c r="E42" s="121"/>
      <c r="F42" s="11" t="s">
        <v>73</v>
      </c>
      <c r="G42" s="11" t="s">
        <v>73</v>
      </c>
      <c r="H42" s="11" t="s">
        <v>74</v>
      </c>
      <c r="I42" s="11" t="s">
        <v>74</v>
      </c>
      <c r="J42" s="11" t="s">
        <v>74</v>
      </c>
      <c r="K42" s="11" t="s">
        <v>74</v>
      </c>
      <c r="L42" s="11" t="s">
        <v>74</v>
      </c>
      <c r="M42" s="11" t="s">
        <v>74</v>
      </c>
      <c r="N42" s="11" t="s">
        <v>74</v>
      </c>
      <c r="O42" s="11" t="s">
        <v>74</v>
      </c>
      <c r="P42" s="11" t="s">
        <v>74</v>
      </c>
      <c r="Q42" s="11" t="s">
        <v>74</v>
      </c>
      <c r="R42" s="11" t="s">
        <v>74</v>
      </c>
      <c r="S42" s="11" t="s">
        <v>74</v>
      </c>
    </row>
    <row r="43" spans="1:19" s="13" customFormat="1" ht="13.5" customHeight="1" x14ac:dyDescent="0.2">
      <c r="A43" s="36" t="s">
        <v>7</v>
      </c>
      <c r="B43" s="35"/>
      <c r="C43" s="11" t="s">
        <v>71</v>
      </c>
      <c r="D43" s="120" t="s">
        <v>86</v>
      </c>
      <c r="E43" s="121"/>
      <c r="F43" s="11" t="s">
        <v>73</v>
      </c>
      <c r="G43" s="11" t="s">
        <v>73</v>
      </c>
      <c r="H43" s="11" t="s">
        <v>74</v>
      </c>
      <c r="I43" s="11" t="s">
        <v>74</v>
      </c>
      <c r="J43" s="11" t="s">
        <v>74</v>
      </c>
      <c r="K43" s="11" t="s">
        <v>74</v>
      </c>
      <c r="L43" s="11" t="s">
        <v>74</v>
      </c>
      <c r="M43" s="11" t="s">
        <v>74</v>
      </c>
      <c r="N43" s="11" t="s">
        <v>74</v>
      </c>
      <c r="O43" s="11" t="s">
        <v>74</v>
      </c>
      <c r="P43" s="11" t="s">
        <v>74</v>
      </c>
      <c r="Q43" s="11" t="s">
        <v>74</v>
      </c>
      <c r="R43" s="11" t="s">
        <v>74</v>
      </c>
      <c r="S43" s="11" t="s">
        <v>74</v>
      </c>
    </row>
    <row r="44" spans="1:19" s="13" customFormat="1" ht="7.5" customHeight="1" x14ac:dyDescent="0.2">
      <c r="A44" s="118" t="s">
        <v>75</v>
      </c>
      <c r="B44" s="119"/>
      <c r="C44" s="89" t="s">
        <v>75</v>
      </c>
      <c r="D44" s="138" t="s">
        <v>75</v>
      </c>
      <c r="E44" s="119"/>
      <c r="F44" s="90" t="s">
        <v>75</v>
      </c>
      <c r="G44" s="90" t="s">
        <v>75</v>
      </c>
      <c r="H44" s="90" t="s">
        <v>75</v>
      </c>
      <c r="I44" s="90" t="s">
        <v>75</v>
      </c>
      <c r="J44" s="90" t="s">
        <v>75</v>
      </c>
      <c r="K44" s="90" t="s">
        <v>75</v>
      </c>
      <c r="L44" s="90" t="s">
        <v>75</v>
      </c>
      <c r="M44" s="90" t="s">
        <v>75</v>
      </c>
      <c r="N44" s="90" t="s">
        <v>75</v>
      </c>
      <c r="O44" s="90" t="s">
        <v>75</v>
      </c>
      <c r="P44" s="90" t="s">
        <v>75</v>
      </c>
      <c r="Q44" s="90" t="s">
        <v>75</v>
      </c>
      <c r="R44" s="90" t="s">
        <v>75</v>
      </c>
      <c r="S44" s="90" t="s">
        <v>75</v>
      </c>
    </row>
    <row r="45" spans="1:19" s="13" customFormat="1" ht="13.5" customHeight="1" x14ac:dyDescent="0.2">
      <c r="A45" s="36" t="s">
        <v>8</v>
      </c>
      <c r="B45" s="35"/>
      <c r="C45" s="11" t="s">
        <v>71</v>
      </c>
      <c r="D45" s="120" t="s">
        <v>87</v>
      </c>
      <c r="E45" s="121"/>
      <c r="F45" s="11" t="s">
        <v>73</v>
      </c>
      <c r="G45" s="11" t="s">
        <v>73</v>
      </c>
      <c r="H45" s="11" t="s">
        <v>74</v>
      </c>
      <c r="I45" s="11" t="s">
        <v>74</v>
      </c>
      <c r="J45" s="11" t="s">
        <v>74</v>
      </c>
      <c r="K45" s="11" t="s">
        <v>74</v>
      </c>
      <c r="L45" s="11" t="s">
        <v>74</v>
      </c>
      <c r="M45" s="11" t="s">
        <v>74</v>
      </c>
      <c r="N45" s="11" t="s">
        <v>74</v>
      </c>
      <c r="O45" s="11" t="s">
        <v>74</v>
      </c>
      <c r="P45" s="11" t="s">
        <v>74</v>
      </c>
      <c r="Q45" s="11" t="s">
        <v>74</v>
      </c>
      <c r="R45" s="11" t="s">
        <v>74</v>
      </c>
      <c r="S45" s="11" t="s">
        <v>74</v>
      </c>
    </row>
    <row r="46" spans="1:19" s="13" customFormat="1" ht="13.5" customHeight="1" x14ac:dyDescent="0.2">
      <c r="A46" s="36" t="s">
        <v>9</v>
      </c>
      <c r="B46" s="35"/>
      <c r="C46" s="11" t="s">
        <v>71</v>
      </c>
      <c r="D46" s="120" t="s">
        <v>88</v>
      </c>
      <c r="E46" s="121"/>
      <c r="F46" s="11" t="s">
        <v>73</v>
      </c>
      <c r="G46" s="11" t="s">
        <v>73</v>
      </c>
      <c r="H46" s="11" t="s">
        <v>74</v>
      </c>
      <c r="I46" s="11" t="s">
        <v>74</v>
      </c>
      <c r="J46" s="11" t="s">
        <v>74</v>
      </c>
      <c r="K46" s="11" t="s">
        <v>74</v>
      </c>
      <c r="L46" s="11" t="s">
        <v>74</v>
      </c>
      <c r="M46" s="11" t="s">
        <v>74</v>
      </c>
      <c r="N46" s="11" t="s">
        <v>74</v>
      </c>
      <c r="O46" s="11" t="s">
        <v>74</v>
      </c>
      <c r="P46" s="11" t="s">
        <v>74</v>
      </c>
      <c r="Q46" s="11" t="s">
        <v>74</v>
      </c>
      <c r="R46" s="11" t="s">
        <v>74</v>
      </c>
      <c r="S46" s="11" t="s">
        <v>74</v>
      </c>
    </row>
    <row r="47" spans="1:19" s="13" customFormat="1" ht="13.5" customHeight="1" x14ac:dyDescent="0.2">
      <c r="A47" s="36" t="s">
        <v>89</v>
      </c>
      <c r="B47" s="35"/>
      <c r="C47" s="11" t="s">
        <v>71</v>
      </c>
      <c r="D47" s="120" t="s">
        <v>90</v>
      </c>
      <c r="E47" s="121"/>
      <c r="F47" s="11" t="s">
        <v>73</v>
      </c>
      <c r="G47" s="11" t="s">
        <v>73</v>
      </c>
      <c r="H47" s="11" t="s">
        <v>74</v>
      </c>
      <c r="I47" s="11">
        <v>48</v>
      </c>
      <c r="J47" s="14" t="s">
        <v>91</v>
      </c>
      <c r="K47" s="11"/>
      <c r="L47" s="11"/>
      <c r="M47" s="11"/>
      <c r="N47" s="11"/>
      <c r="O47" s="11"/>
      <c r="P47" s="11"/>
      <c r="Q47" s="11"/>
      <c r="R47" s="11"/>
      <c r="S47" s="11"/>
    </row>
    <row r="48" spans="1:19" s="13" customFormat="1" ht="13.5" customHeight="1" x14ac:dyDescent="0.2">
      <c r="A48" s="36" t="s">
        <v>92</v>
      </c>
      <c r="B48" s="35"/>
      <c r="C48" s="11" t="s">
        <v>93</v>
      </c>
      <c r="D48" s="120" t="s">
        <v>94</v>
      </c>
      <c r="E48" s="121"/>
      <c r="F48" s="11" t="s">
        <v>95</v>
      </c>
      <c r="G48" s="11" t="s">
        <v>95</v>
      </c>
      <c r="H48" s="11">
        <v>50</v>
      </c>
      <c r="I48" s="11">
        <v>87</v>
      </c>
      <c r="J48" s="11">
        <v>87</v>
      </c>
      <c r="K48" s="11">
        <v>87</v>
      </c>
      <c r="L48" s="11">
        <v>87</v>
      </c>
      <c r="M48" s="11">
        <v>87</v>
      </c>
      <c r="N48" s="11">
        <v>87</v>
      </c>
      <c r="O48" s="11">
        <v>87</v>
      </c>
      <c r="P48" s="11">
        <v>87</v>
      </c>
      <c r="Q48" s="11">
        <v>87</v>
      </c>
      <c r="R48" s="11">
        <v>87</v>
      </c>
      <c r="S48" s="11">
        <v>87</v>
      </c>
    </row>
    <row r="49" spans="1:19" s="13" customFormat="1" ht="13.5" customHeight="1" x14ac:dyDescent="0.2">
      <c r="A49" s="36" t="s">
        <v>96</v>
      </c>
      <c r="B49" s="35"/>
      <c r="C49" s="11" t="s">
        <v>93</v>
      </c>
      <c r="D49" s="120" t="s">
        <v>97</v>
      </c>
      <c r="E49" s="121"/>
      <c r="F49" s="11" t="s">
        <v>73</v>
      </c>
      <c r="G49" s="11" t="s">
        <v>95</v>
      </c>
      <c r="H49" s="11">
        <v>130</v>
      </c>
      <c r="I49" s="11">
        <v>130</v>
      </c>
      <c r="J49" s="11">
        <v>130</v>
      </c>
      <c r="K49" s="11">
        <v>130</v>
      </c>
      <c r="L49" s="11">
        <v>130</v>
      </c>
      <c r="M49" s="11">
        <v>130</v>
      </c>
      <c r="N49" s="11">
        <v>130</v>
      </c>
      <c r="O49" s="11">
        <v>130</v>
      </c>
      <c r="P49" s="11">
        <v>130</v>
      </c>
      <c r="Q49" s="11">
        <v>130</v>
      </c>
      <c r="R49" s="11">
        <v>130</v>
      </c>
      <c r="S49" s="11">
        <v>130</v>
      </c>
    </row>
    <row r="50" spans="1:19" s="13" customFormat="1" ht="13.5" customHeight="1" x14ac:dyDescent="0.2">
      <c r="A50" s="36" t="s">
        <v>98</v>
      </c>
      <c r="B50" s="35"/>
      <c r="C50" s="11" t="s">
        <v>93</v>
      </c>
      <c r="D50" s="120" t="s">
        <v>99</v>
      </c>
      <c r="E50" s="121"/>
      <c r="F50" s="11" t="s">
        <v>73</v>
      </c>
      <c r="G50" s="11" t="s">
        <v>95</v>
      </c>
      <c r="H50" s="11">
        <v>140</v>
      </c>
      <c r="I50" s="11">
        <v>160</v>
      </c>
      <c r="J50" s="11">
        <v>160</v>
      </c>
      <c r="K50" s="11">
        <v>160</v>
      </c>
      <c r="L50" s="11">
        <v>160</v>
      </c>
      <c r="M50" s="11">
        <v>160</v>
      </c>
      <c r="N50" s="11">
        <v>160</v>
      </c>
      <c r="O50" s="11">
        <v>160</v>
      </c>
      <c r="P50" s="11">
        <v>160</v>
      </c>
      <c r="Q50" s="11">
        <v>160</v>
      </c>
      <c r="R50" s="11">
        <v>160</v>
      </c>
      <c r="S50" s="11">
        <v>160</v>
      </c>
    </row>
    <row r="51" spans="1:19" s="13" customFormat="1" ht="13.5" customHeight="1" x14ac:dyDescent="0.2">
      <c r="A51" s="36" t="s">
        <v>100</v>
      </c>
      <c r="B51" s="35"/>
      <c r="C51" s="11" t="s">
        <v>101</v>
      </c>
      <c r="D51" s="120" t="s">
        <v>102</v>
      </c>
      <c r="E51" s="139"/>
      <c r="F51" s="11" t="s">
        <v>82</v>
      </c>
      <c r="G51" s="11" t="s">
        <v>82</v>
      </c>
      <c r="H51" s="11" t="s">
        <v>83</v>
      </c>
      <c r="I51" s="11" t="s">
        <v>83</v>
      </c>
      <c r="J51" s="11" t="s">
        <v>83</v>
      </c>
      <c r="K51" s="11" t="s">
        <v>83</v>
      </c>
      <c r="L51" s="11" t="s">
        <v>83</v>
      </c>
      <c r="M51" s="11" t="s">
        <v>83</v>
      </c>
      <c r="N51" s="11" t="s">
        <v>83</v>
      </c>
      <c r="O51" s="11" t="s">
        <v>83</v>
      </c>
      <c r="P51" s="11" t="s">
        <v>83</v>
      </c>
      <c r="Q51" s="11" t="s">
        <v>83</v>
      </c>
      <c r="R51" s="11" t="s">
        <v>83</v>
      </c>
      <c r="S51" s="11" t="s">
        <v>83</v>
      </c>
    </row>
    <row r="52" spans="1:19" s="13" customFormat="1" ht="13.5" customHeight="1" x14ac:dyDescent="0.2">
      <c r="A52" s="36" t="s">
        <v>103</v>
      </c>
      <c r="B52" s="35"/>
      <c r="C52" s="11" t="s">
        <v>104</v>
      </c>
      <c r="D52" s="120" t="s">
        <v>105</v>
      </c>
      <c r="E52" s="121"/>
      <c r="F52" s="11" t="s">
        <v>106</v>
      </c>
      <c r="G52" s="11" t="s">
        <v>106</v>
      </c>
      <c r="H52" s="11" t="s">
        <v>107</v>
      </c>
      <c r="I52" s="11" t="s">
        <v>107</v>
      </c>
      <c r="J52" s="11" t="s">
        <v>107</v>
      </c>
      <c r="K52" s="11" t="s">
        <v>107</v>
      </c>
      <c r="L52" s="11" t="s">
        <v>107</v>
      </c>
      <c r="M52" s="11" t="s">
        <v>107</v>
      </c>
      <c r="N52" s="11" t="s">
        <v>107</v>
      </c>
      <c r="O52" s="11" t="s">
        <v>107</v>
      </c>
      <c r="P52" s="11" t="s">
        <v>107</v>
      </c>
      <c r="Q52" s="11" t="s">
        <v>107</v>
      </c>
      <c r="R52" s="11" t="s">
        <v>107</v>
      </c>
      <c r="S52" s="11" t="s">
        <v>107</v>
      </c>
    </row>
    <row r="53" spans="1:19" s="13" customFormat="1" ht="13.5" customHeight="1" x14ac:dyDescent="0.2">
      <c r="A53" s="36" t="s">
        <v>108</v>
      </c>
      <c r="B53" s="35"/>
      <c r="C53" s="11" t="s">
        <v>104</v>
      </c>
      <c r="D53" s="120" t="s">
        <v>109</v>
      </c>
      <c r="E53" s="121"/>
      <c r="F53" s="11" t="s">
        <v>106</v>
      </c>
      <c r="G53" s="11" t="s">
        <v>106</v>
      </c>
      <c r="H53" s="11" t="s">
        <v>107</v>
      </c>
      <c r="I53" s="11" t="s">
        <v>107</v>
      </c>
      <c r="J53" s="11" t="s">
        <v>107</v>
      </c>
      <c r="K53" s="11" t="s">
        <v>107</v>
      </c>
      <c r="L53" s="11" t="s">
        <v>107</v>
      </c>
      <c r="M53" s="11" t="s">
        <v>107</v>
      </c>
      <c r="N53" s="11" t="s">
        <v>107</v>
      </c>
      <c r="O53" s="11" t="s">
        <v>107</v>
      </c>
      <c r="P53" s="11" t="s">
        <v>107</v>
      </c>
      <c r="Q53" s="11" t="s">
        <v>107</v>
      </c>
      <c r="R53" s="11" t="s">
        <v>107</v>
      </c>
      <c r="S53" s="11" t="s">
        <v>107</v>
      </c>
    </row>
    <row r="54" spans="1:19" s="13" customFormat="1" ht="13.5" customHeight="1" x14ac:dyDescent="0.2">
      <c r="A54" s="36" t="s">
        <v>110</v>
      </c>
      <c r="B54" s="35"/>
      <c r="C54" s="11" t="s">
        <v>104</v>
      </c>
      <c r="D54" s="120" t="s">
        <v>111</v>
      </c>
      <c r="E54" s="121"/>
      <c r="F54" s="11" t="s">
        <v>106</v>
      </c>
      <c r="G54" s="11" t="s">
        <v>106</v>
      </c>
      <c r="H54" s="11" t="s">
        <v>107</v>
      </c>
      <c r="I54" s="11" t="s">
        <v>107</v>
      </c>
      <c r="J54" s="11" t="s">
        <v>107</v>
      </c>
      <c r="K54" s="11" t="s">
        <v>107</v>
      </c>
      <c r="L54" s="11" t="s">
        <v>107</v>
      </c>
      <c r="M54" s="11" t="s">
        <v>107</v>
      </c>
      <c r="N54" s="11" t="s">
        <v>107</v>
      </c>
      <c r="O54" s="11" t="s">
        <v>107</v>
      </c>
      <c r="P54" s="11" t="s">
        <v>107</v>
      </c>
      <c r="Q54" s="11" t="s">
        <v>107</v>
      </c>
      <c r="R54" s="11" t="s">
        <v>107</v>
      </c>
      <c r="S54" s="11" t="s">
        <v>107</v>
      </c>
    </row>
    <row r="55" spans="1:19" s="13" customFormat="1" ht="13.5" customHeight="1" x14ac:dyDescent="0.2">
      <c r="A55" s="36" t="s">
        <v>112</v>
      </c>
      <c r="B55" s="35"/>
      <c r="C55" s="11" t="s">
        <v>104</v>
      </c>
      <c r="D55" s="120" t="s">
        <v>113</v>
      </c>
      <c r="E55" s="121"/>
      <c r="F55" s="11" t="s">
        <v>106</v>
      </c>
      <c r="G55" s="11" t="s">
        <v>106</v>
      </c>
      <c r="H55" s="11" t="s">
        <v>107</v>
      </c>
      <c r="I55" s="11" t="s">
        <v>107</v>
      </c>
      <c r="J55" s="11" t="s">
        <v>107</v>
      </c>
      <c r="K55" s="11" t="s">
        <v>107</v>
      </c>
      <c r="L55" s="11" t="s">
        <v>107</v>
      </c>
      <c r="M55" s="11" t="s">
        <v>107</v>
      </c>
      <c r="N55" s="11" t="s">
        <v>107</v>
      </c>
      <c r="O55" s="11" t="s">
        <v>107</v>
      </c>
      <c r="P55" s="11" t="s">
        <v>107</v>
      </c>
      <c r="Q55" s="11" t="s">
        <v>107</v>
      </c>
      <c r="R55" s="11" t="s">
        <v>107</v>
      </c>
      <c r="S55" s="11" t="s">
        <v>107</v>
      </c>
    </row>
    <row r="56" spans="1:19" s="13" customFormat="1" ht="13.5" customHeight="1" x14ac:dyDescent="0.2">
      <c r="A56" s="36" t="s">
        <v>114</v>
      </c>
      <c r="B56" s="35"/>
      <c r="C56" s="11" t="s">
        <v>104</v>
      </c>
      <c r="D56" s="120" t="s">
        <v>115</v>
      </c>
      <c r="E56" s="121"/>
      <c r="F56" s="11" t="s">
        <v>106</v>
      </c>
      <c r="G56" s="11" t="s">
        <v>106</v>
      </c>
      <c r="H56" s="11" t="s">
        <v>107</v>
      </c>
      <c r="I56" s="11" t="s">
        <v>107</v>
      </c>
      <c r="J56" s="11" t="s">
        <v>107</v>
      </c>
      <c r="K56" s="11" t="s">
        <v>107</v>
      </c>
      <c r="L56" s="11" t="s">
        <v>107</v>
      </c>
      <c r="M56" s="11" t="s">
        <v>107</v>
      </c>
      <c r="N56" s="11" t="s">
        <v>107</v>
      </c>
      <c r="O56" s="11" t="s">
        <v>107</v>
      </c>
      <c r="P56" s="11" t="s">
        <v>107</v>
      </c>
      <c r="Q56" s="11" t="s">
        <v>107</v>
      </c>
      <c r="R56" s="11" t="s">
        <v>107</v>
      </c>
      <c r="S56" s="11" t="s">
        <v>107</v>
      </c>
    </row>
    <row r="57" spans="1:19" s="13" customFormat="1" ht="13.5" customHeight="1" x14ac:dyDescent="0.2">
      <c r="A57" s="36" t="s">
        <v>116</v>
      </c>
      <c r="B57" s="35"/>
      <c r="C57" s="11" t="s">
        <v>60</v>
      </c>
      <c r="D57" s="120" t="s">
        <v>117</v>
      </c>
      <c r="E57" s="121"/>
      <c r="F57" s="11" t="s">
        <v>62</v>
      </c>
      <c r="G57" s="11" t="s">
        <v>62</v>
      </c>
      <c r="H57" s="11" t="s">
        <v>46</v>
      </c>
      <c r="I57" s="11" t="s">
        <v>46</v>
      </c>
      <c r="J57" s="11" t="s">
        <v>46</v>
      </c>
      <c r="K57" s="11" t="s">
        <v>46</v>
      </c>
      <c r="L57" s="11" t="s">
        <v>46</v>
      </c>
      <c r="M57" s="11" t="s">
        <v>46</v>
      </c>
      <c r="N57" s="11" t="s">
        <v>46</v>
      </c>
      <c r="O57" s="11" t="s">
        <v>46</v>
      </c>
      <c r="P57" s="11" t="s">
        <v>46</v>
      </c>
      <c r="Q57" s="11" t="s">
        <v>46</v>
      </c>
      <c r="R57" s="11" t="s">
        <v>46</v>
      </c>
      <c r="S57" s="11" t="s">
        <v>46</v>
      </c>
    </row>
    <row r="58" spans="1:19" s="13" customFormat="1" ht="3.75" customHeight="1" thickBot="1" x14ac:dyDescent="0.25">
      <c r="A58" s="91"/>
      <c r="B58" s="92"/>
      <c r="C58" s="93"/>
      <c r="D58" s="126"/>
      <c r="E58" s="127"/>
      <c r="F58" s="40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</row>
    <row r="59" spans="1:19" s="13" customFormat="1" ht="13.5" customHeight="1" thickTop="1" x14ac:dyDescent="0.2">
      <c r="A59" s="134" t="s">
        <v>1</v>
      </c>
      <c r="B59" s="130" t="s">
        <v>3</v>
      </c>
      <c r="C59" s="130"/>
      <c r="D59" s="130"/>
      <c r="E59" s="130"/>
      <c r="F59" s="130"/>
      <c r="G59" s="131"/>
      <c r="H59" s="43">
        <v>5</v>
      </c>
      <c r="I59" s="43">
        <v>5</v>
      </c>
      <c r="J59" s="43">
        <v>5</v>
      </c>
      <c r="K59" s="43">
        <v>5</v>
      </c>
      <c r="L59" s="43">
        <v>5</v>
      </c>
      <c r="M59" s="43">
        <v>5</v>
      </c>
      <c r="N59" s="43">
        <v>5</v>
      </c>
      <c r="O59" s="43">
        <v>5</v>
      </c>
      <c r="P59" s="43">
        <v>5</v>
      </c>
      <c r="Q59" s="43">
        <v>5</v>
      </c>
      <c r="R59" s="43">
        <v>5</v>
      </c>
      <c r="S59" s="44">
        <v>5</v>
      </c>
    </row>
    <row r="60" spans="1:19" s="13" customFormat="1" ht="13.5" customHeight="1" x14ac:dyDescent="0.2">
      <c r="A60" s="135"/>
      <c r="B60" s="132" t="s">
        <v>118</v>
      </c>
      <c r="C60" s="132"/>
      <c r="D60" s="132"/>
      <c r="E60" s="132"/>
      <c r="F60" s="132"/>
      <c r="G60" s="133"/>
      <c r="H60" s="39">
        <f>H38</f>
        <v>85</v>
      </c>
      <c r="I60" s="15">
        <f>I38</f>
        <v>89</v>
      </c>
      <c r="J60" s="15">
        <f t="shared" ref="J60:S60" si="1">J38</f>
        <v>84</v>
      </c>
      <c r="K60" s="15">
        <f t="shared" si="1"/>
        <v>89</v>
      </c>
      <c r="L60" s="15">
        <f>L38</f>
        <v>89</v>
      </c>
      <c r="M60" s="15">
        <f t="shared" si="1"/>
        <v>85</v>
      </c>
      <c r="N60" s="15">
        <f t="shared" si="1"/>
        <v>89</v>
      </c>
      <c r="O60" s="15">
        <f t="shared" si="1"/>
        <v>85</v>
      </c>
      <c r="P60" s="15">
        <f t="shared" si="1"/>
        <v>89</v>
      </c>
      <c r="Q60" s="15">
        <f t="shared" si="1"/>
        <v>89</v>
      </c>
      <c r="R60" s="15">
        <f t="shared" si="1"/>
        <v>80</v>
      </c>
      <c r="S60" s="45">
        <f t="shared" si="1"/>
        <v>89</v>
      </c>
    </row>
    <row r="61" spans="1:19" s="13" customFormat="1" ht="13.5" customHeight="1" x14ac:dyDescent="0.2">
      <c r="A61" s="135"/>
      <c r="B61" s="136" t="s">
        <v>119</v>
      </c>
      <c r="C61" s="136"/>
      <c r="D61" s="136"/>
      <c r="E61" s="136"/>
      <c r="F61" s="136"/>
      <c r="G61" s="137"/>
      <c r="H61" s="38">
        <f>ROUNDDOWN(H60/H67,2)</f>
        <v>0.49</v>
      </c>
      <c r="I61" s="38">
        <f>ROUNDDOWN(I60/I67,2)</f>
        <v>0.5</v>
      </c>
      <c r="J61" s="38">
        <f t="shared" ref="J61:S61" si="2">ROUNDDOWN(J60/J67,2)</f>
        <v>0.49</v>
      </c>
      <c r="K61" s="38">
        <f t="shared" si="2"/>
        <v>0.5</v>
      </c>
      <c r="L61" s="38">
        <f>ROUNDDOWN(L60/L67,2)</f>
        <v>0.5</v>
      </c>
      <c r="M61" s="38">
        <f>ROUNDDOWN(M60/M67,2)</f>
        <v>0.49</v>
      </c>
      <c r="N61" s="38">
        <f>ROUNDDOWN(N60/N67,2)</f>
        <v>0.5</v>
      </c>
      <c r="O61" s="38">
        <f>ROUNDDOWN(O60/O67,2)</f>
        <v>0.49</v>
      </c>
      <c r="P61" s="38">
        <f t="shared" si="2"/>
        <v>0.5</v>
      </c>
      <c r="Q61" s="38">
        <f t="shared" si="2"/>
        <v>0.5</v>
      </c>
      <c r="R61" s="38">
        <f t="shared" si="2"/>
        <v>0.5</v>
      </c>
      <c r="S61" s="94">
        <f t="shared" si="2"/>
        <v>0.5</v>
      </c>
    </row>
    <row r="62" spans="1:19" s="13" customFormat="1" ht="13.5" customHeight="1" thickBot="1" x14ac:dyDescent="0.25">
      <c r="A62" s="122" t="s">
        <v>120</v>
      </c>
      <c r="B62" s="123"/>
      <c r="C62" s="123"/>
      <c r="D62" s="124" t="s">
        <v>48</v>
      </c>
      <c r="E62" s="124"/>
      <c r="F62" s="124"/>
      <c r="G62" s="125"/>
      <c r="H62" s="46">
        <f>H59+H61</f>
        <v>5.49</v>
      </c>
      <c r="I62" s="46">
        <f>I59+I61</f>
        <v>5.5</v>
      </c>
      <c r="J62" s="46">
        <f t="shared" ref="J62:S62" si="3">J59+J61</f>
        <v>5.49</v>
      </c>
      <c r="K62" s="46">
        <f t="shared" si="3"/>
        <v>5.5</v>
      </c>
      <c r="L62" s="46">
        <f t="shared" si="3"/>
        <v>5.5</v>
      </c>
      <c r="M62" s="46">
        <f t="shared" si="3"/>
        <v>5.49</v>
      </c>
      <c r="N62" s="46">
        <f t="shared" si="3"/>
        <v>5.5</v>
      </c>
      <c r="O62" s="46">
        <f t="shared" si="3"/>
        <v>5.49</v>
      </c>
      <c r="P62" s="46">
        <f t="shared" si="3"/>
        <v>5.5</v>
      </c>
      <c r="Q62" s="46">
        <f t="shared" si="3"/>
        <v>5.5</v>
      </c>
      <c r="R62" s="46">
        <f t="shared" si="3"/>
        <v>5.5</v>
      </c>
      <c r="S62" s="95">
        <f t="shared" si="3"/>
        <v>5.5</v>
      </c>
    </row>
    <row r="63" spans="1:19" s="13" customFormat="1" ht="13.5" customHeight="1" thickTop="1" x14ac:dyDescent="0.2">
      <c r="A63" s="128" t="s">
        <v>121</v>
      </c>
      <c r="B63" s="130" t="s">
        <v>122</v>
      </c>
      <c r="C63" s="130"/>
      <c r="D63" s="130"/>
      <c r="E63" s="130"/>
      <c r="F63" s="130"/>
      <c r="G63" s="131"/>
      <c r="H63" s="43">
        <v>22</v>
      </c>
      <c r="I63" s="43">
        <v>21</v>
      </c>
      <c r="J63" s="43">
        <v>21</v>
      </c>
      <c r="K63" s="43">
        <v>21</v>
      </c>
      <c r="L63" s="43">
        <v>21</v>
      </c>
      <c r="M63" s="43">
        <v>21</v>
      </c>
      <c r="N63" s="43">
        <v>21</v>
      </c>
      <c r="O63" s="43">
        <v>21</v>
      </c>
      <c r="P63" s="43">
        <v>21</v>
      </c>
      <c r="Q63" s="43">
        <v>21</v>
      </c>
      <c r="R63" s="43">
        <v>21</v>
      </c>
      <c r="S63" s="44">
        <v>21</v>
      </c>
    </row>
    <row r="64" spans="1:19" s="13" customFormat="1" ht="12" customHeight="1" x14ac:dyDescent="0.2">
      <c r="A64" s="129"/>
      <c r="B64" s="132" t="s">
        <v>123</v>
      </c>
      <c r="C64" s="132"/>
      <c r="D64" s="132"/>
      <c r="E64" s="132"/>
      <c r="F64" s="132"/>
      <c r="G64" s="133"/>
      <c r="H64" s="15">
        <f>H38+H48+H50+H49</f>
        <v>405</v>
      </c>
      <c r="I64" s="15">
        <f>I47+I38+I48+I50+I49</f>
        <v>514</v>
      </c>
      <c r="J64" s="15">
        <f>J38+J48+J50+J49</f>
        <v>461</v>
      </c>
      <c r="K64" s="15">
        <f>K38+K48+K50+K49</f>
        <v>466</v>
      </c>
      <c r="L64" s="15">
        <f t="shared" ref="L64:R64" si="4">L38+L48+L50+L49</f>
        <v>466</v>
      </c>
      <c r="M64" s="15">
        <f t="shared" si="4"/>
        <v>462</v>
      </c>
      <c r="N64" s="15">
        <f t="shared" si="4"/>
        <v>466</v>
      </c>
      <c r="O64" s="15">
        <f t="shared" si="4"/>
        <v>462</v>
      </c>
      <c r="P64" s="15">
        <f t="shared" si="4"/>
        <v>466</v>
      </c>
      <c r="Q64" s="15">
        <f t="shared" si="4"/>
        <v>466</v>
      </c>
      <c r="R64" s="15">
        <f t="shared" si="4"/>
        <v>457</v>
      </c>
      <c r="S64" s="45">
        <f>S38+S48+S50+S49</f>
        <v>466</v>
      </c>
    </row>
    <row r="65" spans="1:19" s="13" customFormat="1" ht="15.75" customHeight="1" x14ac:dyDescent="0.2">
      <c r="A65" s="129"/>
      <c r="B65" s="132" t="s">
        <v>124</v>
      </c>
      <c r="C65" s="132"/>
      <c r="D65" s="132"/>
      <c r="E65" s="132"/>
      <c r="F65" s="132"/>
      <c r="G65" s="133"/>
      <c r="H65" s="60">
        <f>ROUNDDOWN(H64/H67,1)</f>
        <v>2.2999999999999998</v>
      </c>
      <c r="I65" s="60">
        <f>ROUNDDOWN(I64/I67,1)</f>
        <v>2.9</v>
      </c>
      <c r="J65" s="60">
        <f t="shared" ref="J65:S65" si="5">ROUNDDOWN(J64/J67,1)</f>
        <v>2.6</v>
      </c>
      <c r="K65" s="60">
        <f t="shared" si="5"/>
        <v>2.6</v>
      </c>
      <c r="L65" s="60">
        <f t="shared" si="5"/>
        <v>2.6</v>
      </c>
      <c r="M65" s="60">
        <f t="shared" si="5"/>
        <v>2.6</v>
      </c>
      <c r="N65" s="60">
        <f t="shared" si="5"/>
        <v>2.6</v>
      </c>
      <c r="O65" s="60">
        <f t="shared" si="5"/>
        <v>2.6</v>
      </c>
      <c r="P65" s="60">
        <f t="shared" si="5"/>
        <v>2.6</v>
      </c>
      <c r="Q65" s="60">
        <f t="shared" si="5"/>
        <v>2.6</v>
      </c>
      <c r="R65" s="60">
        <f t="shared" si="5"/>
        <v>2.8</v>
      </c>
      <c r="S65" s="62">
        <f t="shared" si="5"/>
        <v>2.6</v>
      </c>
    </row>
    <row r="66" spans="1:19" s="13" customFormat="1" ht="15.75" customHeight="1" thickBot="1" x14ac:dyDescent="0.25">
      <c r="A66" s="122" t="s">
        <v>125</v>
      </c>
      <c r="B66" s="123"/>
      <c r="C66" s="123"/>
      <c r="D66" s="124" t="s">
        <v>49</v>
      </c>
      <c r="E66" s="124"/>
      <c r="F66" s="124"/>
      <c r="G66" s="125"/>
      <c r="H66" s="61">
        <f>H63+H65</f>
        <v>24.3</v>
      </c>
      <c r="I66" s="61">
        <f>I63+I65</f>
        <v>23.9</v>
      </c>
      <c r="J66" s="61">
        <f t="shared" ref="J66:S66" si="6">J63+J65</f>
        <v>23.6</v>
      </c>
      <c r="K66" s="61">
        <f t="shared" si="6"/>
        <v>23.6</v>
      </c>
      <c r="L66" s="61">
        <f t="shared" si="6"/>
        <v>23.6</v>
      </c>
      <c r="M66" s="61">
        <f t="shared" si="6"/>
        <v>23.6</v>
      </c>
      <c r="N66" s="61">
        <f t="shared" si="6"/>
        <v>23.6</v>
      </c>
      <c r="O66" s="61">
        <f t="shared" si="6"/>
        <v>23.6</v>
      </c>
      <c r="P66" s="61">
        <f t="shared" si="6"/>
        <v>23.6</v>
      </c>
      <c r="Q66" s="61">
        <f t="shared" si="6"/>
        <v>23.6</v>
      </c>
      <c r="R66" s="61">
        <f t="shared" si="6"/>
        <v>23.8</v>
      </c>
      <c r="S66" s="63">
        <f t="shared" si="6"/>
        <v>23.6</v>
      </c>
    </row>
    <row r="67" spans="1:19" s="13" customFormat="1" ht="15.75" customHeight="1" thickTop="1" x14ac:dyDescent="0.2">
      <c r="A67" s="47" t="s">
        <v>29</v>
      </c>
      <c r="B67" s="48"/>
      <c r="C67" s="48"/>
      <c r="D67" s="49"/>
      <c r="E67" s="49"/>
      <c r="F67" s="50"/>
      <c r="G67" s="42"/>
      <c r="H67" s="51">
        <f>M27</f>
        <v>171.4</v>
      </c>
      <c r="I67" s="51">
        <f>Q27</f>
        <v>177.1</v>
      </c>
      <c r="J67" s="51">
        <f>M27</f>
        <v>171.4</v>
      </c>
      <c r="K67" s="51">
        <f>Q27</f>
        <v>177.1</v>
      </c>
      <c r="L67" s="51">
        <f>Q27</f>
        <v>177.1</v>
      </c>
      <c r="M67" s="51">
        <f>M27</f>
        <v>171.4</v>
      </c>
      <c r="N67" s="51">
        <f>Q27</f>
        <v>177.1</v>
      </c>
      <c r="O67" s="51">
        <f>M27</f>
        <v>171.4</v>
      </c>
      <c r="P67" s="51">
        <f>Q27</f>
        <v>177.1</v>
      </c>
      <c r="Q67" s="51">
        <f>Q27</f>
        <v>177.1</v>
      </c>
      <c r="R67" s="51">
        <f>E27</f>
        <v>160</v>
      </c>
      <c r="S67" s="51">
        <f>Q27</f>
        <v>177.1</v>
      </c>
    </row>
    <row r="68" spans="1:19" s="13" customFormat="1" ht="6" customHeight="1" x14ac:dyDescent="0.2">
      <c r="A68" s="16"/>
      <c r="B68" s="17"/>
      <c r="C68" s="1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9" s="13" customFormat="1" ht="15.75" customHeight="1" x14ac:dyDescent="0.2">
      <c r="A69" s="37" t="s">
        <v>0</v>
      </c>
      <c r="B69" s="19"/>
      <c r="C69" s="12"/>
    </row>
    <row r="70" spans="1:19" s="13" customFormat="1" ht="15.75" customHeight="1" x14ac:dyDescent="0.2">
      <c r="A70" s="19"/>
      <c r="B70" s="19"/>
      <c r="C70" s="12"/>
    </row>
    <row r="71" spans="1:19" s="13" customFormat="1" ht="15.75" customHeight="1" x14ac:dyDescent="0.2">
      <c r="A71" s="19"/>
      <c r="B71" s="19"/>
      <c r="C71" s="12"/>
    </row>
    <row r="72" spans="1:19" s="13" customFormat="1" ht="15.75" customHeight="1" x14ac:dyDescent="0.2">
      <c r="A72" s="19"/>
      <c r="B72" s="19"/>
      <c r="C72" s="12"/>
    </row>
    <row r="73" spans="1:19" s="13" customFormat="1" ht="15.75" customHeight="1" x14ac:dyDescent="0.2">
      <c r="A73" s="19"/>
      <c r="B73" s="19"/>
      <c r="C73" s="12"/>
    </row>
    <row r="74" spans="1:19" s="13" customFormat="1" ht="15.75" customHeight="1" x14ac:dyDescent="0.2">
      <c r="A74" s="19"/>
      <c r="B74" s="19"/>
      <c r="C74" s="12"/>
    </row>
    <row r="75" spans="1:19" s="13" customFormat="1" ht="15.75" customHeight="1" x14ac:dyDescent="0.2">
      <c r="A75" s="19"/>
      <c r="B75" s="19"/>
      <c r="C75" s="12"/>
    </row>
    <row r="76" spans="1:19" s="13" customFormat="1" ht="15.75" customHeight="1" x14ac:dyDescent="0.2">
      <c r="A76" s="19"/>
      <c r="B76" s="19"/>
      <c r="C76" s="12"/>
    </row>
    <row r="77" spans="1:19" s="13" customFormat="1" ht="15.75" customHeight="1" x14ac:dyDescent="0.2">
      <c r="A77" s="19"/>
      <c r="B77" s="19"/>
      <c r="C77" s="12"/>
    </row>
    <row r="78" spans="1:19" s="13" customFormat="1" ht="15.75" customHeight="1" x14ac:dyDescent="0.2">
      <c r="A78" s="19"/>
      <c r="B78" s="19"/>
      <c r="C78" s="12"/>
    </row>
    <row r="79" spans="1:19" s="13" customFormat="1" ht="15.75" customHeight="1" x14ac:dyDescent="0.2">
      <c r="A79" s="19"/>
      <c r="B79" s="19"/>
      <c r="C79" s="12"/>
    </row>
    <row r="80" spans="1:19" s="13" customFormat="1" ht="15.75" customHeight="1" x14ac:dyDescent="0.2">
      <c r="A80" s="19"/>
      <c r="B80" s="19"/>
      <c r="C80" s="12"/>
    </row>
    <row r="81" spans="1:3" s="13" customFormat="1" ht="15.75" customHeight="1" x14ac:dyDescent="0.2">
      <c r="A81" s="19"/>
      <c r="B81" s="19"/>
      <c r="C81" s="12"/>
    </row>
    <row r="82" spans="1:3" s="13" customFormat="1" ht="15.75" customHeight="1" x14ac:dyDescent="0.2">
      <c r="A82" s="19"/>
      <c r="B82" s="19"/>
      <c r="C82" s="12"/>
    </row>
    <row r="83" spans="1:3" s="13" customFormat="1" ht="15.75" customHeight="1" x14ac:dyDescent="0.2">
      <c r="A83" s="19"/>
      <c r="B83" s="19"/>
      <c r="C83" s="12"/>
    </row>
    <row r="84" spans="1:3" s="13" customFormat="1" ht="15.75" customHeight="1" x14ac:dyDescent="0.2">
      <c r="A84" s="19"/>
      <c r="B84" s="19"/>
      <c r="C84" s="12"/>
    </row>
    <row r="85" spans="1:3" s="13" customFormat="1" ht="15.75" customHeight="1" x14ac:dyDescent="0.2">
      <c r="A85" s="19"/>
      <c r="B85" s="19"/>
      <c r="C85" s="12"/>
    </row>
    <row r="86" spans="1:3" s="13" customFormat="1" ht="15.75" customHeight="1" x14ac:dyDescent="0.2">
      <c r="A86" s="19"/>
      <c r="B86" s="19"/>
      <c r="C86" s="12"/>
    </row>
    <row r="87" spans="1:3" s="13" customFormat="1" ht="15.75" customHeight="1" x14ac:dyDescent="0.2">
      <c r="A87" s="19"/>
      <c r="B87" s="19"/>
      <c r="C87" s="12"/>
    </row>
    <row r="88" spans="1:3" s="13" customFormat="1" ht="15.75" customHeight="1" x14ac:dyDescent="0.2">
      <c r="A88" s="19"/>
      <c r="B88" s="19"/>
      <c r="C88" s="12"/>
    </row>
    <row r="89" spans="1:3" s="13" customFormat="1" ht="15.75" customHeight="1" x14ac:dyDescent="0.2">
      <c r="A89" s="19"/>
      <c r="B89" s="19"/>
      <c r="C89" s="12"/>
    </row>
    <row r="90" spans="1:3" s="13" customFormat="1" ht="15.75" customHeight="1" x14ac:dyDescent="0.2">
      <c r="A90" s="19"/>
      <c r="B90" s="19"/>
      <c r="C90" s="12"/>
    </row>
    <row r="91" spans="1:3" s="13" customFormat="1" ht="15.75" customHeight="1" x14ac:dyDescent="0.2">
      <c r="A91" s="19"/>
      <c r="B91" s="19"/>
      <c r="C91" s="12"/>
    </row>
    <row r="92" spans="1:3" s="13" customFormat="1" ht="15.75" customHeight="1" x14ac:dyDescent="0.2">
      <c r="A92" s="19"/>
      <c r="B92" s="19"/>
      <c r="C92" s="12"/>
    </row>
    <row r="93" spans="1:3" s="13" customFormat="1" ht="15.75" customHeight="1" x14ac:dyDescent="0.2">
      <c r="A93" s="19"/>
      <c r="B93" s="19"/>
      <c r="C93" s="12"/>
    </row>
    <row r="94" spans="1:3" s="13" customFormat="1" ht="15.75" customHeight="1" x14ac:dyDescent="0.2">
      <c r="A94" s="19"/>
      <c r="B94" s="19"/>
      <c r="C94" s="12"/>
    </row>
    <row r="95" spans="1:3" s="13" customFormat="1" ht="15.75" customHeight="1" x14ac:dyDescent="0.2">
      <c r="A95" s="19"/>
      <c r="B95" s="19"/>
      <c r="C95" s="12"/>
    </row>
    <row r="96" spans="1:3" s="13" customFormat="1" ht="15.75" customHeight="1" x14ac:dyDescent="0.2">
      <c r="A96" s="19"/>
      <c r="B96" s="19"/>
      <c r="C96" s="12"/>
    </row>
    <row r="97" spans="1:3" s="13" customFormat="1" ht="15.75" customHeight="1" x14ac:dyDescent="0.2">
      <c r="A97" s="19"/>
      <c r="B97" s="19"/>
      <c r="C97" s="12"/>
    </row>
    <row r="98" spans="1:3" s="13" customFormat="1" ht="15.75" customHeight="1" x14ac:dyDescent="0.2">
      <c r="A98" s="19"/>
      <c r="B98" s="19"/>
      <c r="C98" s="12"/>
    </row>
    <row r="99" spans="1:3" s="13" customFormat="1" ht="15.75" customHeight="1" x14ac:dyDescent="0.2">
      <c r="A99" s="19"/>
      <c r="B99" s="19"/>
      <c r="C99" s="12"/>
    </row>
    <row r="100" spans="1:3" s="13" customFormat="1" ht="15.75" customHeight="1" x14ac:dyDescent="0.2">
      <c r="A100" s="19"/>
      <c r="B100" s="19"/>
      <c r="C100" s="12"/>
    </row>
    <row r="101" spans="1:3" s="13" customFormat="1" ht="15.75" customHeight="1" x14ac:dyDescent="0.2">
      <c r="A101" s="19"/>
      <c r="B101" s="19"/>
      <c r="C101" s="12"/>
    </row>
    <row r="102" spans="1:3" s="13" customFormat="1" ht="15.75" customHeight="1" x14ac:dyDescent="0.2">
      <c r="A102" s="19"/>
      <c r="B102" s="19"/>
      <c r="C102" s="12"/>
    </row>
    <row r="103" spans="1:3" s="13" customFormat="1" ht="15.75" customHeight="1" x14ac:dyDescent="0.2">
      <c r="A103" s="19"/>
      <c r="B103" s="19"/>
      <c r="C103" s="12"/>
    </row>
    <row r="104" spans="1:3" s="13" customFormat="1" ht="15.75" customHeight="1" x14ac:dyDescent="0.2">
      <c r="A104" s="19"/>
      <c r="B104" s="19"/>
      <c r="C104" s="12"/>
    </row>
    <row r="105" spans="1:3" s="13" customFormat="1" ht="15.75" customHeight="1" x14ac:dyDescent="0.2">
      <c r="A105" s="19"/>
      <c r="B105" s="19"/>
      <c r="C105" s="12"/>
    </row>
    <row r="106" spans="1:3" s="13" customFormat="1" ht="15.75" customHeight="1" x14ac:dyDescent="0.2">
      <c r="A106" s="19"/>
      <c r="B106" s="19"/>
      <c r="C106" s="12"/>
    </row>
    <row r="107" spans="1:3" s="13" customFormat="1" ht="15.75" customHeight="1" x14ac:dyDescent="0.2">
      <c r="A107" s="19"/>
      <c r="B107" s="19"/>
      <c r="C107" s="12"/>
    </row>
    <row r="108" spans="1:3" s="13" customFormat="1" ht="15.75" customHeight="1" x14ac:dyDescent="0.2">
      <c r="A108" s="19"/>
      <c r="B108" s="19"/>
      <c r="C108" s="12"/>
    </row>
    <row r="109" spans="1:3" s="13" customFormat="1" ht="15.75" customHeight="1" x14ac:dyDescent="0.2">
      <c r="A109" s="19"/>
      <c r="B109" s="19"/>
      <c r="C109" s="12"/>
    </row>
    <row r="110" spans="1:3" s="13" customFormat="1" ht="15.75" customHeight="1" x14ac:dyDescent="0.2">
      <c r="A110" s="19"/>
      <c r="B110" s="19"/>
      <c r="C110" s="12"/>
    </row>
    <row r="111" spans="1:3" s="13" customFormat="1" ht="15.75" customHeight="1" x14ac:dyDescent="0.2">
      <c r="A111" s="19"/>
      <c r="B111" s="19"/>
      <c r="C111" s="12"/>
    </row>
    <row r="112" spans="1:3" s="13" customFormat="1" ht="15.75" customHeight="1" x14ac:dyDescent="0.2">
      <c r="A112" s="19"/>
      <c r="B112" s="19"/>
      <c r="C112" s="12"/>
    </row>
    <row r="113" spans="1:3" s="13" customFormat="1" ht="15.75" customHeight="1" x14ac:dyDescent="0.2">
      <c r="A113" s="19"/>
      <c r="B113" s="19"/>
      <c r="C113" s="12"/>
    </row>
    <row r="114" spans="1:3" s="13" customFormat="1" ht="15.75" customHeight="1" x14ac:dyDescent="0.2">
      <c r="A114" s="19"/>
      <c r="B114" s="19"/>
      <c r="C114" s="12"/>
    </row>
    <row r="115" spans="1:3" s="13" customFormat="1" ht="15.75" customHeight="1" x14ac:dyDescent="0.2">
      <c r="A115" s="19"/>
      <c r="B115" s="19"/>
      <c r="C115" s="12"/>
    </row>
    <row r="116" spans="1:3" s="13" customFormat="1" ht="15.75" customHeight="1" x14ac:dyDescent="0.2">
      <c r="A116" s="19"/>
      <c r="B116" s="19"/>
      <c r="C116" s="12"/>
    </row>
    <row r="117" spans="1:3" s="13" customFormat="1" ht="15.75" customHeight="1" x14ac:dyDescent="0.2">
      <c r="A117" s="19"/>
      <c r="B117" s="19"/>
      <c r="C117" s="12"/>
    </row>
    <row r="118" spans="1:3" s="13" customFormat="1" ht="15.75" customHeight="1" x14ac:dyDescent="0.2">
      <c r="A118" s="19"/>
      <c r="B118" s="19"/>
      <c r="C118" s="12"/>
    </row>
  </sheetData>
  <mergeCells count="87">
    <mergeCell ref="I15:I16"/>
    <mergeCell ref="A18:D18"/>
    <mergeCell ref="Q5:S5"/>
    <mergeCell ref="Q26:S26"/>
    <mergeCell ref="O15:S16"/>
    <mergeCell ref="M26:O26"/>
    <mergeCell ref="Q6:R8"/>
    <mergeCell ref="S6:S8"/>
    <mergeCell ref="O19:P21"/>
    <mergeCell ref="O5:P5"/>
    <mergeCell ref="A15:C16"/>
    <mergeCell ref="A5:B5"/>
    <mergeCell ref="A8:B8"/>
    <mergeCell ref="O8:P8"/>
    <mergeCell ref="H12:I12"/>
    <mergeCell ref="G12:G13"/>
    <mergeCell ref="A12:B13"/>
    <mergeCell ref="J12:J13"/>
    <mergeCell ref="D12:F12"/>
    <mergeCell ref="D13:E13"/>
    <mergeCell ref="K12:L13"/>
    <mergeCell ref="A6:B6"/>
    <mergeCell ref="O6:P6"/>
    <mergeCell ref="A7:B7"/>
    <mergeCell ref="O7:P7"/>
    <mergeCell ref="D40:E40"/>
    <mergeCell ref="N12:O13"/>
    <mergeCell ref="M12:M13"/>
    <mergeCell ref="P12:S13"/>
    <mergeCell ref="Q27:R27"/>
    <mergeCell ref="D15:F15"/>
    <mergeCell ref="D16:E16"/>
    <mergeCell ref="M15:N16"/>
    <mergeCell ref="L15:L16"/>
    <mergeCell ref="J15:K16"/>
    <mergeCell ref="G15:G16"/>
    <mergeCell ref="H15:H16"/>
    <mergeCell ref="M27:N27"/>
    <mergeCell ref="I27:J27"/>
    <mergeCell ref="A20:D20"/>
    <mergeCell ref="E27:F27"/>
    <mergeCell ref="E26:G26"/>
    <mergeCell ref="A26:D27"/>
    <mergeCell ref="I26:K26"/>
    <mergeCell ref="D41:E41"/>
    <mergeCell ref="D42:E42"/>
    <mergeCell ref="A34:B34"/>
    <mergeCell ref="A40:B40"/>
    <mergeCell ref="A31:B31"/>
    <mergeCell ref="D39:E39"/>
    <mergeCell ref="D32:E32"/>
    <mergeCell ref="D33:E33"/>
    <mergeCell ref="D35:E35"/>
    <mergeCell ref="D34:E34"/>
    <mergeCell ref="A33:B33"/>
    <mergeCell ref="D31:E31"/>
    <mergeCell ref="D36:E36"/>
    <mergeCell ref="D37:E37"/>
    <mergeCell ref="D38:E38"/>
    <mergeCell ref="A32:B32"/>
    <mergeCell ref="D47:E47"/>
    <mergeCell ref="D44:E44"/>
    <mergeCell ref="D46:E46"/>
    <mergeCell ref="D43:E43"/>
    <mergeCell ref="D54:E54"/>
    <mergeCell ref="D51:E51"/>
    <mergeCell ref="D48:E48"/>
    <mergeCell ref="D49:E49"/>
    <mergeCell ref="D50:E50"/>
    <mergeCell ref="D52:E52"/>
    <mergeCell ref="D53:E53"/>
    <mergeCell ref="A44:B44"/>
    <mergeCell ref="D55:E55"/>
    <mergeCell ref="D56:E56"/>
    <mergeCell ref="A66:G66"/>
    <mergeCell ref="D57:E57"/>
    <mergeCell ref="D58:E58"/>
    <mergeCell ref="A63:A65"/>
    <mergeCell ref="B63:G63"/>
    <mergeCell ref="B64:G64"/>
    <mergeCell ref="B65:G65"/>
    <mergeCell ref="A62:G62"/>
    <mergeCell ref="A59:A61"/>
    <mergeCell ref="B59:G59"/>
    <mergeCell ref="B60:G60"/>
    <mergeCell ref="B61:G61"/>
    <mergeCell ref="D45:E45"/>
  </mergeCells>
  <phoneticPr fontId="2"/>
  <pageMargins left="0.41" right="0.32" top="0.4" bottom="0.2" header="0.61" footer="0.11811023622047245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T120"/>
  <sheetViews>
    <sheetView view="pageBreakPreview" zoomScaleNormal="100" zoomScaleSheetLayoutView="100" workbookViewId="0">
      <selection activeCell="A29" sqref="A29"/>
    </sheetView>
  </sheetViews>
  <sheetFormatPr defaultColWidth="9" defaultRowHeight="15.75" customHeight="1" x14ac:dyDescent="0.2"/>
  <cols>
    <col min="1" max="1" width="4" style="8" customWidth="1"/>
    <col min="2" max="2" width="9.26953125" style="8" customWidth="1"/>
    <col min="3" max="3" width="5.26953125" style="9" customWidth="1"/>
    <col min="4" max="18" width="5.26953125" style="7" customWidth="1"/>
    <col min="19" max="19" width="5.36328125" style="7" customWidth="1"/>
    <col min="20" max="16384" width="9" style="7"/>
  </cols>
  <sheetData>
    <row r="1" spans="1:20" s="31" customFormat="1" ht="15.75" customHeight="1" x14ac:dyDescent="0.2">
      <c r="A1" s="71" t="s">
        <v>139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P1" s="116" t="s">
        <v>143</v>
      </c>
      <c r="Q1" s="73"/>
      <c r="R1" s="73"/>
      <c r="S1" s="73"/>
    </row>
    <row r="2" spans="1:20" s="4" customFormat="1" ht="9" customHeight="1" x14ac:dyDescent="0.2">
      <c r="N2" s="1"/>
      <c r="O2" s="1"/>
      <c r="R2" s="1"/>
    </row>
    <row r="3" spans="1:20" s="4" customFormat="1" ht="14.25" customHeight="1" x14ac:dyDescent="0.2">
      <c r="A3" s="74" t="s">
        <v>144</v>
      </c>
      <c r="B3" s="75"/>
      <c r="C3" s="76"/>
      <c r="D3" s="75"/>
      <c r="E3" s="75"/>
      <c r="F3" s="77"/>
      <c r="G3" s="67"/>
    </row>
    <row r="4" spans="1:20" s="4" customFormat="1" ht="44.25" customHeight="1" x14ac:dyDescent="0.2">
      <c r="A4" s="202" t="s">
        <v>50</v>
      </c>
      <c r="B4" s="203"/>
      <c r="C4" s="54" t="s">
        <v>15</v>
      </c>
      <c r="D4" s="54" t="s">
        <v>17</v>
      </c>
      <c r="E4" s="54" t="s">
        <v>18</v>
      </c>
      <c r="F4" s="54" t="s">
        <v>19</v>
      </c>
      <c r="G4" s="54" t="s">
        <v>20</v>
      </c>
      <c r="H4" s="54" t="s">
        <v>21</v>
      </c>
      <c r="I4" s="54" t="s">
        <v>22</v>
      </c>
      <c r="J4" s="54" t="s">
        <v>23</v>
      </c>
      <c r="K4" s="54" t="s">
        <v>16</v>
      </c>
      <c r="L4" s="54" t="s">
        <v>24</v>
      </c>
      <c r="M4" s="54" t="s">
        <v>25</v>
      </c>
      <c r="N4" s="54" t="s">
        <v>26</v>
      </c>
      <c r="O4" s="208" t="s">
        <v>13</v>
      </c>
      <c r="P4" s="209"/>
      <c r="Q4" s="186" t="s">
        <v>53</v>
      </c>
      <c r="R4" s="187"/>
      <c r="S4" s="188"/>
    </row>
    <row r="5" spans="1:20" s="4" customFormat="1" ht="14.25" customHeight="1" x14ac:dyDescent="0.2">
      <c r="A5" s="157" t="s">
        <v>28</v>
      </c>
      <c r="B5" s="15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211">
        <f>SUM(C5:N5)</f>
        <v>0</v>
      </c>
      <c r="P5" s="212"/>
      <c r="Q5" s="189">
        <f>N11</f>
        <v>0</v>
      </c>
      <c r="R5" s="190"/>
      <c r="S5" s="195" t="s">
        <v>10</v>
      </c>
    </row>
    <row r="6" spans="1:20" s="4" customFormat="1" ht="14.25" customHeight="1" x14ac:dyDescent="0.2">
      <c r="A6" s="161"/>
      <c r="B6" s="162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215">
        <f>SUM(C6:N6)</f>
        <v>0</v>
      </c>
      <c r="P6" s="216"/>
      <c r="Q6" s="191"/>
      <c r="R6" s="192"/>
      <c r="S6" s="196"/>
    </row>
    <row r="7" spans="1:20" s="4" customFormat="1" ht="14.25" customHeight="1" x14ac:dyDescent="0.2">
      <c r="A7" s="204" t="s">
        <v>13</v>
      </c>
      <c r="B7" s="205"/>
      <c r="C7" s="103">
        <f>SUM(C5:C6)</f>
        <v>0</v>
      </c>
      <c r="D7" s="103">
        <f>SUM(D5:D6)</f>
        <v>0</v>
      </c>
      <c r="E7" s="103">
        <f t="shared" ref="E7:N7" si="0">SUM(E5:E6)</f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3">
        <f t="shared" si="0"/>
        <v>0</v>
      </c>
      <c r="J7" s="103">
        <f t="shared" si="0"/>
        <v>0</v>
      </c>
      <c r="K7" s="103">
        <f t="shared" si="0"/>
        <v>0</v>
      </c>
      <c r="L7" s="103">
        <f t="shared" si="0"/>
        <v>0</v>
      </c>
      <c r="M7" s="103">
        <f t="shared" si="0"/>
        <v>0</v>
      </c>
      <c r="N7" s="103">
        <f t="shared" si="0"/>
        <v>0</v>
      </c>
      <c r="O7" s="217">
        <f>SUM(O5:O6)</f>
        <v>0</v>
      </c>
      <c r="P7" s="218"/>
      <c r="Q7" s="193"/>
      <c r="R7" s="194"/>
      <c r="S7" s="197"/>
    </row>
    <row r="8" spans="1:20" s="4" customFormat="1" ht="10.5" customHeight="1" x14ac:dyDescent="0.2">
      <c r="A8" s="21"/>
      <c r="B8" s="3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3"/>
      <c r="R8" s="28"/>
    </row>
    <row r="9" spans="1:20" s="4" customFormat="1" ht="14.25" customHeight="1" x14ac:dyDescent="0.2">
      <c r="A9" s="99" t="s">
        <v>34</v>
      </c>
      <c r="B9" s="3"/>
      <c r="C9" s="26"/>
      <c r="D9" s="26"/>
      <c r="E9" s="26"/>
      <c r="F9" s="26"/>
      <c r="G9" s="26"/>
      <c r="H9" s="26"/>
      <c r="I9" s="26"/>
      <c r="J9" s="109"/>
      <c r="K9" s="26"/>
      <c r="L9" s="26"/>
      <c r="M9" s="26"/>
      <c r="N9" s="26"/>
      <c r="O9" s="26"/>
      <c r="P9" s="27"/>
      <c r="Q9" s="23"/>
      <c r="R9" s="28"/>
    </row>
    <row r="10" spans="1:20" s="4" customFormat="1" ht="7.5" customHeight="1" x14ac:dyDescent="0.2">
      <c r="A10" s="21"/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1"/>
      <c r="P10" s="2"/>
      <c r="Q10" s="23"/>
      <c r="R10" s="24"/>
    </row>
    <row r="11" spans="1:20" s="4" customFormat="1" ht="15" customHeight="1" x14ac:dyDescent="0.2">
      <c r="A11" s="180" t="s">
        <v>45</v>
      </c>
      <c r="B11" s="150"/>
      <c r="C11" s="3"/>
      <c r="D11" s="172" t="s">
        <v>30</v>
      </c>
      <c r="E11" s="173"/>
      <c r="F11" s="174"/>
      <c r="G11" s="177" t="s">
        <v>32</v>
      </c>
      <c r="H11" s="152" t="s">
        <v>31</v>
      </c>
      <c r="I11" s="154"/>
      <c r="J11" s="169" t="s">
        <v>51</v>
      </c>
      <c r="K11" s="165">
        <f>D12/H12</f>
        <v>0</v>
      </c>
      <c r="L11" s="166"/>
      <c r="M11" s="210" t="s">
        <v>33</v>
      </c>
      <c r="N11" s="165">
        <f>ROUNDUP(K11,1)</f>
        <v>0</v>
      </c>
      <c r="O11" s="166"/>
      <c r="P11" s="170" t="s">
        <v>56</v>
      </c>
      <c r="Q11" s="171"/>
      <c r="R11" s="171"/>
      <c r="S11" s="171"/>
    </row>
    <row r="12" spans="1:20" s="4" customFormat="1" ht="15" customHeight="1" x14ac:dyDescent="0.2">
      <c r="A12" s="150"/>
      <c r="B12" s="150"/>
      <c r="C12" s="3"/>
      <c r="D12" s="182">
        <f>O7</f>
        <v>0</v>
      </c>
      <c r="E12" s="183"/>
      <c r="F12" s="33" t="s">
        <v>10</v>
      </c>
      <c r="G12" s="177"/>
      <c r="H12" s="55">
        <v>365</v>
      </c>
      <c r="I12" s="34" t="s">
        <v>11</v>
      </c>
      <c r="J12" s="181"/>
      <c r="K12" s="167"/>
      <c r="L12" s="168"/>
      <c r="M12" s="210"/>
      <c r="N12" s="167"/>
      <c r="O12" s="168"/>
      <c r="P12" s="170"/>
      <c r="Q12" s="171"/>
      <c r="R12" s="171"/>
      <c r="S12" s="171"/>
    </row>
    <row r="13" spans="1:20" s="4" customFormat="1" ht="4.5" customHeight="1" x14ac:dyDescent="0.2">
      <c r="A13" s="21"/>
      <c r="B13" s="3"/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1"/>
      <c r="P13" s="2"/>
      <c r="Q13" s="23"/>
      <c r="R13" s="24"/>
    </row>
    <row r="14" spans="1:20" s="4" customFormat="1" ht="15" customHeight="1" x14ac:dyDescent="0.2">
      <c r="A14" s="201" t="s">
        <v>52</v>
      </c>
      <c r="B14" s="201"/>
      <c r="C14" s="201"/>
      <c r="D14" s="172" t="s">
        <v>45</v>
      </c>
      <c r="E14" s="173"/>
      <c r="F14" s="174"/>
      <c r="G14" s="177" t="s">
        <v>32</v>
      </c>
      <c r="H14" s="178">
        <v>3</v>
      </c>
      <c r="I14" s="169" t="s">
        <v>51</v>
      </c>
      <c r="J14" s="165">
        <f>D15/H14</f>
        <v>0</v>
      </c>
      <c r="K14" s="166"/>
      <c r="L14" s="169" t="s">
        <v>33</v>
      </c>
      <c r="M14" s="165">
        <f>ROUNDUP(J14,0)</f>
        <v>0</v>
      </c>
      <c r="N14" s="166"/>
      <c r="O14" s="171" t="s">
        <v>57</v>
      </c>
      <c r="P14" s="171"/>
      <c r="Q14" s="171"/>
      <c r="R14" s="171"/>
      <c r="S14" s="171"/>
    </row>
    <row r="15" spans="1:20" s="4" customFormat="1" ht="15" customHeight="1" x14ac:dyDescent="0.2">
      <c r="A15" s="201"/>
      <c r="B15" s="201"/>
      <c r="C15" s="201"/>
      <c r="D15" s="175">
        <f>N11</f>
        <v>0</v>
      </c>
      <c r="E15" s="176"/>
      <c r="F15" s="33" t="s">
        <v>10</v>
      </c>
      <c r="G15" s="177"/>
      <c r="H15" s="179"/>
      <c r="I15" s="181"/>
      <c r="J15" s="167"/>
      <c r="K15" s="168"/>
      <c r="L15" s="169"/>
      <c r="M15" s="167"/>
      <c r="N15" s="168"/>
      <c r="O15" s="171"/>
      <c r="P15" s="171"/>
      <c r="Q15" s="171"/>
      <c r="R15" s="171"/>
      <c r="S15" s="171"/>
      <c r="T15" s="1"/>
    </row>
    <row r="16" spans="1:20" s="4" customFormat="1" ht="5.25" customHeight="1" x14ac:dyDescent="0.2">
      <c r="A16" s="25"/>
      <c r="B16" s="3"/>
      <c r="C16" s="3"/>
      <c r="D16" s="1"/>
      <c r="E16" s="57"/>
      <c r="F16" s="1"/>
      <c r="G16" s="1"/>
      <c r="H16" s="1"/>
      <c r="I16" s="1"/>
      <c r="J16" s="1"/>
      <c r="K16" s="1"/>
      <c r="L16" s="1"/>
      <c r="M16" s="1"/>
      <c r="N16" s="1"/>
      <c r="O16" s="21"/>
      <c r="P16" s="2"/>
      <c r="Q16" s="23"/>
      <c r="R16" s="24"/>
    </row>
    <row r="17" spans="1:19" s="4" customFormat="1" ht="16.5" customHeight="1" x14ac:dyDescent="0.2">
      <c r="A17" s="184" t="s">
        <v>141</v>
      </c>
      <c r="B17" s="184"/>
      <c r="C17" s="184"/>
      <c r="D17" s="185"/>
      <c r="E17" s="56"/>
      <c r="F17" s="33" t="s">
        <v>12</v>
      </c>
      <c r="G17" s="52"/>
      <c r="H17" s="53"/>
      <c r="I17" s="21"/>
      <c r="J17" s="1"/>
      <c r="K17" s="1"/>
      <c r="L17" s="1"/>
      <c r="M17" s="1"/>
      <c r="N17" s="1"/>
      <c r="O17" s="1"/>
    </row>
    <row r="18" spans="1:19" s="4" customFormat="1" ht="5.25" customHeight="1" x14ac:dyDescent="0.2">
      <c r="A18" s="25"/>
      <c r="B18" s="3"/>
      <c r="C18" s="3"/>
      <c r="D18" s="1"/>
      <c r="E18" s="57"/>
      <c r="F18" s="1"/>
      <c r="G18" s="1"/>
      <c r="H18" s="1"/>
      <c r="I18" s="1"/>
      <c r="J18" s="1"/>
      <c r="K18" s="1"/>
      <c r="L18" s="57"/>
      <c r="M18" s="1"/>
      <c r="N18" s="1"/>
      <c r="O18" s="198" t="s">
        <v>129</v>
      </c>
      <c r="P18" s="198"/>
      <c r="Q18" s="23"/>
      <c r="R18" s="24"/>
    </row>
    <row r="19" spans="1:19" s="4" customFormat="1" ht="16.5" customHeight="1" x14ac:dyDescent="0.2">
      <c r="A19" s="149" t="s">
        <v>140</v>
      </c>
      <c r="B19" s="150"/>
      <c r="C19" s="150"/>
      <c r="D19" s="151"/>
      <c r="E19" s="56"/>
      <c r="F19" s="33" t="s">
        <v>12</v>
      </c>
      <c r="G19" s="52"/>
      <c r="H19" s="98" t="s">
        <v>128</v>
      </c>
      <c r="I19" s="21"/>
      <c r="J19" s="1"/>
      <c r="K19" s="1"/>
      <c r="L19" s="56"/>
      <c r="M19" s="33" t="s">
        <v>12</v>
      </c>
      <c r="N19" s="52"/>
      <c r="O19" s="198"/>
      <c r="P19" s="198"/>
      <c r="Q19" s="56"/>
      <c r="R19" s="33" t="s">
        <v>12</v>
      </c>
      <c r="S19" s="52"/>
    </row>
    <row r="20" spans="1:19" s="4" customFormat="1" ht="11.25" customHeight="1" x14ac:dyDescent="0.2">
      <c r="A20" s="21"/>
      <c r="B20" s="3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98"/>
      <c r="P20" s="198"/>
      <c r="Q20" s="22"/>
    </row>
    <row r="21" spans="1:19" s="4" customFormat="1" ht="14.25" customHeight="1" x14ac:dyDescent="0.2">
      <c r="A21" s="99" t="s">
        <v>35</v>
      </c>
    </row>
    <row r="22" spans="1:19" s="4" customFormat="1" ht="8.25" customHeight="1" x14ac:dyDescent="0.2">
      <c r="A22" s="5"/>
      <c r="B22" s="5"/>
    </row>
    <row r="23" spans="1:19" s="4" customFormat="1" ht="16.5" customHeight="1" x14ac:dyDescent="0.2">
      <c r="A23" s="32" t="s">
        <v>36</v>
      </c>
      <c r="B23" s="6"/>
      <c r="E23" s="56"/>
      <c r="F23" s="33" t="s">
        <v>4</v>
      </c>
      <c r="G23" s="67" t="s">
        <v>43</v>
      </c>
    </row>
    <row r="24" spans="1:19" s="4" customFormat="1" ht="9" customHeight="1" x14ac:dyDescent="0.2">
      <c r="A24" s="6"/>
      <c r="B24" s="6"/>
    </row>
    <row r="25" spans="1:19" s="4" customFormat="1" ht="15" customHeight="1" x14ac:dyDescent="0.2">
      <c r="A25" s="213" t="s">
        <v>37</v>
      </c>
      <c r="B25" s="214"/>
      <c r="C25" s="214"/>
      <c r="D25" s="214"/>
      <c r="E25" s="152" t="s">
        <v>38</v>
      </c>
      <c r="F25" s="153"/>
      <c r="G25" s="154"/>
      <c r="H25" s="67"/>
      <c r="I25" s="152" t="s">
        <v>39</v>
      </c>
      <c r="J25" s="153"/>
      <c r="K25" s="154"/>
      <c r="L25" s="67"/>
      <c r="M25" s="152" t="s">
        <v>40</v>
      </c>
      <c r="N25" s="153"/>
      <c r="O25" s="154"/>
      <c r="P25" s="67"/>
      <c r="Q25" s="152" t="s">
        <v>41</v>
      </c>
      <c r="R25" s="153"/>
      <c r="S25" s="154"/>
    </row>
    <row r="26" spans="1:19" s="4" customFormat="1" ht="16.5" customHeight="1" x14ac:dyDescent="0.2">
      <c r="A26" s="214"/>
      <c r="B26" s="214"/>
      <c r="C26" s="214"/>
      <c r="D26" s="214"/>
      <c r="E26" s="147">
        <f>ROUNDDOWN(E23/7*28,1)</f>
        <v>0</v>
      </c>
      <c r="F26" s="148"/>
      <c r="G26" s="104" t="s">
        <v>137</v>
      </c>
      <c r="H26" s="67"/>
      <c r="I26" s="147">
        <f>ROUNDDOWN(E23/7*29,1)</f>
        <v>0</v>
      </c>
      <c r="J26" s="148"/>
      <c r="K26" s="104" t="s">
        <v>137</v>
      </c>
      <c r="L26" s="67"/>
      <c r="M26" s="147">
        <f>ROUNDDOWN(E23/7*30,1)</f>
        <v>0</v>
      </c>
      <c r="N26" s="148"/>
      <c r="O26" s="104" t="s">
        <v>137</v>
      </c>
      <c r="P26" s="67"/>
      <c r="Q26" s="147">
        <f>ROUNDDOWN(E23/7*31,1)</f>
        <v>0</v>
      </c>
      <c r="R26" s="148"/>
      <c r="S26" s="104" t="s">
        <v>137</v>
      </c>
    </row>
    <row r="27" spans="1:19" s="4" customFormat="1" ht="11.25" customHeight="1" x14ac:dyDescent="0.2">
      <c r="A27" s="6"/>
      <c r="B27" s="6"/>
    </row>
    <row r="28" spans="1:19" s="4" customFormat="1" ht="14.25" customHeight="1" x14ac:dyDescent="0.2">
      <c r="A28" s="80" t="s">
        <v>145</v>
      </c>
      <c r="B28" s="78"/>
      <c r="C28" s="78"/>
      <c r="D28" s="79"/>
      <c r="E28" s="79"/>
      <c r="F28" s="79"/>
      <c r="G28" s="79"/>
      <c r="H28" s="79"/>
      <c r="I28" s="79"/>
      <c r="J28" s="69"/>
      <c r="K28" s="69"/>
      <c r="L28" s="57"/>
      <c r="M28" s="1"/>
      <c r="N28" s="1"/>
      <c r="O28" s="21"/>
      <c r="P28" s="2"/>
      <c r="Q28" s="22"/>
    </row>
    <row r="29" spans="1:19" s="4" customFormat="1" ht="4.5" customHeight="1" x14ac:dyDescent="0.2">
      <c r="A29" s="5"/>
      <c r="B29" s="5"/>
    </row>
    <row r="30" spans="1:19" s="9" customFormat="1" ht="25.5" customHeight="1" x14ac:dyDescent="0.2">
      <c r="A30" s="144" t="s">
        <v>27</v>
      </c>
      <c r="B30" s="145"/>
      <c r="C30" s="101" t="s">
        <v>135</v>
      </c>
      <c r="D30" s="144" t="s">
        <v>42</v>
      </c>
      <c r="E30" s="146"/>
      <c r="F30" s="101" t="s">
        <v>134</v>
      </c>
      <c r="G30" s="101" t="s">
        <v>2</v>
      </c>
      <c r="H30" s="102" t="s">
        <v>15</v>
      </c>
      <c r="I30" s="102" t="s">
        <v>17</v>
      </c>
      <c r="J30" s="102" t="s">
        <v>18</v>
      </c>
      <c r="K30" s="102" t="s">
        <v>19</v>
      </c>
      <c r="L30" s="102" t="s">
        <v>20</v>
      </c>
      <c r="M30" s="102" t="s">
        <v>21</v>
      </c>
      <c r="N30" s="102" t="s">
        <v>22</v>
      </c>
      <c r="O30" s="102" t="s">
        <v>23</v>
      </c>
      <c r="P30" s="102" t="s">
        <v>16</v>
      </c>
      <c r="Q30" s="102" t="s">
        <v>24</v>
      </c>
      <c r="R30" s="102" t="s">
        <v>25</v>
      </c>
      <c r="S30" s="102" t="s">
        <v>26</v>
      </c>
    </row>
    <row r="31" spans="1:19" s="12" customFormat="1" ht="13.5" customHeight="1" x14ac:dyDescent="0.2">
      <c r="A31" s="140" t="s">
        <v>59</v>
      </c>
      <c r="B31" s="141"/>
      <c r="C31" s="11"/>
      <c r="D31" s="120"/>
      <c r="E31" s="1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s="12" customFormat="1" ht="13.5" customHeight="1" x14ac:dyDescent="0.2">
      <c r="A32" s="87" t="s">
        <v>63</v>
      </c>
      <c r="B32" s="88"/>
      <c r="C32" s="11"/>
      <c r="D32" s="120"/>
      <c r="E32" s="12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s="13" customFormat="1" ht="13.5" customHeight="1" x14ac:dyDescent="0.2">
      <c r="A33" s="140" t="s">
        <v>44</v>
      </c>
      <c r="B33" s="141"/>
      <c r="C33" s="11"/>
      <c r="D33" s="120"/>
      <c r="E33" s="12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s="13" customFormat="1" ht="13.5" customHeight="1" x14ac:dyDescent="0.2">
      <c r="A34" s="36" t="s">
        <v>130</v>
      </c>
      <c r="B34" s="35"/>
      <c r="C34" s="11"/>
      <c r="D34" s="120"/>
      <c r="E34" s="12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s="13" customFormat="1" ht="13.5" customHeight="1" x14ac:dyDescent="0.2">
      <c r="A35" s="36" t="s">
        <v>131</v>
      </c>
      <c r="B35" s="35"/>
      <c r="C35" s="11"/>
      <c r="D35" s="120"/>
      <c r="E35" s="12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s="13" customFormat="1" ht="13.5" customHeight="1" x14ac:dyDescent="0.2">
      <c r="A36" s="36" t="s">
        <v>132</v>
      </c>
      <c r="B36" s="35"/>
      <c r="C36" s="11"/>
      <c r="D36" s="120"/>
      <c r="E36" s="1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s="13" customFormat="1" ht="13.5" customHeight="1" x14ac:dyDescent="0.2">
      <c r="A37" s="36" t="s">
        <v>133</v>
      </c>
      <c r="B37" s="35"/>
      <c r="C37" s="11"/>
      <c r="D37" s="120"/>
      <c r="E37" s="12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s="13" customFormat="1" ht="13.5" customHeight="1" x14ac:dyDescent="0.2">
      <c r="A38" s="36" t="s">
        <v>14</v>
      </c>
      <c r="B38" s="90"/>
      <c r="C38" s="11"/>
      <c r="D38" s="120"/>
      <c r="E38" s="12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s="13" customFormat="1" ht="13.5" customHeight="1" x14ac:dyDescent="0.2">
      <c r="A39" s="36" t="s">
        <v>5</v>
      </c>
      <c r="B39" s="35"/>
      <c r="C39" s="11"/>
      <c r="D39" s="120"/>
      <c r="E39" s="12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s="13" customFormat="1" ht="13.5" customHeight="1" x14ac:dyDescent="0.2">
      <c r="A40" s="36" t="s">
        <v>6</v>
      </c>
      <c r="B40" s="35"/>
      <c r="C40" s="11"/>
      <c r="D40" s="120"/>
      <c r="E40" s="12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13" customFormat="1" ht="13.5" customHeight="1" x14ac:dyDescent="0.2">
      <c r="A41" s="36" t="s">
        <v>7</v>
      </c>
      <c r="B41" s="35"/>
      <c r="C41" s="11"/>
      <c r="D41" s="120"/>
      <c r="E41" s="12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13" customFormat="1" ht="13.5" customHeight="1" x14ac:dyDescent="0.2">
      <c r="A42" s="36"/>
      <c r="B42" s="90" t="s">
        <v>75</v>
      </c>
      <c r="C42" s="11"/>
      <c r="D42" s="120"/>
      <c r="E42" s="12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s="13" customFormat="1" ht="13.5" customHeight="1" x14ac:dyDescent="0.2">
      <c r="A43" s="36" t="s">
        <v>47</v>
      </c>
      <c r="B43" s="35"/>
      <c r="C43" s="11"/>
      <c r="D43" s="120"/>
      <c r="E43" s="12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s="13" customFormat="1" ht="13.5" customHeight="1" x14ac:dyDescent="0.2">
      <c r="A44" s="36" t="s">
        <v>100</v>
      </c>
      <c r="B44" s="35"/>
      <c r="C44" s="11"/>
      <c r="D44" s="120"/>
      <c r="E44" s="12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s="13" customFormat="1" ht="13.5" customHeight="1" x14ac:dyDescent="0.2">
      <c r="A45" s="36" t="s">
        <v>103</v>
      </c>
      <c r="B45" s="35"/>
      <c r="C45" s="11"/>
      <c r="D45" s="120"/>
      <c r="E45" s="12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s="13" customFormat="1" ht="13.5" customHeight="1" x14ac:dyDescent="0.2">
      <c r="A46" s="36" t="s">
        <v>108</v>
      </c>
      <c r="B46" s="35"/>
      <c r="C46" s="11"/>
      <c r="D46" s="120"/>
      <c r="E46" s="12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s="13" customFormat="1" ht="13.5" customHeight="1" x14ac:dyDescent="0.2">
      <c r="A47" s="36" t="s">
        <v>110</v>
      </c>
      <c r="B47" s="35"/>
      <c r="C47" s="11"/>
      <c r="D47" s="120"/>
      <c r="E47" s="12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s="13" customFormat="1" ht="13.5" customHeight="1" x14ac:dyDescent="0.2">
      <c r="A48" s="36" t="s">
        <v>112</v>
      </c>
      <c r="B48" s="35"/>
      <c r="C48" s="11"/>
      <c r="D48" s="120"/>
      <c r="E48" s="12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s="13" customFormat="1" ht="13.5" customHeight="1" x14ac:dyDescent="0.2">
      <c r="A49" s="36" t="s">
        <v>114</v>
      </c>
      <c r="B49" s="35"/>
      <c r="C49" s="11"/>
      <c r="D49" s="120"/>
      <c r="E49" s="12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s="13" customFormat="1" ht="13.5" customHeight="1" x14ac:dyDescent="0.2">
      <c r="A50" s="36"/>
      <c r="B50" s="35"/>
      <c r="C50" s="11"/>
      <c r="D50" s="120"/>
      <c r="E50" s="12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s="13" customFormat="1" ht="13.5" customHeight="1" x14ac:dyDescent="0.2">
      <c r="A51" s="36"/>
      <c r="B51" s="35"/>
      <c r="C51" s="11"/>
      <c r="D51" s="120"/>
      <c r="E51" s="12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s="13" customFormat="1" ht="13.5" customHeight="1" x14ac:dyDescent="0.2">
      <c r="A52" s="36"/>
      <c r="B52" s="35"/>
      <c r="C52" s="11"/>
      <c r="D52" s="120"/>
      <c r="E52" s="121"/>
      <c r="F52" s="11"/>
      <c r="G52" s="11"/>
      <c r="H52" s="11"/>
      <c r="I52" s="11"/>
      <c r="J52" s="14"/>
      <c r="K52" s="11"/>
      <c r="L52" s="11"/>
      <c r="M52" s="11"/>
      <c r="N52" s="11"/>
      <c r="O52" s="11"/>
      <c r="P52" s="11"/>
      <c r="Q52" s="11"/>
      <c r="R52" s="11"/>
      <c r="S52" s="11"/>
    </row>
    <row r="53" spans="1:19" s="13" customFormat="1" ht="13.5" customHeight="1" x14ac:dyDescent="0.2">
      <c r="A53" s="87" t="s">
        <v>127</v>
      </c>
      <c r="B53" s="35"/>
      <c r="C53" s="11"/>
      <c r="D53" s="120"/>
      <c r="E53" s="12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s="13" customFormat="1" ht="13.5" customHeight="1" x14ac:dyDescent="0.2">
      <c r="A54" s="36"/>
      <c r="B54" s="35"/>
      <c r="C54" s="11"/>
      <c r="D54" s="120"/>
      <c r="E54" s="12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s="13" customFormat="1" ht="13.5" customHeight="1" x14ac:dyDescent="0.2">
      <c r="A55" s="36"/>
      <c r="B55" s="35"/>
      <c r="C55" s="11"/>
      <c r="D55" s="120"/>
      <c r="E55" s="12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s="13" customFormat="1" ht="13.5" customHeight="1" thickBot="1" x14ac:dyDescent="0.25">
      <c r="A56" s="219"/>
      <c r="B56" s="220"/>
      <c r="C56" s="221"/>
      <c r="D56" s="126"/>
      <c r="E56" s="127"/>
      <c r="F56" s="40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</row>
    <row r="57" spans="1:19" s="13" customFormat="1" ht="13.5" customHeight="1" thickTop="1" x14ac:dyDescent="0.2">
      <c r="A57" s="134" t="s">
        <v>1</v>
      </c>
      <c r="B57" s="130" t="s">
        <v>3</v>
      </c>
      <c r="C57" s="130"/>
      <c r="D57" s="130"/>
      <c r="E57" s="130"/>
      <c r="F57" s="130"/>
      <c r="G57" s="131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4"/>
    </row>
    <row r="58" spans="1:19" s="13" customFormat="1" ht="13.5" customHeight="1" x14ac:dyDescent="0.2">
      <c r="A58" s="135"/>
      <c r="B58" s="132" t="s">
        <v>118</v>
      </c>
      <c r="C58" s="132"/>
      <c r="D58" s="132"/>
      <c r="E58" s="132"/>
      <c r="F58" s="132"/>
      <c r="G58" s="133"/>
      <c r="H58" s="39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45"/>
    </row>
    <row r="59" spans="1:19" s="13" customFormat="1" ht="13.5" customHeight="1" x14ac:dyDescent="0.2">
      <c r="A59" s="135"/>
      <c r="B59" s="136" t="s">
        <v>119</v>
      </c>
      <c r="C59" s="136"/>
      <c r="D59" s="136"/>
      <c r="E59" s="136"/>
      <c r="F59" s="136"/>
      <c r="G59" s="137"/>
      <c r="H59" s="60" t="e">
        <f t="shared" ref="H59:S59" si="1">ROUNDDOWN(H58/H65,1)</f>
        <v>#DIV/0!</v>
      </c>
      <c r="I59" s="60" t="e">
        <f t="shared" si="1"/>
        <v>#DIV/0!</v>
      </c>
      <c r="J59" s="60" t="e">
        <f t="shared" si="1"/>
        <v>#DIV/0!</v>
      </c>
      <c r="K59" s="60" t="e">
        <f t="shared" si="1"/>
        <v>#DIV/0!</v>
      </c>
      <c r="L59" s="60" t="e">
        <f t="shared" si="1"/>
        <v>#DIV/0!</v>
      </c>
      <c r="M59" s="60" t="e">
        <f t="shared" si="1"/>
        <v>#DIV/0!</v>
      </c>
      <c r="N59" s="60" t="e">
        <f t="shared" si="1"/>
        <v>#DIV/0!</v>
      </c>
      <c r="O59" s="60" t="e">
        <f t="shared" si="1"/>
        <v>#DIV/0!</v>
      </c>
      <c r="P59" s="60" t="e">
        <f t="shared" si="1"/>
        <v>#DIV/0!</v>
      </c>
      <c r="Q59" s="60" t="e">
        <f t="shared" si="1"/>
        <v>#DIV/0!</v>
      </c>
      <c r="R59" s="60" t="e">
        <f t="shared" si="1"/>
        <v>#DIV/0!</v>
      </c>
      <c r="S59" s="62" t="e">
        <f t="shared" si="1"/>
        <v>#DIV/0!</v>
      </c>
    </row>
    <row r="60" spans="1:19" s="13" customFormat="1" ht="13.5" customHeight="1" thickBot="1" x14ac:dyDescent="0.25">
      <c r="A60" s="122" t="s">
        <v>120</v>
      </c>
      <c r="B60" s="123"/>
      <c r="C60" s="123"/>
      <c r="D60" s="124" t="s">
        <v>48</v>
      </c>
      <c r="E60" s="124"/>
      <c r="F60" s="124"/>
      <c r="G60" s="125"/>
      <c r="H60" s="61" t="e">
        <f>H57+H59</f>
        <v>#DIV/0!</v>
      </c>
      <c r="I60" s="61" t="e">
        <f>I57+I59</f>
        <v>#DIV/0!</v>
      </c>
      <c r="J60" s="61" t="e">
        <f t="shared" ref="J60:S60" si="2">J57+J59</f>
        <v>#DIV/0!</v>
      </c>
      <c r="K60" s="61" t="e">
        <f t="shared" si="2"/>
        <v>#DIV/0!</v>
      </c>
      <c r="L60" s="61" t="e">
        <f t="shared" si="2"/>
        <v>#DIV/0!</v>
      </c>
      <c r="M60" s="61" t="e">
        <f t="shared" si="2"/>
        <v>#DIV/0!</v>
      </c>
      <c r="N60" s="61" t="e">
        <f t="shared" si="2"/>
        <v>#DIV/0!</v>
      </c>
      <c r="O60" s="61" t="e">
        <f t="shared" si="2"/>
        <v>#DIV/0!</v>
      </c>
      <c r="P60" s="61" t="e">
        <f t="shared" si="2"/>
        <v>#DIV/0!</v>
      </c>
      <c r="Q60" s="61" t="e">
        <f t="shared" si="2"/>
        <v>#DIV/0!</v>
      </c>
      <c r="R60" s="61" t="e">
        <f t="shared" si="2"/>
        <v>#DIV/0!</v>
      </c>
      <c r="S60" s="63" t="e">
        <f t="shared" si="2"/>
        <v>#DIV/0!</v>
      </c>
    </row>
    <row r="61" spans="1:19" s="13" customFormat="1" ht="13.5" customHeight="1" thickTop="1" x14ac:dyDescent="0.2">
      <c r="A61" s="128" t="s">
        <v>121</v>
      </c>
      <c r="B61" s="130" t="s">
        <v>122</v>
      </c>
      <c r="C61" s="130"/>
      <c r="D61" s="130"/>
      <c r="E61" s="130"/>
      <c r="F61" s="130"/>
      <c r="G61" s="131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4"/>
    </row>
    <row r="62" spans="1:19" s="13" customFormat="1" ht="13.5" customHeight="1" x14ac:dyDescent="0.2">
      <c r="A62" s="129"/>
      <c r="B62" s="132" t="s">
        <v>123</v>
      </c>
      <c r="C62" s="132"/>
      <c r="D62" s="132"/>
      <c r="E62" s="132"/>
      <c r="F62" s="132"/>
      <c r="G62" s="133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45"/>
    </row>
    <row r="63" spans="1:19" s="13" customFormat="1" ht="13.5" customHeight="1" x14ac:dyDescent="0.2">
      <c r="A63" s="129"/>
      <c r="B63" s="132" t="s">
        <v>124</v>
      </c>
      <c r="C63" s="132"/>
      <c r="D63" s="132"/>
      <c r="E63" s="132"/>
      <c r="F63" s="132"/>
      <c r="G63" s="133"/>
      <c r="H63" s="112" t="e">
        <f>ROUNDDOWN(H62/H65,1)</f>
        <v>#DIV/0!</v>
      </c>
      <c r="I63" s="112" t="e">
        <f>ROUNDDOWN(I62/I65,1)</f>
        <v>#DIV/0!</v>
      </c>
      <c r="J63" s="112" t="e">
        <f t="shared" ref="J63:S63" si="3">ROUNDDOWN(J62/J65,1)</f>
        <v>#DIV/0!</v>
      </c>
      <c r="K63" s="112" t="e">
        <f t="shared" si="3"/>
        <v>#DIV/0!</v>
      </c>
      <c r="L63" s="112" t="e">
        <f t="shared" si="3"/>
        <v>#DIV/0!</v>
      </c>
      <c r="M63" s="112" t="e">
        <f t="shared" si="3"/>
        <v>#DIV/0!</v>
      </c>
      <c r="N63" s="112" t="e">
        <f t="shared" si="3"/>
        <v>#DIV/0!</v>
      </c>
      <c r="O63" s="112" t="e">
        <f t="shared" si="3"/>
        <v>#DIV/0!</v>
      </c>
      <c r="P63" s="112" t="e">
        <f t="shared" si="3"/>
        <v>#DIV/0!</v>
      </c>
      <c r="Q63" s="112" t="e">
        <f t="shared" si="3"/>
        <v>#DIV/0!</v>
      </c>
      <c r="R63" s="112" t="e">
        <f t="shared" si="3"/>
        <v>#DIV/0!</v>
      </c>
      <c r="S63" s="113" t="e">
        <f t="shared" si="3"/>
        <v>#DIV/0!</v>
      </c>
    </row>
    <row r="64" spans="1:19" s="13" customFormat="1" ht="13.5" customHeight="1" thickBot="1" x14ac:dyDescent="0.25">
      <c r="A64" s="122" t="s">
        <v>125</v>
      </c>
      <c r="B64" s="123"/>
      <c r="C64" s="123"/>
      <c r="D64" s="124" t="s">
        <v>49</v>
      </c>
      <c r="E64" s="124"/>
      <c r="F64" s="124"/>
      <c r="G64" s="125"/>
      <c r="H64" s="114" t="e">
        <f>H61+H63</f>
        <v>#DIV/0!</v>
      </c>
      <c r="I64" s="114" t="e">
        <f>I61+I63</f>
        <v>#DIV/0!</v>
      </c>
      <c r="J64" s="114" t="e">
        <f t="shared" ref="J64:S64" si="4">J61+J63</f>
        <v>#DIV/0!</v>
      </c>
      <c r="K64" s="114" t="e">
        <f t="shared" si="4"/>
        <v>#DIV/0!</v>
      </c>
      <c r="L64" s="114" t="e">
        <f t="shared" si="4"/>
        <v>#DIV/0!</v>
      </c>
      <c r="M64" s="114" t="e">
        <f t="shared" si="4"/>
        <v>#DIV/0!</v>
      </c>
      <c r="N64" s="114" t="e">
        <f t="shared" si="4"/>
        <v>#DIV/0!</v>
      </c>
      <c r="O64" s="114" t="e">
        <f t="shared" si="4"/>
        <v>#DIV/0!</v>
      </c>
      <c r="P64" s="114" t="e">
        <f t="shared" si="4"/>
        <v>#DIV/0!</v>
      </c>
      <c r="Q64" s="114" t="e">
        <f t="shared" si="4"/>
        <v>#DIV/0!</v>
      </c>
      <c r="R64" s="114" t="e">
        <f t="shared" si="4"/>
        <v>#DIV/0!</v>
      </c>
      <c r="S64" s="115" t="e">
        <f t="shared" si="4"/>
        <v>#DIV/0!</v>
      </c>
    </row>
    <row r="65" spans="1:19" s="13" customFormat="1" ht="13.5" customHeight="1" thickTop="1" x14ac:dyDescent="0.2">
      <c r="A65" s="47" t="s">
        <v>29</v>
      </c>
      <c r="B65" s="48"/>
      <c r="C65" s="48"/>
      <c r="D65" s="49"/>
      <c r="E65" s="49"/>
      <c r="F65" s="50"/>
      <c r="G65" s="42"/>
      <c r="H65" s="51">
        <f>M26</f>
        <v>0</v>
      </c>
      <c r="I65" s="51">
        <f>Q26</f>
        <v>0</v>
      </c>
      <c r="J65" s="51">
        <f>M26</f>
        <v>0</v>
      </c>
      <c r="K65" s="51">
        <f>Q26</f>
        <v>0</v>
      </c>
      <c r="L65" s="51">
        <f>Q26</f>
        <v>0</v>
      </c>
      <c r="M65" s="51">
        <f>M26</f>
        <v>0</v>
      </c>
      <c r="N65" s="51">
        <f>Q26</f>
        <v>0</v>
      </c>
      <c r="O65" s="51">
        <f>M26</f>
        <v>0</v>
      </c>
      <c r="P65" s="51">
        <f>Q26</f>
        <v>0</v>
      </c>
      <c r="Q65" s="51">
        <f>Q26</f>
        <v>0</v>
      </c>
      <c r="R65" s="51">
        <f>E26</f>
        <v>0</v>
      </c>
      <c r="S65" s="51">
        <f>Q26</f>
        <v>0</v>
      </c>
    </row>
    <row r="66" spans="1:19" s="13" customFormat="1" ht="12" customHeight="1" x14ac:dyDescent="0.2">
      <c r="A66" s="16"/>
      <c r="B66" s="17"/>
      <c r="C66" s="1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9" s="13" customFormat="1" ht="15.75" customHeight="1" x14ac:dyDescent="0.2">
      <c r="A67" s="37" t="s">
        <v>0</v>
      </c>
      <c r="B67" s="19"/>
      <c r="C67" s="12"/>
    </row>
    <row r="68" spans="1:19" s="13" customFormat="1" ht="15.75" customHeight="1" x14ac:dyDescent="0.2">
      <c r="A68" s="19"/>
      <c r="B68" s="19"/>
      <c r="C68" s="12"/>
    </row>
    <row r="69" spans="1:19" s="13" customFormat="1" ht="15.75" customHeight="1" x14ac:dyDescent="0.2">
      <c r="A69" s="19"/>
      <c r="B69" s="19"/>
      <c r="C69" s="12"/>
      <c r="I69" s="20"/>
    </row>
    <row r="70" spans="1:19" s="13" customFormat="1" ht="15.75" customHeight="1" x14ac:dyDescent="0.2">
      <c r="A70" s="19"/>
      <c r="B70" s="19"/>
      <c r="C70" s="12"/>
    </row>
    <row r="71" spans="1:19" s="13" customFormat="1" ht="15.75" customHeight="1" x14ac:dyDescent="0.2">
      <c r="A71" s="19"/>
      <c r="B71" s="19"/>
      <c r="C71" s="12"/>
    </row>
    <row r="72" spans="1:19" s="13" customFormat="1" ht="15.75" customHeight="1" x14ac:dyDescent="0.2">
      <c r="A72" s="19"/>
      <c r="B72" s="19"/>
      <c r="C72" s="12"/>
    </row>
    <row r="73" spans="1:19" s="13" customFormat="1" ht="15.75" customHeight="1" x14ac:dyDescent="0.2">
      <c r="A73" s="19"/>
      <c r="B73" s="19"/>
      <c r="C73" s="12"/>
    </row>
    <row r="74" spans="1:19" s="13" customFormat="1" ht="15.75" customHeight="1" x14ac:dyDescent="0.2">
      <c r="A74" s="19"/>
      <c r="B74" s="19"/>
      <c r="C74" s="12"/>
    </row>
    <row r="75" spans="1:19" s="13" customFormat="1" ht="15.75" customHeight="1" x14ac:dyDescent="0.2">
      <c r="A75" s="19"/>
      <c r="B75" s="19"/>
      <c r="C75" s="12"/>
    </row>
    <row r="76" spans="1:19" s="13" customFormat="1" ht="15.75" customHeight="1" x14ac:dyDescent="0.2">
      <c r="A76" s="19"/>
      <c r="B76" s="19"/>
      <c r="C76" s="12"/>
    </row>
    <row r="77" spans="1:19" s="13" customFormat="1" ht="15.75" customHeight="1" x14ac:dyDescent="0.2">
      <c r="A77" s="19"/>
      <c r="B77" s="19"/>
      <c r="C77" s="12"/>
    </row>
    <row r="78" spans="1:19" s="13" customFormat="1" ht="15.75" customHeight="1" x14ac:dyDescent="0.2">
      <c r="A78" s="19"/>
      <c r="B78" s="19"/>
      <c r="C78" s="12"/>
    </row>
    <row r="79" spans="1:19" s="13" customFormat="1" ht="15.75" customHeight="1" x14ac:dyDescent="0.2">
      <c r="A79" s="19"/>
      <c r="B79" s="19"/>
      <c r="C79" s="12"/>
    </row>
    <row r="80" spans="1:19" s="13" customFormat="1" ht="15.75" customHeight="1" x14ac:dyDescent="0.2">
      <c r="A80" s="19"/>
      <c r="B80" s="19"/>
      <c r="C80" s="12"/>
    </row>
    <row r="81" spans="1:3" s="13" customFormat="1" ht="15.75" customHeight="1" x14ac:dyDescent="0.2">
      <c r="A81" s="19"/>
      <c r="B81" s="19"/>
      <c r="C81" s="12"/>
    </row>
    <row r="82" spans="1:3" s="13" customFormat="1" ht="15.75" customHeight="1" x14ac:dyDescent="0.2">
      <c r="A82" s="19"/>
      <c r="B82" s="19"/>
      <c r="C82" s="12"/>
    </row>
    <row r="83" spans="1:3" s="13" customFormat="1" ht="15.75" customHeight="1" x14ac:dyDescent="0.2">
      <c r="A83" s="19"/>
      <c r="B83" s="19"/>
      <c r="C83" s="12"/>
    </row>
    <row r="84" spans="1:3" s="13" customFormat="1" ht="15.75" customHeight="1" x14ac:dyDescent="0.2">
      <c r="A84" s="19"/>
      <c r="B84" s="19"/>
      <c r="C84" s="12"/>
    </row>
    <row r="85" spans="1:3" s="13" customFormat="1" ht="15.75" customHeight="1" x14ac:dyDescent="0.2">
      <c r="A85" s="19"/>
      <c r="B85" s="19"/>
      <c r="C85" s="12"/>
    </row>
    <row r="86" spans="1:3" s="13" customFormat="1" ht="15.75" customHeight="1" x14ac:dyDescent="0.2">
      <c r="A86" s="19"/>
      <c r="B86" s="19"/>
      <c r="C86" s="12"/>
    </row>
    <row r="87" spans="1:3" s="13" customFormat="1" ht="15.75" customHeight="1" x14ac:dyDescent="0.2">
      <c r="A87" s="19"/>
      <c r="B87" s="19"/>
      <c r="C87" s="12"/>
    </row>
    <row r="88" spans="1:3" s="13" customFormat="1" ht="15.75" customHeight="1" x14ac:dyDescent="0.2">
      <c r="A88" s="19"/>
      <c r="B88" s="19"/>
      <c r="C88" s="12"/>
    </row>
    <row r="89" spans="1:3" s="13" customFormat="1" ht="15.75" customHeight="1" x14ac:dyDescent="0.2">
      <c r="A89" s="19"/>
      <c r="B89" s="19"/>
      <c r="C89" s="12"/>
    </row>
    <row r="90" spans="1:3" s="13" customFormat="1" ht="15.75" customHeight="1" x14ac:dyDescent="0.2">
      <c r="A90" s="19"/>
      <c r="B90" s="19"/>
      <c r="C90" s="12"/>
    </row>
    <row r="91" spans="1:3" s="13" customFormat="1" ht="15.75" customHeight="1" x14ac:dyDescent="0.2">
      <c r="A91" s="19"/>
      <c r="B91" s="19"/>
      <c r="C91" s="12"/>
    </row>
    <row r="92" spans="1:3" s="13" customFormat="1" ht="15.75" customHeight="1" x14ac:dyDescent="0.2">
      <c r="A92" s="19"/>
      <c r="B92" s="19"/>
      <c r="C92" s="12"/>
    </row>
    <row r="93" spans="1:3" s="13" customFormat="1" ht="15.75" customHeight="1" x14ac:dyDescent="0.2">
      <c r="A93" s="19"/>
      <c r="B93" s="19"/>
      <c r="C93" s="12"/>
    </row>
    <row r="94" spans="1:3" s="13" customFormat="1" ht="15.75" customHeight="1" x14ac:dyDescent="0.2">
      <c r="A94" s="19"/>
      <c r="B94" s="19"/>
      <c r="C94" s="12"/>
    </row>
    <row r="95" spans="1:3" s="13" customFormat="1" ht="15.75" customHeight="1" x14ac:dyDescent="0.2">
      <c r="A95" s="19"/>
      <c r="B95" s="19"/>
      <c r="C95" s="12"/>
    </row>
    <row r="96" spans="1:3" s="13" customFormat="1" ht="15.75" customHeight="1" x14ac:dyDescent="0.2">
      <c r="A96" s="19"/>
      <c r="B96" s="19"/>
      <c r="C96" s="12"/>
    </row>
    <row r="97" spans="1:3" s="13" customFormat="1" ht="15.75" customHeight="1" x14ac:dyDescent="0.2">
      <c r="A97" s="19"/>
      <c r="B97" s="19"/>
      <c r="C97" s="12"/>
    </row>
    <row r="98" spans="1:3" s="13" customFormat="1" ht="15.75" customHeight="1" x14ac:dyDescent="0.2">
      <c r="A98" s="19"/>
      <c r="B98" s="19"/>
      <c r="C98" s="12"/>
    </row>
    <row r="99" spans="1:3" s="13" customFormat="1" ht="15.75" customHeight="1" x14ac:dyDescent="0.2">
      <c r="A99" s="19"/>
      <c r="B99" s="19"/>
      <c r="C99" s="12"/>
    </row>
    <row r="100" spans="1:3" s="13" customFormat="1" ht="15.75" customHeight="1" x14ac:dyDescent="0.2">
      <c r="A100" s="19"/>
      <c r="B100" s="19"/>
      <c r="C100" s="12"/>
    </row>
    <row r="101" spans="1:3" s="13" customFormat="1" ht="15.75" customHeight="1" x14ac:dyDescent="0.2">
      <c r="A101" s="19"/>
      <c r="B101" s="19"/>
      <c r="C101" s="12"/>
    </row>
    <row r="102" spans="1:3" s="13" customFormat="1" ht="15.75" customHeight="1" x14ac:dyDescent="0.2">
      <c r="A102" s="19"/>
      <c r="B102" s="19"/>
      <c r="C102" s="12"/>
    </row>
    <row r="103" spans="1:3" s="13" customFormat="1" ht="15.75" customHeight="1" x14ac:dyDescent="0.2">
      <c r="A103" s="19"/>
      <c r="B103" s="19"/>
      <c r="C103" s="12"/>
    </row>
    <row r="104" spans="1:3" s="13" customFormat="1" ht="15.75" customHeight="1" x14ac:dyDescent="0.2">
      <c r="A104" s="19"/>
      <c r="B104" s="19"/>
      <c r="C104" s="12"/>
    </row>
    <row r="105" spans="1:3" s="13" customFormat="1" ht="15.75" customHeight="1" x14ac:dyDescent="0.2">
      <c r="A105" s="19"/>
      <c r="B105" s="19"/>
      <c r="C105" s="12"/>
    </row>
    <row r="106" spans="1:3" s="13" customFormat="1" ht="15.75" customHeight="1" x14ac:dyDescent="0.2">
      <c r="A106" s="19"/>
      <c r="B106" s="19"/>
      <c r="C106" s="12"/>
    </row>
    <row r="107" spans="1:3" s="13" customFormat="1" ht="15.75" customHeight="1" x14ac:dyDescent="0.2">
      <c r="A107" s="19"/>
      <c r="B107" s="19"/>
      <c r="C107" s="12"/>
    </row>
    <row r="108" spans="1:3" s="13" customFormat="1" ht="15.75" customHeight="1" x14ac:dyDescent="0.2">
      <c r="A108" s="19"/>
      <c r="B108" s="19"/>
      <c r="C108" s="12"/>
    </row>
    <row r="109" spans="1:3" s="13" customFormat="1" ht="15.75" customHeight="1" x14ac:dyDescent="0.2">
      <c r="A109" s="19"/>
      <c r="B109" s="19"/>
      <c r="C109" s="12"/>
    </row>
    <row r="110" spans="1:3" s="13" customFormat="1" ht="15.75" customHeight="1" x14ac:dyDescent="0.2">
      <c r="A110" s="19"/>
      <c r="B110" s="19"/>
      <c r="C110" s="12"/>
    </row>
    <row r="111" spans="1:3" s="13" customFormat="1" ht="15.75" customHeight="1" x14ac:dyDescent="0.2">
      <c r="A111" s="19"/>
      <c r="B111" s="19"/>
      <c r="C111" s="12"/>
    </row>
    <row r="112" spans="1:3" s="13" customFormat="1" ht="15.75" customHeight="1" x14ac:dyDescent="0.2">
      <c r="A112" s="19"/>
      <c r="B112" s="19"/>
      <c r="C112" s="12"/>
    </row>
    <row r="113" spans="1:3" s="13" customFormat="1" ht="15.75" customHeight="1" x14ac:dyDescent="0.2">
      <c r="A113" s="19"/>
      <c r="B113" s="19"/>
      <c r="C113" s="12"/>
    </row>
    <row r="114" spans="1:3" s="13" customFormat="1" ht="15.75" customHeight="1" x14ac:dyDescent="0.2">
      <c r="A114" s="19"/>
      <c r="B114" s="19"/>
      <c r="C114" s="12"/>
    </row>
    <row r="115" spans="1:3" s="13" customFormat="1" ht="15.75" customHeight="1" x14ac:dyDescent="0.2">
      <c r="A115" s="19"/>
      <c r="B115" s="19"/>
      <c r="C115" s="12"/>
    </row>
    <row r="116" spans="1:3" s="13" customFormat="1" ht="15.75" customHeight="1" x14ac:dyDescent="0.2">
      <c r="A116" s="19"/>
      <c r="B116" s="19"/>
      <c r="C116" s="12"/>
    </row>
    <row r="117" spans="1:3" s="13" customFormat="1" ht="15.75" customHeight="1" x14ac:dyDescent="0.2">
      <c r="A117" s="19"/>
      <c r="B117" s="19"/>
      <c r="C117" s="12"/>
    </row>
    <row r="118" spans="1:3" s="13" customFormat="1" ht="15.75" customHeight="1" x14ac:dyDescent="0.2">
      <c r="A118" s="19"/>
      <c r="B118" s="19"/>
      <c r="C118" s="12"/>
    </row>
    <row r="119" spans="1:3" s="13" customFormat="1" ht="15.75" customHeight="1" x14ac:dyDescent="0.2">
      <c r="A119" s="19"/>
      <c r="B119" s="19"/>
      <c r="C119" s="12"/>
    </row>
    <row r="120" spans="1:3" s="13" customFormat="1" ht="15.75" customHeight="1" x14ac:dyDescent="0.2">
      <c r="A120" s="19"/>
      <c r="B120" s="19"/>
      <c r="C120" s="12"/>
    </row>
  </sheetData>
  <mergeCells count="84">
    <mergeCell ref="D47:E47"/>
    <mergeCell ref="D46:E46"/>
    <mergeCell ref="D37:E37"/>
    <mergeCell ref="D49:E49"/>
    <mergeCell ref="D40:E40"/>
    <mergeCell ref="D48:E48"/>
    <mergeCell ref="D41:E41"/>
    <mergeCell ref="D42:E42"/>
    <mergeCell ref="D35:E35"/>
    <mergeCell ref="D36:E36"/>
    <mergeCell ref="D38:E38"/>
    <mergeCell ref="D39:E39"/>
    <mergeCell ref="D45:E45"/>
    <mergeCell ref="D44:E44"/>
    <mergeCell ref="D50:E50"/>
    <mergeCell ref="D51:E51"/>
    <mergeCell ref="D55:E55"/>
    <mergeCell ref="D53:E53"/>
    <mergeCell ref="D56:E56"/>
    <mergeCell ref="D52:E52"/>
    <mergeCell ref="A64:G64"/>
    <mergeCell ref="A57:A59"/>
    <mergeCell ref="B57:G57"/>
    <mergeCell ref="B58:G58"/>
    <mergeCell ref="B59:G59"/>
    <mergeCell ref="A61:A63"/>
    <mergeCell ref="B61:G61"/>
    <mergeCell ref="B62:G62"/>
    <mergeCell ref="B63:G63"/>
    <mergeCell ref="A60:G60"/>
    <mergeCell ref="A56:C56"/>
    <mergeCell ref="D54:E54"/>
    <mergeCell ref="A4:B4"/>
    <mergeCell ref="D32:E32"/>
    <mergeCell ref="D34:E34"/>
    <mergeCell ref="D33:E33"/>
    <mergeCell ref="A31:B31"/>
    <mergeCell ref="A33:B33"/>
    <mergeCell ref="E26:F26"/>
    <mergeCell ref="A30:B30"/>
    <mergeCell ref="D11:F11"/>
    <mergeCell ref="D12:E12"/>
    <mergeCell ref="D30:E30"/>
    <mergeCell ref="A5:B5"/>
    <mergeCell ref="D31:E31"/>
    <mergeCell ref="D43:E43"/>
    <mergeCell ref="O6:P6"/>
    <mergeCell ref="A7:B7"/>
    <mergeCell ref="O7:P7"/>
    <mergeCell ref="H11:I11"/>
    <mergeCell ref="G11:G12"/>
    <mergeCell ref="A11:B12"/>
    <mergeCell ref="I14:I15"/>
    <mergeCell ref="O18:P20"/>
    <mergeCell ref="A19:D19"/>
    <mergeCell ref="A25:D26"/>
    <mergeCell ref="E25:G25"/>
    <mergeCell ref="I25:K25"/>
    <mergeCell ref="M14:N15"/>
    <mergeCell ref="O14:S15"/>
    <mergeCell ref="L14:L15"/>
    <mergeCell ref="A17:D17"/>
    <mergeCell ref="D15:E15"/>
    <mergeCell ref="Q25:S25"/>
    <mergeCell ref="I26:J26"/>
    <mergeCell ref="M26:N26"/>
    <mergeCell ref="Q26:R26"/>
    <mergeCell ref="M25:O25"/>
    <mergeCell ref="Q4:S4"/>
    <mergeCell ref="O4:P4"/>
    <mergeCell ref="Q5:R7"/>
    <mergeCell ref="S5:S7"/>
    <mergeCell ref="A14:C15"/>
    <mergeCell ref="D14:F14"/>
    <mergeCell ref="J11:J12"/>
    <mergeCell ref="J14:K15"/>
    <mergeCell ref="G14:G15"/>
    <mergeCell ref="H14:H15"/>
    <mergeCell ref="P11:S12"/>
    <mergeCell ref="M11:M12"/>
    <mergeCell ref="K11:L12"/>
    <mergeCell ref="N11:O12"/>
    <mergeCell ref="O5:P5"/>
    <mergeCell ref="A6:B6"/>
  </mergeCells>
  <phoneticPr fontId="2"/>
  <pageMargins left="0.41" right="0.32" top="0.56000000000000005" bottom="0.2" header="0.78" footer="0.1181102362204724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T120"/>
  <sheetViews>
    <sheetView view="pageBreakPreview" zoomScaleNormal="100" zoomScaleSheetLayoutView="100" workbookViewId="0">
      <selection activeCell="A29" sqref="A29"/>
    </sheetView>
  </sheetViews>
  <sheetFormatPr defaultColWidth="9" defaultRowHeight="15.75" customHeight="1" x14ac:dyDescent="0.2"/>
  <cols>
    <col min="1" max="1" width="4" style="8" customWidth="1"/>
    <col min="2" max="2" width="9.26953125" style="8" customWidth="1"/>
    <col min="3" max="3" width="5.26953125" style="9" customWidth="1"/>
    <col min="4" max="18" width="5.26953125" style="7" customWidth="1"/>
    <col min="19" max="19" width="5.36328125" style="7" customWidth="1"/>
    <col min="20" max="16384" width="9" style="7"/>
  </cols>
  <sheetData>
    <row r="1" spans="1:20" s="31" customFormat="1" ht="15.75" customHeight="1" x14ac:dyDescent="0.2">
      <c r="A1" s="71" t="s">
        <v>142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17" t="s">
        <v>146</v>
      </c>
      <c r="Q1" s="86"/>
      <c r="R1" s="84"/>
      <c r="S1" s="85"/>
    </row>
    <row r="2" spans="1:20" s="4" customFormat="1" ht="9" customHeight="1" x14ac:dyDescent="0.2">
      <c r="N2" s="1"/>
      <c r="O2" s="1"/>
      <c r="P2" s="1"/>
      <c r="Q2" s="1"/>
      <c r="R2" s="1"/>
    </row>
    <row r="3" spans="1:20" s="4" customFormat="1" ht="14.25" customHeight="1" x14ac:dyDescent="0.2">
      <c r="A3" s="74" t="s">
        <v>147</v>
      </c>
      <c r="B3" s="75"/>
      <c r="C3" s="76"/>
      <c r="D3" s="75"/>
      <c r="E3" s="75"/>
      <c r="F3" s="77"/>
      <c r="G3" s="67"/>
    </row>
    <row r="4" spans="1:20" s="4" customFormat="1" ht="44.25" customHeight="1" x14ac:dyDescent="0.2">
      <c r="A4" s="172" t="s">
        <v>50</v>
      </c>
      <c r="B4" s="223"/>
      <c r="C4" s="54" t="s">
        <v>15</v>
      </c>
      <c r="D4" s="54" t="s">
        <v>17</v>
      </c>
      <c r="E4" s="54" t="s">
        <v>18</v>
      </c>
      <c r="F4" s="54" t="s">
        <v>19</v>
      </c>
      <c r="G4" s="54" t="s">
        <v>20</v>
      </c>
      <c r="H4" s="54" t="s">
        <v>21</v>
      </c>
      <c r="I4" s="54" t="s">
        <v>22</v>
      </c>
      <c r="J4" s="54" t="s">
        <v>23</v>
      </c>
      <c r="K4" s="54" t="s">
        <v>16</v>
      </c>
      <c r="L4" s="54" t="s">
        <v>24</v>
      </c>
      <c r="M4" s="54" t="s">
        <v>25</v>
      </c>
      <c r="N4" s="54" t="s">
        <v>26</v>
      </c>
      <c r="O4" s="208" t="s">
        <v>13</v>
      </c>
      <c r="P4" s="222"/>
      <c r="Q4" s="186" t="s">
        <v>53</v>
      </c>
      <c r="R4" s="187"/>
      <c r="S4" s="188"/>
    </row>
    <row r="5" spans="1:20" s="4" customFormat="1" ht="14.25" customHeight="1" x14ac:dyDescent="0.2">
      <c r="A5" s="157" t="s">
        <v>28</v>
      </c>
      <c r="B5" s="15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211">
        <f>SUM(C5:N5)</f>
        <v>0</v>
      </c>
      <c r="P5" s="212"/>
      <c r="Q5" s="189">
        <f>N11</f>
        <v>0</v>
      </c>
      <c r="R5" s="190"/>
      <c r="S5" s="195" t="s">
        <v>10</v>
      </c>
    </row>
    <row r="6" spans="1:20" s="4" customFormat="1" ht="14.25" customHeight="1" x14ac:dyDescent="0.2">
      <c r="A6" s="161"/>
      <c r="B6" s="162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215">
        <f>SUM(C6:N6)</f>
        <v>0</v>
      </c>
      <c r="P6" s="216"/>
      <c r="Q6" s="191"/>
      <c r="R6" s="192"/>
      <c r="S6" s="196"/>
    </row>
    <row r="7" spans="1:20" s="4" customFormat="1" ht="14.25" customHeight="1" x14ac:dyDescent="0.2">
      <c r="A7" s="204" t="s">
        <v>13</v>
      </c>
      <c r="B7" s="205"/>
      <c r="C7" s="103">
        <f>SUM(C5:C6)</f>
        <v>0</v>
      </c>
      <c r="D7" s="103">
        <f>SUM(D5:D6)</f>
        <v>0</v>
      </c>
      <c r="E7" s="103">
        <f t="shared" ref="E7:N7" si="0">SUM(E5:E6)</f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3">
        <f t="shared" si="0"/>
        <v>0</v>
      </c>
      <c r="J7" s="103">
        <f t="shared" si="0"/>
        <v>0</v>
      </c>
      <c r="K7" s="103">
        <f t="shared" si="0"/>
        <v>0</v>
      </c>
      <c r="L7" s="103">
        <f t="shared" si="0"/>
        <v>0</v>
      </c>
      <c r="M7" s="103">
        <f t="shared" si="0"/>
        <v>0</v>
      </c>
      <c r="N7" s="103">
        <f t="shared" si="0"/>
        <v>0</v>
      </c>
      <c r="O7" s="217">
        <f>SUM(O5:O6)</f>
        <v>0</v>
      </c>
      <c r="P7" s="218"/>
      <c r="Q7" s="193"/>
      <c r="R7" s="194"/>
      <c r="S7" s="197"/>
    </row>
    <row r="8" spans="1:20" s="4" customFormat="1" ht="10.5" customHeight="1" x14ac:dyDescent="0.2">
      <c r="A8" s="21"/>
      <c r="B8" s="3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3"/>
      <c r="R8" s="28"/>
    </row>
    <row r="9" spans="1:20" s="4" customFormat="1" ht="14.25" customHeight="1" x14ac:dyDescent="0.2">
      <c r="A9" s="99" t="s">
        <v>34</v>
      </c>
      <c r="B9" s="3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23"/>
      <c r="R9" s="28"/>
    </row>
    <row r="10" spans="1:20" s="4" customFormat="1" ht="7.5" customHeight="1" x14ac:dyDescent="0.2">
      <c r="A10" s="21"/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1"/>
      <c r="P10" s="2"/>
      <c r="Q10" s="23"/>
      <c r="R10" s="24"/>
    </row>
    <row r="11" spans="1:20" s="4" customFormat="1" ht="15" customHeight="1" x14ac:dyDescent="0.2">
      <c r="A11" s="180" t="s">
        <v>45</v>
      </c>
      <c r="B11" s="150"/>
      <c r="C11" s="3"/>
      <c r="D11" s="172" t="s">
        <v>30</v>
      </c>
      <c r="E11" s="173"/>
      <c r="F11" s="174"/>
      <c r="G11" s="177" t="s">
        <v>32</v>
      </c>
      <c r="H11" s="152" t="s">
        <v>31</v>
      </c>
      <c r="I11" s="154"/>
      <c r="J11" s="169" t="s">
        <v>51</v>
      </c>
      <c r="K11" s="165">
        <f>D12/H12</f>
        <v>0</v>
      </c>
      <c r="L11" s="166"/>
      <c r="M11" s="169" t="s">
        <v>33</v>
      </c>
      <c r="N11" s="165">
        <f>ROUNDUP(K11,1)</f>
        <v>0</v>
      </c>
      <c r="O11" s="166"/>
      <c r="P11" s="170" t="s">
        <v>56</v>
      </c>
      <c r="Q11" s="171"/>
      <c r="R11" s="171"/>
      <c r="S11" s="171"/>
    </row>
    <row r="12" spans="1:20" s="4" customFormat="1" ht="15" customHeight="1" x14ac:dyDescent="0.2">
      <c r="A12" s="150"/>
      <c r="B12" s="150"/>
      <c r="C12" s="3"/>
      <c r="D12" s="182">
        <f>O7</f>
        <v>0</v>
      </c>
      <c r="E12" s="183"/>
      <c r="F12" s="33" t="s">
        <v>10</v>
      </c>
      <c r="G12" s="177"/>
      <c r="H12" s="55">
        <v>365</v>
      </c>
      <c r="I12" s="34" t="s">
        <v>11</v>
      </c>
      <c r="J12" s="181"/>
      <c r="K12" s="167"/>
      <c r="L12" s="168"/>
      <c r="M12" s="169"/>
      <c r="N12" s="167"/>
      <c r="O12" s="168"/>
      <c r="P12" s="170"/>
      <c r="Q12" s="171"/>
      <c r="R12" s="171"/>
      <c r="S12" s="171"/>
    </row>
    <row r="13" spans="1:20" s="4" customFormat="1" ht="4.5" customHeight="1" x14ac:dyDescent="0.2">
      <c r="A13" s="21"/>
      <c r="B13" s="3"/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1"/>
      <c r="P13" s="2"/>
      <c r="Q13" s="23"/>
      <c r="R13" s="24"/>
    </row>
    <row r="14" spans="1:20" s="4" customFormat="1" ht="15" customHeight="1" x14ac:dyDescent="0.2">
      <c r="A14" s="201" t="s">
        <v>52</v>
      </c>
      <c r="B14" s="201"/>
      <c r="C14" s="201"/>
      <c r="D14" s="172" t="s">
        <v>45</v>
      </c>
      <c r="E14" s="173"/>
      <c r="F14" s="174"/>
      <c r="G14" s="177" t="s">
        <v>32</v>
      </c>
      <c r="H14" s="178">
        <v>3</v>
      </c>
      <c r="I14" s="169" t="s">
        <v>51</v>
      </c>
      <c r="J14" s="165">
        <f>D15/H14</f>
        <v>0</v>
      </c>
      <c r="K14" s="166"/>
      <c r="L14" s="169" t="s">
        <v>33</v>
      </c>
      <c r="M14" s="165">
        <f>ROUNDUP(J14,0)</f>
        <v>0</v>
      </c>
      <c r="N14" s="166"/>
      <c r="O14" s="171" t="s">
        <v>57</v>
      </c>
      <c r="P14" s="171"/>
      <c r="Q14" s="171"/>
      <c r="R14" s="171"/>
      <c r="S14" s="171"/>
    </row>
    <row r="15" spans="1:20" s="4" customFormat="1" ht="15" customHeight="1" x14ac:dyDescent="0.2">
      <c r="A15" s="201"/>
      <c r="B15" s="201"/>
      <c r="C15" s="201"/>
      <c r="D15" s="175">
        <f>N11</f>
        <v>0</v>
      </c>
      <c r="E15" s="176"/>
      <c r="F15" s="33" t="s">
        <v>10</v>
      </c>
      <c r="G15" s="177"/>
      <c r="H15" s="179"/>
      <c r="I15" s="181"/>
      <c r="J15" s="167"/>
      <c r="K15" s="168"/>
      <c r="L15" s="169"/>
      <c r="M15" s="167"/>
      <c r="N15" s="168"/>
      <c r="O15" s="171"/>
      <c r="P15" s="171"/>
      <c r="Q15" s="171"/>
      <c r="R15" s="171"/>
      <c r="S15" s="171"/>
      <c r="T15" s="1"/>
    </row>
    <row r="16" spans="1:20" s="4" customFormat="1" ht="5.25" customHeight="1" x14ac:dyDescent="0.2">
      <c r="A16" s="25"/>
      <c r="B16" s="3"/>
      <c r="C16" s="3"/>
      <c r="D16" s="1"/>
      <c r="E16" s="57"/>
      <c r="F16" s="1"/>
      <c r="G16" s="1"/>
      <c r="H16" s="1"/>
      <c r="I16" s="1"/>
      <c r="J16" s="1"/>
      <c r="K16" s="1"/>
      <c r="L16" s="1"/>
      <c r="M16" s="1"/>
      <c r="N16" s="1"/>
      <c r="O16" s="21"/>
      <c r="P16" s="2"/>
      <c r="Q16" s="23"/>
      <c r="R16" s="24"/>
    </row>
    <row r="17" spans="1:19" s="4" customFormat="1" ht="16.5" customHeight="1" x14ac:dyDescent="0.2">
      <c r="A17" s="184" t="s">
        <v>141</v>
      </c>
      <c r="B17" s="184"/>
      <c r="C17" s="184"/>
      <c r="D17" s="185"/>
      <c r="E17" s="56"/>
      <c r="F17" s="33" t="s">
        <v>12</v>
      </c>
      <c r="G17" s="52"/>
      <c r="H17" s="53"/>
      <c r="I17" s="21"/>
      <c r="J17" s="1"/>
      <c r="K17" s="1"/>
      <c r="L17" s="1"/>
      <c r="M17" s="1"/>
      <c r="N17" s="1"/>
      <c r="O17" s="1"/>
    </row>
    <row r="18" spans="1:19" s="4" customFormat="1" ht="5.25" customHeight="1" x14ac:dyDescent="0.2">
      <c r="A18" s="25"/>
      <c r="B18" s="3"/>
      <c r="C18" s="3"/>
      <c r="D18" s="1"/>
      <c r="E18" s="57"/>
      <c r="F18" s="1"/>
      <c r="G18" s="1"/>
      <c r="H18" s="1"/>
      <c r="I18" s="1"/>
      <c r="J18" s="1"/>
      <c r="K18" s="1"/>
      <c r="L18" s="57"/>
      <c r="M18" s="1"/>
      <c r="N18" s="1"/>
      <c r="O18" s="198" t="s">
        <v>129</v>
      </c>
      <c r="P18" s="198"/>
      <c r="Q18" s="23"/>
      <c r="R18" s="24"/>
    </row>
    <row r="19" spans="1:19" s="4" customFormat="1" ht="16.5" customHeight="1" x14ac:dyDescent="0.2">
      <c r="A19" s="149" t="s">
        <v>140</v>
      </c>
      <c r="B19" s="150"/>
      <c r="C19" s="150"/>
      <c r="D19" s="151"/>
      <c r="E19" s="56"/>
      <c r="F19" s="33" t="s">
        <v>12</v>
      </c>
      <c r="G19" s="52"/>
      <c r="H19" s="98" t="s">
        <v>128</v>
      </c>
      <c r="I19" s="21"/>
      <c r="J19" s="1"/>
      <c r="K19" s="1"/>
      <c r="L19" s="56"/>
      <c r="M19" s="33" t="s">
        <v>12</v>
      </c>
      <c r="N19" s="52"/>
      <c r="O19" s="198"/>
      <c r="P19" s="198"/>
      <c r="Q19" s="56"/>
      <c r="R19" s="33" t="s">
        <v>12</v>
      </c>
      <c r="S19" s="52"/>
    </row>
    <row r="20" spans="1:19" s="4" customFormat="1" ht="11.25" customHeight="1" x14ac:dyDescent="0.2">
      <c r="A20" s="21"/>
      <c r="B20" s="3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98"/>
      <c r="P20" s="198"/>
      <c r="Q20" s="22"/>
    </row>
    <row r="21" spans="1:19" s="4" customFormat="1" ht="14.25" customHeight="1" x14ac:dyDescent="0.2">
      <c r="A21" s="99" t="s">
        <v>35</v>
      </c>
    </row>
    <row r="22" spans="1:19" s="4" customFormat="1" ht="8.25" customHeight="1" x14ac:dyDescent="0.2">
      <c r="A22" s="5"/>
      <c r="B22" s="5"/>
    </row>
    <row r="23" spans="1:19" s="4" customFormat="1" ht="16.5" customHeight="1" x14ac:dyDescent="0.2">
      <c r="A23" s="32" t="s">
        <v>36</v>
      </c>
      <c r="B23" s="6"/>
      <c r="E23" s="56"/>
      <c r="F23" s="33" t="s">
        <v>4</v>
      </c>
      <c r="G23" s="67" t="s">
        <v>43</v>
      </c>
    </row>
    <row r="24" spans="1:19" s="4" customFormat="1" ht="9" customHeight="1" x14ac:dyDescent="0.2">
      <c r="A24" s="6"/>
      <c r="B24" s="6"/>
    </row>
    <row r="25" spans="1:19" s="4" customFormat="1" ht="15" customHeight="1" x14ac:dyDescent="0.2">
      <c r="A25" s="213" t="s">
        <v>37</v>
      </c>
      <c r="B25" s="214"/>
      <c r="C25" s="214"/>
      <c r="D25" s="214"/>
      <c r="E25" s="152" t="s">
        <v>38</v>
      </c>
      <c r="F25" s="153"/>
      <c r="G25" s="154"/>
      <c r="I25" s="152" t="s">
        <v>39</v>
      </c>
      <c r="J25" s="153"/>
      <c r="K25" s="154"/>
      <c r="L25" s="67"/>
      <c r="M25" s="152" t="s">
        <v>40</v>
      </c>
      <c r="N25" s="153"/>
      <c r="O25" s="154"/>
      <c r="P25" s="67"/>
      <c r="Q25" s="152" t="s">
        <v>41</v>
      </c>
      <c r="R25" s="153"/>
      <c r="S25" s="154"/>
    </row>
    <row r="26" spans="1:19" s="4" customFormat="1" ht="16.5" customHeight="1" x14ac:dyDescent="0.2">
      <c r="A26" s="214"/>
      <c r="B26" s="214"/>
      <c r="C26" s="214"/>
      <c r="D26" s="214"/>
      <c r="E26" s="147">
        <f>ROUNDDOWN(E23/7*28,1)</f>
        <v>0</v>
      </c>
      <c r="F26" s="148"/>
      <c r="G26" s="104" t="s">
        <v>137</v>
      </c>
      <c r="H26" s="67"/>
      <c r="I26" s="147">
        <f>ROUNDDOWN(E23/7*29,1)</f>
        <v>0</v>
      </c>
      <c r="J26" s="148"/>
      <c r="K26" s="104" t="s">
        <v>137</v>
      </c>
      <c r="L26" s="67"/>
      <c r="M26" s="147">
        <f>ROUNDDOWN(E23/7*30,1)</f>
        <v>0</v>
      </c>
      <c r="N26" s="148"/>
      <c r="O26" s="104" t="s">
        <v>137</v>
      </c>
      <c r="P26" s="67"/>
      <c r="Q26" s="147">
        <f>ROUNDDOWN(E23/7*31,1)</f>
        <v>0</v>
      </c>
      <c r="R26" s="148"/>
      <c r="S26" s="104" t="s">
        <v>137</v>
      </c>
    </row>
    <row r="27" spans="1:19" s="4" customFormat="1" ht="11.25" customHeight="1" x14ac:dyDescent="0.2">
      <c r="A27" s="6"/>
      <c r="B27" s="6"/>
    </row>
    <row r="28" spans="1:19" s="4" customFormat="1" ht="14.25" customHeight="1" x14ac:dyDescent="0.2">
      <c r="A28" s="81" t="s">
        <v>148</v>
      </c>
      <c r="B28" s="82"/>
      <c r="C28" s="82"/>
      <c r="D28" s="83"/>
      <c r="E28" s="83"/>
      <c r="F28" s="83"/>
      <c r="G28" s="83"/>
      <c r="H28" s="83"/>
      <c r="I28" s="83"/>
      <c r="J28" s="68"/>
      <c r="K28" s="68"/>
      <c r="L28" s="57"/>
      <c r="M28" s="1"/>
      <c r="N28" s="1"/>
      <c r="O28" s="21"/>
      <c r="P28" s="2"/>
      <c r="Q28" s="22"/>
    </row>
    <row r="29" spans="1:19" s="4" customFormat="1" ht="4.5" customHeight="1" x14ac:dyDescent="0.2">
      <c r="A29" s="5"/>
      <c r="B29" s="5"/>
    </row>
    <row r="30" spans="1:19" s="9" customFormat="1" ht="25.5" customHeight="1" x14ac:dyDescent="0.2">
      <c r="A30" s="144" t="s">
        <v>27</v>
      </c>
      <c r="B30" s="145"/>
      <c r="C30" s="101" t="s">
        <v>135</v>
      </c>
      <c r="D30" s="144" t="s">
        <v>42</v>
      </c>
      <c r="E30" s="224"/>
      <c r="F30" s="101" t="s">
        <v>136</v>
      </c>
      <c r="G30" s="101" t="s">
        <v>2</v>
      </c>
      <c r="H30" s="102" t="s">
        <v>15</v>
      </c>
      <c r="I30" s="102" t="s">
        <v>17</v>
      </c>
      <c r="J30" s="102" t="s">
        <v>18</v>
      </c>
      <c r="K30" s="102" t="s">
        <v>19</v>
      </c>
      <c r="L30" s="102" t="s">
        <v>20</v>
      </c>
      <c r="M30" s="102" t="s">
        <v>21</v>
      </c>
      <c r="N30" s="102" t="s">
        <v>22</v>
      </c>
      <c r="O30" s="102" t="s">
        <v>23</v>
      </c>
      <c r="P30" s="102" t="s">
        <v>16</v>
      </c>
      <c r="Q30" s="102" t="s">
        <v>24</v>
      </c>
      <c r="R30" s="102" t="s">
        <v>25</v>
      </c>
      <c r="S30" s="102" t="s">
        <v>26</v>
      </c>
    </row>
    <row r="31" spans="1:19" s="12" customFormat="1" ht="13.5" customHeight="1" x14ac:dyDescent="0.2">
      <c r="A31" s="140" t="s">
        <v>59</v>
      </c>
      <c r="B31" s="141"/>
      <c r="C31" s="11"/>
      <c r="D31" s="120"/>
      <c r="E31" s="12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s="12" customFormat="1" ht="13.5" customHeight="1" x14ac:dyDescent="0.2">
      <c r="A32" s="87" t="s">
        <v>63</v>
      </c>
      <c r="B32" s="88"/>
      <c r="C32" s="11"/>
      <c r="D32" s="120"/>
      <c r="E32" s="12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s="13" customFormat="1" ht="13.5" customHeight="1" x14ac:dyDescent="0.2">
      <c r="A33" s="140" t="s">
        <v>44</v>
      </c>
      <c r="B33" s="141"/>
      <c r="C33" s="11"/>
      <c r="D33" s="120"/>
      <c r="E33" s="12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s="13" customFormat="1" ht="13.5" customHeight="1" x14ac:dyDescent="0.2">
      <c r="A34" s="36" t="s">
        <v>130</v>
      </c>
      <c r="B34" s="35"/>
      <c r="C34" s="11"/>
      <c r="D34" s="120"/>
      <c r="E34" s="139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s="13" customFormat="1" ht="13.5" customHeight="1" x14ac:dyDescent="0.2">
      <c r="A35" s="36" t="s">
        <v>131</v>
      </c>
      <c r="B35" s="35"/>
      <c r="C35" s="11"/>
      <c r="D35" s="120"/>
      <c r="E35" s="12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s="13" customFormat="1" ht="13.5" customHeight="1" x14ac:dyDescent="0.2">
      <c r="A36" s="36" t="s">
        <v>132</v>
      </c>
      <c r="B36" s="35"/>
      <c r="C36" s="11"/>
      <c r="D36" s="120"/>
      <c r="E36" s="1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s="13" customFormat="1" ht="13.5" customHeight="1" x14ac:dyDescent="0.2">
      <c r="A37" s="36" t="s">
        <v>133</v>
      </c>
      <c r="B37" s="35"/>
      <c r="C37" s="11"/>
      <c r="D37" s="120"/>
      <c r="E37" s="12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s="13" customFormat="1" ht="13.5" customHeight="1" x14ac:dyDescent="0.2">
      <c r="A38" s="36" t="s">
        <v>14</v>
      </c>
      <c r="B38" s="35"/>
      <c r="C38" s="11"/>
      <c r="D38" s="120"/>
      <c r="E38" s="12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s="13" customFormat="1" ht="13.5" customHeight="1" x14ac:dyDescent="0.2">
      <c r="A39" s="36" t="s">
        <v>5</v>
      </c>
      <c r="B39" s="90"/>
      <c r="C39" s="11"/>
      <c r="D39" s="120"/>
      <c r="E39" s="12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s="13" customFormat="1" ht="13.5" customHeight="1" x14ac:dyDescent="0.2">
      <c r="A40" s="36" t="s">
        <v>6</v>
      </c>
      <c r="B40" s="35"/>
      <c r="C40" s="11"/>
      <c r="D40" s="120"/>
      <c r="E40" s="12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13" customFormat="1" ht="13.5" customHeight="1" x14ac:dyDescent="0.2">
      <c r="A41" s="36" t="s">
        <v>7</v>
      </c>
      <c r="B41" s="35"/>
      <c r="C41" s="11"/>
      <c r="D41" s="120"/>
      <c r="E41" s="12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13" customFormat="1" ht="13.5" customHeight="1" x14ac:dyDescent="0.2">
      <c r="A42" s="36"/>
      <c r="B42" s="35"/>
      <c r="C42" s="11"/>
      <c r="D42" s="120"/>
      <c r="E42" s="12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s="13" customFormat="1" ht="13.5" customHeight="1" x14ac:dyDescent="0.2">
      <c r="A43" s="36" t="s">
        <v>47</v>
      </c>
      <c r="B43" s="90" t="s">
        <v>75</v>
      </c>
      <c r="C43" s="11"/>
      <c r="D43" s="120"/>
      <c r="E43" s="12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s="13" customFormat="1" ht="13.5" customHeight="1" x14ac:dyDescent="0.2">
      <c r="A44" s="36" t="s">
        <v>100</v>
      </c>
      <c r="B44" s="35"/>
      <c r="C44" s="11"/>
      <c r="D44" s="120"/>
      <c r="E44" s="12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s="13" customFormat="1" ht="13.5" customHeight="1" x14ac:dyDescent="0.2">
      <c r="A45" s="36" t="s">
        <v>103</v>
      </c>
      <c r="B45" s="35"/>
      <c r="C45" s="11"/>
      <c r="D45" s="120"/>
      <c r="E45" s="12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s="13" customFormat="1" ht="13.5" customHeight="1" x14ac:dyDescent="0.2">
      <c r="A46" s="36" t="s">
        <v>108</v>
      </c>
      <c r="B46" s="35"/>
      <c r="C46" s="11"/>
      <c r="D46" s="120"/>
      <c r="E46" s="12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s="13" customFormat="1" ht="13.5" customHeight="1" x14ac:dyDescent="0.2">
      <c r="A47" s="36" t="s">
        <v>110</v>
      </c>
      <c r="B47" s="35"/>
      <c r="C47" s="11"/>
      <c r="D47" s="120"/>
      <c r="E47" s="12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s="13" customFormat="1" ht="13.5" customHeight="1" x14ac:dyDescent="0.2">
      <c r="A48" s="36" t="s">
        <v>112</v>
      </c>
      <c r="B48" s="35"/>
      <c r="C48" s="11"/>
      <c r="D48" s="120"/>
      <c r="E48" s="12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s="13" customFormat="1" ht="13.5" customHeight="1" x14ac:dyDescent="0.2">
      <c r="A49" s="36" t="s">
        <v>114</v>
      </c>
      <c r="B49" s="35"/>
      <c r="C49" s="11"/>
      <c r="D49" s="120"/>
      <c r="E49" s="12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s="13" customFormat="1" ht="13.5" customHeight="1" x14ac:dyDescent="0.2">
      <c r="A50" s="36"/>
      <c r="B50" s="35"/>
      <c r="C50" s="11"/>
      <c r="D50" s="120"/>
      <c r="E50" s="12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s="13" customFormat="1" ht="13.5" customHeight="1" x14ac:dyDescent="0.2">
      <c r="A51" s="36"/>
      <c r="B51" s="35"/>
      <c r="C51" s="11"/>
      <c r="D51" s="120"/>
      <c r="E51" s="12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s="13" customFormat="1" ht="13.5" customHeight="1" x14ac:dyDescent="0.2">
      <c r="A52" s="36"/>
      <c r="B52" s="35"/>
      <c r="C52" s="11"/>
      <c r="D52" s="120"/>
      <c r="E52" s="121"/>
      <c r="F52" s="11"/>
      <c r="G52" s="11"/>
      <c r="H52" s="11"/>
      <c r="I52" s="11"/>
      <c r="J52" s="14"/>
      <c r="K52" s="11"/>
      <c r="L52" s="11"/>
      <c r="M52" s="11"/>
      <c r="N52" s="11"/>
      <c r="O52" s="11"/>
      <c r="P52" s="11"/>
      <c r="Q52" s="11"/>
      <c r="R52" s="11"/>
      <c r="S52" s="11"/>
    </row>
    <row r="53" spans="1:19" s="13" customFormat="1" ht="13.5" customHeight="1" x14ac:dyDescent="0.2">
      <c r="A53" s="87" t="s">
        <v>127</v>
      </c>
      <c r="B53" s="35"/>
      <c r="C53" s="11"/>
      <c r="D53" s="120"/>
      <c r="E53" s="12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s="13" customFormat="1" ht="13.5" customHeight="1" x14ac:dyDescent="0.2">
      <c r="A54" s="36"/>
      <c r="B54" s="35"/>
      <c r="C54" s="11"/>
      <c r="D54" s="120"/>
      <c r="E54" s="12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s="13" customFormat="1" ht="13.5" customHeight="1" x14ac:dyDescent="0.2">
      <c r="A55" s="36"/>
      <c r="B55" s="35"/>
      <c r="C55" s="11"/>
      <c r="D55" s="120"/>
      <c r="E55" s="12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s="13" customFormat="1" ht="13.5" customHeight="1" thickBot="1" x14ac:dyDescent="0.25">
      <c r="A56" s="219"/>
      <c r="B56" s="220"/>
      <c r="C56" s="221"/>
      <c r="D56" s="126"/>
      <c r="E56" s="127"/>
      <c r="F56" s="40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</row>
    <row r="57" spans="1:19" s="13" customFormat="1" ht="13.5" customHeight="1" thickTop="1" x14ac:dyDescent="0.2">
      <c r="A57" s="134" t="s">
        <v>1</v>
      </c>
      <c r="B57" s="130" t="s">
        <v>3</v>
      </c>
      <c r="C57" s="130"/>
      <c r="D57" s="130"/>
      <c r="E57" s="130"/>
      <c r="F57" s="130"/>
      <c r="G57" s="131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4"/>
    </row>
    <row r="58" spans="1:19" s="13" customFormat="1" ht="13.5" customHeight="1" x14ac:dyDescent="0.2">
      <c r="A58" s="135"/>
      <c r="B58" s="132" t="s">
        <v>118</v>
      </c>
      <c r="C58" s="132"/>
      <c r="D58" s="132"/>
      <c r="E58" s="132"/>
      <c r="F58" s="132"/>
      <c r="G58" s="133"/>
      <c r="H58" s="39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45"/>
    </row>
    <row r="59" spans="1:19" s="13" customFormat="1" ht="13.5" customHeight="1" x14ac:dyDescent="0.2">
      <c r="A59" s="135"/>
      <c r="B59" s="136" t="s">
        <v>119</v>
      </c>
      <c r="C59" s="136"/>
      <c r="D59" s="136"/>
      <c r="E59" s="136"/>
      <c r="F59" s="136"/>
      <c r="G59" s="137"/>
      <c r="H59" s="60" t="e">
        <f t="shared" ref="H59:S59" si="1">ROUNDDOWN(H58/H65,1)</f>
        <v>#DIV/0!</v>
      </c>
      <c r="I59" s="60" t="e">
        <f t="shared" si="1"/>
        <v>#DIV/0!</v>
      </c>
      <c r="J59" s="60" t="e">
        <f t="shared" si="1"/>
        <v>#DIV/0!</v>
      </c>
      <c r="K59" s="60" t="e">
        <f t="shared" si="1"/>
        <v>#DIV/0!</v>
      </c>
      <c r="L59" s="60" t="e">
        <f t="shared" si="1"/>
        <v>#DIV/0!</v>
      </c>
      <c r="M59" s="60" t="e">
        <f t="shared" si="1"/>
        <v>#DIV/0!</v>
      </c>
      <c r="N59" s="60" t="e">
        <f t="shared" si="1"/>
        <v>#DIV/0!</v>
      </c>
      <c r="O59" s="60" t="e">
        <f t="shared" si="1"/>
        <v>#DIV/0!</v>
      </c>
      <c r="P59" s="60" t="e">
        <f t="shared" si="1"/>
        <v>#DIV/0!</v>
      </c>
      <c r="Q59" s="60" t="e">
        <f t="shared" si="1"/>
        <v>#DIV/0!</v>
      </c>
      <c r="R59" s="60" t="e">
        <f t="shared" si="1"/>
        <v>#DIV/0!</v>
      </c>
      <c r="S59" s="62" t="e">
        <f t="shared" si="1"/>
        <v>#DIV/0!</v>
      </c>
    </row>
    <row r="60" spans="1:19" s="13" customFormat="1" ht="13.5" customHeight="1" thickBot="1" x14ac:dyDescent="0.25">
      <c r="A60" s="122" t="s">
        <v>120</v>
      </c>
      <c r="B60" s="123"/>
      <c r="C60" s="123"/>
      <c r="D60" s="124" t="s">
        <v>48</v>
      </c>
      <c r="E60" s="124"/>
      <c r="F60" s="124"/>
      <c r="G60" s="125"/>
      <c r="H60" s="61" t="e">
        <f>H57+H59</f>
        <v>#DIV/0!</v>
      </c>
      <c r="I60" s="61" t="e">
        <f>I57+I59</f>
        <v>#DIV/0!</v>
      </c>
      <c r="J60" s="61" t="e">
        <f t="shared" ref="J60:S60" si="2">J57+J59</f>
        <v>#DIV/0!</v>
      </c>
      <c r="K60" s="61" t="e">
        <f t="shared" si="2"/>
        <v>#DIV/0!</v>
      </c>
      <c r="L60" s="61" t="e">
        <f t="shared" si="2"/>
        <v>#DIV/0!</v>
      </c>
      <c r="M60" s="61" t="e">
        <f t="shared" si="2"/>
        <v>#DIV/0!</v>
      </c>
      <c r="N60" s="61" t="e">
        <f t="shared" si="2"/>
        <v>#DIV/0!</v>
      </c>
      <c r="O60" s="61" t="e">
        <f t="shared" si="2"/>
        <v>#DIV/0!</v>
      </c>
      <c r="P60" s="61" t="e">
        <f t="shared" si="2"/>
        <v>#DIV/0!</v>
      </c>
      <c r="Q60" s="61" t="e">
        <f t="shared" si="2"/>
        <v>#DIV/0!</v>
      </c>
      <c r="R60" s="61" t="e">
        <f t="shared" si="2"/>
        <v>#DIV/0!</v>
      </c>
      <c r="S60" s="63" t="e">
        <f t="shared" si="2"/>
        <v>#DIV/0!</v>
      </c>
    </row>
    <row r="61" spans="1:19" s="13" customFormat="1" ht="13.5" customHeight="1" thickTop="1" x14ac:dyDescent="0.2">
      <c r="A61" s="128" t="s">
        <v>121</v>
      </c>
      <c r="B61" s="130" t="s">
        <v>122</v>
      </c>
      <c r="C61" s="130"/>
      <c r="D61" s="130"/>
      <c r="E61" s="130"/>
      <c r="F61" s="130"/>
      <c r="G61" s="131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4"/>
    </row>
    <row r="62" spans="1:19" s="13" customFormat="1" ht="13.5" customHeight="1" x14ac:dyDescent="0.2">
      <c r="A62" s="129"/>
      <c r="B62" s="132" t="s">
        <v>123</v>
      </c>
      <c r="C62" s="132"/>
      <c r="D62" s="132"/>
      <c r="E62" s="132"/>
      <c r="F62" s="132"/>
      <c r="G62" s="133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45"/>
    </row>
    <row r="63" spans="1:19" s="13" customFormat="1" ht="13.5" customHeight="1" x14ac:dyDescent="0.2">
      <c r="A63" s="129"/>
      <c r="B63" s="132" t="s">
        <v>124</v>
      </c>
      <c r="C63" s="132"/>
      <c r="D63" s="132"/>
      <c r="E63" s="132"/>
      <c r="F63" s="132"/>
      <c r="G63" s="133"/>
      <c r="H63" s="112" t="e">
        <f>ROUNDDOWN(H62/H65,1)</f>
        <v>#DIV/0!</v>
      </c>
      <c r="I63" s="112" t="e">
        <f>ROUNDDOWN(I62/I65,1)</f>
        <v>#DIV/0!</v>
      </c>
      <c r="J63" s="112" t="e">
        <f t="shared" ref="J63:S63" si="3">ROUNDDOWN(J62/J65,1)</f>
        <v>#DIV/0!</v>
      </c>
      <c r="K63" s="112" t="e">
        <f t="shared" si="3"/>
        <v>#DIV/0!</v>
      </c>
      <c r="L63" s="112" t="e">
        <f t="shared" si="3"/>
        <v>#DIV/0!</v>
      </c>
      <c r="M63" s="112" t="e">
        <f t="shared" si="3"/>
        <v>#DIV/0!</v>
      </c>
      <c r="N63" s="112" t="e">
        <f t="shared" si="3"/>
        <v>#DIV/0!</v>
      </c>
      <c r="O63" s="112" t="e">
        <f t="shared" si="3"/>
        <v>#DIV/0!</v>
      </c>
      <c r="P63" s="112" t="e">
        <f t="shared" si="3"/>
        <v>#DIV/0!</v>
      </c>
      <c r="Q63" s="112" t="e">
        <f t="shared" si="3"/>
        <v>#DIV/0!</v>
      </c>
      <c r="R63" s="112" t="e">
        <f t="shared" si="3"/>
        <v>#DIV/0!</v>
      </c>
      <c r="S63" s="113" t="e">
        <f t="shared" si="3"/>
        <v>#DIV/0!</v>
      </c>
    </row>
    <row r="64" spans="1:19" s="13" customFormat="1" ht="13.5" customHeight="1" thickBot="1" x14ac:dyDescent="0.25">
      <c r="A64" s="122" t="s">
        <v>125</v>
      </c>
      <c r="B64" s="123"/>
      <c r="C64" s="123"/>
      <c r="D64" s="124" t="s">
        <v>49</v>
      </c>
      <c r="E64" s="124"/>
      <c r="F64" s="124"/>
      <c r="G64" s="125"/>
      <c r="H64" s="114" t="e">
        <f>H61+H63</f>
        <v>#DIV/0!</v>
      </c>
      <c r="I64" s="114" t="e">
        <f>I61+I63</f>
        <v>#DIV/0!</v>
      </c>
      <c r="J64" s="114" t="e">
        <f t="shared" ref="J64:S64" si="4">J61+J63</f>
        <v>#DIV/0!</v>
      </c>
      <c r="K64" s="114" t="e">
        <f t="shared" si="4"/>
        <v>#DIV/0!</v>
      </c>
      <c r="L64" s="114" t="e">
        <f t="shared" si="4"/>
        <v>#DIV/0!</v>
      </c>
      <c r="M64" s="114" t="e">
        <f t="shared" si="4"/>
        <v>#DIV/0!</v>
      </c>
      <c r="N64" s="114" t="e">
        <f t="shared" si="4"/>
        <v>#DIV/0!</v>
      </c>
      <c r="O64" s="114" t="e">
        <f t="shared" si="4"/>
        <v>#DIV/0!</v>
      </c>
      <c r="P64" s="114" t="e">
        <f t="shared" si="4"/>
        <v>#DIV/0!</v>
      </c>
      <c r="Q64" s="114" t="e">
        <f t="shared" si="4"/>
        <v>#DIV/0!</v>
      </c>
      <c r="R64" s="114" t="e">
        <f t="shared" si="4"/>
        <v>#DIV/0!</v>
      </c>
      <c r="S64" s="115" t="e">
        <f t="shared" si="4"/>
        <v>#DIV/0!</v>
      </c>
    </row>
    <row r="65" spans="1:19" s="13" customFormat="1" ht="13.5" customHeight="1" thickTop="1" x14ac:dyDescent="0.2">
      <c r="A65" s="47" t="s">
        <v>29</v>
      </c>
      <c r="B65" s="48"/>
      <c r="C65" s="48"/>
      <c r="D65" s="49"/>
      <c r="E65" s="49"/>
      <c r="F65" s="50"/>
      <c r="G65" s="42"/>
      <c r="H65" s="51">
        <f>M26</f>
        <v>0</v>
      </c>
      <c r="I65" s="51">
        <f>Q26</f>
        <v>0</v>
      </c>
      <c r="J65" s="51">
        <f>M26</f>
        <v>0</v>
      </c>
      <c r="K65" s="51">
        <f>Q26</f>
        <v>0</v>
      </c>
      <c r="L65" s="51">
        <f>Q26</f>
        <v>0</v>
      </c>
      <c r="M65" s="51">
        <f>M26</f>
        <v>0</v>
      </c>
      <c r="N65" s="51">
        <f>Q26</f>
        <v>0</v>
      </c>
      <c r="O65" s="51">
        <f>M26</f>
        <v>0</v>
      </c>
      <c r="P65" s="51">
        <f>Q26</f>
        <v>0</v>
      </c>
      <c r="Q65" s="51">
        <f>Q26</f>
        <v>0</v>
      </c>
      <c r="R65" s="51">
        <f>I26</f>
        <v>0</v>
      </c>
      <c r="S65" s="51">
        <f>Q26</f>
        <v>0</v>
      </c>
    </row>
    <row r="66" spans="1:19" s="13" customFormat="1" ht="12" customHeight="1" x14ac:dyDescent="0.2">
      <c r="A66" s="16"/>
      <c r="B66" s="17"/>
      <c r="C66" s="1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9" s="13" customFormat="1" ht="15.75" customHeight="1" x14ac:dyDescent="0.2">
      <c r="A67" s="37" t="s">
        <v>0</v>
      </c>
      <c r="B67" s="19"/>
      <c r="C67" s="12"/>
    </row>
    <row r="68" spans="1:19" s="13" customFormat="1" ht="15.75" customHeight="1" x14ac:dyDescent="0.2">
      <c r="A68" s="19"/>
      <c r="B68" s="19"/>
      <c r="C68" s="12"/>
    </row>
    <row r="69" spans="1:19" s="13" customFormat="1" ht="15.75" customHeight="1" x14ac:dyDescent="0.2">
      <c r="A69" s="19"/>
      <c r="B69" s="19"/>
      <c r="C69" s="12"/>
      <c r="I69" s="20"/>
    </row>
    <row r="70" spans="1:19" s="13" customFormat="1" ht="15.75" customHeight="1" x14ac:dyDescent="0.2">
      <c r="A70" s="19"/>
      <c r="B70" s="19"/>
      <c r="C70" s="12"/>
    </row>
    <row r="71" spans="1:19" s="13" customFormat="1" ht="15.75" customHeight="1" x14ac:dyDescent="0.2">
      <c r="A71" s="19"/>
      <c r="B71" s="19"/>
      <c r="C71" s="12"/>
    </row>
    <row r="72" spans="1:19" s="13" customFormat="1" ht="15.75" customHeight="1" x14ac:dyDescent="0.2">
      <c r="A72" s="19"/>
      <c r="B72" s="19"/>
      <c r="C72" s="12"/>
    </row>
    <row r="73" spans="1:19" s="13" customFormat="1" ht="15.75" customHeight="1" x14ac:dyDescent="0.2">
      <c r="A73" s="19"/>
      <c r="B73" s="19"/>
      <c r="C73" s="12"/>
    </row>
    <row r="74" spans="1:19" s="13" customFormat="1" ht="15.75" customHeight="1" x14ac:dyDescent="0.2">
      <c r="A74" s="19"/>
      <c r="B74" s="19"/>
      <c r="C74" s="12"/>
    </row>
    <row r="75" spans="1:19" s="13" customFormat="1" ht="15.75" customHeight="1" x14ac:dyDescent="0.2">
      <c r="A75" s="19"/>
      <c r="B75" s="19"/>
      <c r="C75" s="12"/>
    </row>
    <row r="76" spans="1:19" s="13" customFormat="1" ht="15.75" customHeight="1" x14ac:dyDescent="0.2">
      <c r="A76" s="19"/>
      <c r="B76" s="19"/>
      <c r="C76" s="12"/>
    </row>
    <row r="77" spans="1:19" s="13" customFormat="1" ht="15.75" customHeight="1" x14ac:dyDescent="0.2">
      <c r="A77" s="19"/>
      <c r="B77" s="19"/>
      <c r="C77" s="12"/>
    </row>
    <row r="78" spans="1:19" s="13" customFormat="1" ht="15.75" customHeight="1" x14ac:dyDescent="0.2">
      <c r="A78" s="19"/>
      <c r="B78" s="19"/>
      <c r="C78" s="12"/>
    </row>
    <row r="79" spans="1:19" s="13" customFormat="1" ht="15.75" customHeight="1" x14ac:dyDescent="0.2">
      <c r="A79" s="19"/>
      <c r="B79" s="19"/>
      <c r="C79" s="12"/>
    </row>
    <row r="80" spans="1:19" s="13" customFormat="1" ht="15.75" customHeight="1" x14ac:dyDescent="0.2">
      <c r="A80" s="19"/>
      <c r="B80" s="19"/>
      <c r="C80" s="12"/>
    </row>
    <row r="81" spans="1:3" s="13" customFormat="1" ht="15.75" customHeight="1" x14ac:dyDescent="0.2">
      <c r="A81" s="19"/>
      <c r="B81" s="19"/>
      <c r="C81" s="12"/>
    </row>
    <row r="82" spans="1:3" s="13" customFormat="1" ht="15.75" customHeight="1" x14ac:dyDescent="0.2">
      <c r="A82" s="19"/>
      <c r="B82" s="19"/>
      <c r="C82" s="12"/>
    </row>
    <row r="83" spans="1:3" s="13" customFormat="1" ht="15.75" customHeight="1" x14ac:dyDescent="0.2">
      <c r="A83" s="19"/>
      <c r="B83" s="19"/>
      <c r="C83" s="12"/>
    </row>
    <row r="84" spans="1:3" s="13" customFormat="1" ht="15.75" customHeight="1" x14ac:dyDescent="0.2">
      <c r="A84" s="19"/>
      <c r="B84" s="19"/>
      <c r="C84" s="12"/>
    </row>
    <row r="85" spans="1:3" s="13" customFormat="1" ht="15.75" customHeight="1" x14ac:dyDescent="0.2">
      <c r="A85" s="19"/>
      <c r="B85" s="19"/>
      <c r="C85" s="12"/>
    </row>
    <row r="86" spans="1:3" s="13" customFormat="1" ht="15.75" customHeight="1" x14ac:dyDescent="0.2">
      <c r="A86" s="19"/>
      <c r="B86" s="19"/>
      <c r="C86" s="12"/>
    </row>
    <row r="87" spans="1:3" s="13" customFormat="1" ht="15.75" customHeight="1" x14ac:dyDescent="0.2">
      <c r="A87" s="19"/>
      <c r="B87" s="19"/>
      <c r="C87" s="12"/>
    </row>
    <row r="88" spans="1:3" s="13" customFormat="1" ht="15.75" customHeight="1" x14ac:dyDescent="0.2">
      <c r="A88" s="19"/>
      <c r="B88" s="19"/>
      <c r="C88" s="12"/>
    </row>
    <row r="89" spans="1:3" s="13" customFormat="1" ht="15.75" customHeight="1" x14ac:dyDescent="0.2">
      <c r="A89" s="19"/>
      <c r="B89" s="19"/>
      <c r="C89" s="12"/>
    </row>
    <row r="90" spans="1:3" s="13" customFormat="1" ht="15.75" customHeight="1" x14ac:dyDescent="0.2">
      <c r="A90" s="19"/>
      <c r="B90" s="19"/>
      <c r="C90" s="12"/>
    </row>
    <row r="91" spans="1:3" s="13" customFormat="1" ht="15.75" customHeight="1" x14ac:dyDescent="0.2">
      <c r="A91" s="19"/>
      <c r="B91" s="19"/>
      <c r="C91" s="12"/>
    </row>
    <row r="92" spans="1:3" s="13" customFormat="1" ht="15.75" customHeight="1" x14ac:dyDescent="0.2">
      <c r="A92" s="19"/>
      <c r="B92" s="19"/>
      <c r="C92" s="12"/>
    </row>
    <row r="93" spans="1:3" s="13" customFormat="1" ht="15.75" customHeight="1" x14ac:dyDescent="0.2">
      <c r="A93" s="19"/>
      <c r="B93" s="19"/>
      <c r="C93" s="12"/>
    </row>
    <row r="94" spans="1:3" s="13" customFormat="1" ht="15.75" customHeight="1" x14ac:dyDescent="0.2">
      <c r="A94" s="19"/>
      <c r="B94" s="19"/>
      <c r="C94" s="12"/>
    </row>
    <row r="95" spans="1:3" s="13" customFormat="1" ht="15.75" customHeight="1" x14ac:dyDescent="0.2">
      <c r="A95" s="19"/>
      <c r="B95" s="19"/>
      <c r="C95" s="12"/>
    </row>
    <row r="96" spans="1:3" s="13" customFormat="1" ht="15.75" customHeight="1" x14ac:dyDescent="0.2">
      <c r="A96" s="19"/>
      <c r="B96" s="19"/>
      <c r="C96" s="12"/>
    </row>
    <row r="97" spans="1:3" s="13" customFormat="1" ht="15.75" customHeight="1" x14ac:dyDescent="0.2">
      <c r="A97" s="19"/>
      <c r="B97" s="19"/>
      <c r="C97" s="12"/>
    </row>
    <row r="98" spans="1:3" s="13" customFormat="1" ht="15.75" customHeight="1" x14ac:dyDescent="0.2">
      <c r="A98" s="19"/>
      <c r="B98" s="19"/>
      <c r="C98" s="12"/>
    </row>
    <row r="99" spans="1:3" s="13" customFormat="1" ht="15.75" customHeight="1" x14ac:dyDescent="0.2">
      <c r="A99" s="19"/>
      <c r="B99" s="19"/>
      <c r="C99" s="12"/>
    </row>
    <row r="100" spans="1:3" s="13" customFormat="1" ht="15.75" customHeight="1" x14ac:dyDescent="0.2">
      <c r="A100" s="19"/>
      <c r="B100" s="19"/>
      <c r="C100" s="12"/>
    </row>
    <row r="101" spans="1:3" s="13" customFormat="1" ht="15.75" customHeight="1" x14ac:dyDescent="0.2">
      <c r="A101" s="19"/>
      <c r="B101" s="19"/>
      <c r="C101" s="12"/>
    </row>
    <row r="102" spans="1:3" s="13" customFormat="1" ht="15.75" customHeight="1" x14ac:dyDescent="0.2">
      <c r="A102" s="19"/>
      <c r="B102" s="19"/>
      <c r="C102" s="12"/>
    </row>
    <row r="103" spans="1:3" s="13" customFormat="1" ht="15.75" customHeight="1" x14ac:dyDescent="0.2">
      <c r="A103" s="19"/>
      <c r="B103" s="19"/>
      <c r="C103" s="12"/>
    </row>
    <row r="104" spans="1:3" s="13" customFormat="1" ht="15.75" customHeight="1" x14ac:dyDescent="0.2">
      <c r="A104" s="19"/>
      <c r="B104" s="19"/>
      <c r="C104" s="12"/>
    </row>
    <row r="105" spans="1:3" s="13" customFormat="1" ht="15.75" customHeight="1" x14ac:dyDescent="0.2">
      <c r="A105" s="19"/>
      <c r="B105" s="19"/>
      <c r="C105" s="12"/>
    </row>
    <row r="106" spans="1:3" s="13" customFormat="1" ht="15.75" customHeight="1" x14ac:dyDescent="0.2">
      <c r="A106" s="19"/>
      <c r="B106" s="19"/>
      <c r="C106" s="12"/>
    </row>
    <row r="107" spans="1:3" s="13" customFormat="1" ht="15.75" customHeight="1" x14ac:dyDescent="0.2">
      <c r="A107" s="19"/>
      <c r="B107" s="19"/>
      <c r="C107" s="12"/>
    </row>
    <row r="108" spans="1:3" s="13" customFormat="1" ht="15.75" customHeight="1" x14ac:dyDescent="0.2">
      <c r="A108" s="19"/>
      <c r="B108" s="19"/>
      <c r="C108" s="12"/>
    </row>
    <row r="109" spans="1:3" s="13" customFormat="1" ht="15.75" customHeight="1" x14ac:dyDescent="0.2">
      <c r="A109" s="19"/>
      <c r="B109" s="19"/>
      <c r="C109" s="12"/>
    </row>
    <row r="110" spans="1:3" s="13" customFormat="1" ht="15.75" customHeight="1" x14ac:dyDescent="0.2">
      <c r="A110" s="19"/>
      <c r="B110" s="19"/>
      <c r="C110" s="12"/>
    </row>
    <row r="111" spans="1:3" s="13" customFormat="1" ht="15.75" customHeight="1" x14ac:dyDescent="0.2">
      <c r="A111" s="19"/>
      <c r="B111" s="19"/>
      <c r="C111" s="12"/>
    </row>
    <row r="112" spans="1:3" s="13" customFormat="1" ht="15.75" customHeight="1" x14ac:dyDescent="0.2">
      <c r="A112" s="19"/>
      <c r="B112" s="19"/>
      <c r="C112" s="12"/>
    </row>
    <row r="113" spans="1:3" s="13" customFormat="1" ht="15.75" customHeight="1" x14ac:dyDescent="0.2">
      <c r="A113" s="19"/>
      <c r="B113" s="19"/>
      <c r="C113" s="12"/>
    </row>
    <row r="114" spans="1:3" s="13" customFormat="1" ht="15.75" customHeight="1" x14ac:dyDescent="0.2">
      <c r="A114" s="19"/>
      <c r="B114" s="19"/>
      <c r="C114" s="12"/>
    </row>
    <row r="115" spans="1:3" s="13" customFormat="1" ht="15.75" customHeight="1" x14ac:dyDescent="0.2">
      <c r="A115" s="19"/>
      <c r="B115" s="19"/>
      <c r="C115" s="12"/>
    </row>
    <row r="116" spans="1:3" s="13" customFormat="1" ht="15.75" customHeight="1" x14ac:dyDescent="0.2">
      <c r="A116" s="19"/>
      <c r="B116" s="19"/>
      <c r="C116" s="12"/>
    </row>
    <row r="117" spans="1:3" s="13" customFormat="1" ht="15.75" customHeight="1" x14ac:dyDescent="0.2">
      <c r="A117" s="19"/>
      <c r="B117" s="19"/>
      <c r="C117" s="12"/>
    </row>
    <row r="118" spans="1:3" s="13" customFormat="1" ht="15.75" customHeight="1" x14ac:dyDescent="0.2">
      <c r="A118" s="19"/>
      <c r="B118" s="19"/>
      <c r="C118" s="12"/>
    </row>
    <row r="119" spans="1:3" s="13" customFormat="1" ht="15.75" customHeight="1" x14ac:dyDescent="0.2">
      <c r="A119" s="19"/>
      <c r="B119" s="19"/>
      <c r="C119" s="12"/>
    </row>
    <row r="120" spans="1:3" s="13" customFormat="1" ht="15.75" customHeight="1" x14ac:dyDescent="0.2">
      <c r="A120" s="19"/>
      <c r="B120" s="19"/>
      <c r="C120" s="12"/>
    </row>
  </sheetData>
  <mergeCells count="84">
    <mergeCell ref="E25:G25"/>
    <mergeCell ref="I25:K25"/>
    <mergeCell ref="M25:O25"/>
    <mergeCell ref="O18:P20"/>
    <mergeCell ref="H14:H15"/>
    <mergeCell ref="M14:N15"/>
    <mergeCell ref="O14:S15"/>
    <mergeCell ref="Q25:S25"/>
    <mergeCell ref="D34:E34"/>
    <mergeCell ref="Q4:S4"/>
    <mergeCell ref="M11:M12"/>
    <mergeCell ref="N11:O12"/>
    <mergeCell ref="H11:I11"/>
    <mergeCell ref="J11:J12"/>
    <mergeCell ref="Q5:R7"/>
    <mergeCell ref="S5:S7"/>
    <mergeCell ref="P11:S12"/>
    <mergeCell ref="I26:J26"/>
    <mergeCell ref="M26:N26"/>
    <mergeCell ref="Q26:R26"/>
    <mergeCell ref="G14:G15"/>
    <mergeCell ref="I14:I15"/>
    <mergeCell ref="L14:L15"/>
    <mergeCell ref="J14:K15"/>
    <mergeCell ref="D37:E37"/>
    <mergeCell ref="D38:E38"/>
    <mergeCell ref="D39:E39"/>
    <mergeCell ref="D36:E36"/>
    <mergeCell ref="D15:E15"/>
    <mergeCell ref="A25:D26"/>
    <mergeCell ref="E26:F26"/>
    <mergeCell ref="A17:D17"/>
    <mergeCell ref="D30:E30"/>
    <mergeCell ref="A14:C15"/>
    <mergeCell ref="D14:F14"/>
    <mergeCell ref="D31:E31"/>
    <mergeCell ref="A30:B30"/>
    <mergeCell ref="A19:D19"/>
    <mergeCell ref="A31:B31"/>
    <mergeCell ref="D32:E32"/>
    <mergeCell ref="A7:B7"/>
    <mergeCell ref="K11:L12"/>
    <mergeCell ref="O4:P4"/>
    <mergeCell ref="A5:B5"/>
    <mergeCell ref="O5:P5"/>
    <mergeCell ref="A6:B6"/>
    <mergeCell ref="O6:P6"/>
    <mergeCell ref="A4:B4"/>
    <mergeCell ref="O7:P7"/>
    <mergeCell ref="A11:B12"/>
    <mergeCell ref="D11:F11"/>
    <mergeCell ref="D12:E12"/>
    <mergeCell ref="G11:G12"/>
    <mergeCell ref="A56:C56"/>
    <mergeCell ref="D54:E54"/>
    <mergeCell ref="D55:E55"/>
    <mergeCell ref="D53:E53"/>
    <mergeCell ref="D56:E56"/>
    <mergeCell ref="D44:E44"/>
    <mergeCell ref="A33:B33"/>
    <mergeCell ref="D52:E52"/>
    <mergeCell ref="D47:E47"/>
    <mergeCell ref="D33:E33"/>
    <mergeCell ref="D35:E35"/>
    <mergeCell ref="D43:E43"/>
    <mergeCell ref="D45:E45"/>
    <mergeCell ref="D50:E50"/>
    <mergeCell ref="D51:E51"/>
    <mergeCell ref="D40:E40"/>
    <mergeCell ref="D48:E48"/>
    <mergeCell ref="D41:E41"/>
    <mergeCell ref="D42:E42"/>
    <mergeCell ref="D49:E49"/>
    <mergeCell ref="D46:E46"/>
    <mergeCell ref="A64:G64"/>
    <mergeCell ref="A57:A59"/>
    <mergeCell ref="B57:G57"/>
    <mergeCell ref="B58:G58"/>
    <mergeCell ref="B59:G59"/>
    <mergeCell ref="A61:A63"/>
    <mergeCell ref="B61:G61"/>
    <mergeCell ref="B63:G63"/>
    <mergeCell ref="A60:G60"/>
    <mergeCell ref="B62:G62"/>
  </mergeCells>
  <phoneticPr fontId="2"/>
  <pageMargins left="0.41" right="0.32" top="0.56000000000000005" bottom="0.2" header="0.78" footer="0.1181102362204724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別表１－１（記載例）</vt:lpstr>
      <vt:lpstr>別表１－１（前年度） </vt:lpstr>
      <vt:lpstr>別表１－２（当年度）</vt:lpstr>
      <vt:lpstr>'別表１－１（記載例）'!Print_Area</vt:lpstr>
      <vt:lpstr>'別表１－１（前年度） '!Print_Area</vt:lpstr>
      <vt:lpstr>'別表１－２（当年度）'!Print_Area</vt:lpstr>
      <vt:lpstr>'別表１－１（記載例）'!Print_Titles</vt:lpstr>
      <vt:lpstr>'別表１－１（前年度） '!Print_Titles</vt:lpstr>
      <vt:lpstr>'別表１－２（当年度）'!Print_Titles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2021-06-13T23:45:21Z</dcterms:created>
  <dcterms:modified xsi:type="dcterms:W3CDTF">2024-05-07T05:21:58Z</dcterms:modified>
</cp:coreProperties>
</file>