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決算統計関係\05経営比較分析表\H27\上下水道\09HP公表\公表用\最終版\01都道府県\23愛知県（都道府県）\"/>
    </mc:Choice>
  </mc:AlternateContent>
  <workbookProtection workbookAlgorithmName="SHA-512" workbookHashValue="anycWoM3j3Xbpj/db/+Bs3RMRA5RNTBkY72d+de3PEf6iWq8F3slzLgz92DuEu3NiG5efMdida11mkN/UQwmIA==" workbookSaltValue="/J9GBEMhe+XIQ74ggKjpoQ==" workbookSpinCount="100000" lockStructure="1"/>
  <bookViews>
    <workbookView xWindow="0" yWindow="0" windowWidth="23040" windowHeight="941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Q6" i="5"/>
  <c r="AI8" i="4" s="1"/>
  <c r="P6" i="5"/>
  <c r="O6" i="5"/>
  <c r="R10" i="4" s="1"/>
  <c r="N6" i="5"/>
  <c r="J10" i="4" s="1"/>
  <c r="M6" i="5"/>
  <c r="B10" i="4" s="1"/>
  <c r="L6" i="5"/>
  <c r="Z8" i="4" s="1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Z10" i="4"/>
  <c r="AQ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<sst xmlns="http://schemas.openxmlformats.org/spreadsheetml/2006/main" count="217" uniqueCount="107">
  <si>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</si>
  <si>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</si>
  <si>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</si>
  <si>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</si>
  <si>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</si>
  <si>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</si>
  <si>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</si>
  <si>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</si>
  <si>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</si>
  <si>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</si>
  <si>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</si>
  <si>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</si>
  <si>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</si>
  <si>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</si>
  <si>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</si>
  <si>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</si>
  <si>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</si>
  <si>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</si>
  <si>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</si>
  <si>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</si>
  <si>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</si>
  <si>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</si>
  <si>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</si>
  <si>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</si>
  <si>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</si>
  <si>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</si>
  <si>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</si>
  <si>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</si>
  <si>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</si>
  <si>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</si>
  <si>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</si>
  <si>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</si>
  <si>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</si>
  <si>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</si>
  <si>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</si>
  <si>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</si>
  <si>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</si>
  <si>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</si>
  <si>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</si>
  <si>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</si>
  <si>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</si>
  <si>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</si>
  <si>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</si>
  <si>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</si>
  <si>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</si>
  <si>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</si>
  <si>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</si>
  <si>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</si>
  <si>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</si>
  <si>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</si>
  <si>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</si>
  <si>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</si>
  <si>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</si>
  <si>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</si>
  <si>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</si>
  <si>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</si>
  <si>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</si>
  <si>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</si>
  <si>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</si>
  <si>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</si>
  <si>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</si>
  <si>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</si>
  <si>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</si>
  <si>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</si>
  <si>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</si>
  <si>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</si>
  <si>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</si>
  <si>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</si>
  <si>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</si>
  <si>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</si>
  <si>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</si>
  <si>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</si>
  <si>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</si>
  <si>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</si>
  <si>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</si>
  <si>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</si>
  <si>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</si>
  <si>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</si>
  <si>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</si>
  <si>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</si>
  <si>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</si>
  <si>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</si>
  <si>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</si>
  <si>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</si>
  <si>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</si>
  <si>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</si>
  <si>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</si>
  <si>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</si>
  <si>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</si>
  <si>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</si>
  <si>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</si>
  <si>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</si>
  <si>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</si>
  <si>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</si>
  <si>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</si>
  <si>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</si>
  <si>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</si>
  <si>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</si>
  <si>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</si>
  <si>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</si>
  <si>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</si>
  <si>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</si>
  <si>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</si>
  <si>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</si>
  <si>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愛知県水道用水供給事業の経営状況は、健全でありますが、老朽化施設更新等による費用の増加が見込まれることから、平成28年3月に策定した「企業庁経営戦略」（計画期間：平成28～37年度）に基づき、引き続き効率化等を推進し、今後とも健全経営に努めていきます。
 また、管路については、「管路経年化率」が全国平均と比較すると高い数値を示しており、平成24年度に「管路更新計画」（計画期間：平成24～33年度）を策定し、地震防災対策や老朽化した水道設備の更新などの事業と合わせて、順次更新を行っております。
 これらの計画を着実に進め、これからも安全で安定した水道用水の供給に努めていきます。</t>
    <rPh sb="1" eb="4">
      <t>アイチケン</t>
    </rPh>
    <rPh sb="4" eb="6">
      <t>スイドウ</t>
    </rPh>
    <rPh sb="6" eb="8">
      <t>ヨウスイ</t>
    </rPh>
    <rPh sb="8" eb="10">
      <t>キョウキュウ</t>
    </rPh>
    <rPh sb="10" eb="12">
      <t>ジギョウ</t>
    </rPh>
    <rPh sb="13" eb="15">
      <t>ケイエイ</t>
    </rPh>
    <rPh sb="15" eb="17">
      <t>ジョウキョウ</t>
    </rPh>
    <rPh sb="19" eb="21">
      <t>ケンゼン</t>
    </rPh>
    <rPh sb="28" eb="31">
      <t>ロウキュウカ</t>
    </rPh>
    <rPh sb="31" eb="33">
      <t>シセツ</t>
    </rPh>
    <rPh sb="33" eb="35">
      <t>コウシン</t>
    </rPh>
    <rPh sb="35" eb="36">
      <t>ナド</t>
    </rPh>
    <rPh sb="39" eb="41">
      <t>ヒヨウ</t>
    </rPh>
    <rPh sb="42" eb="44">
      <t>ゾウカ</t>
    </rPh>
    <rPh sb="45" eb="47">
      <t>ミコ</t>
    </rPh>
    <rPh sb="55" eb="57">
      <t>ヘイセイ</t>
    </rPh>
    <rPh sb="59" eb="60">
      <t>ネン</t>
    </rPh>
    <rPh sb="61" eb="62">
      <t>ガツ</t>
    </rPh>
    <rPh sb="63" eb="65">
      <t>サクテイ</t>
    </rPh>
    <rPh sb="68" eb="70">
      <t>キギョウ</t>
    </rPh>
    <rPh sb="70" eb="71">
      <t>チョウ</t>
    </rPh>
    <rPh sb="71" eb="73">
      <t>ケイエイ</t>
    </rPh>
    <rPh sb="73" eb="75">
      <t>センリャク</t>
    </rPh>
    <rPh sb="77" eb="79">
      <t>ケイカク</t>
    </rPh>
    <rPh sb="79" eb="81">
      <t>キカン</t>
    </rPh>
    <rPh sb="82" eb="84">
      <t>ヘイセイ</t>
    </rPh>
    <rPh sb="89" eb="90">
      <t>ネン</t>
    </rPh>
    <rPh sb="90" eb="91">
      <t>ド</t>
    </rPh>
    <rPh sb="93" eb="94">
      <t>モト</t>
    </rPh>
    <rPh sb="97" eb="98">
      <t>ヒ</t>
    </rPh>
    <rPh sb="99" eb="100">
      <t>ツヅ</t>
    </rPh>
    <rPh sb="101" eb="104">
      <t>コウリツカ</t>
    </rPh>
    <rPh sb="104" eb="105">
      <t>ナド</t>
    </rPh>
    <rPh sb="106" eb="108">
      <t>スイシン</t>
    </rPh>
    <rPh sb="110" eb="112">
      <t>コンゴ</t>
    </rPh>
    <rPh sb="114" eb="116">
      <t>ケンゼン</t>
    </rPh>
    <rPh sb="116" eb="118">
      <t>ケイエイ</t>
    </rPh>
    <rPh sb="119" eb="120">
      <t>ツト</t>
    </rPh>
    <rPh sb="186" eb="188">
      <t>ケイカク</t>
    </rPh>
    <rPh sb="188" eb="190">
      <t>キカン</t>
    </rPh>
    <phoneticPr fontId="4"/>
  </si>
  <si>
    <t>①【有形固定資産減価償却率】
　全国平均よりは若干高めの割合で、徐々に施設の老朽化が進んでいることを示しています。 
②【管路経年化率】
　全国平均に比べて高い数値を示していますが、これは昭和40年代から50年代に集中的に建設されているためであります。
③【管路更新率】
　全国平均に比べて低い数値となっておりますが、平成24年度に策定した「管路更新計画」に基づき計画的に更新を行っております。</t>
    <rPh sb="80" eb="82">
      <t>スウチ</t>
    </rPh>
    <rPh sb="83" eb="84">
      <t>シメ</t>
    </rPh>
    <rPh sb="129" eb="131">
      <t>カンロ</t>
    </rPh>
    <rPh sb="131" eb="133">
      <t>コウシン</t>
    </rPh>
    <rPh sb="133" eb="134">
      <t>リツ</t>
    </rPh>
    <phoneticPr fontId="4"/>
  </si>
  <si>
    <t>　平成26年度は地方公営企業会計制度が見直されたため、決算数値が大きく変動しましたが、平成27年度は前年度と同程度で推移しました。
①【経常収支比率】
　100％を超えており、健全経営を維持しています。
②【累積欠損金比率】
　累積欠損金は発生しておらず、収支は健全な状態にあるといえます。
③【流動比率】
　100％を下回っていますが、翌年度の企業債等の償還は給水収益等で賄うことができるため、支払能力に問題はありません。
④【企業債残高対給水収益比率】
　ほぼ横ばいで推移しており、類似団体平均値を下回っていることから適正な水準といえます。
⑤【料金回収率】⑥【給水原価】
　100％を超えており、給水にかかる費用が給水収益で賄われていることを示しています。
⑦【施設利用率】⑧【有収率】
　「施設利用率」は全国平均を上回っており、「有収率」も99％を超え、施設の利用状況は良好な状態であるといえます。</t>
    <rPh sb="43" eb="45">
      <t>ヘイセイ</t>
    </rPh>
    <rPh sb="47" eb="49">
      <t>ネンド</t>
    </rPh>
    <rPh sb="50" eb="53">
      <t>ゼンネンド</t>
    </rPh>
    <rPh sb="54" eb="57">
      <t>ドウテイド</t>
    </rPh>
    <rPh sb="58" eb="60">
      <t>スイイ</t>
    </rPh>
    <rPh sb="68" eb="70">
      <t>ケイジョウ</t>
    </rPh>
    <rPh sb="70" eb="72">
      <t>シュウシ</t>
    </rPh>
    <rPh sb="72" eb="74">
      <t>ヒリツ</t>
    </rPh>
    <rPh sb="93" eb="95">
      <t>イジ</t>
    </rPh>
    <rPh sb="104" eb="106">
      <t>ルイセキ</t>
    </rPh>
    <rPh sb="106" eb="109">
      <t>ケッソンキン</t>
    </rPh>
    <rPh sb="109" eb="111">
      <t>ヒリツ</t>
    </rPh>
    <rPh sb="114" eb="116">
      <t>ルイセキ</t>
    </rPh>
    <rPh sb="116" eb="119">
      <t>ケッソンキン</t>
    </rPh>
    <rPh sb="120" eb="122">
      <t>ハッセイ</t>
    </rPh>
    <rPh sb="128" eb="130">
      <t>シュウシ</t>
    </rPh>
    <rPh sb="131" eb="133">
      <t>ケンゼン</t>
    </rPh>
    <rPh sb="134" eb="136">
      <t>ジョウタイ</t>
    </rPh>
    <rPh sb="148" eb="150">
      <t>リュウドウ</t>
    </rPh>
    <rPh sb="150" eb="152">
      <t>ヒリツ</t>
    </rPh>
    <rPh sb="160" eb="162">
      <t>シタマワ</t>
    </rPh>
    <rPh sb="169" eb="172">
      <t>ヨクネンド</t>
    </rPh>
    <rPh sb="173" eb="175">
      <t>キギョウ</t>
    </rPh>
    <rPh sb="175" eb="176">
      <t>サイ</t>
    </rPh>
    <rPh sb="176" eb="177">
      <t>トウ</t>
    </rPh>
    <rPh sb="178" eb="180">
      <t>ショウカン</t>
    </rPh>
    <rPh sb="181" eb="183">
      <t>キュウスイ</t>
    </rPh>
    <rPh sb="183" eb="185">
      <t>シュウエキ</t>
    </rPh>
    <rPh sb="185" eb="186">
      <t>トウ</t>
    </rPh>
    <rPh sb="187" eb="188">
      <t>マカナ</t>
    </rPh>
    <rPh sb="198" eb="200">
      <t>シハライ</t>
    </rPh>
    <rPh sb="200" eb="202">
      <t>ノウリョク</t>
    </rPh>
    <rPh sb="203" eb="205">
      <t>モンダイ</t>
    </rPh>
    <rPh sb="215" eb="217">
      <t>キギョウ</t>
    </rPh>
    <rPh sb="217" eb="218">
      <t>サイ</t>
    </rPh>
    <rPh sb="218" eb="220">
      <t>ザンダカ</t>
    </rPh>
    <rPh sb="220" eb="221">
      <t>タイ</t>
    </rPh>
    <rPh sb="221" eb="223">
      <t>キュウスイ</t>
    </rPh>
    <rPh sb="223" eb="225">
      <t>シュウエキ</t>
    </rPh>
    <rPh sb="225" eb="227">
      <t>ヒリツ</t>
    </rPh>
    <rPh sb="232" eb="233">
      <t>ヨコ</t>
    </rPh>
    <rPh sb="236" eb="238">
      <t>スイイ</t>
    </rPh>
    <rPh sb="243" eb="245">
      <t>ルイジ</t>
    </rPh>
    <rPh sb="245" eb="247">
      <t>ダンタイ</t>
    </rPh>
    <rPh sb="247" eb="250">
      <t>ヘイキンチ</t>
    </rPh>
    <rPh sb="251" eb="253">
      <t>シタマワ</t>
    </rPh>
    <rPh sb="261" eb="263">
      <t>テキセイ</t>
    </rPh>
    <rPh sb="264" eb="266">
      <t>スイジュン</t>
    </rPh>
    <rPh sb="275" eb="277">
      <t>リョウキン</t>
    </rPh>
    <rPh sb="277" eb="279">
      <t>カイシュウ</t>
    </rPh>
    <rPh sb="279" eb="280">
      <t>リツ</t>
    </rPh>
    <rPh sb="283" eb="285">
      <t>キュウスイ</t>
    </rPh>
    <rPh sb="285" eb="287">
      <t>ゲンカ</t>
    </rPh>
    <rPh sb="301" eb="303">
      <t>キュウスイ</t>
    </rPh>
    <rPh sb="307" eb="309">
      <t>ヒヨウ</t>
    </rPh>
    <rPh sb="310" eb="312">
      <t>キュウスイ</t>
    </rPh>
    <rPh sb="312" eb="314">
      <t>シュウエキ</t>
    </rPh>
    <rPh sb="315" eb="316">
      <t>マカナ</t>
    </rPh>
    <rPh sb="324" eb="325">
      <t>シメ</t>
    </rPh>
    <rPh sb="334" eb="336">
      <t>シセツ</t>
    </rPh>
    <rPh sb="336" eb="339">
      <t>リヨウリツ</t>
    </rPh>
    <rPh sb="342" eb="343">
      <t>ユウ</t>
    </rPh>
    <rPh sb="343" eb="344">
      <t>シュウ</t>
    </rPh>
    <rPh sb="344" eb="345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</si>
</sst>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0.12</c:v>
                </c:pt>
                <c:pt idx="4" formatCode="#,##0.00;&quot;△&quot;#,##0.00;&quot;-&quot;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323904"/>
        <c:axId val="13932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0.16</c:v>
                </c:pt>
                <c:pt idx="2">
                  <c:v>0.25</c:v>
                </c:pt>
                <c:pt idx="3">
                  <c:v>0.13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23904"/>
        <c:axId val="139324288"/>
      </c:lineChart>
      <c:dateAx>
        <c:axId val="13932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324288"/>
        <c:crosses val="autoZero"/>
        <c:auto val="1"/>
        <c:lblOffset val="100"/>
        <c:baseTimeUnit val="years"/>
      </c:dateAx>
      <c:valAx>
        <c:axId val="13932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32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66.11</c:v>
                </c:pt>
                <c:pt idx="1">
                  <c:v>65.930000000000007</c:v>
                </c:pt>
                <c:pt idx="2">
                  <c:v>65.489999999999995</c:v>
                </c:pt>
                <c:pt idx="3">
                  <c:v>64.069999999999993</c:v>
                </c:pt>
                <c:pt idx="4">
                  <c:v>64.239999999999995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69048"/>
        <c:axId val="21876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63.73</c:v>
                </c:pt>
                <c:pt idx="1">
                  <c:v>64.55</c:v>
                </c:pt>
                <c:pt idx="2">
                  <c:v>64.12</c:v>
                </c:pt>
                <c:pt idx="3">
                  <c:v>62.69</c:v>
                </c:pt>
                <c:pt idx="4">
                  <c:v>61.82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9048"/>
        <c:axId val="218769440"/>
      </c:lineChart>
      <c:dateAx>
        <c:axId val="218769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69440"/>
        <c:crosses val="autoZero"/>
        <c:auto val="1"/>
        <c:lblOffset val="100"/>
        <c:baseTimeUnit val="years"/>
      </c:dateAx>
      <c:valAx>
        <c:axId val="21876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769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99.65</c:v>
                </c:pt>
                <c:pt idx="1">
                  <c:v>99.67</c:v>
                </c:pt>
                <c:pt idx="2">
                  <c:v>99.66</c:v>
                </c:pt>
                <c:pt idx="3">
                  <c:v>99.68</c:v>
                </c:pt>
                <c:pt idx="4">
                  <c:v>99.66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70616"/>
        <c:axId val="21877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99.96</c:v>
                </c:pt>
                <c:pt idx="1">
                  <c:v>99.93</c:v>
                </c:pt>
                <c:pt idx="2">
                  <c:v>100.12</c:v>
                </c:pt>
                <c:pt idx="3">
                  <c:v>100.12</c:v>
                </c:pt>
                <c:pt idx="4">
                  <c:v>100.03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0616"/>
        <c:axId val="218771008"/>
      </c:lineChart>
      <c:dateAx>
        <c:axId val="218770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71008"/>
        <c:crosses val="autoZero"/>
        <c:auto val="1"/>
        <c:lblOffset val="100"/>
        <c:baseTimeUnit val="years"/>
      </c:dateAx>
      <c:valAx>
        <c:axId val="21877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770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120.63</c:v>
                </c:pt>
                <c:pt idx="1">
                  <c:v>120.09</c:v>
                </c:pt>
                <c:pt idx="2">
                  <c:v>117.28</c:v>
                </c:pt>
                <c:pt idx="3">
                  <c:v>109.26</c:v>
                </c:pt>
                <c:pt idx="4">
                  <c:v>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35600"/>
        <c:axId val="21819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111.78</c:v>
                </c:pt>
                <c:pt idx="1">
                  <c:v>113.16</c:v>
                </c:pt>
                <c:pt idx="2">
                  <c:v>113.88</c:v>
                </c:pt>
                <c:pt idx="3">
                  <c:v>113.47</c:v>
                </c:pt>
                <c:pt idx="4">
                  <c:v>113.33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35600"/>
        <c:axId val="218199752"/>
      </c:lineChart>
      <c:dateAx>
        <c:axId val="21823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199752"/>
        <c:crosses val="autoZero"/>
        <c:auto val="1"/>
        <c:lblOffset val="100"/>
        <c:baseTimeUnit val="years"/>
      </c:dateAx>
      <c:valAx>
        <c:axId val="218199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3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53.08</c:v>
                </c:pt>
                <c:pt idx="2">
                  <c:v>54.01</c:v>
                </c:pt>
                <c:pt idx="3">
                  <c:v>58.16</c:v>
                </c:pt>
                <c:pt idx="4">
                  <c:v>59.37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27360"/>
        <c:axId val="21822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37.549999999999997</c:v>
                </c:pt>
                <c:pt idx="1">
                  <c:v>38.86</c:v>
                </c:pt>
                <c:pt idx="2">
                  <c:v>39.81</c:v>
                </c:pt>
                <c:pt idx="3">
                  <c:v>51.44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27360"/>
        <c:axId val="218227744"/>
      </c:lineChart>
      <c:dateAx>
        <c:axId val="21822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27744"/>
        <c:crosses val="autoZero"/>
        <c:auto val="1"/>
        <c:lblOffset val="100"/>
        <c:baseTimeUnit val="years"/>
      </c:dateAx>
      <c:valAx>
        <c:axId val="21822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2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23.91</c:v>
                </c:pt>
                <c:pt idx="1">
                  <c:v>31.99</c:v>
                </c:pt>
                <c:pt idx="2">
                  <c:v>37.200000000000003</c:v>
                </c:pt>
                <c:pt idx="3">
                  <c:v>41.57</c:v>
                </c:pt>
                <c:pt idx="4">
                  <c:v>41.38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06008"/>
        <c:axId val="21896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9.98</c:v>
                </c:pt>
                <c:pt idx="1">
                  <c:v>12.13</c:v>
                </c:pt>
                <c:pt idx="2">
                  <c:v>13.72</c:v>
                </c:pt>
                <c:pt idx="3">
                  <c:v>16.77</c:v>
                </c:pt>
                <c:pt idx="4">
                  <c:v>18.05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06008"/>
        <c:axId val="218963360"/>
      </c:lineChart>
      <c:dateAx>
        <c:axId val="218906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963360"/>
        <c:crosses val="autoZero"/>
        <c:auto val="1"/>
        <c:lblOffset val="100"/>
        <c:baseTimeUnit val="years"/>
      </c:dateAx>
      <c:valAx>
        <c:axId val="21896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906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18232"/>
        <c:axId val="21701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23.57</c:v>
                </c:pt>
                <c:pt idx="2">
                  <c:v>21.34</c:v>
                </c:pt>
                <c:pt idx="3">
                  <c:v>16.89</c:v>
                </c:pt>
                <c:pt idx="4">
                  <c:v>17.39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18232"/>
        <c:axId val="217018624"/>
      </c:lineChart>
      <c:dateAx>
        <c:axId val="217018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18624"/>
        <c:crosses val="autoZero"/>
        <c:auto val="1"/>
        <c:lblOffset val="100"/>
        <c:baseTimeUnit val="years"/>
      </c:dateAx>
      <c:valAx>
        <c:axId val="217018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018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489.6</c:v>
                </c:pt>
                <c:pt idx="1">
                  <c:v>332.17</c:v>
                </c:pt>
                <c:pt idx="2">
                  <c:v>323.86</c:v>
                </c:pt>
                <c:pt idx="3">
                  <c:v>94.46</c:v>
                </c:pt>
                <c:pt idx="4">
                  <c:v>91.53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17840"/>
        <c:axId val="217017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720.62</c:v>
                </c:pt>
                <c:pt idx="1">
                  <c:v>654.97</c:v>
                </c:pt>
                <c:pt idx="2">
                  <c:v>634.53</c:v>
                </c:pt>
                <c:pt idx="3">
                  <c:v>200.22</c:v>
                </c:pt>
                <c:pt idx="4">
                  <c:v>212.95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17840"/>
        <c:axId val="217017448"/>
      </c:lineChart>
      <c:dateAx>
        <c:axId val="21701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17448"/>
        <c:crosses val="autoZero"/>
        <c:auto val="1"/>
        <c:lblOffset val="100"/>
        <c:baseTimeUnit val="years"/>
      </c:dateAx>
      <c:valAx>
        <c:axId val="217017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01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242.62</c:v>
                </c:pt>
                <c:pt idx="1">
                  <c:v>253.05</c:v>
                </c:pt>
                <c:pt idx="2">
                  <c:v>248.84</c:v>
                </c:pt>
                <c:pt idx="3">
                  <c:v>241.56</c:v>
                </c:pt>
                <c:pt idx="4">
                  <c:v>241.34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14480"/>
        <c:axId val="21901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415.99</c:v>
                </c:pt>
                <c:pt idx="1">
                  <c:v>383.75</c:v>
                </c:pt>
                <c:pt idx="2">
                  <c:v>368.94</c:v>
                </c:pt>
                <c:pt idx="3">
                  <c:v>351.06</c:v>
                </c:pt>
                <c:pt idx="4">
                  <c:v>333.48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14480"/>
        <c:axId val="219014872"/>
      </c:lineChart>
      <c:dateAx>
        <c:axId val="21901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014872"/>
        <c:crosses val="autoZero"/>
        <c:auto val="1"/>
        <c:lblOffset val="100"/>
        <c:baseTimeUnit val="years"/>
      </c:dateAx>
      <c:valAx>
        <c:axId val="219014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01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118.75</c:v>
                </c:pt>
                <c:pt idx="1">
                  <c:v>118.42</c:v>
                </c:pt>
                <c:pt idx="2">
                  <c:v>115.79</c:v>
                </c:pt>
                <c:pt idx="3">
                  <c:v>109.19</c:v>
                </c:pt>
                <c:pt idx="4">
                  <c:v>108.93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09232"/>
        <c:axId val="218709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110.39</c:v>
                </c:pt>
                <c:pt idx="2">
                  <c:v>111.12</c:v>
                </c:pt>
                <c:pt idx="3">
                  <c:v>112.92</c:v>
                </c:pt>
                <c:pt idx="4">
                  <c:v>112.81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09232"/>
        <c:axId val="218709624"/>
      </c:lineChart>
      <c:dateAx>
        <c:axId val="21870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09624"/>
        <c:crosses val="autoZero"/>
        <c:auto val="1"/>
        <c:lblOffset val="100"/>
        <c:baseTimeUnit val="years"/>
      </c:dateAx>
      <c:valAx>
        <c:axId val="218709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70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58.84</c:v>
                </c:pt>
                <c:pt idx="1">
                  <c:v>58.54</c:v>
                </c:pt>
                <c:pt idx="2">
                  <c:v>59.77</c:v>
                </c:pt>
                <c:pt idx="3">
                  <c:v>63.97</c:v>
                </c:pt>
                <c:pt idx="4">
                  <c:v>63.76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67480"/>
        <c:axId val="21876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78.760000000000005</c:v>
                </c:pt>
                <c:pt idx="1">
                  <c:v>76.81</c:v>
                </c:pt>
                <c:pt idx="2">
                  <c:v>75.75</c:v>
                </c:pt>
                <c:pt idx="3">
                  <c:v>75.3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7480"/>
        <c:axId val="218767872"/>
      </c:lineChart>
      <c:dateAx>
        <c:axId val="21876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67872"/>
        <c:crosses val="autoZero"/>
        <c:auto val="1"/>
        <c:lblOffset val="100"/>
        <c:baseTimeUnit val="years"/>
      </c:dateAx>
      <c:valAx>
        <c:axId val="21876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76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【212.95】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【333.48】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【18.05】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60" zoomScaleNormal="60" workbookViewId="0">
      <selection activeCell="AW36" sqref="AW36"/>
    </sheetView>
  </sheetViews>
  <sheetFormatPr defaultColWidth="2.6328125" defaultRowHeight="13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愛知県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用水供給事業</v>
      </c>
      <c r="S8" s="72"/>
      <c r="T8" s="72"/>
      <c r="U8" s="72"/>
      <c r="V8" s="72"/>
      <c r="W8" s="72"/>
      <c r="X8" s="72"/>
      <c r="Y8" s="73"/>
      <c r="Z8" s="71" t="str">
        <f>データ!L6</f>
        <v>B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7509636</v>
      </c>
      <c r="AJ8" s="75"/>
      <c r="AK8" s="75"/>
      <c r="AL8" s="75"/>
      <c r="AM8" s="75"/>
      <c r="AN8" s="75"/>
      <c r="AO8" s="75"/>
      <c r="AP8" s="76"/>
      <c r="AQ8" s="57">
        <f>データ!R6</f>
        <v>5172.4799999999996</v>
      </c>
      <c r="AR8" s="57"/>
      <c r="AS8" s="57"/>
      <c r="AT8" s="57"/>
      <c r="AU8" s="57"/>
      <c r="AV8" s="57"/>
      <c r="AW8" s="57"/>
      <c r="AX8" s="57"/>
      <c r="AY8" s="57">
        <f>データ!S6</f>
        <v>1451.84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68.430000000000007</v>
      </c>
      <c r="K10" s="57"/>
      <c r="L10" s="57"/>
      <c r="M10" s="57"/>
      <c r="N10" s="57"/>
      <c r="O10" s="57"/>
      <c r="P10" s="57"/>
      <c r="Q10" s="57"/>
      <c r="R10" s="57">
        <f>データ!O6</f>
        <v>97.61</v>
      </c>
      <c r="S10" s="57"/>
      <c r="T10" s="57"/>
      <c r="U10" s="57"/>
      <c r="V10" s="57"/>
      <c r="W10" s="57"/>
      <c r="X10" s="57"/>
      <c r="Y10" s="57"/>
      <c r="Z10" s="65">
        <f>データ!P6</f>
        <v>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5028087</v>
      </c>
      <c r="AJ10" s="65"/>
      <c r="AK10" s="65"/>
      <c r="AL10" s="65"/>
      <c r="AM10" s="65"/>
      <c r="AN10" s="65"/>
      <c r="AO10" s="65"/>
      <c r="AP10" s="65"/>
      <c r="AQ10" s="57">
        <f>データ!U6</f>
        <v>2926.59</v>
      </c>
      <c r="AR10" s="57"/>
      <c r="AS10" s="57"/>
      <c r="AT10" s="57"/>
      <c r="AU10" s="57"/>
      <c r="AV10" s="57"/>
      <c r="AW10" s="57"/>
      <c r="AX10" s="57"/>
      <c r="AY10" s="57">
        <f>データ!V6</f>
        <v>1718.07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topLeftCell="DX1" workbookViewId="0">
      <selection activeCell="EB17" sqref="EB17"/>
    </sheetView>
  </sheetViews>
  <sheetFormatPr defaultRowHeight="13"/>
  <cols>
    <col min="2" max="143" width="11.9062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230006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愛知県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68.430000000000007</v>
      </c>
      <c r="O6" s="32">
        <f t="shared" si="3"/>
        <v>97.61</v>
      </c>
      <c r="P6" s="32">
        <f t="shared" si="3"/>
        <v>0</v>
      </c>
      <c r="Q6" s="32">
        <f t="shared" si="3"/>
        <v>7509636</v>
      </c>
      <c r="R6" s="32">
        <f t="shared" si="3"/>
        <v>5172.4799999999996</v>
      </c>
      <c r="S6" s="32">
        <f t="shared" si="3"/>
        <v>1451.84</v>
      </c>
      <c r="T6" s="32">
        <f t="shared" si="3"/>
        <v>5028087</v>
      </c>
      <c r="U6" s="32">
        <f t="shared" si="3"/>
        <v>2926.59</v>
      </c>
      <c r="V6" s="32">
        <f t="shared" si="3"/>
        <v>1718.07</v>
      </c>
      <c r="W6" s="33">
        <f>IF(W7="",NA(),W7)</f>
        <v>120.63</v>
      </c>
      <c r="X6" s="33">
        <f t="shared" ref="X6:AF6" si="4">IF(X7="",NA(),X7)</f>
        <v>120.09</v>
      </c>
      <c r="Y6" s="33">
        <f t="shared" si="4"/>
        <v>117.28</v>
      </c>
      <c r="Z6" s="33">
        <f t="shared" si="4"/>
        <v>109.26</v>
      </c>
      <c r="AA6" s="33">
        <f t="shared" si="4"/>
        <v>109</v>
      </c>
      <c r="AB6" s="33">
        <f t="shared" si="4"/>
        <v>111.78</v>
      </c>
      <c r="AC6" s="33">
        <f t="shared" si="4"/>
        <v>113.16</v>
      </c>
      <c r="AD6" s="33">
        <f t="shared" si="4"/>
        <v>113.88</v>
      </c>
      <c r="AE6" s="33">
        <f t="shared" si="4"/>
        <v>113.47</v>
      </c>
      <c r="AF6" s="33">
        <f t="shared" si="4"/>
        <v>113.33</v>
      </c>
      <c r="AG6" s="32" t="str">
        <f>IF(AG7="","",IF(AG7="-","【-】","【"&amp;SUBSTITUTE(TEXT(AG7,"#,##0.00"),"-","△")&amp;"】"))</f>
        <v>【113.33】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25.8</v>
      </c>
      <c r="AN6" s="33">
        <f t="shared" si="5"/>
        <v>23.57</v>
      </c>
      <c r="AO6" s="33">
        <f t="shared" si="5"/>
        <v>21.34</v>
      </c>
      <c r="AP6" s="33">
        <f t="shared" si="5"/>
        <v>16.89</v>
      </c>
      <c r="AQ6" s="33">
        <f t="shared" si="5"/>
        <v>17.39</v>
      </c>
      <c r="AR6" s="32" t="str">
        <f>IF(AR7="","",IF(AR7="-","【-】","【"&amp;SUBSTITUTE(TEXT(AR7,"#,##0.00"),"-","△")&amp;"】"))</f>
        <v>【17.39】</v>
      </c>
      <c r="AS6" s="33">
        <f>IF(AS7="",NA(),AS7)</f>
        <v>489.6</v>
      </c>
      <c r="AT6" s="33">
        <f t="shared" ref="AT6:BB6" si="6">IF(AT7="",NA(),AT7)</f>
        <v>332.17</v>
      </c>
      <c r="AU6" s="33">
        <f t="shared" si="6"/>
        <v>323.86</v>
      </c>
      <c r="AV6" s="33">
        <f t="shared" si="6"/>
        <v>94.46</v>
      </c>
      <c r="AW6" s="33">
        <f t="shared" si="6"/>
        <v>91.53</v>
      </c>
      <c r="AX6" s="33">
        <f t="shared" si="6"/>
        <v>720.62</v>
      </c>
      <c r="AY6" s="33">
        <f t="shared" si="6"/>
        <v>654.97</v>
      </c>
      <c r="AZ6" s="33">
        <f t="shared" si="6"/>
        <v>634.53</v>
      </c>
      <c r="BA6" s="33">
        <f t="shared" si="6"/>
        <v>200.22</v>
      </c>
      <c r="BB6" s="33">
        <f t="shared" si="6"/>
        <v>212.95</v>
      </c>
      <c r="BC6" s="32" t="str">
        <f>IF(BC7="","",IF(BC7="-","【-】","【"&amp;SUBSTITUTE(TEXT(BC7,"#,##0.00"),"-","△")&amp;"】"))</f>
        <v>【212.95】</v>
      </c>
      <c r="BD6" s="33">
        <f>IF(BD7="",NA(),BD7)</f>
        <v>242.62</v>
      </c>
      <c r="BE6" s="33">
        <f t="shared" ref="BE6:BM6" si="7">IF(BE7="",NA(),BE7)</f>
        <v>253.05</v>
      </c>
      <c r="BF6" s="33">
        <f t="shared" si="7"/>
        <v>248.84</v>
      </c>
      <c r="BG6" s="33">
        <f t="shared" si="7"/>
        <v>241.56</v>
      </c>
      <c r="BH6" s="33">
        <f t="shared" si="7"/>
        <v>241.34</v>
      </c>
      <c r="BI6" s="33">
        <f t="shared" si="7"/>
        <v>415.99</v>
      </c>
      <c r="BJ6" s="33">
        <f t="shared" si="7"/>
        <v>383.75</v>
      </c>
      <c r="BK6" s="33">
        <f t="shared" si="7"/>
        <v>368.94</v>
      </c>
      <c r="BL6" s="33">
        <f t="shared" si="7"/>
        <v>351.06</v>
      </c>
      <c r="BM6" s="33">
        <f t="shared" si="7"/>
        <v>333.48</v>
      </c>
      <c r="BN6" s="32" t="str">
        <f>IF(BN7="","",IF(BN7="-","【-】","【"&amp;SUBSTITUTE(TEXT(BN7,"#,##0.00"),"-","△")&amp;"】"))</f>
        <v>【333.48】</v>
      </c>
      <c r="BO6" s="33">
        <f>IF(BO7="",NA(),BO7)</f>
        <v>118.75</v>
      </c>
      <c r="BP6" s="33">
        <f t="shared" ref="BP6:BX6" si="8">IF(BP7="",NA(),BP7)</f>
        <v>118.42</v>
      </c>
      <c r="BQ6" s="33">
        <f t="shared" si="8"/>
        <v>115.79</v>
      </c>
      <c r="BR6" s="33">
        <f t="shared" si="8"/>
        <v>109.19</v>
      </c>
      <c r="BS6" s="33">
        <f t="shared" si="8"/>
        <v>108.93</v>
      </c>
      <c r="BT6" s="33">
        <f t="shared" si="8"/>
        <v>108.61</v>
      </c>
      <c r="BU6" s="33">
        <f t="shared" si="8"/>
        <v>110.39</v>
      </c>
      <c r="BV6" s="33">
        <f t="shared" si="8"/>
        <v>111.12</v>
      </c>
      <c r="BW6" s="33">
        <f t="shared" si="8"/>
        <v>112.92</v>
      </c>
      <c r="BX6" s="33">
        <f t="shared" si="8"/>
        <v>112.81</v>
      </c>
      <c r="BY6" s="32" t="str">
        <f>IF(BY7="","",IF(BY7="-","【-】","【"&amp;SUBSTITUTE(TEXT(BY7,"#,##0.00"),"-","△")&amp;"】"))</f>
        <v>【112.81】</v>
      </c>
      <c r="BZ6" s="33">
        <f>IF(BZ7="",NA(),BZ7)</f>
        <v>58.84</v>
      </c>
      <c r="CA6" s="33">
        <f t="shared" ref="CA6:CI6" si="9">IF(CA7="",NA(),CA7)</f>
        <v>58.54</v>
      </c>
      <c r="CB6" s="33">
        <f t="shared" si="9"/>
        <v>59.77</v>
      </c>
      <c r="CC6" s="33">
        <f t="shared" si="9"/>
        <v>63.97</v>
      </c>
      <c r="CD6" s="33">
        <f t="shared" si="9"/>
        <v>63.76</v>
      </c>
      <c r="CE6" s="33">
        <f t="shared" si="9"/>
        <v>78.760000000000005</v>
      </c>
      <c r="CF6" s="33">
        <f t="shared" si="9"/>
        <v>76.81</v>
      </c>
      <c r="CG6" s="33">
        <f t="shared" si="9"/>
        <v>75.75</v>
      </c>
      <c r="CH6" s="33">
        <f t="shared" si="9"/>
        <v>75.3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66.11</v>
      </c>
      <c r="CL6" s="33">
        <f t="shared" ref="CL6:CT6" si="10">IF(CL7="",NA(),CL7)</f>
        <v>65.930000000000007</v>
      </c>
      <c r="CM6" s="33">
        <f t="shared" si="10"/>
        <v>65.489999999999995</v>
      </c>
      <c r="CN6" s="33">
        <f t="shared" si="10"/>
        <v>64.069999999999993</v>
      </c>
      <c r="CO6" s="33">
        <f t="shared" si="10"/>
        <v>64.239999999999995</v>
      </c>
      <c r="CP6" s="33">
        <f t="shared" si="10"/>
        <v>63.73</v>
      </c>
      <c r="CQ6" s="33">
        <f t="shared" si="10"/>
        <v>64.55</v>
      </c>
      <c r="CR6" s="33">
        <f t="shared" si="10"/>
        <v>64.12</v>
      </c>
      <c r="CS6" s="33">
        <f t="shared" si="10"/>
        <v>62.69</v>
      </c>
      <c r="CT6" s="33">
        <f t="shared" si="10"/>
        <v>61.82</v>
      </c>
      <c r="CU6" s="32" t="str">
        <f>IF(CU7="","",IF(CU7="-","【-】","【"&amp;SUBSTITUTE(TEXT(CU7,"#,##0.00"),"-","△")&amp;"】"))</f>
        <v>【61.82】</v>
      </c>
      <c r="CV6" s="33">
        <f>IF(CV7="",NA(),CV7)</f>
        <v>99.65</v>
      </c>
      <c r="CW6" s="33">
        <f t="shared" ref="CW6:DE6" si="11">IF(CW7="",NA(),CW7)</f>
        <v>99.67</v>
      </c>
      <c r="CX6" s="33">
        <f t="shared" si="11"/>
        <v>99.66</v>
      </c>
      <c r="CY6" s="33">
        <f t="shared" si="11"/>
        <v>99.68</v>
      </c>
      <c r="CZ6" s="33">
        <f t="shared" si="11"/>
        <v>99.66</v>
      </c>
      <c r="DA6" s="33">
        <f t="shared" si="11"/>
        <v>99.96</v>
      </c>
      <c r="DB6" s="33">
        <f t="shared" si="11"/>
        <v>99.93</v>
      </c>
      <c r="DC6" s="33">
        <f t="shared" si="11"/>
        <v>100.12</v>
      </c>
      <c r="DD6" s="33">
        <f t="shared" si="11"/>
        <v>100.12</v>
      </c>
      <c r="DE6" s="33">
        <f t="shared" si="11"/>
        <v>100.03</v>
      </c>
      <c r="DF6" s="32" t="str">
        <f>IF(DF7="","",IF(DF7="-","【-】","【"&amp;SUBSTITUTE(TEXT(DF7,"#,##0.00"),"-","△")&amp;"】"))</f>
        <v>【100.03】</v>
      </c>
      <c r="DG6" s="33">
        <f>IF(DG7="",NA(),DG7)</f>
        <v>51.86</v>
      </c>
      <c r="DH6" s="33">
        <f t="shared" ref="DH6:DP6" si="12">IF(DH7="",NA(),DH7)</f>
        <v>53.08</v>
      </c>
      <c r="DI6" s="33">
        <f t="shared" si="12"/>
        <v>54.01</v>
      </c>
      <c r="DJ6" s="33">
        <f t="shared" si="12"/>
        <v>58.16</v>
      </c>
      <c r="DK6" s="33">
        <f t="shared" si="12"/>
        <v>59.37</v>
      </c>
      <c r="DL6" s="33">
        <f t="shared" si="12"/>
        <v>37.549999999999997</v>
      </c>
      <c r="DM6" s="33">
        <f t="shared" si="12"/>
        <v>38.86</v>
      </c>
      <c r="DN6" s="33">
        <f t="shared" si="12"/>
        <v>39.81</v>
      </c>
      <c r="DO6" s="33">
        <f t="shared" si="12"/>
        <v>51.44</v>
      </c>
      <c r="DP6" s="33">
        <f t="shared" si="12"/>
        <v>52.4</v>
      </c>
      <c r="DQ6" s="32" t="str">
        <f>IF(DQ7="","",IF(DQ7="-","【-】","【"&amp;SUBSTITUTE(TEXT(DQ7,"#,##0.00"),"-","△")&amp;"】"))</f>
        <v>【52.40】</v>
      </c>
      <c r="DR6" s="33">
        <f>IF(DR7="",NA(),DR7)</f>
        <v>23.91</v>
      </c>
      <c r="DS6" s="33">
        <f t="shared" ref="DS6:EA6" si="13">IF(DS7="",NA(),DS7)</f>
        <v>31.99</v>
      </c>
      <c r="DT6" s="33">
        <f t="shared" si="13"/>
        <v>37.200000000000003</v>
      </c>
      <c r="DU6" s="33">
        <f t="shared" si="13"/>
        <v>41.57</v>
      </c>
      <c r="DV6" s="33">
        <f t="shared" si="13"/>
        <v>41.38</v>
      </c>
      <c r="DW6" s="33">
        <f t="shared" si="13"/>
        <v>9.98</v>
      </c>
      <c r="DX6" s="33">
        <f t="shared" si="13"/>
        <v>12.13</v>
      </c>
      <c r="DY6" s="33">
        <f t="shared" si="13"/>
        <v>13.72</v>
      </c>
      <c r="DZ6" s="33">
        <f t="shared" si="13"/>
        <v>16.77</v>
      </c>
      <c r="EA6" s="33">
        <f t="shared" si="13"/>
        <v>18.05</v>
      </c>
      <c r="EB6" s="32" t="str">
        <f>IF(EB7="","",IF(EB7="-","【-】","【"&amp;SUBSTITUTE(TEXT(EB7,"#,##0.00"),"-","△")&amp;"】"))</f>
        <v>【18.05】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0.12</v>
      </c>
      <c r="EG6" s="33">
        <f t="shared" si="14"/>
        <v>0.18</v>
      </c>
      <c r="EH6" s="33">
        <f t="shared" si="14"/>
        <v>0.31</v>
      </c>
      <c r="EI6" s="33">
        <f t="shared" si="14"/>
        <v>0.16</v>
      </c>
      <c r="EJ6" s="33">
        <f t="shared" si="14"/>
        <v>0.25</v>
      </c>
      <c r="EK6" s="33">
        <f t="shared" si="14"/>
        <v>0.13</v>
      </c>
      <c r="EL6" s="33">
        <f t="shared" si="14"/>
        <v>0.26</v>
      </c>
      <c r="EM6" s="32" t="str">
        <f>IF(EM7="","",IF(EM7="-","【-】","【"&amp;SUBSTITUTE(TEXT(EM7,"#,##0.00"),"-","△")&amp;"】"))</f>
        <v>【0.26】</v>
      </c>
    </row>
    <row r="7" spans="1:143" s="34" customFormat="1">
      <c r="A7" s="26"/>
      <c r="B7" s="35">
        <v>2015</v>
      </c>
      <c r="C7" s="35">
        <v>230006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68.430000000000007</v>
      </c>
      <c r="O7" s="36">
        <v>97.61</v>
      </c>
      <c r="P7" s="36">
        <v>0</v>
      </c>
      <c r="Q7" s="36">
        <v>7509636</v>
      </c>
      <c r="R7" s="36">
        <v>5172.4799999999996</v>
      </c>
      <c r="S7" s="36">
        <v>1451.84</v>
      </c>
      <c r="T7" s="36">
        <v>5028087</v>
      </c>
      <c r="U7" s="36">
        <v>2926.59</v>
      </c>
      <c r="V7" s="36">
        <v>1718.07</v>
      </c>
      <c r="W7" s="36">
        <v>120.63</v>
      </c>
      <c r="X7" s="36">
        <v>120.09</v>
      </c>
      <c r="Y7" s="36">
        <v>117.28</v>
      </c>
      <c r="Z7" s="36">
        <v>109.26</v>
      </c>
      <c r="AA7" s="36">
        <v>109</v>
      </c>
      <c r="AB7" s="36">
        <v>111.78</v>
      </c>
      <c r="AC7" s="36">
        <v>113.16</v>
      </c>
      <c r="AD7" s="36">
        <v>113.88</v>
      </c>
      <c r="AE7" s="36">
        <v>113.47</v>
      </c>
      <c r="AF7" s="36">
        <v>113.33</v>
      </c>
      <c r="AG7" s="36">
        <v>113.33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25.8</v>
      </c>
      <c r="AN7" s="36">
        <v>23.57</v>
      </c>
      <c r="AO7" s="36">
        <v>21.34</v>
      </c>
      <c r="AP7" s="36">
        <v>16.89</v>
      </c>
      <c r="AQ7" s="36">
        <v>17.39</v>
      </c>
      <c r="AR7" s="36">
        <v>17.39</v>
      </c>
      <c r="AS7" s="36">
        <v>489.6</v>
      </c>
      <c r="AT7" s="36">
        <v>332.17</v>
      </c>
      <c r="AU7" s="36">
        <v>323.86</v>
      </c>
      <c r="AV7" s="36">
        <v>94.46</v>
      </c>
      <c r="AW7" s="36">
        <v>91.53</v>
      </c>
      <c r="AX7" s="36">
        <v>720.62</v>
      </c>
      <c r="AY7" s="36">
        <v>654.97</v>
      </c>
      <c r="AZ7" s="36">
        <v>634.53</v>
      </c>
      <c r="BA7" s="36">
        <v>200.22</v>
      </c>
      <c r="BB7" s="36">
        <v>212.95</v>
      </c>
      <c r="BC7" s="36">
        <v>212.95</v>
      </c>
      <c r="BD7" s="36">
        <v>242.62</v>
      </c>
      <c r="BE7" s="36">
        <v>253.05</v>
      </c>
      <c r="BF7" s="36">
        <v>248.84</v>
      </c>
      <c r="BG7" s="36">
        <v>241.56</v>
      </c>
      <c r="BH7" s="36">
        <v>241.34</v>
      </c>
      <c r="BI7" s="36">
        <v>415.99</v>
      </c>
      <c r="BJ7" s="36">
        <v>383.75</v>
      </c>
      <c r="BK7" s="36">
        <v>368.94</v>
      </c>
      <c r="BL7" s="36">
        <v>351.06</v>
      </c>
      <c r="BM7" s="36">
        <v>333.48</v>
      </c>
      <c r="BN7" s="36">
        <v>333.48</v>
      </c>
      <c r="BO7" s="36">
        <v>118.75</v>
      </c>
      <c r="BP7" s="36">
        <v>118.42</v>
      </c>
      <c r="BQ7" s="36">
        <v>115.79</v>
      </c>
      <c r="BR7" s="36">
        <v>109.19</v>
      </c>
      <c r="BS7" s="36">
        <v>108.93</v>
      </c>
      <c r="BT7" s="36">
        <v>108.61</v>
      </c>
      <c r="BU7" s="36">
        <v>110.39</v>
      </c>
      <c r="BV7" s="36">
        <v>111.12</v>
      </c>
      <c r="BW7" s="36">
        <v>112.92</v>
      </c>
      <c r="BX7" s="36">
        <v>112.81</v>
      </c>
      <c r="BY7" s="36">
        <v>112.81</v>
      </c>
      <c r="BZ7" s="36">
        <v>58.84</v>
      </c>
      <c r="CA7" s="36">
        <v>58.54</v>
      </c>
      <c r="CB7" s="36">
        <v>59.77</v>
      </c>
      <c r="CC7" s="36">
        <v>63.97</v>
      </c>
      <c r="CD7" s="36">
        <v>63.76</v>
      </c>
      <c r="CE7" s="36">
        <v>78.760000000000005</v>
      </c>
      <c r="CF7" s="36">
        <v>76.81</v>
      </c>
      <c r="CG7" s="36">
        <v>75.75</v>
      </c>
      <c r="CH7" s="36">
        <v>75.3</v>
      </c>
      <c r="CI7" s="36">
        <v>75.3</v>
      </c>
      <c r="CJ7" s="36">
        <v>75.3</v>
      </c>
      <c r="CK7" s="36">
        <v>66.11</v>
      </c>
      <c r="CL7" s="36">
        <v>65.930000000000007</v>
      </c>
      <c r="CM7" s="36">
        <v>65.489999999999995</v>
      </c>
      <c r="CN7" s="36">
        <v>64.069999999999993</v>
      </c>
      <c r="CO7" s="36">
        <v>64.239999999999995</v>
      </c>
      <c r="CP7" s="36">
        <v>63.73</v>
      </c>
      <c r="CQ7" s="36">
        <v>64.55</v>
      </c>
      <c r="CR7" s="36">
        <v>64.12</v>
      </c>
      <c r="CS7" s="36">
        <v>62.69</v>
      </c>
      <c r="CT7" s="36">
        <v>61.82</v>
      </c>
      <c r="CU7" s="36">
        <v>61.82</v>
      </c>
      <c r="CV7" s="36">
        <v>99.65</v>
      </c>
      <c r="CW7" s="36">
        <v>99.67</v>
      </c>
      <c r="CX7" s="36">
        <v>99.66</v>
      </c>
      <c r="CY7" s="36">
        <v>99.68</v>
      </c>
      <c r="CZ7" s="36">
        <v>99.66</v>
      </c>
      <c r="DA7" s="36">
        <v>99.96</v>
      </c>
      <c r="DB7" s="36">
        <v>99.93</v>
      </c>
      <c r="DC7" s="36">
        <v>100.12</v>
      </c>
      <c r="DD7" s="36">
        <v>100.12</v>
      </c>
      <c r="DE7" s="36">
        <v>100.03</v>
      </c>
      <c r="DF7" s="36">
        <v>100.03</v>
      </c>
      <c r="DG7" s="36">
        <v>51.86</v>
      </c>
      <c r="DH7" s="36">
        <v>53.08</v>
      </c>
      <c r="DI7" s="36">
        <v>54.01</v>
      </c>
      <c r="DJ7" s="36">
        <v>58.16</v>
      </c>
      <c r="DK7" s="36">
        <v>59.37</v>
      </c>
      <c r="DL7" s="36">
        <v>37.549999999999997</v>
      </c>
      <c r="DM7" s="36">
        <v>38.86</v>
      </c>
      <c r="DN7" s="36">
        <v>39.81</v>
      </c>
      <c r="DO7" s="36">
        <v>51.44</v>
      </c>
      <c r="DP7" s="36">
        <v>52.4</v>
      </c>
      <c r="DQ7" s="36">
        <v>52.4</v>
      </c>
      <c r="DR7" s="36">
        <v>23.91</v>
      </c>
      <c r="DS7" s="36">
        <v>31.99</v>
      </c>
      <c r="DT7" s="36">
        <v>37.200000000000003</v>
      </c>
      <c r="DU7" s="36">
        <v>41.57</v>
      </c>
      <c r="DV7" s="36">
        <v>41.38</v>
      </c>
      <c r="DW7" s="36">
        <v>9.98</v>
      </c>
      <c r="DX7" s="36">
        <v>12.13</v>
      </c>
      <c r="DY7" s="36">
        <v>13.72</v>
      </c>
      <c r="DZ7" s="36">
        <v>16.77</v>
      </c>
      <c r="EA7" s="36">
        <v>18.05</v>
      </c>
      <c r="EB7" s="36">
        <v>18.05</v>
      </c>
      <c r="EC7" s="36">
        <v>0</v>
      </c>
      <c r="ED7" s="36">
        <v>0</v>
      </c>
      <c r="EE7" s="36">
        <v>0</v>
      </c>
      <c r="EF7" s="36">
        <v>0.12</v>
      </c>
      <c r="EG7" s="36">
        <v>0.18</v>
      </c>
      <c r="EH7" s="36">
        <v>0.31</v>
      </c>
      <c r="EI7" s="36">
        <v>0.16</v>
      </c>
      <c r="EJ7" s="36">
        <v>0.25</v>
      </c>
      <c r="EK7" s="36">
        <v>0.13</v>
      </c>
      <c r="EL7" s="36">
        <v>0.26</v>
      </c>
      <c r="EM7" s="36">
        <v>0.26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2016-12-02T02:04:35Z</dcterms:created>
  <dcterms:modified xsi:type="dcterms:W3CDTF">2017-02-27T05:24:42Z</dcterms:modified>
</cp:coreProperties>
</file>