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2_豊橋市\"/>
    </mc:Choice>
  </mc:AlternateContent>
  <workbookProtection workbookPassword="B319" lockStructure="1"/>
  <bookViews>
    <workbookView xWindow="5610" yWindow="4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KP78" i="4" s="1"/>
  <c r="DE7" i="5"/>
  <c r="KA78" i="4" s="1"/>
  <c r="DD7" i="5"/>
  <c r="MI77" i="4" s="1"/>
  <c r="DC7" i="5"/>
  <c r="DB7" i="5"/>
  <c r="LE77" i="4" s="1"/>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N53" i="4" s="1"/>
  <c r="AZ7" i="5"/>
  <c r="AY7" i="5"/>
  <c r="CS52" i="4" s="1"/>
  <c r="AX7" i="5"/>
  <c r="AW7" i="5"/>
  <c r="AV7" i="5"/>
  <c r="AN52" i="4" s="1"/>
  <c r="AU7" i="5"/>
  <c r="U52" i="4" s="1"/>
  <c r="AS7" i="5"/>
  <c r="AR7" i="5"/>
  <c r="GQ32" i="4" s="1"/>
  <c r="AQ7" i="5"/>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HX8" i="4" s="1"/>
  <c r="R7" i="5"/>
  <c r="Q7" i="5"/>
  <c r="CF10" i="4" s="1"/>
  <c r="P7" i="5"/>
  <c r="O7" i="5"/>
  <c r="B10" i="4" s="1"/>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E78" i="4"/>
  <c r="IT78" i="4"/>
  <c r="IE78" i="4"/>
  <c r="HP78" i="4"/>
  <c r="HA78" i="4"/>
  <c r="GL78" i="4"/>
  <c r="BZ78" i="4"/>
  <c r="BK78" i="4"/>
  <c r="AV78" i="4"/>
  <c r="AG78" i="4"/>
  <c r="R78" i="4"/>
  <c r="LT77" i="4"/>
  <c r="KP77" i="4"/>
  <c r="IT77" i="4"/>
  <c r="IE77" i="4"/>
  <c r="HP77" i="4"/>
  <c r="HA77" i="4"/>
  <c r="GL77" i="4"/>
  <c r="BZ77" i="4"/>
  <c r="BK77" i="4"/>
  <c r="AV77" i="4"/>
  <c r="AG77" i="4"/>
  <c r="R77" i="4"/>
  <c r="CV76" i="4"/>
  <c r="CV67" i="4"/>
  <c r="KO53" i="4"/>
  <c r="JV53" i="4"/>
  <c r="HJ53" i="4"/>
  <c r="GQ53" i="4"/>
  <c r="FX53" i="4"/>
  <c r="EL53" i="4"/>
  <c r="CS53" i="4"/>
  <c r="BG53" i="4"/>
  <c r="U53" i="4"/>
  <c r="LH52" i="4"/>
  <c r="KO52" i="4"/>
  <c r="JV52" i="4"/>
  <c r="HJ52" i="4"/>
  <c r="GQ52" i="4"/>
  <c r="FX52" i="4"/>
  <c r="FE52" i="4"/>
  <c r="EL52" i="4"/>
  <c r="BZ52" i="4"/>
  <c r="BG52" i="4"/>
  <c r="MA32" i="4"/>
  <c r="LH32" i="4"/>
  <c r="JC32" i="4"/>
  <c r="HJ32" i="4"/>
  <c r="FX32" i="4"/>
  <c r="EL32" i="4"/>
  <c r="BG32" i="4"/>
  <c r="AN32" i="4"/>
  <c r="MA31" i="4"/>
  <c r="LH31" i="4"/>
  <c r="JV31" i="4"/>
  <c r="JC31" i="4"/>
  <c r="HJ31" i="4"/>
  <c r="GQ31" i="4"/>
  <c r="FE31" i="4"/>
  <c r="EL31" i="4"/>
  <c r="BZ31" i="4"/>
  <c r="BG31" i="4"/>
  <c r="AN31" i="4"/>
  <c r="LJ10" i="4"/>
  <c r="JQ10" i="4"/>
  <c r="HX10" i="4"/>
  <c r="DU10" i="4"/>
  <c r="AQ10" i="4"/>
  <c r="JQ8" i="4"/>
  <c r="CF8" i="4"/>
  <c r="AQ8" i="4"/>
  <c r="B8" i="4"/>
  <c r="B6" i="4"/>
  <c r="BZ76" i="4" l="1"/>
  <c r="MI76" i="4"/>
  <c r="HJ51" i="4"/>
  <c r="MA30" i="4"/>
  <c r="MA51" i="4"/>
  <c r="IT76" i="4"/>
  <c r="CS51" i="4"/>
  <c r="HJ30" i="4"/>
  <c r="CS30" i="4"/>
  <c r="C11" i="5"/>
  <c r="D11" i="5"/>
  <c r="E11" i="5"/>
  <c r="B11" i="5"/>
  <c r="BK76" i="4" l="1"/>
  <c r="LH51" i="4"/>
  <c r="IE76" i="4"/>
  <c r="BZ30" i="4"/>
  <c r="LT76" i="4"/>
  <c r="GQ51" i="4"/>
  <c r="LH30" i="4"/>
  <c r="GQ30" i="4"/>
  <c r="BZ51" i="4"/>
  <c r="BG30" i="4"/>
  <c r="LE76" i="4"/>
  <c r="KO30" i="4"/>
  <c r="AV76" i="4"/>
  <c r="KO51" i="4"/>
  <c r="FX51" i="4"/>
  <c r="BG51" i="4"/>
  <c r="HP76" i="4"/>
  <c r="FX30" i="4"/>
  <c r="KP76" i="4"/>
  <c r="JV30" i="4"/>
  <c r="HA76" i="4"/>
  <c r="AN51" i="4"/>
  <c r="FE30" i="4"/>
  <c r="JV51" i="4"/>
  <c r="FE51" i="4"/>
  <c r="AN30" i="4"/>
  <c r="AG76" i="4"/>
  <c r="KA76" i="4"/>
  <c r="EL51" i="4"/>
  <c r="JC30" i="4"/>
  <c r="U30" i="4"/>
  <c r="R76"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<sst xmlns="http://schemas.openxmlformats.org/spreadsheetml/2006/main" count="286" uniqueCount="136">
  <si>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</si>
  <si>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</si>
  <si>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</si>
  <si>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</si>
  <si>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</si>
  <si>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</si>
  <si>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</si>
  <si>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</si>
  <si>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</si>
  <si>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</si>
  <si>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</si>
  <si>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</si>
  <si>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</si>
  <si>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</si>
  <si>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</si>
  <si>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</si>
  <si>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</si>
  <si>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</si>
  <si>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</si>
  <si>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</si>
  <si>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</si>
  <si>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</si>
  <si>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</si>
  <si>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</si>
  <si>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</si>
  <si>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</si>
  <si>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</si>
  <si>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</si>
  <si>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</si>
  <si>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</si>
  <si>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</si>
  <si>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</si>
  <si>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</si>
  <si>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</si>
  <si>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</si>
  <si>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</si>
  <si>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</si>
  <si>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</si>
  <si>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</si>
  <si>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</si>
  <si>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</si>
  <si>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</si>
  <si>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</si>
  <si>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</si>
  <si>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</si>
  <si>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</si>
  <si>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</si>
  <si>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</si>
  <si>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</si>
  <si>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</si>
  <si>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</si>
  <si>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</si>
  <si>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</si>
  <si>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</si>
  <si>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</si>
  <si>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</si>
  <si>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</si>
  <si>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</si>
  <si>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</si>
  <si>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</si>
  <si>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</si>
  <si>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</si>
  <si>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</si>
  <si>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</si>
  <si>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</si>
  <si>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</si>
  <si>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</si>
  <si>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</si>
  <si>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</si>
  <si>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</si>
  <si>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</si>
  <si>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</si>
  <si>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</si>
  <si>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</si>
  <si>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</si>
  <si>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</si>
  <si>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</si>
  <si>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</si>
  <si>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</si>
  <si>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</si>
  <si>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</si>
  <si>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</si>
  <si>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</si>
  <si>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</si>
  <si>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</si>
  <si>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</si>
  <si>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</si>
  <si>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</si>
  <si>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</si>
  <si>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</si>
  <si>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</si>
  <si>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</si>
  <si>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</si>
  <si>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</si>
  <si>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</si>
  <si>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</si>
  <si>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</si>
  <si>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</si>
  <si>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</si>
  <si>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</si>
  <si>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</si>
  <si>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</si>
  <si>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</si>
  <si>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</si>
  <si>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</si>
  <si>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</si>
  <si>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</si>
  <si>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</si>
  <si>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</si>
  <si>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</si>
  <si>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</si>
  <si>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</si>
  <si>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</si>
  <si>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</si>
  <si>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豊橋市</t>
  </si>
  <si>
    <t>豊橋市駅前大通公共駐車場（第一）</t>
  </si>
  <si>
    <t>法非適用</t>
  </si>
  <si>
    <t>駐車場整備事業</t>
  </si>
  <si>
    <t>-</t>
  </si>
  <si>
    <t>Ａ２Ｂ１</t>
  </si>
  <si>
    <t>該当数値なし</t>
  </si>
  <si>
    <t>都市計画駐車場</t>
  </si>
  <si>
    <t>地下式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</si>
  <si>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</si>
  <si>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</si>
  <si>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</si>
  <si>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</si>
  <si>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</si>
  <si>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</si>
  <si>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</si>
  <si>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</si>
  <si>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</si>
  <si>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・⑪稼働率は全国平均より高いものの、年々下降傾向となっている。これは上記収益等の状況分析と同様、周辺商業施設の減少と民間駐車場の増加が要因だと考えられる。
・本駐車場の利用のされ方を調べると10時から16時の利用が主となっており、これは周辺店舗の営業時間内に利用する客層が多いためと考えられる。
・短時間の駐車が多く、路上駐車の防止など道路交通の円滑化に役立っていると考えられる。
</t>
    <rPh sb="2" eb="4">
      <t>カドウ</t>
    </rPh>
    <rPh sb="4" eb="5">
      <t>リツ</t>
    </rPh>
    <rPh sb="6" eb="8">
      <t>ゼンコク</t>
    </rPh>
    <rPh sb="8" eb="10">
      <t>ヘイキン</t>
    </rPh>
    <rPh sb="12" eb="13">
      <t>タカ</t>
    </rPh>
    <rPh sb="18" eb="20">
      <t>ネンネン</t>
    </rPh>
    <rPh sb="20" eb="22">
      <t>カコウ</t>
    </rPh>
    <rPh sb="22" eb="24">
      <t>ケイコウ</t>
    </rPh>
    <rPh sb="38" eb="39">
      <t>トウ</t>
    </rPh>
    <rPh sb="40" eb="42">
      <t>ジョウキョウ</t>
    </rPh>
    <rPh sb="42" eb="44">
      <t>ブンセキ</t>
    </rPh>
    <rPh sb="45" eb="47">
      <t>ドウヨウ</t>
    </rPh>
    <rPh sb="48" eb="50">
      <t>シュウヘン</t>
    </rPh>
    <rPh sb="50" eb="52">
      <t>ショウギョウ</t>
    </rPh>
    <rPh sb="52" eb="54">
      <t>シセツ</t>
    </rPh>
    <rPh sb="55" eb="57">
      <t>ゲンショウ</t>
    </rPh>
    <rPh sb="58" eb="60">
      <t>ミンカン</t>
    </rPh>
    <rPh sb="60" eb="63">
      <t>チュウシャジョウ</t>
    </rPh>
    <rPh sb="64" eb="66">
      <t>ゾウカ</t>
    </rPh>
    <rPh sb="67" eb="69">
      <t>ヨウイン</t>
    </rPh>
    <rPh sb="71" eb="72">
      <t>カンガ</t>
    </rPh>
    <rPh sb="79" eb="80">
      <t>ホン</t>
    </rPh>
    <rPh sb="80" eb="83">
      <t>チュウシャジョウ</t>
    </rPh>
    <rPh sb="84" eb="86">
      <t>リヨウ</t>
    </rPh>
    <rPh sb="89" eb="90">
      <t>カタ</t>
    </rPh>
    <rPh sb="91" eb="92">
      <t>シラ</t>
    </rPh>
    <rPh sb="97" eb="98">
      <t>ジ</t>
    </rPh>
    <rPh sb="102" eb="103">
      <t>ジ</t>
    </rPh>
    <rPh sb="104" eb="106">
      <t>リヨウ</t>
    </rPh>
    <rPh sb="107" eb="108">
      <t>オモ</t>
    </rPh>
    <rPh sb="118" eb="120">
      <t>シュウヘン</t>
    </rPh>
    <rPh sb="120" eb="122">
      <t>テンポ</t>
    </rPh>
    <rPh sb="123" eb="125">
      <t>エイギョウ</t>
    </rPh>
    <rPh sb="125" eb="127">
      <t>ジカン</t>
    </rPh>
    <rPh sb="127" eb="128">
      <t>ナイ</t>
    </rPh>
    <rPh sb="129" eb="131">
      <t>リヨウ</t>
    </rPh>
    <rPh sb="133" eb="135">
      <t>キャクソウ</t>
    </rPh>
    <rPh sb="136" eb="137">
      <t>オオ</t>
    </rPh>
    <rPh sb="141" eb="142">
      <t>カンガ</t>
    </rPh>
    <phoneticPr fontId="6"/>
  </si>
  <si>
    <t>・①収益的収支比率は、平成28年度のみ平均値を下回っているものの、過去5年間100％以上を維持しており、受益者負担の施設として経常的に黒字経営となっている。
・④売上高ＧＤＰ比率は全国平均より高い率となっているが、平成26年度以降下降している。この下降傾向は⑤ＥＢＩＴＤＡも同様であり、駐車場周辺の商業施設の減少と、小売店舗のコインパーキングへの業種転換による民間駐車場の増加が大きな要因であると分析する。
・本駐車場周辺では現在再開発事業を行っており、完了するまでは厳しい状況が続くと予想される。
・②他会計補助金比率及び③他会計補助金額はいずれも0であり、他会計からの補助は無い。</t>
    <rPh sb="2" eb="5">
      <t>シュウエキテキ</t>
    </rPh>
    <rPh sb="5" eb="7">
      <t>シュウシ</t>
    </rPh>
    <rPh sb="7" eb="9">
      <t>ヒリツ</t>
    </rPh>
    <rPh sb="11" eb="13">
      <t>ヘイセイ</t>
    </rPh>
    <rPh sb="15" eb="17">
      <t>ネンド</t>
    </rPh>
    <rPh sb="19" eb="22">
      <t>ヘイキンチ</t>
    </rPh>
    <rPh sb="23" eb="25">
      <t>シタマワ</t>
    </rPh>
    <rPh sb="33" eb="35">
      <t>カコ</t>
    </rPh>
    <rPh sb="36" eb="38">
      <t>ネンカン</t>
    </rPh>
    <rPh sb="42" eb="44">
      <t>イジョウ</t>
    </rPh>
    <rPh sb="45" eb="47">
      <t>イジ</t>
    </rPh>
    <rPh sb="52" eb="55">
      <t>ジュエキシャ</t>
    </rPh>
    <rPh sb="55" eb="57">
      <t>フタン</t>
    </rPh>
    <rPh sb="58" eb="60">
      <t>シセツ</t>
    </rPh>
    <rPh sb="63" eb="66">
      <t>ケイジョウテキ</t>
    </rPh>
    <rPh sb="67" eb="69">
      <t>クロジ</t>
    </rPh>
    <rPh sb="69" eb="71">
      <t>ケイエイ</t>
    </rPh>
    <rPh sb="81" eb="83">
      <t>ウリアゲ</t>
    </rPh>
    <rPh sb="83" eb="84">
      <t>ダカ</t>
    </rPh>
    <rPh sb="87" eb="89">
      <t>ヒリツ</t>
    </rPh>
    <rPh sb="90" eb="92">
      <t>ゼンコク</t>
    </rPh>
    <rPh sb="92" eb="94">
      <t>ヘイキン</t>
    </rPh>
    <rPh sb="96" eb="97">
      <t>タカ</t>
    </rPh>
    <rPh sb="98" eb="99">
      <t>リツ</t>
    </rPh>
    <rPh sb="107" eb="109">
      <t>ヘイセイ</t>
    </rPh>
    <rPh sb="111" eb="113">
      <t>ネンド</t>
    </rPh>
    <rPh sb="113" eb="115">
      <t>イコウ</t>
    </rPh>
    <rPh sb="115" eb="117">
      <t>カコウ</t>
    </rPh>
    <rPh sb="124" eb="126">
      <t>カコウ</t>
    </rPh>
    <rPh sb="126" eb="128">
      <t>ケイコウ</t>
    </rPh>
    <rPh sb="137" eb="139">
      <t>ドウヨウ</t>
    </rPh>
    <rPh sb="143" eb="146">
      <t>チュウシャジョウ</t>
    </rPh>
    <rPh sb="146" eb="148">
      <t>シュウヘン</t>
    </rPh>
    <rPh sb="149" eb="151">
      <t>ショウギョウ</t>
    </rPh>
    <rPh sb="151" eb="153">
      <t>シセツ</t>
    </rPh>
    <rPh sb="154" eb="156">
      <t>ゲンショウ</t>
    </rPh>
    <rPh sb="158" eb="160">
      <t>コウリ</t>
    </rPh>
    <rPh sb="160" eb="162">
      <t>テンポ</t>
    </rPh>
    <rPh sb="173" eb="175">
      <t>ギョウシュ</t>
    </rPh>
    <rPh sb="175" eb="177">
      <t>テンカン</t>
    </rPh>
    <rPh sb="180" eb="182">
      <t>ミンカン</t>
    </rPh>
    <rPh sb="182" eb="185">
      <t>チュウシャジョウ</t>
    </rPh>
    <rPh sb="186" eb="188">
      <t>ゾウカ</t>
    </rPh>
    <rPh sb="189" eb="190">
      <t>オオ</t>
    </rPh>
    <rPh sb="192" eb="194">
      <t>ヨウイン</t>
    </rPh>
    <rPh sb="198" eb="200">
      <t>ブンセキ</t>
    </rPh>
    <rPh sb="205" eb="206">
      <t>ホン</t>
    </rPh>
    <rPh sb="206" eb="209">
      <t>チュウシャジョウ</t>
    </rPh>
    <rPh sb="209" eb="211">
      <t>シュウヘン</t>
    </rPh>
    <rPh sb="213" eb="215">
      <t>ゲンザイ</t>
    </rPh>
    <rPh sb="215" eb="218">
      <t>サイカイハツ</t>
    </rPh>
    <rPh sb="218" eb="220">
      <t>ジギョウ</t>
    </rPh>
    <rPh sb="221" eb="222">
      <t>オコナ</t>
    </rPh>
    <rPh sb="227" eb="229">
      <t>カンリョウ</t>
    </rPh>
    <rPh sb="234" eb="235">
      <t>キビ</t>
    </rPh>
    <rPh sb="237" eb="239">
      <t>ジョウキョウ</t>
    </rPh>
    <rPh sb="240" eb="241">
      <t>ツヅ</t>
    </rPh>
    <rPh sb="243" eb="245">
      <t>ヨソウ</t>
    </rPh>
    <phoneticPr fontId="6"/>
  </si>
  <si>
    <t>・黒字経営ではあるものの、収益・利用状況とも下降傾向であり、再開発が終わるまでは厳しい状況が続くと予想される。
・施設は建築年数の経過により老朽化が進んでいるが、安心・安全に使い続けられるよう点検・保全を効果的に行っていく。
・厳しい社会情勢が続く中、指定管理制度を活用した効率的な管理運営や、利用者ニーズに合ったサービス体系など、周辺環境の変化に対応した施策により、今後も利益を上げていく必要がある。
・経営戦略については、平成32年度に策定予定である。</t>
    <rPh sb="1" eb="3">
      <t>クロジ</t>
    </rPh>
    <rPh sb="3" eb="5">
      <t>ケイエイ</t>
    </rPh>
    <rPh sb="13" eb="15">
      <t>シュウエキ</t>
    </rPh>
    <rPh sb="16" eb="18">
      <t>リヨウ</t>
    </rPh>
    <rPh sb="18" eb="20">
      <t>ジョウキョウ</t>
    </rPh>
    <rPh sb="22" eb="24">
      <t>カコウ</t>
    </rPh>
    <rPh sb="24" eb="26">
      <t>ケイコウ</t>
    </rPh>
    <rPh sb="30" eb="33">
      <t>サイカイハツ</t>
    </rPh>
    <rPh sb="34" eb="35">
      <t>オ</t>
    </rPh>
    <rPh sb="40" eb="41">
      <t>キビ</t>
    </rPh>
    <rPh sb="43" eb="45">
      <t>ジョウキョウ</t>
    </rPh>
    <rPh sb="46" eb="47">
      <t>ツヅ</t>
    </rPh>
    <rPh sb="49" eb="51">
      <t>ヨソウ</t>
    </rPh>
    <rPh sb="57" eb="59">
      <t>シセツ</t>
    </rPh>
    <rPh sb="60" eb="62">
      <t>ケンチク</t>
    </rPh>
    <rPh sb="62" eb="64">
      <t>ネンスウ</t>
    </rPh>
    <rPh sb="65" eb="67">
      <t>ケイカ</t>
    </rPh>
    <rPh sb="70" eb="73">
      <t>ロウキュウカ</t>
    </rPh>
    <rPh sb="74" eb="75">
      <t>スス</t>
    </rPh>
    <rPh sb="81" eb="83">
      <t>アンシン</t>
    </rPh>
    <rPh sb="84" eb="86">
      <t>アンゼン</t>
    </rPh>
    <rPh sb="87" eb="88">
      <t>ツカ</t>
    </rPh>
    <rPh sb="89" eb="90">
      <t>ツヅ</t>
    </rPh>
    <rPh sb="96" eb="98">
      <t>テンケン</t>
    </rPh>
    <rPh sb="99" eb="101">
      <t>ホゼン</t>
    </rPh>
    <rPh sb="102" eb="105">
      <t>コウカテキ</t>
    </rPh>
    <rPh sb="106" eb="107">
      <t>オコナ</t>
    </rPh>
    <rPh sb="114" eb="115">
      <t>キビ</t>
    </rPh>
    <rPh sb="117" eb="119">
      <t>シャカイ</t>
    </rPh>
    <rPh sb="119" eb="121">
      <t>ジョウセイ</t>
    </rPh>
    <rPh sb="122" eb="123">
      <t>ツヅ</t>
    </rPh>
    <rPh sb="124" eb="125">
      <t>ナカ</t>
    </rPh>
    <rPh sb="126" eb="128">
      <t>シテイ</t>
    </rPh>
    <rPh sb="128" eb="130">
      <t>カンリ</t>
    </rPh>
    <rPh sb="130" eb="132">
      <t>セイド</t>
    </rPh>
    <rPh sb="133" eb="135">
      <t>カツヨウ</t>
    </rPh>
    <rPh sb="137" eb="140">
      <t>コウリツテキ</t>
    </rPh>
    <rPh sb="141" eb="143">
      <t>カンリ</t>
    </rPh>
    <rPh sb="143" eb="145">
      <t>ウンエイ</t>
    </rPh>
    <rPh sb="147" eb="150">
      <t>リヨウシャ</t>
    </rPh>
    <rPh sb="154" eb="155">
      <t>ア</t>
    </rPh>
    <rPh sb="161" eb="163">
      <t>タイケイ</t>
    </rPh>
    <rPh sb="166" eb="168">
      <t>シュウヘン</t>
    </rPh>
    <rPh sb="168" eb="170">
      <t>カンキョウ</t>
    </rPh>
    <rPh sb="171" eb="173">
      <t>ヘンカ</t>
    </rPh>
    <rPh sb="174" eb="176">
      <t>タイオウ</t>
    </rPh>
    <rPh sb="178" eb="180">
      <t>シサク</t>
    </rPh>
    <rPh sb="184" eb="186">
      <t>コンゴ</t>
    </rPh>
    <rPh sb="187" eb="189">
      <t>リエキ</t>
    </rPh>
    <rPh sb="190" eb="191">
      <t>ア</t>
    </rPh>
    <rPh sb="195" eb="197">
      <t>ヒツヨウ</t>
    </rPh>
    <rPh sb="203" eb="205">
      <t>ケイエイ</t>
    </rPh>
    <rPh sb="205" eb="207">
      <t>センリャク</t>
    </rPh>
    <rPh sb="213" eb="215">
      <t>ヘイセイ</t>
    </rPh>
    <rPh sb="217" eb="219">
      <t>ネンド</t>
    </rPh>
    <rPh sb="220" eb="222">
      <t>サクテイ</t>
    </rPh>
    <rPh sb="222" eb="224">
      <t>ヨテイ</t>
    </rPh>
    <phoneticPr fontId="6"/>
  </si>
  <si>
    <t>・建築後相当年数が経過しており、⑩債務残高は0である。
・平成28年度に策定した長寿命化計画により、点検、予防保全・改良保全等を効果的に行うことで⑧設備投資見込額の節減及び施設の長寿命化と利便性の向上を図る。
・地方公営企業法を適用していないため⑥有形固定資産減価償却費及び⑨累積欠損金比率については「該当なし」となっている。</t>
    <rPh sb="1" eb="3">
      <t>ケンチク</t>
    </rPh>
    <rPh sb="3" eb="4">
      <t>ゴ</t>
    </rPh>
    <rPh sb="4" eb="6">
      <t>ソウトウ</t>
    </rPh>
    <rPh sb="6" eb="8">
      <t>ネンスウ</t>
    </rPh>
    <rPh sb="9" eb="11">
      <t>ケイカ</t>
    </rPh>
    <rPh sb="17" eb="19">
      <t>サイム</t>
    </rPh>
    <rPh sb="19" eb="21">
      <t>ザンダカ</t>
    </rPh>
    <rPh sb="29" eb="31">
      <t>ヘイセイ</t>
    </rPh>
    <rPh sb="33" eb="35">
      <t>ネンド</t>
    </rPh>
    <rPh sb="36" eb="38">
      <t>サクテイ</t>
    </rPh>
    <rPh sb="40" eb="44">
      <t>チョウジュミョウカ</t>
    </rPh>
    <rPh sb="44" eb="46">
      <t>ケイカク</t>
    </rPh>
    <rPh sb="50" eb="52">
      <t>テンケン</t>
    </rPh>
    <rPh sb="53" eb="55">
      <t>ヨボウ</t>
    </rPh>
    <rPh sb="55" eb="57">
      <t>ホゼン</t>
    </rPh>
    <rPh sb="58" eb="60">
      <t>カイリョウ</t>
    </rPh>
    <rPh sb="60" eb="62">
      <t>ホゼン</t>
    </rPh>
    <rPh sb="62" eb="63">
      <t>トウ</t>
    </rPh>
    <rPh sb="64" eb="67">
      <t>コウカテキ</t>
    </rPh>
    <rPh sb="68" eb="69">
      <t>オコナ</t>
    </rPh>
    <rPh sb="74" eb="76">
      <t>セツビ</t>
    </rPh>
    <rPh sb="76" eb="78">
      <t>トウシ</t>
    </rPh>
    <rPh sb="78" eb="80">
      <t>ミコ</t>
    </rPh>
    <rPh sb="80" eb="81">
      <t>ガク</t>
    </rPh>
    <rPh sb="82" eb="84">
      <t>セツゲン</t>
    </rPh>
    <rPh sb="84" eb="85">
      <t>オヨ</t>
    </rPh>
    <rPh sb="86" eb="88">
      <t>シセツ</t>
    </rPh>
    <rPh sb="89" eb="93">
      <t>チョウジュミョウカ</t>
    </rPh>
    <rPh sb="94" eb="97">
      <t>リベンセイ</t>
    </rPh>
    <rPh sb="98" eb="100">
      <t>コウジョウ</t>
    </rPh>
    <rPh sb="101" eb="102">
      <t>ハカ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</si>
</sst>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205.1</c:v>
                </c:pt>
                <c:pt idx="1">
                  <c:v>205.2</c:v>
                </c:pt>
                <c:pt idx="2">
                  <c:v>233.5</c:v>
                </c:pt>
                <c:pt idx="3">
                  <c:v>196.4</c:v>
                </c:pt>
                <c:pt idx="4">
                  <c:v>169.6</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0552576"/>
        <c:axId val="905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0552576"/>
        <c:axId val="90558848"/>
      </c:lineChart>
      <c:dateAx>
        <c:axId val="90552576"/>
        <c:scaling>
          <c:orientation val="minMax"/>
        </c:scaling>
        <c:delete val="1"/>
        <c:axPos val="b"/>
        <c:numFmt formatCode="ge" sourceLinked="1"/>
        <c:majorTickMark val="none"/>
        <c:minorTickMark val="none"/>
        <c:tickLblPos val="none"/>
        <c:crossAx val="90558848"/>
        <c:crosses val="autoZero"/>
        <c:auto val="1"/>
        <c:lblOffset val="100"/>
        <c:baseTimeUnit val="years"/>
      </c:dateAx>
      <c:valAx>
        <c:axId val="9055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5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326080"/>
        <c:axId val="653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326080"/>
        <c:axId val="65332352"/>
      </c:lineChart>
      <c:dateAx>
        <c:axId val="65326080"/>
        <c:scaling>
          <c:orientation val="minMax"/>
        </c:scaling>
        <c:delete val="1"/>
        <c:axPos val="b"/>
        <c:numFmt formatCode="ge" sourceLinked="1"/>
        <c:majorTickMark val="none"/>
        <c:minorTickMark val="none"/>
        <c:tickLblPos val="none"/>
        <c:crossAx val="65332352"/>
        <c:crosses val="autoZero"/>
        <c:auto val="1"/>
        <c:lblOffset val="100"/>
        <c:baseTimeUnit val="years"/>
      </c:dateAx>
      <c:valAx>
        <c:axId val="6533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3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4092800"/>
        <c:axId val="904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4092800"/>
        <c:axId val="90473216"/>
      </c:lineChart>
      <c:dateAx>
        <c:axId val="64092800"/>
        <c:scaling>
          <c:orientation val="minMax"/>
        </c:scaling>
        <c:delete val="1"/>
        <c:axPos val="b"/>
        <c:numFmt formatCode="ge" sourceLinked="1"/>
        <c:majorTickMark val="none"/>
        <c:minorTickMark val="none"/>
        <c:tickLblPos val="none"/>
        <c:crossAx val="90473216"/>
        <c:crosses val="autoZero"/>
        <c:auto val="1"/>
        <c:lblOffset val="100"/>
        <c:baseTimeUnit val="years"/>
      </c:dateAx>
      <c:valAx>
        <c:axId val="9047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09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4125184"/>
        <c:axId val="6412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4125184"/>
        <c:axId val="64127360"/>
      </c:lineChart>
      <c:dateAx>
        <c:axId val="64125184"/>
        <c:scaling>
          <c:orientation val="minMax"/>
        </c:scaling>
        <c:delete val="1"/>
        <c:axPos val="b"/>
        <c:numFmt formatCode="ge" sourceLinked="1"/>
        <c:majorTickMark val="none"/>
        <c:minorTickMark val="none"/>
        <c:tickLblPos val="none"/>
        <c:crossAx val="64127360"/>
        <c:crosses val="autoZero"/>
        <c:auto val="1"/>
        <c:lblOffset val="100"/>
        <c:baseTimeUnit val="years"/>
      </c:dateAx>
      <c:valAx>
        <c:axId val="6412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2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4172032"/>
        <c:axId val="64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4172032"/>
        <c:axId val="64173952"/>
      </c:lineChart>
      <c:dateAx>
        <c:axId val="64172032"/>
        <c:scaling>
          <c:orientation val="minMax"/>
        </c:scaling>
        <c:delete val="1"/>
        <c:axPos val="b"/>
        <c:numFmt formatCode="ge" sourceLinked="1"/>
        <c:majorTickMark val="none"/>
        <c:minorTickMark val="none"/>
        <c:tickLblPos val="none"/>
        <c:crossAx val="64173952"/>
        <c:crosses val="autoZero"/>
        <c:auto val="1"/>
        <c:lblOffset val="100"/>
        <c:baseTimeUnit val="years"/>
      </c:dateAx>
      <c:valAx>
        <c:axId val="6417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4220544"/>
        <c:axId val="6422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4220544"/>
        <c:axId val="64226816"/>
      </c:lineChart>
      <c:dateAx>
        <c:axId val="64220544"/>
        <c:scaling>
          <c:orientation val="minMax"/>
        </c:scaling>
        <c:delete val="1"/>
        <c:axPos val="b"/>
        <c:numFmt formatCode="ge" sourceLinked="1"/>
        <c:majorTickMark val="none"/>
        <c:minorTickMark val="none"/>
        <c:tickLblPos val="none"/>
        <c:crossAx val="64226816"/>
        <c:crosses val="autoZero"/>
        <c:auto val="1"/>
        <c:lblOffset val="100"/>
        <c:baseTimeUnit val="years"/>
      </c:dateAx>
      <c:valAx>
        <c:axId val="6422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22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366</c:v>
                </c:pt>
                <c:pt idx="1">
                  <c:v>356.7</c:v>
                </c:pt>
                <c:pt idx="2">
                  <c:v>331.3</c:v>
                </c:pt>
                <c:pt idx="3">
                  <c:v>309.3</c:v>
                </c:pt>
                <c:pt idx="4">
                  <c:v>299.3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4251392"/>
        <c:axId val="642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4251392"/>
        <c:axId val="64253312"/>
      </c:lineChart>
      <c:dateAx>
        <c:axId val="64251392"/>
        <c:scaling>
          <c:orientation val="minMax"/>
        </c:scaling>
        <c:delete val="1"/>
        <c:axPos val="b"/>
        <c:numFmt formatCode="ge" sourceLinked="1"/>
        <c:majorTickMark val="none"/>
        <c:minorTickMark val="none"/>
        <c:tickLblPos val="none"/>
        <c:crossAx val="64253312"/>
        <c:crosses val="autoZero"/>
        <c:auto val="1"/>
        <c:lblOffset val="100"/>
        <c:baseTimeUnit val="years"/>
      </c:dateAx>
      <c:valAx>
        <c:axId val="642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5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53.8</c:v>
                </c:pt>
                <c:pt idx="1">
                  <c:v>52.8</c:v>
                </c:pt>
                <c:pt idx="2">
                  <c:v>59.1</c:v>
                </c:pt>
                <c:pt idx="3">
                  <c:v>55.1</c:v>
                </c:pt>
                <c:pt idx="4">
                  <c:v>45</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4307968"/>
        <c:axId val="64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4307968"/>
        <c:axId val="64309888"/>
      </c:lineChart>
      <c:dateAx>
        <c:axId val="64307968"/>
        <c:scaling>
          <c:orientation val="minMax"/>
        </c:scaling>
        <c:delete val="1"/>
        <c:axPos val="b"/>
        <c:numFmt formatCode="ge" sourceLinked="1"/>
        <c:majorTickMark val="none"/>
        <c:minorTickMark val="none"/>
        <c:tickLblPos val="none"/>
        <c:crossAx val="64309888"/>
        <c:crosses val="autoZero"/>
        <c:auto val="1"/>
        <c:lblOffset val="100"/>
        <c:baseTimeUnit val="years"/>
      </c:dateAx>
      <c:valAx>
        <c:axId val="6430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3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33096</c:v>
                </c:pt>
                <c:pt idx="1">
                  <c:v>32588</c:v>
                </c:pt>
                <c:pt idx="2">
                  <c:v>33653</c:v>
                </c:pt>
                <c:pt idx="3">
                  <c:v>26272</c:v>
                </c:pt>
                <c:pt idx="4">
                  <c:v>21492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4352256"/>
        <c:axId val="64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4352256"/>
        <c:axId val="64354176"/>
      </c:lineChart>
      <c:dateAx>
        <c:axId val="64352256"/>
        <c:scaling>
          <c:orientation val="minMax"/>
        </c:scaling>
        <c:delete val="1"/>
        <c:axPos val="b"/>
        <c:numFmt formatCode="ge" sourceLinked="1"/>
        <c:majorTickMark val="none"/>
        <c:minorTickMark val="none"/>
        <c:tickLblPos val="none"/>
        <c:crossAx val="64354176"/>
        <c:crosses val="autoZero"/>
        <c:auto val="1"/>
        <c:lblOffset val="100"/>
        <c:baseTimeUnit val="years"/>
      </c:dateAx>
      <c:valAx>
        <c:axId val="64354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35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 zoomScaleNormal="100" zoomScaleSheetLayoutView="70" workbookViewId="0">
      <selection activeCell="HA8" sqref="HA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愛知県豊橋市　豊橋市駅前大通公共駐車場（第一）</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4746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205.1</v>
      </c>
      <c r="V31" s="117"/>
      <c r="W31" s="117"/>
      <c r="X31" s="117"/>
      <c r="Y31" s="117"/>
      <c r="Z31" s="117"/>
      <c r="AA31" s="117"/>
      <c r="AB31" s="117"/>
      <c r="AC31" s="117"/>
      <c r="AD31" s="117"/>
      <c r="AE31" s="117"/>
      <c r="AF31" s="117"/>
      <c r="AG31" s="117"/>
      <c r="AH31" s="117"/>
      <c r="AI31" s="117"/>
      <c r="AJ31" s="117"/>
      <c r="AK31" s="117"/>
      <c r="AL31" s="117"/>
      <c r="AM31" s="117"/>
      <c r="AN31" s="117">
        <f>データ!Z7</f>
        <v>205.2</v>
      </c>
      <c r="AO31" s="117"/>
      <c r="AP31" s="117"/>
      <c r="AQ31" s="117"/>
      <c r="AR31" s="117"/>
      <c r="AS31" s="117"/>
      <c r="AT31" s="117"/>
      <c r="AU31" s="117"/>
      <c r="AV31" s="117"/>
      <c r="AW31" s="117"/>
      <c r="AX31" s="117"/>
      <c r="AY31" s="117"/>
      <c r="AZ31" s="117"/>
      <c r="BA31" s="117"/>
      <c r="BB31" s="117"/>
      <c r="BC31" s="117"/>
      <c r="BD31" s="117"/>
      <c r="BE31" s="117"/>
      <c r="BF31" s="117"/>
      <c r="BG31" s="117">
        <f>データ!AA7</f>
        <v>233.5</v>
      </c>
      <c r="BH31" s="117"/>
      <c r="BI31" s="117"/>
      <c r="BJ31" s="117"/>
      <c r="BK31" s="117"/>
      <c r="BL31" s="117"/>
      <c r="BM31" s="117"/>
      <c r="BN31" s="117"/>
      <c r="BO31" s="117"/>
      <c r="BP31" s="117"/>
      <c r="BQ31" s="117"/>
      <c r="BR31" s="117"/>
      <c r="BS31" s="117"/>
      <c r="BT31" s="117"/>
      <c r="BU31" s="117"/>
      <c r="BV31" s="117"/>
      <c r="BW31" s="117"/>
      <c r="BX31" s="117"/>
      <c r="BY31" s="117"/>
      <c r="BZ31" s="117">
        <f>データ!AB7</f>
        <v>196.4</v>
      </c>
      <c r="CA31" s="117"/>
      <c r="CB31" s="117"/>
      <c r="CC31" s="117"/>
      <c r="CD31" s="117"/>
      <c r="CE31" s="117"/>
      <c r="CF31" s="117"/>
      <c r="CG31" s="117"/>
      <c r="CH31" s="117"/>
      <c r="CI31" s="117"/>
      <c r="CJ31" s="117"/>
      <c r="CK31" s="117"/>
      <c r="CL31" s="117"/>
      <c r="CM31" s="117"/>
      <c r="CN31" s="117"/>
      <c r="CO31" s="117"/>
      <c r="CP31" s="117"/>
      <c r="CQ31" s="117"/>
      <c r="CR31" s="117"/>
      <c r="CS31" s="117">
        <f>データ!AC7</f>
        <v>169.6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366</v>
      </c>
      <c r="JD31" s="119"/>
      <c r="JE31" s="119"/>
      <c r="JF31" s="119"/>
      <c r="JG31" s="119"/>
      <c r="JH31" s="119"/>
      <c r="JI31" s="119"/>
      <c r="JJ31" s="119"/>
      <c r="JK31" s="119"/>
      <c r="JL31" s="119"/>
      <c r="JM31" s="119"/>
      <c r="JN31" s="119"/>
      <c r="JO31" s="119"/>
      <c r="JP31" s="119"/>
      <c r="JQ31" s="119"/>
      <c r="JR31" s="119"/>
      <c r="JS31" s="119"/>
      <c r="JT31" s="119"/>
      <c r="JU31" s="120"/>
      <c r="JV31" s="118">
        <f>データ!DL7</f>
        <v>356.7</v>
      </c>
      <c r="JW31" s="119"/>
      <c r="JX31" s="119"/>
      <c r="JY31" s="119"/>
      <c r="JZ31" s="119"/>
      <c r="KA31" s="119"/>
      <c r="KB31" s="119"/>
      <c r="KC31" s="119"/>
      <c r="KD31" s="119"/>
      <c r="KE31" s="119"/>
      <c r="KF31" s="119"/>
      <c r="KG31" s="119"/>
      <c r="KH31" s="119"/>
      <c r="KI31" s="119"/>
      <c r="KJ31" s="119"/>
      <c r="KK31" s="119"/>
      <c r="KL31" s="119"/>
      <c r="KM31" s="119"/>
      <c r="KN31" s="120"/>
      <c r="KO31" s="118">
        <f>データ!DM7</f>
        <v>331.3</v>
      </c>
      <c r="KP31" s="119"/>
      <c r="KQ31" s="119"/>
      <c r="KR31" s="119"/>
      <c r="KS31" s="119"/>
      <c r="KT31" s="119"/>
      <c r="KU31" s="119"/>
      <c r="KV31" s="119"/>
      <c r="KW31" s="119"/>
      <c r="KX31" s="119"/>
      <c r="KY31" s="119"/>
      <c r="KZ31" s="119"/>
      <c r="LA31" s="119"/>
      <c r="LB31" s="119"/>
      <c r="LC31" s="119"/>
      <c r="LD31" s="119"/>
      <c r="LE31" s="119"/>
      <c r="LF31" s="119"/>
      <c r="LG31" s="120"/>
      <c r="LH31" s="118">
        <f>データ!DN7</f>
        <v>309.3</v>
      </c>
      <c r="LI31" s="119"/>
      <c r="LJ31" s="119"/>
      <c r="LK31" s="119"/>
      <c r="LL31" s="119"/>
      <c r="LM31" s="119"/>
      <c r="LN31" s="119"/>
      <c r="LO31" s="119"/>
      <c r="LP31" s="119"/>
      <c r="LQ31" s="119"/>
      <c r="LR31" s="119"/>
      <c r="LS31" s="119"/>
      <c r="LT31" s="119"/>
      <c r="LU31" s="119"/>
      <c r="LV31" s="119"/>
      <c r="LW31" s="119"/>
      <c r="LX31" s="119"/>
      <c r="LY31" s="119"/>
      <c r="LZ31" s="120"/>
      <c r="MA31" s="118">
        <f>データ!DO7</f>
        <v>299.3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135</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53.8</v>
      </c>
      <c r="EM52" s="117"/>
      <c r="EN52" s="117"/>
      <c r="EO52" s="117"/>
      <c r="EP52" s="117"/>
      <c r="EQ52" s="117"/>
      <c r="ER52" s="117"/>
      <c r="ES52" s="117"/>
      <c r="ET52" s="117"/>
      <c r="EU52" s="117"/>
      <c r="EV52" s="117"/>
      <c r="EW52" s="117"/>
      <c r="EX52" s="117"/>
      <c r="EY52" s="117"/>
      <c r="EZ52" s="117"/>
      <c r="FA52" s="117"/>
      <c r="FB52" s="117"/>
      <c r="FC52" s="117"/>
      <c r="FD52" s="117"/>
      <c r="FE52" s="117">
        <f>データ!BG7</f>
        <v>52.8</v>
      </c>
      <c r="FF52" s="117"/>
      <c r="FG52" s="117"/>
      <c r="FH52" s="117"/>
      <c r="FI52" s="117"/>
      <c r="FJ52" s="117"/>
      <c r="FK52" s="117"/>
      <c r="FL52" s="117"/>
      <c r="FM52" s="117"/>
      <c r="FN52" s="117"/>
      <c r="FO52" s="117"/>
      <c r="FP52" s="117"/>
      <c r="FQ52" s="117"/>
      <c r="FR52" s="117"/>
      <c r="FS52" s="117"/>
      <c r="FT52" s="117"/>
      <c r="FU52" s="117"/>
      <c r="FV52" s="117"/>
      <c r="FW52" s="117"/>
      <c r="FX52" s="117">
        <f>データ!BH7</f>
        <v>59.1</v>
      </c>
      <c r="FY52" s="117"/>
      <c r="FZ52" s="117"/>
      <c r="GA52" s="117"/>
      <c r="GB52" s="117"/>
      <c r="GC52" s="117"/>
      <c r="GD52" s="117"/>
      <c r="GE52" s="117"/>
      <c r="GF52" s="117"/>
      <c r="GG52" s="117"/>
      <c r="GH52" s="117"/>
      <c r="GI52" s="117"/>
      <c r="GJ52" s="117"/>
      <c r="GK52" s="117"/>
      <c r="GL52" s="117"/>
      <c r="GM52" s="117"/>
      <c r="GN52" s="117"/>
      <c r="GO52" s="117"/>
      <c r="GP52" s="117"/>
      <c r="GQ52" s="117">
        <f>データ!BI7</f>
        <v>55.1</v>
      </c>
      <c r="GR52" s="117"/>
      <c r="GS52" s="117"/>
      <c r="GT52" s="117"/>
      <c r="GU52" s="117"/>
      <c r="GV52" s="117"/>
      <c r="GW52" s="117"/>
      <c r="GX52" s="117"/>
      <c r="GY52" s="117"/>
      <c r="GZ52" s="117"/>
      <c r="HA52" s="117"/>
      <c r="HB52" s="117"/>
      <c r="HC52" s="117"/>
      <c r="HD52" s="117"/>
      <c r="HE52" s="117"/>
      <c r="HF52" s="117"/>
      <c r="HG52" s="117"/>
      <c r="HH52" s="117"/>
      <c r="HI52" s="117"/>
      <c r="HJ52" s="117">
        <f>データ!BJ7</f>
        <v>45</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33096</v>
      </c>
      <c r="JD52" s="125"/>
      <c r="JE52" s="125"/>
      <c r="JF52" s="125"/>
      <c r="JG52" s="125"/>
      <c r="JH52" s="125"/>
      <c r="JI52" s="125"/>
      <c r="JJ52" s="125"/>
      <c r="JK52" s="125"/>
      <c r="JL52" s="125"/>
      <c r="JM52" s="125"/>
      <c r="JN52" s="125"/>
      <c r="JO52" s="125"/>
      <c r="JP52" s="125"/>
      <c r="JQ52" s="125"/>
      <c r="JR52" s="125"/>
      <c r="JS52" s="125"/>
      <c r="JT52" s="125"/>
      <c r="JU52" s="125"/>
      <c r="JV52" s="125">
        <f>データ!BR7</f>
        <v>32588</v>
      </c>
      <c r="JW52" s="125"/>
      <c r="JX52" s="125"/>
      <c r="JY52" s="125"/>
      <c r="JZ52" s="125"/>
      <c r="KA52" s="125"/>
      <c r="KB52" s="125"/>
      <c r="KC52" s="125"/>
      <c r="KD52" s="125"/>
      <c r="KE52" s="125"/>
      <c r="KF52" s="125"/>
      <c r="KG52" s="125"/>
      <c r="KH52" s="125"/>
      <c r="KI52" s="125"/>
      <c r="KJ52" s="125"/>
      <c r="KK52" s="125"/>
      <c r="KL52" s="125"/>
      <c r="KM52" s="125"/>
      <c r="KN52" s="125"/>
      <c r="KO52" s="125">
        <f>データ!BS7</f>
        <v>33653</v>
      </c>
      <c r="KP52" s="125"/>
      <c r="KQ52" s="125"/>
      <c r="KR52" s="125"/>
      <c r="KS52" s="125"/>
      <c r="KT52" s="125"/>
      <c r="KU52" s="125"/>
      <c r="KV52" s="125"/>
      <c r="KW52" s="125"/>
      <c r="KX52" s="125"/>
      <c r="KY52" s="125"/>
      <c r="KZ52" s="125"/>
      <c r="LA52" s="125"/>
      <c r="LB52" s="125"/>
      <c r="LC52" s="125"/>
      <c r="LD52" s="125"/>
      <c r="LE52" s="125"/>
      <c r="LF52" s="125"/>
      <c r="LG52" s="125"/>
      <c r="LH52" s="125">
        <f>データ!BT7</f>
        <v>26272</v>
      </c>
      <c r="LI52" s="125"/>
      <c r="LJ52" s="125"/>
      <c r="LK52" s="125"/>
      <c r="LL52" s="125"/>
      <c r="LM52" s="125"/>
      <c r="LN52" s="125"/>
      <c r="LO52" s="125"/>
      <c r="LP52" s="125"/>
      <c r="LQ52" s="125"/>
      <c r="LR52" s="125"/>
      <c r="LS52" s="125"/>
      <c r="LT52" s="125"/>
      <c r="LU52" s="125"/>
      <c r="LV52" s="125"/>
      <c r="LW52" s="125"/>
      <c r="LX52" s="125"/>
      <c r="LY52" s="125"/>
      <c r="LZ52" s="125"/>
      <c r="MA52" s="125">
        <f>データ!BU7</f>
        <v>21492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973316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25376</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232017</v>
      </c>
      <c r="D6" s="61">
        <f t="shared" si="1"/>
        <v>47</v>
      </c>
      <c r="E6" s="61">
        <f t="shared" si="1"/>
        <v>14</v>
      </c>
      <c r="F6" s="61">
        <f t="shared" si="1"/>
        <v>0</v>
      </c>
      <c r="G6" s="61">
        <f t="shared" si="1"/>
        <v>1</v>
      </c>
      <c r="H6" s="61" t="str">
        <f>SUBSTITUTE(H8,"　","")</f>
        <v>愛知県豊橋市</v>
      </c>
      <c r="I6" s="61" t="str">
        <f t="shared" si="1"/>
        <v>豊橋市駅前大通公共駐車場（第一）</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47</v>
      </c>
      <c r="S6" s="63" t="str">
        <f t="shared" si="1"/>
        <v>商業施設</v>
      </c>
      <c r="T6" s="63" t="str">
        <f t="shared" si="1"/>
        <v>無</v>
      </c>
      <c r="U6" s="64">
        <f t="shared" si="1"/>
        <v>4746</v>
      </c>
      <c r="V6" s="64">
        <f t="shared" si="1"/>
        <v>150</v>
      </c>
      <c r="W6" s="64">
        <f t="shared" si="1"/>
        <v>300</v>
      </c>
      <c r="X6" s="63" t="str">
        <f t="shared" si="1"/>
        <v>代行制</v>
      </c>
      <c r="Y6" s="65">
        <f>IF(Y8="-",NA(),Y8)</f>
        <v>205.1</v>
      </c>
      <c r="Z6" s="65">
        <f t="shared" ref="Z6:AH6" si="2">IF(Z8="-",NA(),Z8)</f>
        <v>205.2</v>
      </c>
      <c r="AA6" s="65">
        <f t="shared" si="2"/>
        <v>233.5</v>
      </c>
      <c r="AB6" s="65">
        <f t="shared" si="2"/>
        <v>196.4</v>
      </c>
      <c r="AC6" s="65">
        <f t="shared" si="2"/>
        <v>169.6</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53.8</v>
      </c>
      <c r="BG6" s="65">
        <f t="shared" ref="BG6:BO6" si="5">IF(BG8="-",NA(),BG8)</f>
        <v>52.8</v>
      </c>
      <c r="BH6" s="65">
        <f t="shared" si="5"/>
        <v>59.1</v>
      </c>
      <c r="BI6" s="65">
        <f t="shared" si="5"/>
        <v>55.1</v>
      </c>
      <c r="BJ6" s="65">
        <f t="shared" si="5"/>
        <v>45</v>
      </c>
      <c r="BK6" s="65">
        <f t="shared" si="5"/>
        <v>24.4</v>
      </c>
      <c r="BL6" s="65">
        <f t="shared" si="5"/>
        <v>24.4</v>
      </c>
      <c r="BM6" s="65">
        <f t="shared" si="5"/>
        <v>24.2</v>
      </c>
      <c r="BN6" s="65">
        <f t="shared" si="5"/>
        <v>25.5</v>
      </c>
      <c r="BO6" s="65">
        <f t="shared" si="5"/>
        <v>22</v>
      </c>
      <c r="BP6" s="62" t="str">
        <f>IF(BP8="-","",IF(BP8="-","【-】","【"&amp;SUBSTITUTE(TEXT(BP8,"#,##0.0"),"-","△")&amp;"】"))</f>
        <v>【45.2】</v>
      </c>
      <c r="BQ6" s="66">
        <f>IF(BQ8="-",NA(),BQ8)</f>
        <v>33096</v>
      </c>
      <c r="BR6" s="66">
        <f t="shared" ref="BR6:BZ6" si="6">IF(BR8="-",NA(),BR8)</f>
        <v>32588</v>
      </c>
      <c r="BS6" s="66">
        <f t="shared" si="6"/>
        <v>33653</v>
      </c>
      <c r="BT6" s="66">
        <f t="shared" si="6"/>
        <v>26272</v>
      </c>
      <c r="BU6" s="66">
        <f t="shared" si="6"/>
        <v>21492</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973316</v>
      </c>
      <c r="CN6" s="64">
        <f t="shared" si="7"/>
        <v>25376</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543</v>
      </c>
      <c r="DF6" s="65">
        <f t="shared" si="8"/>
        <v>421.1</v>
      </c>
      <c r="DG6" s="65">
        <f t="shared" si="8"/>
        <v>339.7</v>
      </c>
      <c r="DH6" s="65">
        <f t="shared" si="8"/>
        <v>269.89999999999998</v>
      </c>
      <c r="DI6" s="65">
        <f t="shared" si="8"/>
        <v>196.2</v>
      </c>
      <c r="DJ6" s="62" t="str">
        <f>IF(DJ8="-","",IF(DJ8="-","【-】","【"&amp;SUBSTITUTE(TEXT(DJ8,"#,##0.0"),"-","△")&amp;"】"))</f>
        <v>【122.6】</v>
      </c>
      <c r="DK6" s="65">
        <f>IF(DK8="-",NA(),DK8)</f>
        <v>366</v>
      </c>
      <c r="DL6" s="65">
        <f t="shared" ref="DL6:DT6" si="9">IF(DL8="-",NA(),DL8)</f>
        <v>356.7</v>
      </c>
      <c r="DM6" s="65">
        <f t="shared" si="9"/>
        <v>331.3</v>
      </c>
      <c r="DN6" s="65">
        <f t="shared" si="9"/>
        <v>309.3</v>
      </c>
      <c r="DO6" s="65">
        <f t="shared" si="9"/>
        <v>299.3</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112</v>
      </c>
      <c r="B7" s="61">
        <f t="shared" ref="B7:X7" si="10">B8</f>
        <v>2016</v>
      </c>
      <c r="C7" s="61">
        <f t="shared" si="10"/>
        <v>232017</v>
      </c>
      <c r="D7" s="61">
        <f t="shared" si="10"/>
        <v>47</v>
      </c>
      <c r="E7" s="61">
        <f t="shared" si="10"/>
        <v>14</v>
      </c>
      <c r="F7" s="61">
        <f t="shared" si="10"/>
        <v>0</v>
      </c>
      <c r="G7" s="61">
        <f t="shared" si="10"/>
        <v>1</v>
      </c>
      <c r="H7" s="61" t="str">
        <f t="shared" si="10"/>
        <v>愛知県　豊橋市</v>
      </c>
      <c r="I7" s="61" t="str">
        <f t="shared" si="10"/>
        <v>豊橋市駅前大通公共駐車場（第一）</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47</v>
      </c>
      <c r="S7" s="63" t="str">
        <f t="shared" si="10"/>
        <v>商業施設</v>
      </c>
      <c r="T7" s="63" t="str">
        <f t="shared" si="10"/>
        <v>無</v>
      </c>
      <c r="U7" s="64">
        <f t="shared" si="10"/>
        <v>4746</v>
      </c>
      <c r="V7" s="64">
        <f t="shared" si="10"/>
        <v>150</v>
      </c>
      <c r="W7" s="64">
        <f t="shared" si="10"/>
        <v>300</v>
      </c>
      <c r="X7" s="63" t="str">
        <f t="shared" si="10"/>
        <v>代行制</v>
      </c>
      <c r="Y7" s="65">
        <f>Y8</f>
        <v>205.1</v>
      </c>
      <c r="Z7" s="65">
        <f t="shared" ref="Z7:AH7" si="11">Z8</f>
        <v>205.2</v>
      </c>
      <c r="AA7" s="65">
        <f t="shared" si="11"/>
        <v>233.5</v>
      </c>
      <c r="AB7" s="65">
        <f t="shared" si="11"/>
        <v>196.4</v>
      </c>
      <c r="AC7" s="65">
        <f t="shared" si="11"/>
        <v>169.6</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53.8</v>
      </c>
      <c r="BG7" s="65">
        <f t="shared" ref="BG7:BO7" si="14">BG8</f>
        <v>52.8</v>
      </c>
      <c r="BH7" s="65">
        <f t="shared" si="14"/>
        <v>59.1</v>
      </c>
      <c r="BI7" s="65">
        <f t="shared" si="14"/>
        <v>55.1</v>
      </c>
      <c r="BJ7" s="65">
        <f t="shared" si="14"/>
        <v>45</v>
      </c>
      <c r="BK7" s="65">
        <f t="shared" si="14"/>
        <v>24.4</v>
      </c>
      <c r="BL7" s="65">
        <f t="shared" si="14"/>
        <v>24.4</v>
      </c>
      <c r="BM7" s="65">
        <f t="shared" si="14"/>
        <v>24.2</v>
      </c>
      <c r="BN7" s="65">
        <f t="shared" si="14"/>
        <v>25.5</v>
      </c>
      <c r="BO7" s="65">
        <f t="shared" si="14"/>
        <v>22</v>
      </c>
      <c r="BP7" s="62"/>
      <c r="BQ7" s="66">
        <f>BQ8</f>
        <v>33096</v>
      </c>
      <c r="BR7" s="66">
        <f t="shared" ref="BR7:BZ7" si="15">BR8</f>
        <v>32588</v>
      </c>
      <c r="BS7" s="66">
        <f t="shared" si="15"/>
        <v>33653</v>
      </c>
      <c r="BT7" s="66">
        <f t="shared" si="15"/>
        <v>26272</v>
      </c>
      <c r="BU7" s="66">
        <f t="shared" si="15"/>
        <v>21492</v>
      </c>
      <c r="BV7" s="66">
        <f t="shared" si="15"/>
        <v>40082</v>
      </c>
      <c r="BW7" s="66">
        <f t="shared" si="15"/>
        <v>40365</v>
      </c>
      <c r="BX7" s="66">
        <f t="shared" si="15"/>
        <v>48967</v>
      </c>
      <c r="BY7" s="66">
        <f t="shared" si="15"/>
        <v>46827</v>
      </c>
      <c r="BZ7" s="66">
        <f t="shared" si="15"/>
        <v>47288</v>
      </c>
      <c r="CA7" s="64"/>
      <c r="CB7" s="65" t="s">
        <v>113</v>
      </c>
      <c r="CC7" s="65" t="s">
        <v>113</v>
      </c>
      <c r="CD7" s="65" t="s">
        <v>113</v>
      </c>
      <c r="CE7" s="65" t="s">
        <v>113</v>
      </c>
      <c r="CF7" s="65" t="s">
        <v>113</v>
      </c>
      <c r="CG7" s="65" t="s">
        <v>113</v>
      </c>
      <c r="CH7" s="65" t="s">
        <v>113</v>
      </c>
      <c r="CI7" s="65" t="s">
        <v>113</v>
      </c>
      <c r="CJ7" s="65" t="s">
        <v>113</v>
      </c>
      <c r="CK7" s="65" t="s">
        <v>111</v>
      </c>
      <c r="CL7" s="62"/>
      <c r="CM7" s="64">
        <f>CM8</f>
        <v>973316</v>
      </c>
      <c r="CN7" s="64">
        <f>CN8</f>
        <v>25376</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543</v>
      </c>
      <c r="DF7" s="65">
        <f t="shared" si="16"/>
        <v>421.1</v>
      </c>
      <c r="DG7" s="65">
        <f t="shared" si="16"/>
        <v>339.7</v>
      </c>
      <c r="DH7" s="65">
        <f t="shared" si="16"/>
        <v>269.89999999999998</v>
      </c>
      <c r="DI7" s="65">
        <f t="shared" si="16"/>
        <v>196.2</v>
      </c>
      <c r="DJ7" s="62"/>
      <c r="DK7" s="65">
        <f>DK8</f>
        <v>366</v>
      </c>
      <c r="DL7" s="65">
        <f t="shared" ref="DL7:DT7" si="17">DL8</f>
        <v>356.7</v>
      </c>
      <c r="DM7" s="65">
        <f t="shared" si="17"/>
        <v>331.3</v>
      </c>
      <c r="DN7" s="65">
        <f t="shared" si="17"/>
        <v>309.3</v>
      </c>
      <c r="DO7" s="65">
        <f t="shared" si="17"/>
        <v>299.3</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232017</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47</v>
      </c>
      <c r="S8" s="70" t="s">
        <v>123</v>
      </c>
      <c r="T8" s="70" t="s">
        <v>124</v>
      </c>
      <c r="U8" s="71">
        <v>4746</v>
      </c>
      <c r="V8" s="71">
        <v>150</v>
      </c>
      <c r="W8" s="71">
        <v>300</v>
      </c>
      <c r="X8" s="70" t="s">
        <v>125</v>
      </c>
      <c r="Y8" s="72">
        <v>205.1</v>
      </c>
      <c r="Z8" s="72">
        <v>205.2</v>
      </c>
      <c r="AA8" s="72">
        <v>233.5</v>
      </c>
      <c r="AB8" s="72">
        <v>196.4</v>
      </c>
      <c r="AC8" s="72">
        <v>169.6</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53.8</v>
      </c>
      <c r="BG8" s="72">
        <v>52.8</v>
      </c>
      <c r="BH8" s="72">
        <v>59.1</v>
      </c>
      <c r="BI8" s="72">
        <v>55.1</v>
      </c>
      <c r="BJ8" s="72">
        <v>45</v>
      </c>
      <c r="BK8" s="72">
        <v>24.4</v>
      </c>
      <c r="BL8" s="72">
        <v>24.4</v>
      </c>
      <c r="BM8" s="72">
        <v>24.2</v>
      </c>
      <c r="BN8" s="72">
        <v>25.5</v>
      </c>
      <c r="BO8" s="72">
        <v>22</v>
      </c>
      <c r="BP8" s="69">
        <v>45.2</v>
      </c>
      <c r="BQ8" s="73">
        <v>33096</v>
      </c>
      <c r="BR8" s="73">
        <v>32588</v>
      </c>
      <c r="BS8" s="73">
        <v>33653</v>
      </c>
      <c r="BT8" s="74">
        <v>26272</v>
      </c>
      <c r="BU8" s="74">
        <v>21492</v>
      </c>
      <c r="BV8" s="73">
        <v>40082</v>
      </c>
      <c r="BW8" s="73">
        <v>40365</v>
      </c>
      <c r="BX8" s="73">
        <v>48967</v>
      </c>
      <c r="BY8" s="73">
        <v>46827</v>
      </c>
      <c r="BZ8" s="73">
        <v>47288</v>
      </c>
      <c r="CA8" s="71">
        <v>19129</v>
      </c>
      <c r="CB8" s="72" t="s">
        <v>118</v>
      </c>
      <c r="CC8" s="72" t="s">
        <v>118</v>
      </c>
      <c r="CD8" s="72" t="s">
        <v>118</v>
      </c>
      <c r="CE8" s="72" t="s">
        <v>118</v>
      </c>
      <c r="CF8" s="72" t="s">
        <v>118</v>
      </c>
      <c r="CG8" s="72" t="s">
        <v>118</v>
      </c>
      <c r="CH8" s="72" t="s">
        <v>118</v>
      </c>
      <c r="CI8" s="72" t="s">
        <v>118</v>
      </c>
      <c r="CJ8" s="72" t="s">
        <v>118</v>
      </c>
      <c r="CK8" s="72" t="s">
        <v>118</v>
      </c>
      <c r="CL8" s="69" t="s">
        <v>118</v>
      </c>
      <c r="CM8" s="71">
        <v>973316</v>
      </c>
      <c r="CN8" s="71">
        <v>25376</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543</v>
      </c>
      <c r="DF8" s="72">
        <v>421.1</v>
      </c>
      <c r="DG8" s="72">
        <v>339.7</v>
      </c>
      <c r="DH8" s="72">
        <v>269.89999999999998</v>
      </c>
      <c r="DI8" s="72">
        <v>196.2</v>
      </c>
      <c r="DJ8" s="69">
        <v>122.6</v>
      </c>
      <c r="DK8" s="72">
        <v>366</v>
      </c>
      <c r="DL8" s="72">
        <v>356.7</v>
      </c>
      <c r="DM8" s="72">
        <v>331.3</v>
      </c>
      <c r="DN8" s="72">
        <v>309.3</v>
      </c>
      <c r="DO8" s="72">
        <v>299.3</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2018-03-08T02:13:54Z</cp:lastPrinted>
  <dcterms:created xsi:type="dcterms:W3CDTF">2018-02-09T01:48:07Z</dcterms:created>
  <dcterms:modified xsi:type="dcterms:W3CDTF">2018-04-05T08:36:28Z</dcterms:modified>
  <cp:category/>
</cp:coreProperties>
</file>