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a\Desktop\08駐車場\03_岡崎市\"/>
    </mc:Choice>
  </mc:AlternateContent>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62913"/>
  <fileRecoveryPr autoRecover="0"/>
</workbook>
</file>

<file path=xl/calcChain.xml><?xml version="1.0" encoding="utf-8"?>
<calcChain xmlns="http://schemas.openxmlformats.org/spreadsheetml/2006/main">
  <c r="DT7" i="5" l="1"/>
  <c r="DS7" i="5"/>
  <c r="DR7" i="5"/>
  <c r="DQ7" i="5"/>
  <c r="DP7" i="5"/>
  <c r="DO7" i="5"/>
  <c r="DN7" i="5"/>
  <c r="DM7" i="5"/>
  <c r="KO31" i="4" s="1"/>
  <c r="DL7" i="5"/>
  <c r="DK7" i="5"/>
  <c r="DI7" i="5"/>
  <c r="DH7" i="5"/>
  <c r="DG7" i="5"/>
  <c r="DF7" i="5"/>
  <c r="DE7" i="5"/>
  <c r="DD7" i="5"/>
  <c r="MI77" i="4" s="1"/>
  <c r="DC7" i="5"/>
  <c r="DB7" i="5"/>
  <c r="DA7" i="5"/>
  <c r="CZ7" i="5"/>
  <c r="KA77" i="4" s="1"/>
  <c r="CN7" i="5"/>
  <c r="CM7" i="5"/>
  <c r="BZ7" i="5"/>
  <c r="BY7" i="5"/>
  <c r="BX7" i="5"/>
  <c r="BW7" i="5"/>
  <c r="BV7" i="5"/>
  <c r="BU7" i="5"/>
  <c r="MA52" i="4" s="1"/>
  <c r="BT7" i="5"/>
  <c r="BS7" i="5"/>
  <c r="BR7" i="5"/>
  <c r="BQ7" i="5"/>
  <c r="JC52" i="4" s="1"/>
  <c r="BO7" i="5"/>
  <c r="BN7" i="5"/>
  <c r="BM7" i="5"/>
  <c r="BL7" i="5"/>
  <c r="FE53" i="4" s="1"/>
  <c r="BK7" i="5"/>
  <c r="BJ7" i="5"/>
  <c r="BI7" i="5"/>
  <c r="BH7" i="5"/>
  <c r="FX52" i="4" s="1"/>
  <c r="BG7" i="5"/>
  <c r="BF7" i="5"/>
  <c r="BD7" i="5"/>
  <c r="BC7" i="5"/>
  <c r="BZ53" i="4" s="1"/>
  <c r="BB7" i="5"/>
  <c r="BA7" i="5"/>
  <c r="AZ7" i="5"/>
  <c r="AY7" i="5"/>
  <c r="AX7" i="5"/>
  <c r="AW7" i="5"/>
  <c r="AV7" i="5"/>
  <c r="AU7" i="5"/>
  <c r="AS7" i="5"/>
  <c r="AR7" i="5"/>
  <c r="AQ7" i="5"/>
  <c r="AP7" i="5"/>
  <c r="FE32" i="4" s="1"/>
  <c r="AO7" i="5"/>
  <c r="AN7" i="5"/>
  <c r="AM7" i="5"/>
  <c r="AL7" i="5"/>
  <c r="FX31" i="4" s="1"/>
  <c r="AK7" i="5"/>
  <c r="AJ7" i="5"/>
  <c r="AH7" i="5"/>
  <c r="AG7" i="5"/>
  <c r="AF7" i="5"/>
  <c r="AE7" i="5"/>
  <c r="AD7" i="5"/>
  <c r="AC7" i="5"/>
  <c r="CS31" i="4" s="1"/>
  <c r="AB7" i="5"/>
  <c r="AA7" i="5"/>
  <c r="Z7" i="5"/>
  <c r="Y7" i="5"/>
  <c r="U31" i="4" s="1"/>
  <c r="X7" i="5"/>
  <c r="W7" i="5"/>
  <c r="V7" i="5"/>
  <c r="U7" i="5"/>
  <c r="LJ8" i="4" s="1"/>
  <c r="T7" i="5"/>
  <c r="S7" i="5"/>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D88" i="4"/>
  <c r="C88" i="4"/>
  <c r="MI78" i="4"/>
  <c r="LT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LH53" i="4"/>
  <c r="KO53" i="4"/>
  <c r="JV53" i="4"/>
  <c r="JC53" i="4"/>
  <c r="HJ53" i="4"/>
  <c r="GQ53" i="4"/>
  <c r="FX53" i="4"/>
  <c r="EL53" i="4"/>
  <c r="CS53" i="4"/>
  <c r="BG53" i="4"/>
  <c r="AN53" i="4"/>
  <c r="U53" i="4"/>
  <c r="LH52" i="4"/>
  <c r="KO52" i="4"/>
  <c r="JV52" i="4"/>
  <c r="HJ52" i="4"/>
  <c r="GQ52" i="4"/>
  <c r="FE52" i="4"/>
  <c r="EL52" i="4"/>
  <c r="CS52" i="4"/>
  <c r="BZ52" i="4"/>
  <c r="BG52" i="4"/>
  <c r="AN52" i="4"/>
  <c r="U52" i="4"/>
  <c r="MA32" i="4"/>
  <c r="LH32" i="4"/>
  <c r="KO32" i="4"/>
  <c r="JV32" i="4"/>
  <c r="JC32" i="4"/>
  <c r="HJ32" i="4"/>
  <c r="GQ32" i="4"/>
  <c r="FX32" i="4"/>
  <c r="EL32" i="4"/>
  <c r="CS32" i="4"/>
  <c r="BZ32" i="4"/>
  <c r="BG32" i="4"/>
  <c r="AN32" i="4"/>
  <c r="U32" i="4"/>
  <c r="MA31" i="4"/>
  <c r="LH31" i="4"/>
  <c r="JV31" i="4"/>
  <c r="JC31" i="4"/>
  <c r="HJ31" i="4"/>
  <c r="GQ31" i="4"/>
  <c r="FE31" i="4"/>
  <c r="EL31" i="4"/>
  <c r="BZ31" i="4"/>
  <c r="BG31" i="4"/>
  <c r="AN31" i="4"/>
  <c r="LJ10" i="4"/>
  <c r="JQ10" i="4"/>
  <c r="HX10" i="4"/>
  <c r="DU10" i="4"/>
  <c r="AQ10" i="4"/>
  <c r="B10" i="4"/>
  <c r="JQ8" i="4"/>
  <c r="HX8" i="4"/>
  <c r="CF8" i="4"/>
  <c r="AQ8" i="4"/>
  <c r="B8" i="4"/>
  <c r="B6" i="4"/>
  <c r="BZ76" i="4" l="1"/>
  <c r="MA51" i="4"/>
  <c r="MI76" i="4"/>
  <c r="HJ51" i="4"/>
  <c r="MA30" i="4"/>
  <c r="IT76" i="4"/>
  <c r="CS51" i="4"/>
  <c r="HJ30" i="4"/>
  <c r="CS30" i="4"/>
  <c r="C11" i="5"/>
  <c r="D11" i="5"/>
  <c r="E11" i="5"/>
  <c r="B11" i="5"/>
  <c r="BZ30" i="4" l="1"/>
  <c r="BK76" i="4"/>
  <c r="LH51" i="4"/>
  <c r="BZ51" i="4"/>
  <c r="GQ30" i="4"/>
  <c r="LT76" i="4"/>
  <c r="GQ51" i="4"/>
  <c r="LH30" i="4"/>
  <c r="IE76" i="4"/>
  <c r="HP76" i="4"/>
  <c r="BG51" i="4"/>
  <c r="BG30" i="4"/>
  <c r="FX30" i="4"/>
  <c r="AV76" i="4"/>
  <c r="KO51" i="4"/>
  <c r="FX51" i="4"/>
  <c r="KO30" i="4"/>
  <c r="LE76" i="4"/>
  <c r="KP76" i="4"/>
  <c r="FE51" i="4"/>
  <c r="HA76" i="4"/>
  <c r="AN51" i="4"/>
  <c r="FE30" i="4"/>
  <c r="AG76" i="4"/>
  <c r="AN30" i="4"/>
  <c r="JV51" i="4"/>
  <c r="JV30" i="4"/>
  <c r="R76" i="4"/>
  <c r="JC51" i="4"/>
  <c r="KA76" i="4"/>
  <c r="EL51" i="4"/>
  <c r="JC30" i="4"/>
  <c r="GL76" i="4"/>
  <c r="U51" i="4"/>
  <c r="EL30" i="4"/>
  <c r="U30" i="4"/>
</calcChain>
</file>

<file path=xl/sharedStrings.xml><?xml version="1.0" encoding="utf-8"?>
<sst xmlns="http://schemas.openxmlformats.org/spreadsheetml/2006/main" count="286" uniqueCount="136">
  <si>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</si>
  <si>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</si>
  <si>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</si>
  <si>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</si>
  <si>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</si>
  <si>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</si>
  <si>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</si>
  <si>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</si>
  <si>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</si>
  <si>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</si>
  <si>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</si>
  <si>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</si>
  <si>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</si>
  <si>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</si>
  <si>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</si>
  <si>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</si>
  <si>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</si>
  <si>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</si>
  <si>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</si>
  <si>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</si>
  <si>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</si>
  <si>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</si>
  <si>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</si>
  <si>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</si>
  <si>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</si>
  <si>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</si>
  <si>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</si>
  <si>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</si>
  <si>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</si>
  <si>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</si>
  <si>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</si>
  <si>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</si>
  <si>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</si>
  <si>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</si>
  <si>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</si>
  <si>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</si>
  <si>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</si>
  <si>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</si>
  <si>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</si>
  <si>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</si>
  <si>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</si>
  <si>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</si>
  <si>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</si>
  <si>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</si>
  <si>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</si>
  <si>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</si>
  <si>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</si>
  <si>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</si>
  <si>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</si>
  <si>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</si>
  <si>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</si>
  <si>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</si>
  <si>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</si>
  <si>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</si>
  <si>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</si>
  <si>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</si>
  <si>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</si>
  <si>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</si>
  <si>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</si>
  <si>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</si>
  <si>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</si>
  <si>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</si>
  <si>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</si>
  <si>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</si>
  <si>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</si>
  <si>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</si>
  <si>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</si>
  <si>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</si>
  <si>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</si>
  <si>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</si>
  <si>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</si>
  <si>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</si>
  <si>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</si>
  <si>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</si>
  <si>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</si>
  <si>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</si>
  <si>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</si>
  <si>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</si>
  <si>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</si>
  <si>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</si>
  <si>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</si>
  <si>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</si>
  <si>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</si>
  <si>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</si>
  <si>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</si>
  <si>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</si>
  <si>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</si>
  <si>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</si>
  <si>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</si>
  <si>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</si>
  <si>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</si>
  <si>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</si>
  <si>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</si>
  <si>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</si>
  <si>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</si>
  <si>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</si>
  <si>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</si>
  <si>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</si>
  <si>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</si>
  <si>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</si>
  <si>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</si>
  <si>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</si>
  <si>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</si>
  <si>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</si>
  <si>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</si>
  <si>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</si>
  <si>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</si>
  <si>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</si>
  <si>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</si>
  <si>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</si>
  <si>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</si>
  <si>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</si>
  <si>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</si>
  <si>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 xml:space="preserve"> </t>
    <phoneticPr fontId="9"/>
  </si>
  <si>
    <t>愛知県　岡崎市</t>
  </si>
  <si>
    <t>篭田公園地下駐車場</t>
  </si>
  <si>
    <t>法非適用</t>
  </si>
  <si>
    <t>駐車場整備事業</t>
  </si>
  <si>
    <t>-</t>
  </si>
  <si>
    <t>Ａ２Ｂ２</t>
  </si>
  <si>
    <t>該当数値なし</t>
  </si>
  <si>
    <t>都市計画駐車場</t>
  </si>
  <si>
    <t>地下式</t>
  </si>
  <si>
    <t>公共施設</t>
  </si>
  <si>
    <t>無</t>
  </si>
  <si>
    <t>利用料金制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</si>
  <si>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</si>
  <si>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</si>
  <si>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</si>
  <si>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</si>
  <si>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</si>
  <si>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</si>
  <si>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平成28年度は前年度と比較し、全ての項目で数値が改善しているが、これは平成27年度に受変電設備等の大規模改修による２か月の閉鎖期間に伴う減収及び一般会計からの繰入れがあったことによる。
①収益的収支比率
　黒字となる100％を大きく超え、安定して高い水準を維持している。
④売上高ＧＯＰ比率
　平均値に比べ高い水準を維持しているものの、利用台数減による減収に伴い、当該比率も年々低下しつつある。
⑤ＥＢＩＴＤＡ
　利用台数減による減収に伴い当該値も減少傾向にあり、平成28年度には平均値を下回った。</t>
    <rPh sb="1" eb="3">
      <t>ヘイセイ</t>
    </rPh>
    <rPh sb="5" eb="7">
      <t>ネンド</t>
    </rPh>
    <rPh sb="8" eb="11">
      <t>ゼンネンド</t>
    </rPh>
    <rPh sb="12" eb="14">
      <t>ヒカク</t>
    </rPh>
    <rPh sb="16" eb="17">
      <t>スベ</t>
    </rPh>
    <rPh sb="19" eb="21">
      <t>コウモク</t>
    </rPh>
    <rPh sb="22" eb="24">
      <t>スウチ</t>
    </rPh>
    <rPh sb="25" eb="27">
      <t>カイゼン</t>
    </rPh>
    <rPh sb="40" eb="42">
      <t>ネンド</t>
    </rPh>
    <rPh sb="43" eb="46">
      <t>ジュヘンデン</t>
    </rPh>
    <rPh sb="46" eb="48">
      <t>セツビ</t>
    </rPh>
    <rPh sb="48" eb="49">
      <t>トウ</t>
    </rPh>
    <rPh sb="50" eb="53">
      <t>ダイキボ</t>
    </rPh>
    <rPh sb="53" eb="55">
      <t>カイシュウ</t>
    </rPh>
    <rPh sb="60" eb="61">
      <t>ゲツ</t>
    </rPh>
    <rPh sb="62" eb="64">
      <t>ヘイサ</t>
    </rPh>
    <rPh sb="64" eb="66">
      <t>キカン</t>
    </rPh>
    <rPh sb="67" eb="68">
      <t>トモナ</t>
    </rPh>
    <rPh sb="69" eb="71">
      <t>ゲンシュウ</t>
    </rPh>
    <rPh sb="71" eb="72">
      <t>オヨ</t>
    </rPh>
    <rPh sb="73" eb="75">
      <t>イッパン</t>
    </rPh>
    <rPh sb="75" eb="77">
      <t>カイケイ</t>
    </rPh>
    <rPh sb="80" eb="82">
      <t>クリイレ</t>
    </rPh>
    <rPh sb="105" eb="107">
      <t>クロジ</t>
    </rPh>
    <rPh sb="115" eb="116">
      <t>オオ</t>
    </rPh>
    <rPh sb="118" eb="119">
      <t>コ</t>
    </rPh>
    <rPh sb="121" eb="123">
      <t>アンテイ</t>
    </rPh>
    <rPh sb="125" eb="126">
      <t>タカ</t>
    </rPh>
    <rPh sb="127" eb="129">
      <t>スイジュン</t>
    </rPh>
    <rPh sb="130" eb="132">
      <t>イジ</t>
    </rPh>
    <rPh sb="149" eb="152">
      <t>ヘイキンチ</t>
    </rPh>
    <rPh sb="153" eb="154">
      <t>クラ</t>
    </rPh>
    <rPh sb="155" eb="156">
      <t>タカ</t>
    </rPh>
    <rPh sb="157" eb="159">
      <t>スイジュン</t>
    </rPh>
    <rPh sb="160" eb="162">
      <t>イジ</t>
    </rPh>
    <rPh sb="170" eb="172">
      <t>リヨウ</t>
    </rPh>
    <rPh sb="172" eb="174">
      <t>ダイスウ</t>
    </rPh>
    <rPh sb="178" eb="180">
      <t>ゲンシュウ</t>
    </rPh>
    <rPh sb="181" eb="182">
      <t>トモナ</t>
    </rPh>
    <rPh sb="184" eb="186">
      <t>トウガイ</t>
    </rPh>
    <rPh sb="186" eb="188">
      <t>ヒリツ</t>
    </rPh>
    <rPh sb="189" eb="191">
      <t>ネンネン</t>
    </rPh>
    <rPh sb="191" eb="193">
      <t>テイカ</t>
    </rPh>
    <rPh sb="213" eb="214">
      <t>ゲン</t>
    </rPh>
    <rPh sb="217" eb="219">
      <t>ゲンシュウ</t>
    </rPh>
    <rPh sb="222" eb="224">
      <t>トウガイ</t>
    </rPh>
    <rPh sb="224" eb="225">
      <t>アタイ</t>
    </rPh>
    <rPh sb="226" eb="228">
      <t>ゲンショウ</t>
    </rPh>
    <rPh sb="228" eb="230">
      <t>ケイコウ</t>
    </rPh>
    <rPh sb="238" eb="239">
      <t>ネン</t>
    </rPh>
    <rPh sb="239" eb="240">
      <t>ド</t>
    </rPh>
    <rPh sb="242" eb="245">
      <t>ヘイキンチ</t>
    </rPh>
    <rPh sb="246" eb="248">
      <t>シタマワ</t>
    </rPh>
    <phoneticPr fontId="6"/>
  </si>
  <si>
    <t>　本市駐車場整備事業は、地方公営企業法を適用していないため、一部指標について「該当数値なし」としている。
⑧設備投資見込額
　今後10年間においては、平成29年度に粉末消火設備の改修工事及び平成30年度に昇降機の改修工事を実施する他は定期的な点検・修繕によるメンテナンスを実施するのみの予定であり、経常収益に対して適切な範囲内での維持管理費による運営が見込まれている。</t>
    <rPh sb="1" eb="2">
      <t>ホン</t>
    </rPh>
    <rPh sb="2" eb="3">
      <t>シ</t>
    </rPh>
    <rPh sb="3" eb="6">
      <t>チュウシャジョウ</t>
    </rPh>
    <rPh sb="6" eb="8">
      <t>セイビ</t>
    </rPh>
    <rPh sb="8" eb="10">
      <t>ジギョウ</t>
    </rPh>
    <rPh sb="12" eb="14">
      <t>チホウ</t>
    </rPh>
    <rPh sb="14" eb="16">
      <t>コウエイ</t>
    </rPh>
    <rPh sb="16" eb="18">
      <t>キギョウ</t>
    </rPh>
    <rPh sb="18" eb="19">
      <t>ホウ</t>
    </rPh>
    <rPh sb="20" eb="22">
      <t>テキヨウ</t>
    </rPh>
    <rPh sb="30" eb="32">
      <t>イチブ</t>
    </rPh>
    <rPh sb="32" eb="34">
      <t>シヒョウ</t>
    </rPh>
    <rPh sb="39" eb="41">
      <t>ガイトウ</t>
    </rPh>
    <rPh sb="41" eb="43">
      <t>スウチ</t>
    </rPh>
    <rPh sb="76" eb="78">
      <t>ヘイセイ</t>
    </rPh>
    <rPh sb="80" eb="82">
      <t>ネンド</t>
    </rPh>
    <rPh sb="94" eb="95">
      <t>オヨ</t>
    </rPh>
    <rPh sb="96" eb="98">
      <t>ヘイセイ</t>
    </rPh>
    <rPh sb="100" eb="101">
      <t>ネン</t>
    </rPh>
    <rPh sb="101" eb="102">
      <t>ド</t>
    </rPh>
    <rPh sb="103" eb="106">
      <t>ショウコウキ</t>
    </rPh>
    <rPh sb="107" eb="109">
      <t>カイシュウ</t>
    </rPh>
    <rPh sb="109" eb="111">
      <t>コウジ</t>
    </rPh>
    <rPh sb="112" eb="114">
      <t>ジッシ</t>
    </rPh>
    <rPh sb="116" eb="117">
      <t>ホカ</t>
    </rPh>
    <rPh sb="118" eb="121">
      <t>テイキテキ</t>
    </rPh>
    <rPh sb="122" eb="124">
      <t>テンケン</t>
    </rPh>
    <rPh sb="125" eb="127">
      <t>シュウゼン</t>
    </rPh>
    <rPh sb="137" eb="139">
      <t>ジッシ</t>
    </rPh>
    <rPh sb="144" eb="146">
      <t>ヨテイ</t>
    </rPh>
    <rPh sb="150" eb="152">
      <t>ケイジョウ</t>
    </rPh>
    <rPh sb="152" eb="154">
      <t>シュウエキ</t>
    </rPh>
    <rPh sb="155" eb="156">
      <t>タイ</t>
    </rPh>
    <rPh sb="158" eb="160">
      <t>テキセツ</t>
    </rPh>
    <rPh sb="161" eb="164">
      <t>ハンイナイ</t>
    </rPh>
    <rPh sb="174" eb="176">
      <t>ウンエイ</t>
    </rPh>
    <rPh sb="177" eb="179">
      <t>ミコ</t>
    </rPh>
    <phoneticPr fontId="6"/>
  </si>
  <si>
    <t>　利用台数は年々減少傾向にある。
⑪稼働率
　類似施設平均値を大きく下回っている状況が続いているが、これは収容台数210台中、120台分が定期利用者枠となっており、月極で契約している方の利用状況が一部把握できず、反映されていないためである（利用台数は入出庫した台数のみをカウントしている）。
　しかし、それを勘案しても稼働率は年々減少傾向にあり、工事による閉鎖期間のあった平成27年度に引き続き、平成28年度も100％を下回っている。主な要因としては、近隣に民間の同業他社による時間貸駐車場が増えたことに伴い利用者が分散したことが挙げられる。</t>
    <rPh sb="1" eb="3">
      <t>リヨウ</t>
    </rPh>
    <rPh sb="3" eb="5">
      <t>ダイスウ</t>
    </rPh>
    <rPh sb="6" eb="8">
      <t>ネンネン</t>
    </rPh>
    <rPh sb="8" eb="10">
      <t>ゲンショウ</t>
    </rPh>
    <rPh sb="10" eb="12">
      <t>ケイコウ</t>
    </rPh>
    <rPh sb="19" eb="21">
      <t>カドウ</t>
    </rPh>
    <rPh sb="21" eb="22">
      <t>リツ</t>
    </rPh>
    <rPh sb="24" eb="26">
      <t>ルイジ</t>
    </rPh>
    <rPh sb="26" eb="28">
      <t>シセツ</t>
    </rPh>
    <rPh sb="28" eb="31">
      <t>ヘイキンチ</t>
    </rPh>
    <rPh sb="32" eb="33">
      <t>オオ</t>
    </rPh>
    <rPh sb="35" eb="37">
      <t>シタマワ</t>
    </rPh>
    <rPh sb="41" eb="43">
      <t>ジョウキョウ</t>
    </rPh>
    <rPh sb="44" eb="45">
      <t>ツヅ</t>
    </rPh>
    <rPh sb="54" eb="56">
      <t>シュウヨウ</t>
    </rPh>
    <rPh sb="56" eb="58">
      <t>ダイスウ</t>
    </rPh>
    <rPh sb="61" eb="62">
      <t>ダイ</t>
    </rPh>
    <rPh sb="62" eb="63">
      <t>チュウ</t>
    </rPh>
    <rPh sb="67" eb="68">
      <t>ダイ</t>
    </rPh>
    <rPh sb="68" eb="69">
      <t>ブン</t>
    </rPh>
    <rPh sb="70" eb="72">
      <t>テイキ</t>
    </rPh>
    <rPh sb="72" eb="75">
      <t>リヨウシャ</t>
    </rPh>
    <rPh sb="75" eb="76">
      <t>ワク</t>
    </rPh>
    <rPh sb="83" eb="85">
      <t>ツキギ</t>
    </rPh>
    <rPh sb="86" eb="88">
      <t>ケイヤク</t>
    </rPh>
    <rPh sb="92" eb="93">
      <t>カタ</t>
    </rPh>
    <rPh sb="94" eb="96">
      <t>リヨウ</t>
    </rPh>
    <rPh sb="96" eb="98">
      <t>ジョウキョウ</t>
    </rPh>
    <rPh sb="99" eb="101">
      <t>イチブ</t>
    </rPh>
    <rPh sb="101" eb="103">
      <t>ハアク</t>
    </rPh>
    <rPh sb="107" eb="109">
      <t>ハンエイ</t>
    </rPh>
    <rPh sb="121" eb="123">
      <t>リヨウ</t>
    </rPh>
    <rPh sb="123" eb="125">
      <t>ダイスウ</t>
    </rPh>
    <rPh sb="126" eb="129">
      <t>ニュウシュッコ</t>
    </rPh>
    <rPh sb="131" eb="133">
      <t>ダイスウ</t>
    </rPh>
    <rPh sb="155" eb="157">
      <t>カンアン</t>
    </rPh>
    <rPh sb="160" eb="162">
      <t>カドウ</t>
    </rPh>
    <rPh sb="162" eb="163">
      <t>リツ</t>
    </rPh>
    <rPh sb="164" eb="166">
      <t>ネンネン</t>
    </rPh>
    <rPh sb="166" eb="168">
      <t>ゲンショウ</t>
    </rPh>
    <rPh sb="168" eb="170">
      <t>ケイコウ</t>
    </rPh>
    <rPh sb="174" eb="176">
      <t>コウジ</t>
    </rPh>
    <rPh sb="179" eb="181">
      <t>ヘイサ</t>
    </rPh>
    <rPh sb="181" eb="183">
      <t>キカン</t>
    </rPh>
    <rPh sb="191" eb="193">
      <t>ネンド</t>
    </rPh>
    <rPh sb="194" eb="195">
      <t>ヒ</t>
    </rPh>
    <rPh sb="196" eb="197">
      <t>ツヅ</t>
    </rPh>
    <rPh sb="203" eb="205">
      <t>ネンド</t>
    </rPh>
    <rPh sb="211" eb="213">
      <t>シタマワ</t>
    </rPh>
    <rPh sb="218" eb="219">
      <t>オモ</t>
    </rPh>
    <rPh sb="220" eb="222">
      <t>ヨウイン</t>
    </rPh>
    <rPh sb="227" eb="229">
      <t>キンリン</t>
    </rPh>
    <rPh sb="230" eb="232">
      <t>ミンカン</t>
    </rPh>
    <rPh sb="233" eb="235">
      <t>ドウギョウ</t>
    </rPh>
    <rPh sb="235" eb="237">
      <t>タシャ</t>
    </rPh>
    <rPh sb="240" eb="242">
      <t>ジカン</t>
    </rPh>
    <rPh sb="242" eb="243">
      <t>ガ</t>
    </rPh>
    <rPh sb="243" eb="246">
      <t>チュウシャジョウ</t>
    </rPh>
    <rPh sb="247" eb="248">
      <t>フ</t>
    </rPh>
    <rPh sb="253" eb="254">
      <t>トモナ</t>
    </rPh>
    <rPh sb="255" eb="258">
      <t>リヨウシャ</t>
    </rPh>
    <rPh sb="259" eb="261">
      <t>ブンサン</t>
    </rPh>
    <rPh sb="266" eb="267">
      <t>ア</t>
    </rPh>
    <phoneticPr fontId="6"/>
  </si>
  <si>
    <t>　収支状況は黒字が続いているものの、同地域において民間事業者による時間貸駐車場が増え、市民ニーズの一部が充足されたことにより、利用台数は減少しつつあり、利用料金も減収傾向にある。
　しかし、近接する市民会館は駐車場台数が乏しく、催事の際には本駐車場の活用が必要不可欠であることもあり、今後も健全運営を継続するべく事業の効率化を進めていく必要がある。
　なお、本事業の経営戦略の策定については、引き続き検討していく。</t>
    <rPh sb="1" eb="3">
      <t>シュウシ</t>
    </rPh>
    <rPh sb="3" eb="5">
      <t>ジョウキョウ</t>
    </rPh>
    <rPh sb="6" eb="8">
      <t>クロジ</t>
    </rPh>
    <rPh sb="9" eb="10">
      <t>ツヅ</t>
    </rPh>
    <rPh sb="18" eb="21">
      <t>ドウチイキ</t>
    </rPh>
    <rPh sb="25" eb="27">
      <t>ミンカン</t>
    </rPh>
    <rPh sb="27" eb="29">
      <t>ジギョウ</t>
    </rPh>
    <rPh sb="29" eb="30">
      <t>シャ</t>
    </rPh>
    <rPh sb="33" eb="35">
      <t>ジカン</t>
    </rPh>
    <rPh sb="35" eb="36">
      <t>ガ</t>
    </rPh>
    <rPh sb="36" eb="39">
      <t>チュウシャジョウ</t>
    </rPh>
    <rPh sb="40" eb="41">
      <t>フ</t>
    </rPh>
    <rPh sb="43" eb="45">
      <t>シミン</t>
    </rPh>
    <rPh sb="49" eb="51">
      <t>イチブ</t>
    </rPh>
    <rPh sb="52" eb="54">
      <t>ジュウソク</t>
    </rPh>
    <rPh sb="68" eb="70">
      <t>ゲンショウ</t>
    </rPh>
    <rPh sb="76" eb="78">
      <t>リヨウ</t>
    </rPh>
    <rPh sb="78" eb="80">
      <t>リョウキン</t>
    </rPh>
    <rPh sb="81" eb="83">
      <t>ゲンシュウ</t>
    </rPh>
    <rPh sb="83" eb="85">
      <t>ケイコウ</t>
    </rPh>
    <rPh sb="95" eb="97">
      <t>キンセツ</t>
    </rPh>
    <rPh sb="99" eb="101">
      <t>シミン</t>
    </rPh>
    <rPh sb="101" eb="103">
      <t>カイカン</t>
    </rPh>
    <rPh sb="104" eb="107">
      <t>チュウシャジョウ</t>
    </rPh>
    <rPh sb="107" eb="109">
      <t>ダイスウ</t>
    </rPh>
    <rPh sb="110" eb="111">
      <t>トボ</t>
    </rPh>
    <rPh sb="114" eb="116">
      <t>サイジ</t>
    </rPh>
    <rPh sb="117" eb="118">
      <t>サイ</t>
    </rPh>
    <rPh sb="120" eb="121">
      <t>ホン</t>
    </rPh>
    <rPh sb="121" eb="124">
      <t>チュウシャジョウ</t>
    </rPh>
    <rPh sb="125" eb="127">
      <t>カツヨウ</t>
    </rPh>
    <rPh sb="128" eb="130">
      <t>ヒツヨウ</t>
    </rPh>
    <rPh sb="130" eb="133">
      <t>フカケツ</t>
    </rPh>
    <rPh sb="142" eb="144">
      <t>コンゴ</t>
    </rPh>
    <rPh sb="145" eb="147">
      <t>ケンゼン</t>
    </rPh>
    <rPh sb="147" eb="149">
      <t>ウンエイ</t>
    </rPh>
    <rPh sb="150" eb="152">
      <t>ケイゾク</t>
    </rPh>
    <rPh sb="156" eb="158">
      <t>ジギョウ</t>
    </rPh>
    <rPh sb="159" eb="162">
      <t>コウリツカ</t>
    </rPh>
    <rPh sb="163" eb="164">
      <t>スス</t>
    </rPh>
    <rPh sb="168" eb="170">
      <t>ヒツヨウ</t>
    </rPh>
    <rPh sb="197" eb="198">
      <t>ヒ</t>
    </rPh>
    <rPh sb="199" eb="200">
      <t>ツヅ</t>
    </rPh>
    <rPh sb="201" eb="203">
      <t>ケントウ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</si>
</sst>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4">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Fill="1" applyBorder="1" applyAlignment="1" applyProtection="1">
      <alignment horizontal="left" vertical="top" wrapText="1"/>
      <protection locked="0"/>
    </xf>
    <xf numFmtId="0" fontId="7" fillId="0" borderId="0" xfId="1" applyFont="1" applyFill="1" applyBorder="1" applyAlignment="1" applyProtection="1">
      <alignment horizontal="left" vertical="top" wrapText="1"/>
      <protection locked="0"/>
    </xf>
    <xf numFmtId="0" fontId="7" fillId="0" borderId="10" xfId="1" applyFont="1" applyFill="1" applyBorder="1" applyAlignment="1" applyProtection="1">
      <alignment horizontal="left" vertical="top" wrapText="1"/>
      <protection locked="0"/>
    </xf>
    <xf numFmtId="0" fontId="7" fillId="0" borderId="11" xfId="1" applyFont="1" applyFill="1" applyBorder="1" applyAlignment="1" applyProtection="1">
      <alignment horizontal="left" vertical="top" wrapText="1"/>
      <protection locked="0"/>
    </xf>
    <xf numFmtId="0" fontId="7" fillId="0" borderId="1" xfId="1" applyFont="1" applyFill="1" applyBorder="1" applyAlignment="1" applyProtection="1">
      <alignment horizontal="left" vertical="top" wrapText="1"/>
      <protection locked="0"/>
    </xf>
    <xf numFmtId="0" fontId="7" fillId="0" borderId="12" xfId="1" applyFont="1" applyFill="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18" fillId="0" borderId="9" xfId="1" applyFont="1" applyFill="1" applyBorder="1" applyAlignment="1" applyProtection="1">
      <alignment horizontal="left" vertical="top" wrapText="1"/>
      <protection locked="0"/>
    </xf>
    <xf numFmtId="0" fontId="18" fillId="0" borderId="0" xfId="1" applyFont="1" applyFill="1" applyBorder="1" applyAlignment="1" applyProtection="1">
      <alignment horizontal="left" vertical="top" wrapText="1"/>
      <protection locked="0"/>
    </xf>
    <xf numFmtId="0" fontId="18" fillId="0" borderId="10" xfId="1" applyFont="1" applyFill="1" applyBorder="1" applyAlignment="1" applyProtection="1">
      <alignment horizontal="left" vertical="top" wrapText="1"/>
      <protection locked="0"/>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159</c:v>
                </c:pt>
                <c:pt idx="1">
                  <c:v>156.69999999999999</c:v>
                </c:pt>
                <c:pt idx="2">
                  <c:v>146.1</c:v>
                </c:pt>
                <c:pt idx="3">
                  <c:v>137.19999999999999</c:v>
                </c:pt>
                <c:pt idx="4">
                  <c:v>162.9</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77280384"/>
        <c:axId val="7728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106.2</c:v>
                </c:pt>
                <c:pt idx="1">
                  <c:v>108.7</c:v>
                </c:pt>
                <c:pt idx="2">
                  <c:v>121</c:v>
                </c:pt>
                <c:pt idx="3">
                  <c:v>123.7</c:v>
                </c:pt>
                <c:pt idx="4">
                  <c:v>126</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77280384"/>
        <c:axId val="77282304"/>
      </c:lineChart>
      <c:dateAx>
        <c:axId val="77280384"/>
        <c:scaling>
          <c:orientation val="minMax"/>
        </c:scaling>
        <c:delete val="1"/>
        <c:axPos val="b"/>
        <c:numFmt formatCode="ge" sourceLinked="1"/>
        <c:majorTickMark val="none"/>
        <c:minorTickMark val="none"/>
        <c:tickLblPos val="none"/>
        <c:crossAx val="77282304"/>
        <c:crosses val="autoZero"/>
        <c:auto val="1"/>
        <c:lblOffset val="100"/>
        <c:baseTimeUnit val="years"/>
      </c:dateAx>
      <c:valAx>
        <c:axId val="77282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7280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79537280"/>
        <c:axId val="7953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329.2</c:v>
                </c:pt>
                <c:pt idx="1">
                  <c:v>205.4</c:v>
                </c:pt>
                <c:pt idx="2">
                  <c:v>155</c:v>
                </c:pt>
                <c:pt idx="3">
                  <c:v>181.2</c:v>
                </c:pt>
                <c:pt idx="4">
                  <c:v>152.4</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79537280"/>
        <c:axId val="79539200"/>
      </c:lineChart>
      <c:dateAx>
        <c:axId val="79537280"/>
        <c:scaling>
          <c:orientation val="minMax"/>
        </c:scaling>
        <c:delete val="1"/>
        <c:axPos val="b"/>
        <c:numFmt formatCode="ge" sourceLinked="1"/>
        <c:majorTickMark val="none"/>
        <c:minorTickMark val="none"/>
        <c:tickLblPos val="none"/>
        <c:crossAx val="79539200"/>
        <c:crosses val="autoZero"/>
        <c:auto val="1"/>
        <c:lblOffset val="100"/>
        <c:baseTimeUnit val="years"/>
      </c:dateAx>
      <c:valAx>
        <c:axId val="79539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9537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79590144"/>
        <c:axId val="7959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79590144"/>
        <c:axId val="79592064"/>
      </c:lineChart>
      <c:dateAx>
        <c:axId val="79590144"/>
        <c:scaling>
          <c:orientation val="minMax"/>
        </c:scaling>
        <c:delete val="1"/>
        <c:axPos val="b"/>
        <c:numFmt formatCode="ge" sourceLinked="1"/>
        <c:majorTickMark val="none"/>
        <c:minorTickMark val="none"/>
        <c:tickLblPos val="none"/>
        <c:crossAx val="79592064"/>
        <c:crosses val="autoZero"/>
        <c:auto val="1"/>
        <c:lblOffset val="100"/>
        <c:baseTimeUnit val="years"/>
      </c:dateAx>
      <c:valAx>
        <c:axId val="79592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9590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79636352"/>
        <c:axId val="7963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79636352"/>
        <c:axId val="79638528"/>
      </c:lineChart>
      <c:dateAx>
        <c:axId val="79636352"/>
        <c:scaling>
          <c:orientation val="minMax"/>
        </c:scaling>
        <c:delete val="1"/>
        <c:axPos val="b"/>
        <c:numFmt formatCode="ge" sourceLinked="1"/>
        <c:majorTickMark val="none"/>
        <c:minorTickMark val="none"/>
        <c:tickLblPos val="none"/>
        <c:crossAx val="79638528"/>
        <c:crosses val="autoZero"/>
        <c:auto val="1"/>
        <c:lblOffset val="100"/>
        <c:baseTimeUnit val="years"/>
      </c:dateAx>
      <c:valAx>
        <c:axId val="79638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9636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77.099999999999994</c:v>
                </c:pt>
                <c:pt idx="4">
                  <c:v>0</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79672832"/>
        <c:axId val="7967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23.3</c:v>
                </c:pt>
                <c:pt idx="1">
                  <c:v>19.5</c:v>
                </c:pt>
                <c:pt idx="2">
                  <c:v>15.7</c:v>
                </c:pt>
                <c:pt idx="3">
                  <c:v>13.8</c:v>
                </c:pt>
                <c:pt idx="4">
                  <c:v>12.6</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79672832"/>
        <c:axId val="79674752"/>
      </c:lineChart>
      <c:dateAx>
        <c:axId val="79672832"/>
        <c:scaling>
          <c:orientation val="minMax"/>
        </c:scaling>
        <c:delete val="1"/>
        <c:axPos val="b"/>
        <c:numFmt formatCode="ge" sourceLinked="1"/>
        <c:majorTickMark val="none"/>
        <c:minorTickMark val="none"/>
        <c:tickLblPos val="none"/>
        <c:crossAx val="79674752"/>
        <c:crosses val="autoZero"/>
        <c:auto val="1"/>
        <c:lblOffset val="100"/>
        <c:baseTimeUnit val="years"/>
      </c:dateAx>
      <c:valAx>
        <c:axId val="79674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9672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789</c:v>
                </c:pt>
                <c:pt idx="4">
                  <c:v>0</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79726080"/>
        <c:axId val="7972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526</c:v>
                </c:pt>
                <c:pt idx="1">
                  <c:v>437</c:v>
                </c:pt>
                <c:pt idx="2">
                  <c:v>350</c:v>
                </c:pt>
                <c:pt idx="3">
                  <c:v>309</c:v>
                </c:pt>
                <c:pt idx="4">
                  <c:v>268</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79726080"/>
        <c:axId val="79728000"/>
      </c:lineChart>
      <c:dateAx>
        <c:axId val="79726080"/>
        <c:scaling>
          <c:orientation val="minMax"/>
        </c:scaling>
        <c:delete val="1"/>
        <c:axPos val="b"/>
        <c:numFmt formatCode="ge" sourceLinked="1"/>
        <c:majorTickMark val="none"/>
        <c:minorTickMark val="none"/>
        <c:tickLblPos val="none"/>
        <c:crossAx val="79728000"/>
        <c:crosses val="autoZero"/>
        <c:auto val="1"/>
        <c:lblOffset val="100"/>
        <c:baseTimeUnit val="years"/>
      </c:dateAx>
      <c:valAx>
        <c:axId val="797280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9726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105.2</c:v>
                </c:pt>
                <c:pt idx="1">
                  <c:v>106.7</c:v>
                </c:pt>
                <c:pt idx="2">
                  <c:v>104.3</c:v>
                </c:pt>
                <c:pt idx="3">
                  <c:v>85.7</c:v>
                </c:pt>
                <c:pt idx="4">
                  <c:v>91.9</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79760384"/>
        <c:axId val="7977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166.9</c:v>
                </c:pt>
                <c:pt idx="1">
                  <c:v>166.3</c:v>
                </c:pt>
                <c:pt idx="2">
                  <c:v>161.9</c:v>
                </c:pt>
                <c:pt idx="3">
                  <c:v>162.80000000000001</c:v>
                </c:pt>
                <c:pt idx="4">
                  <c:v>162.19999999999999</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79760384"/>
        <c:axId val="79774848"/>
      </c:lineChart>
      <c:dateAx>
        <c:axId val="79760384"/>
        <c:scaling>
          <c:orientation val="minMax"/>
        </c:scaling>
        <c:delete val="1"/>
        <c:axPos val="b"/>
        <c:numFmt formatCode="ge" sourceLinked="1"/>
        <c:majorTickMark val="none"/>
        <c:minorTickMark val="none"/>
        <c:tickLblPos val="none"/>
        <c:crossAx val="79774848"/>
        <c:crosses val="autoZero"/>
        <c:auto val="1"/>
        <c:lblOffset val="100"/>
        <c:baseTimeUnit val="years"/>
      </c:dateAx>
      <c:valAx>
        <c:axId val="79774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9760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51.7</c:v>
                </c:pt>
                <c:pt idx="1">
                  <c:v>49.9</c:v>
                </c:pt>
                <c:pt idx="2">
                  <c:v>50.1</c:v>
                </c:pt>
                <c:pt idx="3">
                  <c:v>47.1</c:v>
                </c:pt>
                <c:pt idx="4">
                  <c:v>46.9</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79817344"/>
        <c:axId val="7982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13.1</c:v>
                </c:pt>
                <c:pt idx="1">
                  <c:v>15.5</c:v>
                </c:pt>
                <c:pt idx="2">
                  <c:v>12.9</c:v>
                </c:pt>
                <c:pt idx="3">
                  <c:v>10.6</c:v>
                </c:pt>
                <c:pt idx="4">
                  <c:v>13.9</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79817344"/>
        <c:axId val="79827712"/>
      </c:lineChart>
      <c:dateAx>
        <c:axId val="79817344"/>
        <c:scaling>
          <c:orientation val="minMax"/>
        </c:scaling>
        <c:delete val="1"/>
        <c:axPos val="b"/>
        <c:numFmt formatCode="ge" sourceLinked="1"/>
        <c:majorTickMark val="none"/>
        <c:minorTickMark val="none"/>
        <c:tickLblPos val="none"/>
        <c:crossAx val="79827712"/>
        <c:crosses val="autoZero"/>
        <c:auto val="1"/>
        <c:lblOffset val="100"/>
        <c:baseTimeUnit val="years"/>
      </c:dateAx>
      <c:valAx>
        <c:axId val="79827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9817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15441</c:v>
                </c:pt>
                <c:pt idx="1">
                  <c:v>15265</c:v>
                </c:pt>
                <c:pt idx="2">
                  <c:v>13197</c:v>
                </c:pt>
                <c:pt idx="3">
                  <c:v>8871</c:v>
                </c:pt>
                <c:pt idx="4">
                  <c:v>13013</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79861632"/>
        <c:axId val="7987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12369</c:v>
                </c:pt>
                <c:pt idx="1">
                  <c:v>12227</c:v>
                </c:pt>
                <c:pt idx="2">
                  <c:v>11248</c:v>
                </c:pt>
                <c:pt idx="3">
                  <c:v>13697</c:v>
                </c:pt>
                <c:pt idx="4">
                  <c:v>15586</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79861632"/>
        <c:axId val="79876096"/>
      </c:lineChart>
      <c:dateAx>
        <c:axId val="79861632"/>
        <c:scaling>
          <c:orientation val="minMax"/>
        </c:scaling>
        <c:delete val="1"/>
        <c:axPos val="b"/>
        <c:numFmt formatCode="ge" sourceLinked="1"/>
        <c:majorTickMark val="none"/>
        <c:minorTickMark val="none"/>
        <c:tickLblPos val="none"/>
        <c:crossAx val="79876096"/>
        <c:crosses val="autoZero"/>
        <c:auto val="1"/>
        <c:lblOffset val="100"/>
        <c:baseTimeUnit val="years"/>
      </c:dateAx>
      <c:valAx>
        <c:axId val="798760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9861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A4" zoomScaleNormal="100" zoomScaleSheetLayoutView="70" workbookViewId="0">
      <selection activeCell="ND83" sqref="ND83"/>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40" t="s">
        <v>0</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c r="IR2" s="140"/>
      <c r="IS2" s="140"/>
      <c r="IT2" s="140"/>
      <c r="IU2" s="140"/>
      <c r="IV2" s="140"/>
      <c r="IW2" s="140"/>
      <c r="IX2" s="140"/>
      <c r="IY2" s="140"/>
      <c r="IZ2" s="140"/>
      <c r="JA2" s="140"/>
      <c r="JB2" s="140"/>
      <c r="JC2" s="140"/>
      <c r="JD2" s="140"/>
      <c r="JE2" s="140"/>
      <c r="JF2" s="140"/>
      <c r="JG2" s="140"/>
      <c r="JH2" s="140"/>
      <c r="JI2" s="140"/>
      <c r="JJ2" s="140"/>
      <c r="JK2" s="140"/>
      <c r="JL2" s="140"/>
      <c r="JM2" s="140"/>
      <c r="JN2" s="140"/>
      <c r="JO2" s="140"/>
      <c r="JP2" s="140"/>
      <c r="JQ2" s="140"/>
      <c r="JR2" s="140"/>
      <c r="JS2" s="140"/>
      <c r="JT2" s="140"/>
      <c r="JU2" s="140"/>
      <c r="JV2" s="140"/>
      <c r="JW2" s="140"/>
      <c r="JX2" s="140"/>
      <c r="JY2" s="140"/>
      <c r="JZ2" s="140"/>
      <c r="KA2" s="140"/>
      <c r="KB2" s="140"/>
      <c r="KC2" s="140"/>
      <c r="KD2" s="140"/>
      <c r="KE2" s="140"/>
      <c r="KF2" s="140"/>
      <c r="KG2" s="140"/>
      <c r="KH2" s="140"/>
      <c r="KI2" s="140"/>
      <c r="KJ2" s="140"/>
      <c r="KK2" s="140"/>
      <c r="KL2" s="140"/>
      <c r="KM2" s="140"/>
      <c r="KN2" s="140"/>
      <c r="KO2" s="140"/>
      <c r="KP2" s="140"/>
      <c r="KQ2" s="140"/>
      <c r="KR2" s="140"/>
      <c r="KS2" s="140"/>
      <c r="KT2" s="140"/>
      <c r="KU2" s="140"/>
      <c r="KV2" s="140"/>
      <c r="KW2" s="140"/>
      <c r="KX2" s="140"/>
      <c r="KY2" s="140"/>
      <c r="KZ2" s="140"/>
      <c r="LA2" s="140"/>
      <c r="LB2" s="140"/>
      <c r="LC2" s="140"/>
      <c r="LD2" s="140"/>
      <c r="LE2" s="140"/>
      <c r="LF2" s="140"/>
      <c r="LG2" s="140"/>
      <c r="LH2" s="140"/>
      <c r="LI2" s="140"/>
      <c r="LJ2" s="140"/>
      <c r="LK2" s="140"/>
      <c r="LL2" s="140"/>
      <c r="LM2" s="140"/>
      <c r="LN2" s="140"/>
      <c r="LO2" s="140"/>
      <c r="LP2" s="140"/>
      <c r="LQ2" s="140"/>
      <c r="LR2" s="140"/>
      <c r="LS2" s="140"/>
      <c r="LT2" s="140"/>
      <c r="LU2" s="140"/>
      <c r="LV2" s="140"/>
      <c r="LW2" s="140"/>
      <c r="LX2" s="140"/>
      <c r="LY2" s="140"/>
      <c r="LZ2" s="140"/>
      <c r="MA2" s="140"/>
      <c r="MB2" s="140"/>
      <c r="MC2" s="140"/>
      <c r="MD2" s="140"/>
      <c r="ME2" s="140"/>
      <c r="MF2" s="140"/>
      <c r="MG2" s="140"/>
      <c r="MH2" s="140"/>
      <c r="MI2" s="140"/>
      <c r="MJ2" s="140"/>
      <c r="MK2" s="140"/>
      <c r="ML2" s="140"/>
      <c r="MM2" s="140"/>
      <c r="MN2" s="140"/>
      <c r="MO2" s="140"/>
      <c r="MP2" s="140"/>
      <c r="MQ2" s="140"/>
      <c r="MR2" s="140"/>
      <c r="MS2" s="140"/>
      <c r="MT2" s="140"/>
      <c r="MU2" s="140"/>
      <c r="MV2" s="140"/>
      <c r="MW2" s="140"/>
      <c r="MX2" s="140"/>
      <c r="MY2" s="140"/>
      <c r="MZ2" s="140"/>
      <c r="NA2" s="140"/>
      <c r="NB2" s="140"/>
      <c r="NC2" s="140"/>
      <c r="ND2" s="140"/>
      <c r="NE2" s="140"/>
      <c r="NF2" s="140"/>
      <c r="NG2" s="140"/>
      <c r="NH2" s="140"/>
      <c r="NI2" s="140"/>
      <c r="NJ2" s="140"/>
      <c r="NK2" s="140"/>
      <c r="NL2" s="140"/>
      <c r="NM2" s="140"/>
      <c r="NN2" s="140"/>
      <c r="NO2" s="140"/>
      <c r="NP2" s="140"/>
      <c r="NQ2" s="140"/>
      <c r="NR2" s="140"/>
    </row>
    <row r="3" spans="1:382" ht="9.75" customHeight="1" x14ac:dyDescent="0.15">
      <c r="A3" s="2"/>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c r="IR3" s="140"/>
      <c r="IS3" s="140"/>
      <c r="IT3" s="140"/>
      <c r="IU3" s="140"/>
      <c r="IV3" s="140"/>
      <c r="IW3" s="140"/>
      <c r="IX3" s="140"/>
      <c r="IY3" s="140"/>
      <c r="IZ3" s="140"/>
      <c r="JA3" s="140"/>
      <c r="JB3" s="140"/>
      <c r="JC3" s="140"/>
      <c r="JD3" s="140"/>
      <c r="JE3" s="140"/>
      <c r="JF3" s="140"/>
      <c r="JG3" s="140"/>
      <c r="JH3" s="140"/>
      <c r="JI3" s="140"/>
      <c r="JJ3" s="140"/>
      <c r="JK3" s="140"/>
      <c r="JL3" s="140"/>
      <c r="JM3" s="140"/>
      <c r="JN3" s="140"/>
      <c r="JO3" s="140"/>
      <c r="JP3" s="140"/>
      <c r="JQ3" s="140"/>
      <c r="JR3" s="140"/>
      <c r="JS3" s="140"/>
      <c r="JT3" s="140"/>
      <c r="JU3" s="140"/>
      <c r="JV3" s="140"/>
      <c r="JW3" s="140"/>
      <c r="JX3" s="140"/>
      <c r="JY3" s="140"/>
      <c r="JZ3" s="140"/>
      <c r="KA3" s="140"/>
      <c r="KB3" s="140"/>
      <c r="KC3" s="140"/>
      <c r="KD3" s="140"/>
      <c r="KE3" s="140"/>
      <c r="KF3" s="140"/>
      <c r="KG3" s="140"/>
      <c r="KH3" s="140"/>
      <c r="KI3" s="140"/>
      <c r="KJ3" s="140"/>
      <c r="KK3" s="140"/>
      <c r="KL3" s="140"/>
      <c r="KM3" s="140"/>
      <c r="KN3" s="140"/>
      <c r="KO3" s="140"/>
      <c r="KP3" s="140"/>
      <c r="KQ3" s="140"/>
      <c r="KR3" s="140"/>
      <c r="KS3" s="140"/>
      <c r="KT3" s="140"/>
      <c r="KU3" s="140"/>
      <c r="KV3" s="140"/>
      <c r="KW3" s="140"/>
      <c r="KX3" s="140"/>
      <c r="KY3" s="140"/>
      <c r="KZ3" s="140"/>
      <c r="LA3" s="140"/>
      <c r="LB3" s="140"/>
      <c r="LC3" s="140"/>
      <c r="LD3" s="140"/>
      <c r="LE3" s="140"/>
      <c r="LF3" s="140"/>
      <c r="LG3" s="140"/>
      <c r="LH3" s="140"/>
      <c r="LI3" s="140"/>
      <c r="LJ3" s="140"/>
      <c r="LK3" s="140"/>
      <c r="LL3" s="140"/>
      <c r="LM3" s="140"/>
      <c r="LN3" s="140"/>
      <c r="LO3" s="140"/>
      <c r="LP3" s="140"/>
      <c r="LQ3" s="140"/>
      <c r="LR3" s="140"/>
      <c r="LS3" s="140"/>
      <c r="LT3" s="140"/>
      <c r="LU3" s="140"/>
      <c r="LV3" s="140"/>
      <c r="LW3" s="140"/>
      <c r="LX3" s="140"/>
      <c r="LY3" s="140"/>
      <c r="LZ3" s="140"/>
      <c r="MA3" s="140"/>
      <c r="MB3" s="140"/>
      <c r="MC3" s="140"/>
      <c r="MD3" s="140"/>
      <c r="ME3" s="140"/>
      <c r="MF3" s="140"/>
      <c r="MG3" s="140"/>
      <c r="MH3" s="140"/>
      <c r="MI3" s="140"/>
      <c r="MJ3" s="140"/>
      <c r="MK3" s="140"/>
      <c r="ML3" s="140"/>
      <c r="MM3" s="140"/>
      <c r="MN3" s="140"/>
      <c r="MO3" s="140"/>
      <c r="MP3" s="140"/>
      <c r="MQ3" s="140"/>
      <c r="MR3" s="140"/>
      <c r="MS3" s="140"/>
      <c r="MT3" s="140"/>
      <c r="MU3" s="140"/>
      <c r="MV3" s="140"/>
      <c r="MW3" s="140"/>
      <c r="MX3" s="140"/>
      <c r="MY3" s="140"/>
      <c r="MZ3" s="140"/>
      <c r="NA3" s="140"/>
      <c r="NB3" s="140"/>
      <c r="NC3" s="140"/>
      <c r="ND3" s="140"/>
      <c r="NE3" s="140"/>
      <c r="NF3" s="140"/>
      <c r="NG3" s="140"/>
      <c r="NH3" s="140"/>
      <c r="NI3" s="140"/>
      <c r="NJ3" s="140"/>
      <c r="NK3" s="140"/>
      <c r="NL3" s="140"/>
      <c r="NM3" s="140"/>
      <c r="NN3" s="140"/>
      <c r="NO3" s="140"/>
      <c r="NP3" s="140"/>
      <c r="NQ3" s="140"/>
      <c r="NR3" s="140"/>
    </row>
    <row r="4" spans="1:382" ht="9.75" customHeight="1" x14ac:dyDescent="0.15">
      <c r="A4" s="2"/>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c r="IR4" s="140"/>
      <c r="IS4" s="140"/>
      <c r="IT4" s="140"/>
      <c r="IU4" s="140"/>
      <c r="IV4" s="140"/>
      <c r="IW4" s="140"/>
      <c r="IX4" s="140"/>
      <c r="IY4" s="140"/>
      <c r="IZ4" s="140"/>
      <c r="JA4" s="140"/>
      <c r="JB4" s="140"/>
      <c r="JC4" s="140"/>
      <c r="JD4" s="140"/>
      <c r="JE4" s="140"/>
      <c r="JF4" s="140"/>
      <c r="JG4" s="140"/>
      <c r="JH4" s="140"/>
      <c r="JI4" s="140"/>
      <c r="JJ4" s="140"/>
      <c r="JK4" s="140"/>
      <c r="JL4" s="140"/>
      <c r="JM4" s="140"/>
      <c r="JN4" s="140"/>
      <c r="JO4" s="140"/>
      <c r="JP4" s="140"/>
      <c r="JQ4" s="140"/>
      <c r="JR4" s="140"/>
      <c r="JS4" s="140"/>
      <c r="JT4" s="140"/>
      <c r="JU4" s="140"/>
      <c r="JV4" s="140"/>
      <c r="JW4" s="140"/>
      <c r="JX4" s="140"/>
      <c r="JY4" s="140"/>
      <c r="JZ4" s="140"/>
      <c r="KA4" s="140"/>
      <c r="KB4" s="140"/>
      <c r="KC4" s="140"/>
      <c r="KD4" s="140"/>
      <c r="KE4" s="140"/>
      <c r="KF4" s="140"/>
      <c r="KG4" s="140"/>
      <c r="KH4" s="140"/>
      <c r="KI4" s="140"/>
      <c r="KJ4" s="140"/>
      <c r="KK4" s="140"/>
      <c r="KL4" s="140"/>
      <c r="KM4" s="140"/>
      <c r="KN4" s="140"/>
      <c r="KO4" s="140"/>
      <c r="KP4" s="140"/>
      <c r="KQ4" s="140"/>
      <c r="KR4" s="140"/>
      <c r="KS4" s="140"/>
      <c r="KT4" s="140"/>
      <c r="KU4" s="140"/>
      <c r="KV4" s="140"/>
      <c r="KW4" s="140"/>
      <c r="KX4" s="140"/>
      <c r="KY4" s="140"/>
      <c r="KZ4" s="140"/>
      <c r="LA4" s="140"/>
      <c r="LB4" s="140"/>
      <c r="LC4" s="140"/>
      <c r="LD4" s="140"/>
      <c r="LE4" s="140"/>
      <c r="LF4" s="140"/>
      <c r="LG4" s="140"/>
      <c r="LH4" s="140"/>
      <c r="LI4" s="140"/>
      <c r="LJ4" s="140"/>
      <c r="LK4" s="140"/>
      <c r="LL4" s="140"/>
      <c r="LM4" s="140"/>
      <c r="LN4" s="140"/>
      <c r="LO4" s="140"/>
      <c r="LP4" s="140"/>
      <c r="LQ4" s="140"/>
      <c r="LR4" s="140"/>
      <c r="LS4" s="140"/>
      <c r="LT4" s="140"/>
      <c r="LU4" s="140"/>
      <c r="LV4" s="140"/>
      <c r="LW4" s="140"/>
      <c r="LX4" s="140"/>
      <c r="LY4" s="140"/>
      <c r="LZ4" s="140"/>
      <c r="MA4" s="140"/>
      <c r="MB4" s="140"/>
      <c r="MC4" s="140"/>
      <c r="MD4" s="140"/>
      <c r="ME4" s="140"/>
      <c r="MF4" s="140"/>
      <c r="MG4" s="140"/>
      <c r="MH4" s="140"/>
      <c r="MI4" s="140"/>
      <c r="MJ4" s="140"/>
      <c r="MK4" s="140"/>
      <c r="ML4" s="140"/>
      <c r="MM4" s="140"/>
      <c r="MN4" s="140"/>
      <c r="MO4" s="140"/>
      <c r="MP4" s="140"/>
      <c r="MQ4" s="140"/>
      <c r="MR4" s="140"/>
      <c r="MS4" s="140"/>
      <c r="MT4" s="140"/>
      <c r="MU4" s="140"/>
      <c r="MV4" s="140"/>
      <c r="MW4" s="140"/>
      <c r="MX4" s="140"/>
      <c r="MY4" s="140"/>
      <c r="MZ4" s="140"/>
      <c r="NA4" s="140"/>
      <c r="NB4" s="140"/>
      <c r="NC4" s="140"/>
      <c r="ND4" s="140"/>
      <c r="NE4" s="140"/>
      <c r="NF4" s="140"/>
      <c r="NG4" s="140"/>
      <c r="NH4" s="140"/>
      <c r="NI4" s="140"/>
      <c r="NJ4" s="140"/>
      <c r="NK4" s="140"/>
      <c r="NL4" s="140"/>
      <c r="NM4" s="140"/>
      <c r="NN4" s="140"/>
      <c r="NO4" s="140"/>
      <c r="NP4" s="140"/>
      <c r="NQ4" s="140"/>
      <c r="NR4" s="140"/>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141" t="str">
        <f>データ!H6&amp;"　"&amp;データ!I6</f>
        <v>愛知県岡崎市　篭田公園地下駐車場</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141"/>
      <c r="GA6" s="141"/>
      <c r="GB6" s="141"/>
      <c r="GC6" s="141"/>
      <c r="GD6" s="141"/>
      <c r="GE6" s="141"/>
      <c r="GF6" s="141"/>
      <c r="GG6" s="141"/>
      <c r="GH6" s="141"/>
      <c r="GI6" s="141"/>
      <c r="GJ6" s="141"/>
      <c r="GK6" s="141"/>
      <c r="GL6" s="141"/>
      <c r="GM6" s="141"/>
      <c r="GN6" s="141"/>
      <c r="GO6" s="141"/>
      <c r="GP6" s="141"/>
      <c r="GQ6" s="141"/>
      <c r="GR6" s="141"/>
      <c r="GS6" s="141"/>
      <c r="GT6" s="141"/>
      <c r="GU6" s="141"/>
      <c r="GV6" s="141"/>
      <c r="GW6" s="141"/>
      <c r="GX6" s="141"/>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42" t="s">
        <v>4</v>
      </c>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5"/>
      <c r="GZ7" s="5"/>
      <c r="HA7" s="5"/>
      <c r="HB7" s="5"/>
      <c r="HC7" s="5"/>
      <c r="HD7" s="5"/>
      <c r="HE7" s="5"/>
      <c r="HF7" s="5"/>
      <c r="HG7" s="5"/>
      <c r="HH7" s="5"/>
      <c r="HI7" s="5"/>
      <c r="HJ7" s="5"/>
      <c r="HK7" s="5"/>
      <c r="HL7" s="5"/>
      <c r="HM7" s="5"/>
      <c r="HN7" s="5"/>
      <c r="HO7" s="5"/>
      <c r="HP7" s="5"/>
      <c r="HQ7" s="5"/>
      <c r="HR7" s="5"/>
      <c r="HS7" s="5"/>
      <c r="HT7" s="5"/>
      <c r="HU7" s="5"/>
      <c r="HV7" s="5"/>
      <c r="HW7" s="5"/>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4"/>
      <c r="ND7" s="7" t="s">
        <v>9</v>
      </c>
      <c r="NE7" s="8"/>
      <c r="NF7" s="8"/>
      <c r="NG7" s="8"/>
      <c r="NH7" s="8"/>
      <c r="NI7" s="8"/>
      <c r="NJ7" s="8"/>
      <c r="NK7" s="8"/>
      <c r="NL7" s="8"/>
      <c r="NM7" s="8"/>
      <c r="NN7" s="8"/>
      <c r="NO7" s="8"/>
      <c r="NP7" s="8"/>
      <c r="NQ7" s="9"/>
    </row>
    <row r="8" spans="1:382" ht="18.75" customHeight="1" x14ac:dyDescent="0.15">
      <c r="A8" s="2"/>
      <c r="B8" s="123" t="str">
        <f>データ!J7</f>
        <v>法非適用</v>
      </c>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5"/>
      <c r="AQ8" s="123" t="str">
        <f>データ!K7</f>
        <v>駐車場整備事業</v>
      </c>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5"/>
      <c r="CF8" s="123" t="str">
        <f>データ!L7</f>
        <v>-</v>
      </c>
      <c r="CG8" s="124"/>
      <c r="CH8" s="124"/>
      <c r="CI8" s="124"/>
      <c r="CJ8" s="124"/>
      <c r="CK8" s="124"/>
      <c r="CL8" s="124"/>
      <c r="CM8" s="124"/>
      <c r="CN8" s="124"/>
      <c r="CO8" s="124"/>
      <c r="CP8" s="124"/>
      <c r="CQ8" s="124"/>
      <c r="CR8" s="124"/>
      <c r="CS8" s="124"/>
      <c r="CT8" s="124"/>
      <c r="CU8" s="124"/>
      <c r="CV8" s="124"/>
      <c r="CW8" s="124"/>
      <c r="CX8" s="124"/>
      <c r="CY8" s="124"/>
      <c r="CZ8" s="124"/>
      <c r="DA8" s="124"/>
      <c r="DB8" s="124"/>
      <c r="DC8" s="124"/>
      <c r="DD8" s="124"/>
      <c r="DE8" s="124"/>
      <c r="DF8" s="124"/>
      <c r="DG8" s="124"/>
      <c r="DH8" s="124"/>
      <c r="DI8" s="124"/>
      <c r="DJ8" s="124"/>
      <c r="DK8" s="124"/>
      <c r="DL8" s="124"/>
      <c r="DM8" s="124"/>
      <c r="DN8" s="124"/>
      <c r="DO8" s="124"/>
      <c r="DP8" s="124"/>
      <c r="DQ8" s="124"/>
      <c r="DR8" s="124"/>
      <c r="DS8" s="124"/>
      <c r="DT8" s="125"/>
      <c r="DU8" s="127" t="str">
        <f>データ!M7</f>
        <v>Ａ２Ｂ２</v>
      </c>
      <c r="DV8" s="127"/>
      <c r="DW8" s="127"/>
      <c r="DX8" s="127"/>
      <c r="DY8" s="127"/>
      <c r="DZ8" s="127"/>
      <c r="EA8" s="127"/>
      <c r="EB8" s="127"/>
      <c r="EC8" s="127"/>
      <c r="ED8" s="127"/>
      <c r="EE8" s="127"/>
      <c r="EF8" s="127"/>
      <c r="EG8" s="127"/>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37" t="s">
        <v>131</v>
      </c>
      <c r="FK8" s="137"/>
      <c r="FL8" s="137"/>
      <c r="FM8" s="137"/>
      <c r="FN8" s="137"/>
      <c r="FO8" s="137"/>
      <c r="FP8" s="137"/>
      <c r="FQ8" s="137"/>
      <c r="FR8" s="137"/>
      <c r="FS8" s="137"/>
      <c r="FT8" s="137"/>
      <c r="FU8" s="137"/>
      <c r="FV8" s="137"/>
      <c r="FW8" s="137"/>
      <c r="FX8" s="137"/>
      <c r="FY8" s="137"/>
      <c r="FZ8" s="137"/>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5"/>
      <c r="GZ8" s="5"/>
      <c r="HA8" s="5"/>
      <c r="HB8" s="5"/>
      <c r="HC8" s="5"/>
      <c r="HD8" s="5"/>
      <c r="HE8" s="5"/>
      <c r="HF8" s="5"/>
      <c r="HG8" s="5"/>
      <c r="HH8" s="5"/>
      <c r="HI8" s="5"/>
      <c r="HJ8" s="5"/>
      <c r="HK8" s="5"/>
      <c r="HL8" s="5"/>
      <c r="HM8" s="5"/>
      <c r="HN8" s="5"/>
      <c r="HO8" s="5"/>
      <c r="HP8" s="5"/>
      <c r="HQ8" s="5"/>
      <c r="HR8" s="5"/>
      <c r="HS8" s="5"/>
      <c r="HT8" s="5"/>
      <c r="HU8" s="5"/>
      <c r="HV8" s="5"/>
      <c r="HW8" s="5"/>
      <c r="HX8" s="127" t="str">
        <f>データ!S7</f>
        <v>公共施設</v>
      </c>
      <c r="HY8" s="127"/>
      <c r="HZ8" s="127"/>
      <c r="IA8" s="127"/>
      <c r="IB8" s="127"/>
      <c r="IC8" s="127"/>
      <c r="ID8" s="127"/>
      <c r="IE8" s="127"/>
      <c r="IF8" s="127"/>
      <c r="IG8" s="127"/>
      <c r="IH8" s="127"/>
      <c r="II8" s="127"/>
      <c r="IJ8" s="127"/>
      <c r="IK8" s="127"/>
      <c r="IL8" s="127"/>
      <c r="IM8" s="127"/>
      <c r="IN8" s="127"/>
      <c r="IO8" s="127"/>
      <c r="IP8" s="127"/>
      <c r="IQ8" s="127"/>
      <c r="IR8" s="127"/>
      <c r="IS8" s="127"/>
      <c r="IT8" s="127"/>
      <c r="IU8" s="127"/>
      <c r="IV8" s="127"/>
      <c r="IW8" s="127"/>
      <c r="IX8" s="127"/>
      <c r="IY8" s="127"/>
      <c r="IZ8" s="127"/>
      <c r="JA8" s="127"/>
      <c r="JB8" s="127"/>
      <c r="JC8" s="127"/>
      <c r="JD8" s="127"/>
      <c r="JE8" s="127"/>
      <c r="JF8" s="127"/>
      <c r="JG8" s="127"/>
      <c r="JH8" s="127"/>
      <c r="JI8" s="127"/>
      <c r="JJ8" s="127"/>
      <c r="JK8" s="127"/>
      <c r="JL8" s="127"/>
      <c r="JM8" s="127"/>
      <c r="JN8" s="127"/>
      <c r="JO8" s="127"/>
      <c r="JP8" s="127"/>
      <c r="JQ8" s="127" t="str">
        <f>データ!T7</f>
        <v>無</v>
      </c>
      <c r="JR8" s="127"/>
      <c r="JS8" s="127"/>
      <c r="JT8" s="127"/>
      <c r="JU8" s="127"/>
      <c r="JV8" s="127"/>
      <c r="JW8" s="127"/>
      <c r="JX8" s="127"/>
      <c r="JY8" s="127"/>
      <c r="JZ8" s="127"/>
      <c r="KA8" s="127"/>
      <c r="KB8" s="127"/>
      <c r="KC8" s="127"/>
      <c r="KD8" s="127"/>
      <c r="KE8" s="127"/>
      <c r="KF8" s="127"/>
      <c r="KG8" s="127"/>
      <c r="KH8" s="127"/>
      <c r="KI8" s="127"/>
      <c r="KJ8" s="127"/>
      <c r="KK8" s="127"/>
      <c r="KL8" s="127"/>
      <c r="KM8" s="127"/>
      <c r="KN8" s="127"/>
      <c r="KO8" s="127"/>
      <c r="KP8" s="127"/>
      <c r="KQ8" s="127"/>
      <c r="KR8" s="127"/>
      <c r="KS8" s="127"/>
      <c r="KT8" s="127"/>
      <c r="KU8" s="127"/>
      <c r="KV8" s="127"/>
      <c r="KW8" s="127"/>
      <c r="KX8" s="127"/>
      <c r="KY8" s="127"/>
      <c r="KZ8" s="127"/>
      <c r="LA8" s="127"/>
      <c r="LB8" s="127"/>
      <c r="LC8" s="127"/>
      <c r="LD8" s="127"/>
      <c r="LE8" s="127"/>
      <c r="LF8" s="127"/>
      <c r="LG8" s="127"/>
      <c r="LH8" s="127"/>
      <c r="LI8" s="127"/>
      <c r="LJ8" s="126">
        <f>データ!U7</f>
        <v>7780</v>
      </c>
      <c r="LK8" s="126"/>
      <c r="LL8" s="126"/>
      <c r="LM8" s="126"/>
      <c r="LN8" s="126"/>
      <c r="LO8" s="126"/>
      <c r="LP8" s="126"/>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4"/>
      <c r="ND8" s="131" t="s">
        <v>10</v>
      </c>
      <c r="NE8" s="132"/>
      <c r="NF8" s="10" t="s">
        <v>11</v>
      </c>
      <c r="NG8" s="11"/>
      <c r="NH8" s="11"/>
      <c r="NI8" s="11"/>
      <c r="NJ8" s="11"/>
      <c r="NK8" s="11"/>
      <c r="NL8" s="11"/>
      <c r="NM8" s="11"/>
      <c r="NN8" s="11"/>
      <c r="NO8" s="11"/>
      <c r="NP8" s="11"/>
      <c r="NQ8" s="12"/>
    </row>
    <row r="9" spans="1:382" ht="18.75" customHeight="1" x14ac:dyDescent="0.15">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4"/>
      <c r="ND9" s="138" t="s">
        <v>19</v>
      </c>
      <c r="NE9" s="139"/>
      <c r="NF9" s="13" t="s">
        <v>20</v>
      </c>
      <c r="NG9" s="14"/>
      <c r="NH9" s="14"/>
      <c r="NI9" s="14"/>
      <c r="NJ9" s="14"/>
      <c r="NK9" s="14"/>
      <c r="NL9" s="14"/>
      <c r="NM9" s="14"/>
      <c r="NN9" s="14"/>
      <c r="NO9" s="14"/>
      <c r="NP9" s="14"/>
      <c r="NQ9" s="15"/>
    </row>
    <row r="10" spans="1:382" ht="18.75" customHeight="1" x14ac:dyDescent="0.15">
      <c r="A10" s="2"/>
      <c r="B10" s="120" t="str">
        <f>データ!O7</f>
        <v>該当数値なし</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2"/>
      <c r="AQ10" s="123" t="str">
        <f>データ!P7</f>
        <v>都市計画駐車場</v>
      </c>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c r="BV10" s="124"/>
      <c r="BW10" s="124"/>
      <c r="BX10" s="124"/>
      <c r="BY10" s="124"/>
      <c r="BZ10" s="124"/>
      <c r="CA10" s="124"/>
      <c r="CB10" s="124"/>
      <c r="CC10" s="124"/>
      <c r="CD10" s="124"/>
      <c r="CE10" s="125"/>
      <c r="CF10" s="123" t="str">
        <f>データ!Q7</f>
        <v>地下式</v>
      </c>
      <c r="CG10" s="124"/>
      <c r="CH10" s="124"/>
      <c r="CI10" s="124"/>
      <c r="CJ10" s="124"/>
      <c r="CK10" s="124"/>
      <c r="CL10" s="124"/>
      <c r="CM10" s="124"/>
      <c r="CN10" s="124"/>
      <c r="CO10" s="124"/>
      <c r="CP10" s="124"/>
      <c r="CQ10" s="124"/>
      <c r="CR10" s="124"/>
      <c r="CS10" s="124"/>
      <c r="CT10" s="124"/>
      <c r="CU10" s="124"/>
      <c r="CV10" s="124"/>
      <c r="CW10" s="124"/>
      <c r="CX10" s="124"/>
      <c r="CY10" s="124"/>
      <c r="CZ10" s="124"/>
      <c r="DA10" s="124"/>
      <c r="DB10" s="124"/>
      <c r="DC10" s="124"/>
      <c r="DD10" s="124"/>
      <c r="DE10" s="124"/>
      <c r="DF10" s="124"/>
      <c r="DG10" s="124"/>
      <c r="DH10" s="124"/>
      <c r="DI10" s="124"/>
      <c r="DJ10" s="124"/>
      <c r="DK10" s="124"/>
      <c r="DL10" s="124"/>
      <c r="DM10" s="124"/>
      <c r="DN10" s="124"/>
      <c r="DO10" s="124"/>
      <c r="DP10" s="124"/>
      <c r="DQ10" s="124"/>
      <c r="DR10" s="124"/>
      <c r="DS10" s="124"/>
      <c r="DT10" s="125"/>
      <c r="DU10" s="126">
        <f>データ!R7</f>
        <v>36</v>
      </c>
      <c r="DV10" s="126"/>
      <c r="DW10" s="126"/>
      <c r="DX10" s="126"/>
      <c r="DY10" s="126"/>
      <c r="DZ10" s="126"/>
      <c r="EA10" s="126"/>
      <c r="EB10" s="126"/>
      <c r="EC10" s="126"/>
      <c r="ED10" s="126"/>
      <c r="EE10" s="126"/>
      <c r="EF10" s="126"/>
      <c r="EG10" s="126"/>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6">
        <f>データ!V7</f>
        <v>210</v>
      </c>
      <c r="HY10" s="126"/>
      <c r="HZ10" s="126"/>
      <c r="IA10" s="126"/>
      <c r="IB10" s="126"/>
      <c r="IC10" s="126"/>
      <c r="ID10" s="126"/>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f>データ!W7</f>
        <v>200</v>
      </c>
      <c r="JR10" s="126"/>
      <c r="JS10" s="126"/>
      <c r="JT10" s="126"/>
      <c r="JU10" s="126"/>
      <c r="JV10" s="126"/>
      <c r="JW10" s="126"/>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7" t="str">
        <f>データ!X7</f>
        <v>利用料金制</v>
      </c>
      <c r="LK10" s="127"/>
      <c r="LL10" s="127"/>
      <c r="LM10" s="127"/>
      <c r="LN10" s="127"/>
      <c r="LO10" s="127"/>
      <c r="LP10" s="127"/>
      <c r="LQ10" s="127"/>
      <c r="LR10" s="127"/>
      <c r="LS10" s="127"/>
      <c r="LT10" s="127"/>
      <c r="LU10" s="127"/>
      <c r="LV10" s="127"/>
      <c r="LW10" s="127"/>
      <c r="LX10" s="127"/>
      <c r="LY10" s="127"/>
      <c r="LZ10" s="127"/>
      <c r="MA10" s="127"/>
      <c r="MB10" s="127"/>
      <c r="MC10" s="127"/>
      <c r="MD10" s="127"/>
      <c r="ME10" s="127"/>
      <c r="MF10" s="127"/>
      <c r="MG10" s="127"/>
      <c r="MH10" s="127"/>
      <c r="MI10" s="127"/>
      <c r="MJ10" s="127"/>
      <c r="MK10" s="127"/>
      <c r="ML10" s="127"/>
      <c r="MM10" s="127"/>
      <c r="MN10" s="127"/>
      <c r="MO10" s="127"/>
      <c r="MP10" s="127"/>
      <c r="MQ10" s="127"/>
      <c r="MR10" s="127"/>
      <c r="MS10" s="127"/>
      <c r="MT10" s="127"/>
      <c r="MU10" s="127"/>
      <c r="MV10" s="127"/>
      <c r="MW10" s="127"/>
      <c r="MX10" s="127"/>
      <c r="MY10" s="127"/>
      <c r="MZ10" s="127"/>
      <c r="NA10" s="127"/>
      <c r="NB10" s="127"/>
      <c r="NC10" s="2"/>
      <c r="ND10" s="128" t="s">
        <v>21</v>
      </c>
      <c r="NE10" s="119"/>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9" t="s">
        <v>23</v>
      </c>
      <c r="NE11" s="129"/>
      <c r="NF11" s="129"/>
      <c r="NG11" s="129"/>
      <c r="NH11" s="129"/>
      <c r="NI11" s="129"/>
      <c r="NJ11" s="129"/>
      <c r="NK11" s="129"/>
      <c r="NL11" s="129"/>
      <c r="NM11" s="129"/>
      <c r="NN11" s="129"/>
      <c r="NO11" s="129"/>
      <c r="NP11" s="129"/>
      <c r="NQ11" s="129"/>
      <c r="NR11" s="129"/>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9"/>
      <c r="NE12" s="129"/>
      <c r="NF12" s="129"/>
      <c r="NG12" s="129"/>
      <c r="NH12" s="129"/>
      <c r="NI12" s="129"/>
      <c r="NJ12" s="129"/>
      <c r="NK12" s="129"/>
      <c r="NL12" s="129"/>
      <c r="NM12" s="129"/>
      <c r="NN12" s="129"/>
      <c r="NO12" s="129"/>
      <c r="NP12" s="129"/>
      <c r="NQ12" s="129"/>
      <c r="NR12" s="129"/>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0"/>
      <c r="NE13" s="130"/>
      <c r="NF13" s="130"/>
      <c r="NG13" s="130"/>
      <c r="NH13" s="130"/>
      <c r="NI13" s="130"/>
      <c r="NJ13" s="130"/>
      <c r="NK13" s="130"/>
      <c r="NL13" s="130"/>
      <c r="NM13" s="130"/>
      <c r="NN13" s="130"/>
      <c r="NO13" s="130"/>
      <c r="NP13" s="130"/>
      <c r="NQ13" s="130"/>
      <c r="NR13" s="130"/>
    </row>
    <row r="14" spans="1:382" ht="13.5" customHeight="1" x14ac:dyDescent="0.15">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x14ac:dyDescent="0.15">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132</v>
      </c>
      <c r="NE15" s="93"/>
      <c r="NF15" s="93"/>
      <c r="NG15" s="93"/>
      <c r="NH15" s="93"/>
      <c r="NI15" s="93"/>
      <c r="NJ15" s="93"/>
      <c r="NK15" s="93"/>
      <c r="NL15" s="93"/>
      <c r="NM15" s="93"/>
      <c r="NN15" s="93"/>
      <c r="NO15" s="93"/>
      <c r="NP15" s="93"/>
      <c r="NQ15" s="93"/>
      <c r="NR15" s="94"/>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x14ac:dyDescent="0.15">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x14ac:dyDescent="0.15">
      <c r="A31" s="2"/>
      <c r="B31" s="23"/>
      <c r="C31" s="5"/>
      <c r="D31" s="5"/>
      <c r="E31" s="5"/>
      <c r="F31" s="5"/>
      <c r="I31" s="29"/>
      <c r="J31" s="112" t="s">
        <v>27</v>
      </c>
      <c r="K31" s="113"/>
      <c r="L31" s="113"/>
      <c r="M31" s="113"/>
      <c r="N31" s="113"/>
      <c r="O31" s="113"/>
      <c r="P31" s="113"/>
      <c r="Q31" s="113"/>
      <c r="R31" s="113"/>
      <c r="S31" s="113"/>
      <c r="T31" s="114"/>
      <c r="U31" s="111">
        <f>データ!Y7</f>
        <v>159</v>
      </c>
      <c r="V31" s="111"/>
      <c r="W31" s="111"/>
      <c r="X31" s="111"/>
      <c r="Y31" s="111"/>
      <c r="Z31" s="111"/>
      <c r="AA31" s="111"/>
      <c r="AB31" s="111"/>
      <c r="AC31" s="111"/>
      <c r="AD31" s="111"/>
      <c r="AE31" s="111"/>
      <c r="AF31" s="111"/>
      <c r="AG31" s="111"/>
      <c r="AH31" s="111"/>
      <c r="AI31" s="111"/>
      <c r="AJ31" s="111"/>
      <c r="AK31" s="111"/>
      <c r="AL31" s="111"/>
      <c r="AM31" s="111"/>
      <c r="AN31" s="111">
        <f>データ!Z7</f>
        <v>156.69999999999999</v>
      </c>
      <c r="AO31" s="111"/>
      <c r="AP31" s="111"/>
      <c r="AQ31" s="111"/>
      <c r="AR31" s="111"/>
      <c r="AS31" s="111"/>
      <c r="AT31" s="111"/>
      <c r="AU31" s="111"/>
      <c r="AV31" s="111"/>
      <c r="AW31" s="111"/>
      <c r="AX31" s="111"/>
      <c r="AY31" s="111"/>
      <c r="AZ31" s="111"/>
      <c r="BA31" s="111"/>
      <c r="BB31" s="111"/>
      <c r="BC31" s="111"/>
      <c r="BD31" s="111"/>
      <c r="BE31" s="111"/>
      <c r="BF31" s="111"/>
      <c r="BG31" s="111">
        <f>データ!AA7</f>
        <v>146.1</v>
      </c>
      <c r="BH31" s="111"/>
      <c r="BI31" s="111"/>
      <c r="BJ31" s="111"/>
      <c r="BK31" s="111"/>
      <c r="BL31" s="111"/>
      <c r="BM31" s="111"/>
      <c r="BN31" s="111"/>
      <c r="BO31" s="111"/>
      <c r="BP31" s="111"/>
      <c r="BQ31" s="111"/>
      <c r="BR31" s="111"/>
      <c r="BS31" s="111"/>
      <c r="BT31" s="111"/>
      <c r="BU31" s="111"/>
      <c r="BV31" s="111"/>
      <c r="BW31" s="111"/>
      <c r="BX31" s="111"/>
      <c r="BY31" s="111"/>
      <c r="BZ31" s="111">
        <f>データ!AB7</f>
        <v>137.19999999999999</v>
      </c>
      <c r="CA31" s="111"/>
      <c r="CB31" s="111"/>
      <c r="CC31" s="111"/>
      <c r="CD31" s="111"/>
      <c r="CE31" s="111"/>
      <c r="CF31" s="111"/>
      <c r="CG31" s="111"/>
      <c r="CH31" s="111"/>
      <c r="CI31" s="111"/>
      <c r="CJ31" s="111"/>
      <c r="CK31" s="111"/>
      <c r="CL31" s="111"/>
      <c r="CM31" s="111"/>
      <c r="CN31" s="111"/>
      <c r="CO31" s="111"/>
      <c r="CP31" s="111"/>
      <c r="CQ31" s="111"/>
      <c r="CR31" s="111"/>
      <c r="CS31" s="111">
        <f>データ!AC7</f>
        <v>162.9</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0</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77.099999999999994</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105.2</v>
      </c>
      <c r="JD31" s="82"/>
      <c r="JE31" s="82"/>
      <c r="JF31" s="82"/>
      <c r="JG31" s="82"/>
      <c r="JH31" s="82"/>
      <c r="JI31" s="82"/>
      <c r="JJ31" s="82"/>
      <c r="JK31" s="82"/>
      <c r="JL31" s="82"/>
      <c r="JM31" s="82"/>
      <c r="JN31" s="82"/>
      <c r="JO31" s="82"/>
      <c r="JP31" s="82"/>
      <c r="JQ31" s="82"/>
      <c r="JR31" s="82"/>
      <c r="JS31" s="82"/>
      <c r="JT31" s="82"/>
      <c r="JU31" s="83"/>
      <c r="JV31" s="81">
        <f>データ!DL7</f>
        <v>106.7</v>
      </c>
      <c r="JW31" s="82"/>
      <c r="JX31" s="82"/>
      <c r="JY31" s="82"/>
      <c r="JZ31" s="82"/>
      <c r="KA31" s="82"/>
      <c r="KB31" s="82"/>
      <c r="KC31" s="82"/>
      <c r="KD31" s="82"/>
      <c r="KE31" s="82"/>
      <c r="KF31" s="82"/>
      <c r="KG31" s="82"/>
      <c r="KH31" s="82"/>
      <c r="KI31" s="82"/>
      <c r="KJ31" s="82"/>
      <c r="KK31" s="82"/>
      <c r="KL31" s="82"/>
      <c r="KM31" s="82"/>
      <c r="KN31" s="83"/>
      <c r="KO31" s="81">
        <f>データ!DM7</f>
        <v>104.3</v>
      </c>
      <c r="KP31" s="82"/>
      <c r="KQ31" s="82"/>
      <c r="KR31" s="82"/>
      <c r="KS31" s="82"/>
      <c r="KT31" s="82"/>
      <c r="KU31" s="82"/>
      <c r="KV31" s="82"/>
      <c r="KW31" s="82"/>
      <c r="KX31" s="82"/>
      <c r="KY31" s="82"/>
      <c r="KZ31" s="82"/>
      <c r="LA31" s="82"/>
      <c r="LB31" s="82"/>
      <c r="LC31" s="82"/>
      <c r="LD31" s="82"/>
      <c r="LE31" s="82"/>
      <c r="LF31" s="82"/>
      <c r="LG31" s="83"/>
      <c r="LH31" s="81">
        <f>データ!DN7</f>
        <v>85.7</v>
      </c>
      <c r="LI31" s="82"/>
      <c r="LJ31" s="82"/>
      <c r="LK31" s="82"/>
      <c r="LL31" s="82"/>
      <c r="LM31" s="82"/>
      <c r="LN31" s="82"/>
      <c r="LO31" s="82"/>
      <c r="LP31" s="82"/>
      <c r="LQ31" s="82"/>
      <c r="LR31" s="82"/>
      <c r="LS31" s="82"/>
      <c r="LT31" s="82"/>
      <c r="LU31" s="82"/>
      <c r="LV31" s="82"/>
      <c r="LW31" s="82"/>
      <c r="LX31" s="82"/>
      <c r="LY31" s="82"/>
      <c r="LZ31" s="83"/>
      <c r="MA31" s="81">
        <f>データ!DO7</f>
        <v>91.9</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x14ac:dyDescent="0.15">
      <c r="A32" s="2"/>
      <c r="B32" s="23"/>
      <c r="C32" s="5"/>
      <c r="D32" s="5"/>
      <c r="E32" s="5"/>
      <c r="F32" s="5"/>
      <c r="G32" s="5"/>
      <c r="H32" s="5"/>
      <c r="I32" s="29"/>
      <c r="J32" s="112" t="s">
        <v>29</v>
      </c>
      <c r="K32" s="113"/>
      <c r="L32" s="113"/>
      <c r="M32" s="113"/>
      <c r="N32" s="113"/>
      <c r="O32" s="113"/>
      <c r="P32" s="113"/>
      <c r="Q32" s="113"/>
      <c r="R32" s="113"/>
      <c r="S32" s="113"/>
      <c r="T32" s="114"/>
      <c r="U32" s="111">
        <f>データ!AD7</f>
        <v>106.2</v>
      </c>
      <c r="V32" s="111"/>
      <c r="W32" s="111"/>
      <c r="X32" s="111"/>
      <c r="Y32" s="111"/>
      <c r="Z32" s="111"/>
      <c r="AA32" s="111"/>
      <c r="AB32" s="111"/>
      <c r="AC32" s="111"/>
      <c r="AD32" s="111"/>
      <c r="AE32" s="111"/>
      <c r="AF32" s="111"/>
      <c r="AG32" s="111"/>
      <c r="AH32" s="111"/>
      <c r="AI32" s="111"/>
      <c r="AJ32" s="111"/>
      <c r="AK32" s="111"/>
      <c r="AL32" s="111"/>
      <c r="AM32" s="111"/>
      <c r="AN32" s="111">
        <f>データ!AE7</f>
        <v>108.7</v>
      </c>
      <c r="AO32" s="111"/>
      <c r="AP32" s="111"/>
      <c r="AQ32" s="111"/>
      <c r="AR32" s="111"/>
      <c r="AS32" s="111"/>
      <c r="AT32" s="111"/>
      <c r="AU32" s="111"/>
      <c r="AV32" s="111"/>
      <c r="AW32" s="111"/>
      <c r="AX32" s="111"/>
      <c r="AY32" s="111"/>
      <c r="AZ32" s="111"/>
      <c r="BA32" s="111"/>
      <c r="BB32" s="111"/>
      <c r="BC32" s="111"/>
      <c r="BD32" s="111"/>
      <c r="BE32" s="111"/>
      <c r="BF32" s="111"/>
      <c r="BG32" s="111">
        <f>データ!AF7</f>
        <v>121</v>
      </c>
      <c r="BH32" s="111"/>
      <c r="BI32" s="111"/>
      <c r="BJ32" s="111"/>
      <c r="BK32" s="111"/>
      <c r="BL32" s="111"/>
      <c r="BM32" s="111"/>
      <c r="BN32" s="111"/>
      <c r="BO32" s="111"/>
      <c r="BP32" s="111"/>
      <c r="BQ32" s="111"/>
      <c r="BR32" s="111"/>
      <c r="BS32" s="111"/>
      <c r="BT32" s="111"/>
      <c r="BU32" s="111"/>
      <c r="BV32" s="111"/>
      <c r="BW32" s="111"/>
      <c r="BX32" s="111"/>
      <c r="BY32" s="111"/>
      <c r="BZ32" s="111">
        <f>データ!AG7</f>
        <v>123.7</v>
      </c>
      <c r="CA32" s="111"/>
      <c r="CB32" s="111"/>
      <c r="CC32" s="111"/>
      <c r="CD32" s="111"/>
      <c r="CE32" s="111"/>
      <c r="CF32" s="111"/>
      <c r="CG32" s="111"/>
      <c r="CH32" s="111"/>
      <c r="CI32" s="111"/>
      <c r="CJ32" s="111"/>
      <c r="CK32" s="111"/>
      <c r="CL32" s="111"/>
      <c r="CM32" s="111"/>
      <c r="CN32" s="111"/>
      <c r="CO32" s="111"/>
      <c r="CP32" s="111"/>
      <c r="CQ32" s="111"/>
      <c r="CR32" s="111"/>
      <c r="CS32" s="111">
        <f>データ!AH7</f>
        <v>126</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23.3</v>
      </c>
      <c r="EM32" s="111"/>
      <c r="EN32" s="111"/>
      <c r="EO32" s="111"/>
      <c r="EP32" s="111"/>
      <c r="EQ32" s="111"/>
      <c r="ER32" s="111"/>
      <c r="ES32" s="111"/>
      <c r="ET32" s="111"/>
      <c r="EU32" s="111"/>
      <c r="EV32" s="111"/>
      <c r="EW32" s="111"/>
      <c r="EX32" s="111"/>
      <c r="EY32" s="111"/>
      <c r="EZ32" s="111"/>
      <c r="FA32" s="111"/>
      <c r="FB32" s="111"/>
      <c r="FC32" s="111"/>
      <c r="FD32" s="111"/>
      <c r="FE32" s="111">
        <f>データ!AP7</f>
        <v>19.5</v>
      </c>
      <c r="FF32" s="111"/>
      <c r="FG32" s="111"/>
      <c r="FH32" s="111"/>
      <c r="FI32" s="111"/>
      <c r="FJ32" s="111"/>
      <c r="FK32" s="111"/>
      <c r="FL32" s="111"/>
      <c r="FM32" s="111"/>
      <c r="FN32" s="111"/>
      <c r="FO32" s="111"/>
      <c r="FP32" s="111"/>
      <c r="FQ32" s="111"/>
      <c r="FR32" s="111"/>
      <c r="FS32" s="111"/>
      <c r="FT32" s="111"/>
      <c r="FU32" s="111"/>
      <c r="FV32" s="111"/>
      <c r="FW32" s="111"/>
      <c r="FX32" s="111">
        <f>データ!AQ7</f>
        <v>15.7</v>
      </c>
      <c r="FY32" s="111"/>
      <c r="FZ32" s="111"/>
      <c r="GA32" s="111"/>
      <c r="GB32" s="111"/>
      <c r="GC32" s="111"/>
      <c r="GD32" s="111"/>
      <c r="GE32" s="111"/>
      <c r="GF32" s="111"/>
      <c r="GG32" s="111"/>
      <c r="GH32" s="111"/>
      <c r="GI32" s="111"/>
      <c r="GJ32" s="111"/>
      <c r="GK32" s="111"/>
      <c r="GL32" s="111"/>
      <c r="GM32" s="111"/>
      <c r="GN32" s="111"/>
      <c r="GO32" s="111"/>
      <c r="GP32" s="111"/>
      <c r="GQ32" s="111">
        <f>データ!AR7</f>
        <v>13.8</v>
      </c>
      <c r="GR32" s="111"/>
      <c r="GS32" s="111"/>
      <c r="GT32" s="111"/>
      <c r="GU32" s="111"/>
      <c r="GV32" s="111"/>
      <c r="GW32" s="111"/>
      <c r="GX32" s="111"/>
      <c r="GY32" s="111"/>
      <c r="GZ32" s="111"/>
      <c r="HA32" s="111"/>
      <c r="HB32" s="111"/>
      <c r="HC32" s="111"/>
      <c r="HD32" s="111"/>
      <c r="HE32" s="111"/>
      <c r="HF32" s="111"/>
      <c r="HG32" s="111"/>
      <c r="HH32" s="111"/>
      <c r="HI32" s="111"/>
      <c r="HJ32" s="111">
        <f>データ!AS7</f>
        <v>12.6</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166.9</v>
      </c>
      <c r="JD32" s="82"/>
      <c r="JE32" s="82"/>
      <c r="JF32" s="82"/>
      <c r="JG32" s="82"/>
      <c r="JH32" s="82"/>
      <c r="JI32" s="82"/>
      <c r="JJ32" s="82"/>
      <c r="JK32" s="82"/>
      <c r="JL32" s="82"/>
      <c r="JM32" s="82"/>
      <c r="JN32" s="82"/>
      <c r="JO32" s="82"/>
      <c r="JP32" s="82"/>
      <c r="JQ32" s="82"/>
      <c r="JR32" s="82"/>
      <c r="JS32" s="82"/>
      <c r="JT32" s="82"/>
      <c r="JU32" s="83"/>
      <c r="JV32" s="81">
        <f>データ!DQ7</f>
        <v>166.3</v>
      </c>
      <c r="JW32" s="82"/>
      <c r="JX32" s="82"/>
      <c r="JY32" s="82"/>
      <c r="JZ32" s="82"/>
      <c r="KA32" s="82"/>
      <c r="KB32" s="82"/>
      <c r="KC32" s="82"/>
      <c r="KD32" s="82"/>
      <c r="KE32" s="82"/>
      <c r="KF32" s="82"/>
      <c r="KG32" s="82"/>
      <c r="KH32" s="82"/>
      <c r="KI32" s="82"/>
      <c r="KJ32" s="82"/>
      <c r="KK32" s="82"/>
      <c r="KL32" s="82"/>
      <c r="KM32" s="82"/>
      <c r="KN32" s="83"/>
      <c r="KO32" s="81">
        <f>データ!DR7</f>
        <v>161.9</v>
      </c>
      <c r="KP32" s="82"/>
      <c r="KQ32" s="82"/>
      <c r="KR32" s="82"/>
      <c r="KS32" s="82"/>
      <c r="KT32" s="82"/>
      <c r="KU32" s="82"/>
      <c r="KV32" s="82"/>
      <c r="KW32" s="82"/>
      <c r="KX32" s="82"/>
      <c r="KY32" s="82"/>
      <c r="KZ32" s="82"/>
      <c r="LA32" s="82"/>
      <c r="LB32" s="82"/>
      <c r="LC32" s="82"/>
      <c r="LD32" s="82"/>
      <c r="LE32" s="82"/>
      <c r="LF32" s="82"/>
      <c r="LG32" s="83"/>
      <c r="LH32" s="81">
        <f>データ!DS7</f>
        <v>162.80000000000001</v>
      </c>
      <c r="LI32" s="82"/>
      <c r="LJ32" s="82"/>
      <c r="LK32" s="82"/>
      <c r="LL32" s="82"/>
      <c r="LM32" s="82"/>
      <c r="LN32" s="82"/>
      <c r="LO32" s="82"/>
      <c r="LP32" s="82"/>
      <c r="LQ32" s="82"/>
      <c r="LR32" s="82"/>
      <c r="LS32" s="82"/>
      <c r="LT32" s="82"/>
      <c r="LU32" s="82"/>
      <c r="LV32" s="82"/>
      <c r="LW32" s="82"/>
      <c r="LX32" s="82"/>
      <c r="LY32" s="82"/>
      <c r="LZ32" s="83"/>
      <c r="MA32" s="81">
        <f>データ!DT7</f>
        <v>162.19999999999999</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116" t="s">
        <v>133</v>
      </c>
      <c r="NE32" s="117"/>
      <c r="NF32" s="117"/>
      <c r="NG32" s="117"/>
      <c r="NH32" s="117"/>
      <c r="NI32" s="117"/>
      <c r="NJ32" s="117"/>
      <c r="NK32" s="117"/>
      <c r="NL32" s="117"/>
      <c r="NM32" s="117"/>
      <c r="NN32" s="117"/>
      <c r="NO32" s="117"/>
      <c r="NP32" s="117"/>
      <c r="NQ32" s="117"/>
      <c r="NR32" s="118"/>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6"/>
      <c r="NE33" s="117"/>
      <c r="NF33" s="117"/>
      <c r="NG33" s="117"/>
      <c r="NH33" s="117"/>
      <c r="NI33" s="117"/>
      <c r="NJ33" s="117"/>
      <c r="NK33" s="117"/>
      <c r="NL33" s="117"/>
      <c r="NM33" s="117"/>
      <c r="NN33" s="117"/>
      <c r="NO33" s="117"/>
      <c r="NP33" s="117"/>
      <c r="NQ33" s="117"/>
      <c r="NR33" s="118"/>
    </row>
    <row r="34" spans="1:382" ht="13.5" customHeight="1" x14ac:dyDescent="0.15">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116"/>
      <c r="NE34" s="117"/>
      <c r="NF34" s="117"/>
      <c r="NG34" s="117"/>
      <c r="NH34" s="117"/>
      <c r="NI34" s="117"/>
      <c r="NJ34" s="117"/>
      <c r="NK34" s="117"/>
      <c r="NL34" s="117"/>
      <c r="NM34" s="117"/>
      <c r="NN34" s="117"/>
      <c r="NO34" s="117"/>
      <c r="NP34" s="117"/>
      <c r="NQ34" s="117"/>
      <c r="NR34" s="118"/>
    </row>
    <row r="35" spans="1:382" ht="13.5" customHeight="1" x14ac:dyDescent="0.15">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9"/>
      <c r="IQ35" s="119"/>
      <c r="IR35" s="119"/>
      <c r="IS35" s="119"/>
      <c r="IT35" s="119"/>
      <c r="IU35" s="119"/>
      <c r="IV35" s="119"/>
      <c r="IW35" s="119"/>
      <c r="IX35" s="119"/>
      <c r="IY35" s="119"/>
      <c r="IZ35" s="119"/>
      <c r="JA35" s="119"/>
      <c r="JB35" s="119"/>
      <c r="JC35" s="119"/>
      <c r="JD35" s="119"/>
      <c r="JE35" s="119"/>
      <c r="JF35" s="119"/>
      <c r="JG35" s="119"/>
      <c r="JH35" s="119"/>
      <c r="JI35" s="119"/>
      <c r="JJ35" s="119"/>
      <c r="JK35" s="119"/>
      <c r="JL35" s="119"/>
      <c r="JM35" s="119"/>
      <c r="JN35" s="119"/>
      <c r="JO35" s="119"/>
      <c r="JP35" s="119"/>
      <c r="JQ35" s="119"/>
      <c r="JR35" s="119"/>
      <c r="JS35" s="119"/>
      <c r="JT35" s="119"/>
      <c r="JU35" s="119"/>
      <c r="JV35" s="119"/>
      <c r="JW35" s="119"/>
      <c r="JX35" s="119"/>
      <c r="JY35" s="119"/>
      <c r="JZ35" s="119"/>
      <c r="KA35" s="119"/>
      <c r="KB35" s="119"/>
      <c r="KC35" s="119"/>
      <c r="KD35" s="119"/>
      <c r="KE35" s="119"/>
      <c r="KF35" s="119"/>
      <c r="KG35" s="119"/>
      <c r="KH35" s="119"/>
      <c r="KI35" s="119"/>
      <c r="KJ35" s="119"/>
      <c r="KK35" s="119"/>
      <c r="KL35" s="119"/>
      <c r="KM35" s="119"/>
      <c r="KN35" s="119"/>
      <c r="KO35" s="119"/>
      <c r="KP35" s="119"/>
      <c r="KQ35" s="119"/>
      <c r="KR35" s="119"/>
      <c r="KS35" s="119"/>
      <c r="KT35" s="119"/>
      <c r="KU35" s="119"/>
      <c r="KV35" s="119"/>
      <c r="KW35" s="119"/>
      <c r="KX35" s="119"/>
      <c r="KY35" s="119"/>
      <c r="KZ35" s="119"/>
      <c r="LA35" s="119"/>
      <c r="LB35" s="119"/>
      <c r="LC35" s="119"/>
      <c r="LD35" s="119"/>
      <c r="LE35" s="119"/>
      <c r="LF35" s="119"/>
      <c r="LG35" s="119"/>
      <c r="LH35" s="119"/>
      <c r="LI35" s="119"/>
      <c r="LJ35" s="119"/>
      <c r="LK35" s="119"/>
      <c r="LL35" s="119"/>
      <c r="LM35" s="119"/>
      <c r="LN35" s="119"/>
      <c r="LO35" s="119"/>
      <c r="LP35" s="119"/>
      <c r="LQ35" s="119"/>
      <c r="LR35" s="119"/>
      <c r="LS35" s="119"/>
      <c r="LT35" s="119"/>
      <c r="LU35" s="119"/>
      <c r="LV35" s="119"/>
      <c r="LW35" s="119"/>
      <c r="LX35" s="119"/>
      <c r="LY35" s="119"/>
      <c r="LZ35" s="119"/>
      <c r="MA35" s="119"/>
      <c r="MB35" s="119"/>
      <c r="MC35" s="119"/>
      <c r="MD35" s="119"/>
      <c r="ME35" s="119"/>
      <c r="MF35" s="119"/>
      <c r="MG35" s="119"/>
      <c r="MH35" s="119"/>
      <c r="MI35" s="119"/>
      <c r="MJ35" s="119"/>
      <c r="MK35" s="119"/>
      <c r="ML35" s="119"/>
      <c r="MM35" s="119"/>
      <c r="MN35" s="119"/>
      <c r="MO35" s="119"/>
      <c r="MP35" s="119"/>
      <c r="MQ35" s="119"/>
      <c r="MR35" s="119"/>
      <c r="MS35" s="119"/>
      <c r="MT35" s="119"/>
      <c r="MU35" s="119"/>
      <c r="MV35" s="119"/>
      <c r="MW35" s="17"/>
      <c r="MX35" s="17"/>
      <c r="MY35" s="17"/>
      <c r="MZ35" s="17"/>
      <c r="NA35" s="17"/>
      <c r="NB35" s="18"/>
      <c r="NC35" s="2"/>
      <c r="ND35" s="116"/>
      <c r="NE35" s="117"/>
      <c r="NF35" s="117"/>
      <c r="NG35" s="117"/>
      <c r="NH35" s="117"/>
      <c r="NI35" s="117"/>
      <c r="NJ35" s="117"/>
      <c r="NK35" s="117"/>
      <c r="NL35" s="117"/>
      <c r="NM35" s="117"/>
      <c r="NN35" s="117"/>
      <c r="NO35" s="117"/>
      <c r="NP35" s="117"/>
      <c r="NQ35" s="117"/>
      <c r="NR35" s="118"/>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6"/>
      <c r="NE36" s="117"/>
      <c r="NF36" s="117"/>
      <c r="NG36" s="117"/>
      <c r="NH36" s="117"/>
      <c r="NI36" s="117"/>
      <c r="NJ36" s="117"/>
      <c r="NK36" s="117"/>
      <c r="NL36" s="117"/>
      <c r="NM36" s="117"/>
      <c r="NN36" s="117"/>
      <c r="NO36" s="117"/>
      <c r="NP36" s="117"/>
      <c r="NQ36" s="117"/>
      <c r="NR36" s="118"/>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6"/>
      <c r="NE37" s="117"/>
      <c r="NF37" s="117"/>
      <c r="NG37" s="117"/>
      <c r="NH37" s="117"/>
      <c r="NI37" s="117"/>
      <c r="NJ37" s="117"/>
      <c r="NK37" s="117"/>
      <c r="NL37" s="117"/>
      <c r="NM37" s="117"/>
      <c r="NN37" s="117"/>
      <c r="NO37" s="117"/>
      <c r="NP37" s="117"/>
      <c r="NQ37" s="117"/>
      <c r="NR37" s="118"/>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6"/>
      <c r="NE38" s="117"/>
      <c r="NF38" s="117"/>
      <c r="NG38" s="117"/>
      <c r="NH38" s="117"/>
      <c r="NI38" s="117"/>
      <c r="NJ38" s="117"/>
      <c r="NK38" s="117"/>
      <c r="NL38" s="117"/>
      <c r="NM38" s="117"/>
      <c r="NN38" s="117"/>
      <c r="NO38" s="117"/>
      <c r="NP38" s="117"/>
      <c r="NQ38" s="117"/>
      <c r="NR38" s="118"/>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6"/>
      <c r="NE39" s="117"/>
      <c r="NF39" s="117"/>
      <c r="NG39" s="117"/>
      <c r="NH39" s="117"/>
      <c r="NI39" s="117"/>
      <c r="NJ39" s="117"/>
      <c r="NK39" s="117"/>
      <c r="NL39" s="117"/>
      <c r="NM39" s="117"/>
      <c r="NN39" s="117"/>
      <c r="NO39" s="117"/>
      <c r="NP39" s="117"/>
      <c r="NQ39" s="117"/>
      <c r="NR39" s="118"/>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6"/>
      <c r="NE40" s="117"/>
      <c r="NF40" s="117"/>
      <c r="NG40" s="117"/>
      <c r="NH40" s="117"/>
      <c r="NI40" s="117"/>
      <c r="NJ40" s="117"/>
      <c r="NK40" s="117"/>
      <c r="NL40" s="117"/>
      <c r="NM40" s="117"/>
      <c r="NN40" s="117"/>
      <c r="NO40" s="117"/>
      <c r="NP40" s="117"/>
      <c r="NQ40" s="117"/>
      <c r="NR40" s="118"/>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6"/>
      <c r="NE41" s="117"/>
      <c r="NF41" s="117"/>
      <c r="NG41" s="117"/>
      <c r="NH41" s="117"/>
      <c r="NI41" s="117"/>
      <c r="NJ41" s="117"/>
      <c r="NK41" s="117"/>
      <c r="NL41" s="117"/>
      <c r="NM41" s="117"/>
      <c r="NN41" s="117"/>
      <c r="NO41" s="117"/>
      <c r="NP41" s="117"/>
      <c r="NQ41" s="117"/>
      <c r="NR41" s="118"/>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6"/>
      <c r="NE42" s="117"/>
      <c r="NF42" s="117"/>
      <c r="NG42" s="117"/>
      <c r="NH42" s="117"/>
      <c r="NI42" s="117"/>
      <c r="NJ42" s="117"/>
      <c r="NK42" s="117"/>
      <c r="NL42" s="117"/>
      <c r="NM42" s="117"/>
      <c r="NN42" s="117"/>
      <c r="NO42" s="117"/>
      <c r="NP42" s="117"/>
      <c r="NQ42" s="117"/>
      <c r="NR42" s="118"/>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6"/>
      <c r="NE43" s="117"/>
      <c r="NF43" s="117"/>
      <c r="NG43" s="117"/>
      <c r="NH43" s="117"/>
      <c r="NI43" s="117"/>
      <c r="NJ43" s="117"/>
      <c r="NK43" s="117"/>
      <c r="NL43" s="117"/>
      <c r="NM43" s="117"/>
      <c r="NN43" s="117"/>
      <c r="NO43" s="117"/>
      <c r="NP43" s="117"/>
      <c r="NQ43" s="117"/>
      <c r="NR43" s="118"/>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6"/>
      <c r="NE44" s="117"/>
      <c r="NF44" s="117"/>
      <c r="NG44" s="117"/>
      <c r="NH44" s="117"/>
      <c r="NI44" s="117"/>
      <c r="NJ44" s="117"/>
      <c r="NK44" s="117"/>
      <c r="NL44" s="117"/>
      <c r="NM44" s="117"/>
      <c r="NN44" s="117"/>
      <c r="NO44" s="117"/>
      <c r="NP44" s="117"/>
      <c r="NQ44" s="117"/>
      <c r="NR44" s="118"/>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6"/>
      <c r="NE45" s="117"/>
      <c r="NF45" s="117"/>
      <c r="NG45" s="117"/>
      <c r="NH45" s="117"/>
      <c r="NI45" s="117"/>
      <c r="NJ45" s="117"/>
      <c r="NK45" s="117"/>
      <c r="NL45" s="117"/>
      <c r="NM45" s="117"/>
      <c r="NN45" s="117"/>
      <c r="NO45" s="117"/>
      <c r="NP45" s="117"/>
      <c r="NQ45" s="117"/>
      <c r="NR45" s="118"/>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6"/>
      <c r="NE46" s="117"/>
      <c r="NF46" s="117"/>
      <c r="NG46" s="117"/>
      <c r="NH46" s="117"/>
      <c r="NI46" s="117"/>
      <c r="NJ46" s="117"/>
      <c r="NK46" s="117"/>
      <c r="NL46" s="117"/>
      <c r="NM46" s="117"/>
      <c r="NN46" s="117"/>
      <c r="NO46" s="117"/>
      <c r="NP46" s="117"/>
      <c r="NQ46" s="117"/>
      <c r="NR46" s="118"/>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6"/>
      <c r="NE47" s="117"/>
      <c r="NF47" s="117"/>
      <c r="NG47" s="117"/>
      <c r="NH47" s="117"/>
      <c r="NI47" s="117"/>
      <c r="NJ47" s="117"/>
      <c r="NK47" s="117"/>
      <c r="NL47" s="117"/>
      <c r="NM47" s="117"/>
      <c r="NN47" s="117"/>
      <c r="NO47" s="117"/>
      <c r="NP47" s="117"/>
      <c r="NQ47" s="117"/>
      <c r="NR47" s="118"/>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134</v>
      </c>
      <c r="NE49" s="93"/>
      <c r="NF49" s="93"/>
      <c r="NG49" s="93"/>
      <c r="NH49" s="93"/>
      <c r="NI49" s="93"/>
      <c r="NJ49" s="93"/>
      <c r="NK49" s="93"/>
      <c r="NL49" s="93"/>
      <c r="NM49" s="93"/>
      <c r="NN49" s="93"/>
      <c r="NO49" s="93"/>
      <c r="NP49" s="93"/>
      <c r="NQ49" s="93"/>
      <c r="NR49" s="94"/>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x14ac:dyDescent="0.15">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x14ac:dyDescent="0.15">
      <c r="A52" s="2"/>
      <c r="B52" s="23"/>
      <c r="C52" s="5"/>
      <c r="D52" s="5"/>
      <c r="E52" s="5"/>
      <c r="F52" s="5"/>
      <c r="G52" s="35"/>
      <c r="H52" s="35"/>
      <c r="I52" s="29"/>
      <c r="J52" s="112" t="s">
        <v>27</v>
      </c>
      <c r="K52" s="113"/>
      <c r="L52" s="113"/>
      <c r="M52" s="113"/>
      <c r="N52" s="113"/>
      <c r="O52" s="113"/>
      <c r="P52" s="113"/>
      <c r="Q52" s="113"/>
      <c r="R52" s="113"/>
      <c r="S52" s="113"/>
      <c r="T52" s="114"/>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789</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51.7</v>
      </c>
      <c r="EM52" s="111"/>
      <c r="EN52" s="111"/>
      <c r="EO52" s="111"/>
      <c r="EP52" s="111"/>
      <c r="EQ52" s="111"/>
      <c r="ER52" s="111"/>
      <c r="ES52" s="111"/>
      <c r="ET52" s="111"/>
      <c r="EU52" s="111"/>
      <c r="EV52" s="111"/>
      <c r="EW52" s="111"/>
      <c r="EX52" s="111"/>
      <c r="EY52" s="111"/>
      <c r="EZ52" s="111"/>
      <c r="FA52" s="111"/>
      <c r="FB52" s="111"/>
      <c r="FC52" s="111"/>
      <c r="FD52" s="111"/>
      <c r="FE52" s="111">
        <f>データ!BG7</f>
        <v>49.9</v>
      </c>
      <c r="FF52" s="111"/>
      <c r="FG52" s="111"/>
      <c r="FH52" s="111"/>
      <c r="FI52" s="111"/>
      <c r="FJ52" s="111"/>
      <c r="FK52" s="111"/>
      <c r="FL52" s="111"/>
      <c r="FM52" s="111"/>
      <c r="FN52" s="111"/>
      <c r="FO52" s="111"/>
      <c r="FP52" s="111"/>
      <c r="FQ52" s="111"/>
      <c r="FR52" s="111"/>
      <c r="FS52" s="111"/>
      <c r="FT52" s="111"/>
      <c r="FU52" s="111"/>
      <c r="FV52" s="111"/>
      <c r="FW52" s="111"/>
      <c r="FX52" s="111">
        <f>データ!BH7</f>
        <v>50.1</v>
      </c>
      <c r="FY52" s="111"/>
      <c r="FZ52" s="111"/>
      <c r="GA52" s="111"/>
      <c r="GB52" s="111"/>
      <c r="GC52" s="111"/>
      <c r="GD52" s="111"/>
      <c r="GE52" s="111"/>
      <c r="GF52" s="111"/>
      <c r="GG52" s="111"/>
      <c r="GH52" s="111"/>
      <c r="GI52" s="111"/>
      <c r="GJ52" s="111"/>
      <c r="GK52" s="111"/>
      <c r="GL52" s="111"/>
      <c r="GM52" s="111"/>
      <c r="GN52" s="111"/>
      <c r="GO52" s="111"/>
      <c r="GP52" s="111"/>
      <c r="GQ52" s="111">
        <f>データ!BI7</f>
        <v>47.1</v>
      </c>
      <c r="GR52" s="111"/>
      <c r="GS52" s="111"/>
      <c r="GT52" s="111"/>
      <c r="GU52" s="111"/>
      <c r="GV52" s="111"/>
      <c r="GW52" s="111"/>
      <c r="GX52" s="111"/>
      <c r="GY52" s="111"/>
      <c r="GZ52" s="111"/>
      <c r="HA52" s="111"/>
      <c r="HB52" s="111"/>
      <c r="HC52" s="111"/>
      <c r="HD52" s="111"/>
      <c r="HE52" s="111"/>
      <c r="HF52" s="111"/>
      <c r="HG52" s="111"/>
      <c r="HH52" s="111"/>
      <c r="HI52" s="111"/>
      <c r="HJ52" s="111">
        <f>データ!BJ7</f>
        <v>46.9</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15441</v>
      </c>
      <c r="JD52" s="110"/>
      <c r="JE52" s="110"/>
      <c r="JF52" s="110"/>
      <c r="JG52" s="110"/>
      <c r="JH52" s="110"/>
      <c r="JI52" s="110"/>
      <c r="JJ52" s="110"/>
      <c r="JK52" s="110"/>
      <c r="JL52" s="110"/>
      <c r="JM52" s="110"/>
      <c r="JN52" s="110"/>
      <c r="JO52" s="110"/>
      <c r="JP52" s="110"/>
      <c r="JQ52" s="110"/>
      <c r="JR52" s="110"/>
      <c r="JS52" s="110"/>
      <c r="JT52" s="110"/>
      <c r="JU52" s="110"/>
      <c r="JV52" s="110">
        <f>データ!BR7</f>
        <v>15265</v>
      </c>
      <c r="JW52" s="110"/>
      <c r="JX52" s="110"/>
      <c r="JY52" s="110"/>
      <c r="JZ52" s="110"/>
      <c r="KA52" s="110"/>
      <c r="KB52" s="110"/>
      <c r="KC52" s="110"/>
      <c r="KD52" s="110"/>
      <c r="KE52" s="110"/>
      <c r="KF52" s="110"/>
      <c r="KG52" s="110"/>
      <c r="KH52" s="110"/>
      <c r="KI52" s="110"/>
      <c r="KJ52" s="110"/>
      <c r="KK52" s="110"/>
      <c r="KL52" s="110"/>
      <c r="KM52" s="110"/>
      <c r="KN52" s="110"/>
      <c r="KO52" s="110">
        <f>データ!BS7</f>
        <v>13197</v>
      </c>
      <c r="KP52" s="110"/>
      <c r="KQ52" s="110"/>
      <c r="KR52" s="110"/>
      <c r="KS52" s="110"/>
      <c r="KT52" s="110"/>
      <c r="KU52" s="110"/>
      <c r="KV52" s="110"/>
      <c r="KW52" s="110"/>
      <c r="KX52" s="110"/>
      <c r="KY52" s="110"/>
      <c r="KZ52" s="110"/>
      <c r="LA52" s="110"/>
      <c r="LB52" s="110"/>
      <c r="LC52" s="110"/>
      <c r="LD52" s="110"/>
      <c r="LE52" s="110"/>
      <c r="LF52" s="110"/>
      <c r="LG52" s="110"/>
      <c r="LH52" s="110">
        <f>データ!BT7</f>
        <v>8871</v>
      </c>
      <c r="LI52" s="110"/>
      <c r="LJ52" s="110"/>
      <c r="LK52" s="110"/>
      <c r="LL52" s="110"/>
      <c r="LM52" s="110"/>
      <c r="LN52" s="110"/>
      <c r="LO52" s="110"/>
      <c r="LP52" s="110"/>
      <c r="LQ52" s="110"/>
      <c r="LR52" s="110"/>
      <c r="LS52" s="110"/>
      <c r="LT52" s="110"/>
      <c r="LU52" s="110"/>
      <c r="LV52" s="110"/>
      <c r="LW52" s="110"/>
      <c r="LX52" s="110"/>
      <c r="LY52" s="110"/>
      <c r="LZ52" s="110"/>
      <c r="MA52" s="110">
        <f>データ!BU7</f>
        <v>13013</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x14ac:dyDescent="0.15">
      <c r="A53" s="2"/>
      <c r="B53" s="23"/>
      <c r="C53" s="5"/>
      <c r="D53" s="5"/>
      <c r="E53" s="5"/>
      <c r="F53" s="5"/>
      <c r="G53" s="5"/>
      <c r="H53" s="5"/>
      <c r="I53" s="29"/>
      <c r="J53" s="112" t="s">
        <v>29</v>
      </c>
      <c r="K53" s="113"/>
      <c r="L53" s="113"/>
      <c r="M53" s="113"/>
      <c r="N53" s="113"/>
      <c r="O53" s="113"/>
      <c r="P53" s="113"/>
      <c r="Q53" s="113"/>
      <c r="R53" s="113"/>
      <c r="S53" s="113"/>
      <c r="T53" s="114"/>
      <c r="U53" s="110">
        <f>データ!AZ7</f>
        <v>526</v>
      </c>
      <c r="V53" s="110"/>
      <c r="W53" s="110"/>
      <c r="X53" s="110"/>
      <c r="Y53" s="110"/>
      <c r="Z53" s="110"/>
      <c r="AA53" s="110"/>
      <c r="AB53" s="110"/>
      <c r="AC53" s="110"/>
      <c r="AD53" s="110"/>
      <c r="AE53" s="110"/>
      <c r="AF53" s="110"/>
      <c r="AG53" s="110"/>
      <c r="AH53" s="110"/>
      <c r="AI53" s="110"/>
      <c r="AJ53" s="110"/>
      <c r="AK53" s="110"/>
      <c r="AL53" s="110"/>
      <c r="AM53" s="110"/>
      <c r="AN53" s="110">
        <f>データ!BA7</f>
        <v>437</v>
      </c>
      <c r="AO53" s="110"/>
      <c r="AP53" s="110"/>
      <c r="AQ53" s="110"/>
      <c r="AR53" s="110"/>
      <c r="AS53" s="110"/>
      <c r="AT53" s="110"/>
      <c r="AU53" s="110"/>
      <c r="AV53" s="110"/>
      <c r="AW53" s="110"/>
      <c r="AX53" s="110"/>
      <c r="AY53" s="110"/>
      <c r="AZ53" s="110"/>
      <c r="BA53" s="110"/>
      <c r="BB53" s="110"/>
      <c r="BC53" s="110"/>
      <c r="BD53" s="110"/>
      <c r="BE53" s="110"/>
      <c r="BF53" s="110"/>
      <c r="BG53" s="110">
        <f>データ!BB7</f>
        <v>350</v>
      </c>
      <c r="BH53" s="110"/>
      <c r="BI53" s="110"/>
      <c r="BJ53" s="110"/>
      <c r="BK53" s="110"/>
      <c r="BL53" s="110"/>
      <c r="BM53" s="110"/>
      <c r="BN53" s="110"/>
      <c r="BO53" s="110"/>
      <c r="BP53" s="110"/>
      <c r="BQ53" s="110"/>
      <c r="BR53" s="110"/>
      <c r="BS53" s="110"/>
      <c r="BT53" s="110"/>
      <c r="BU53" s="110"/>
      <c r="BV53" s="110"/>
      <c r="BW53" s="110"/>
      <c r="BX53" s="110"/>
      <c r="BY53" s="110"/>
      <c r="BZ53" s="110">
        <f>データ!BC7</f>
        <v>309</v>
      </c>
      <c r="CA53" s="110"/>
      <c r="CB53" s="110"/>
      <c r="CC53" s="110"/>
      <c r="CD53" s="110"/>
      <c r="CE53" s="110"/>
      <c r="CF53" s="110"/>
      <c r="CG53" s="110"/>
      <c r="CH53" s="110"/>
      <c r="CI53" s="110"/>
      <c r="CJ53" s="110"/>
      <c r="CK53" s="110"/>
      <c r="CL53" s="110"/>
      <c r="CM53" s="110"/>
      <c r="CN53" s="110"/>
      <c r="CO53" s="110"/>
      <c r="CP53" s="110"/>
      <c r="CQ53" s="110"/>
      <c r="CR53" s="110"/>
      <c r="CS53" s="110">
        <f>データ!BD7</f>
        <v>268</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13.1</v>
      </c>
      <c r="EM53" s="111"/>
      <c r="EN53" s="111"/>
      <c r="EO53" s="111"/>
      <c r="EP53" s="111"/>
      <c r="EQ53" s="111"/>
      <c r="ER53" s="111"/>
      <c r="ES53" s="111"/>
      <c r="ET53" s="111"/>
      <c r="EU53" s="111"/>
      <c r="EV53" s="111"/>
      <c r="EW53" s="111"/>
      <c r="EX53" s="111"/>
      <c r="EY53" s="111"/>
      <c r="EZ53" s="111"/>
      <c r="FA53" s="111"/>
      <c r="FB53" s="111"/>
      <c r="FC53" s="111"/>
      <c r="FD53" s="111"/>
      <c r="FE53" s="111">
        <f>データ!BL7</f>
        <v>15.5</v>
      </c>
      <c r="FF53" s="111"/>
      <c r="FG53" s="111"/>
      <c r="FH53" s="111"/>
      <c r="FI53" s="111"/>
      <c r="FJ53" s="111"/>
      <c r="FK53" s="111"/>
      <c r="FL53" s="111"/>
      <c r="FM53" s="111"/>
      <c r="FN53" s="111"/>
      <c r="FO53" s="111"/>
      <c r="FP53" s="111"/>
      <c r="FQ53" s="111"/>
      <c r="FR53" s="111"/>
      <c r="FS53" s="111"/>
      <c r="FT53" s="111"/>
      <c r="FU53" s="111"/>
      <c r="FV53" s="111"/>
      <c r="FW53" s="111"/>
      <c r="FX53" s="111">
        <f>データ!BM7</f>
        <v>12.9</v>
      </c>
      <c r="FY53" s="111"/>
      <c r="FZ53" s="111"/>
      <c r="GA53" s="111"/>
      <c r="GB53" s="111"/>
      <c r="GC53" s="111"/>
      <c r="GD53" s="111"/>
      <c r="GE53" s="111"/>
      <c r="GF53" s="111"/>
      <c r="GG53" s="111"/>
      <c r="GH53" s="111"/>
      <c r="GI53" s="111"/>
      <c r="GJ53" s="111"/>
      <c r="GK53" s="111"/>
      <c r="GL53" s="111"/>
      <c r="GM53" s="111"/>
      <c r="GN53" s="111"/>
      <c r="GO53" s="111"/>
      <c r="GP53" s="111"/>
      <c r="GQ53" s="111">
        <f>データ!BN7</f>
        <v>10.6</v>
      </c>
      <c r="GR53" s="111"/>
      <c r="GS53" s="111"/>
      <c r="GT53" s="111"/>
      <c r="GU53" s="111"/>
      <c r="GV53" s="111"/>
      <c r="GW53" s="111"/>
      <c r="GX53" s="111"/>
      <c r="GY53" s="111"/>
      <c r="GZ53" s="111"/>
      <c r="HA53" s="111"/>
      <c r="HB53" s="111"/>
      <c r="HC53" s="111"/>
      <c r="HD53" s="111"/>
      <c r="HE53" s="111"/>
      <c r="HF53" s="111"/>
      <c r="HG53" s="111"/>
      <c r="HH53" s="111"/>
      <c r="HI53" s="111"/>
      <c r="HJ53" s="111">
        <f>データ!BO7</f>
        <v>13.9</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12369</v>
      </c>
      <c r="JD53" s="110"/>
      <c r="JE53" s="110"/>
      <c r="JF53" s="110"/>
      <c r="JG53" s="110"/>
      <c r="JH53" s="110"/>
      <c r="JI53" s="110"/>
      <c r="JJ53" s="110"/>
      <c r="JK53" s="110"/>
      <c r="JL53" s="110"/>
      <c r="JM53" s="110"/>
      <c r="JN53" s="110"/>
      <c r="JO53" s="110"/>
      <c r="JP53" s="110"/>
      <c r="JQ53" s="110"/>
      <c r="JR53" s="110"/>
      <c r="JS53" s="110"/>
      <c r="JT53" s="110"/>
      <c r="JU53" s="110"/>
      <c r="JV53" s="110">
        <f>データ!BW7</f>
        <v>12227</v>
      </c>
      <c r="JW53" s="110"/>
      <c r="JX53" s="110"/>
      <c r="JY53" s="110"/>
      <c r="JZ53" s="110"/>
      <c r="KA53" s="110"/>
      <c r="KB53" s="110"/>
      <c r="KC53" s="110"/>
      <c r="KD53" s="110"/>
      <c r="KE53" s="110"/>
      <c r="KF53" s="110"/>
      <c r="KG53" s="110"/>
      <c r="KH53" s="110"/>
      <c r="KI53" s="110"/>
      <c r="KJ53" s="110"/>
      <c r="KK53" s="110"/>
      <c r="KL53" s="110"/>
      <c r="KM53" s="110"/>
      <c r="KN53" s="110"/>
      <c r="KO53" s="110">
        <f>データ!BX7</f>
        <v>11248</v>
      </c>
      <c r="KP53" s="110"/>
      <c r="KQ53" s="110"/>
      <c r="KR53" s="110"/>
      <c r="KS53" s="110"/>
      <c r="KT53" s="110"/>
      <c r="KU53" s="110"/>
      <c r="KV53" s="110"/>
      <c r="KW53" s="110"/>
      <c r="KX53" s="110"/>
      <c r="KY53" s="110"/>
      <c r="KZ53" s="110"/>
      <c r="LA53" s="110"/>
      <c r="LB53" s="110"/>
      <c r="LC53" s="110"/>
      <c r="LD53" s="110"/>
      <c r="LE53" s="110"/>
      <c r="LF53" s="110"/>
      <c r="LG53" s="110"/>
      <c r="LH53" s="110">
        <f>データ!BY7</f>
        <v>13697</v>
      </c>
      <c r="LI53" s="110"/>
      <c r="LJ53" s="110"/>
      <c r="LK53" s="110"/>
      <c r="LL53" s="110"/>
      <c r="LM53" s="110"/>
      <c r="LN53" s="110"/>
      <c r="LO53" s="110"/>
      <c r="LP53" s="110"/>
      <c r="LQ53" s="110"/>
      <c r="LR53" s="110"/>
      <c r="LS53" s="110"/>
      <c r="LT53" s="110"/>
      <c r="LU53" s="110"/>
      <c r="LV53" s="110"/>
      <c r="LW53" s="110"/>
      <c r="LX53" s="110"/>
      <c r="LY53" s="110"/>
      <c r="LZ53" s="110"/>
      <c r="MA53" s="110">
        <f>データ!BZ7</f>
        <v>15586</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x14ac:dyDescent="0.15">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x14ac:dyDescent="0.15">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x14ac:dyDescent="0.15">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x14ac:dyDescent="0.15">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135</v>
      </c>
      <c r="NE66" s="93"/>
      <c r="NF66" s="93"/>
      <c r="NG66" s="93"/>
      <c r="NH66" s="93"/>
      <c r="NI66" s="93"/>
      <c r="NJ66" s="93"/>
      <c r="NK66" s="93"/>
      <c r="NL66" s="93"/>
      <c r="NM66" s="93"/>
      <c r="NN66" s="93"/>
      <c r="NO66" s="93"/>
      <c r="NP66" s="93"/>
      <c r="NQ66" s="93"/>
      <c r="NR66" s="94"/>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574944</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x14ac:dyDescent="0.15">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39500</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x14ac:dyDescent="0.15">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0</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x14ac:dyDescent="0.15">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329.2</v>
      </c>
      <c r="KB78" s="82"/>
      <c r="KC78" s="82"/>
      <c r="KD78" s="82"/>
      <c r="KE78" s="82"/>
      <c r="KF78" s="82"/>
      <c r="KG78" s="82"/>
      <c r="KH78" s="82"/>
      <c r="KI78" s="82"/>
      <c r="KJ78" s="82"/>
      <c r="KK78" s="82"/>
      <c r="KL78" s="82"/>
      <c r="KM78" s="82"/>
      <c r="KN78" s="82"/>
      <c r="KO78" s="83"/>
      <c r="KP78" s="81">
        <f>データ!DF7</f>
        <v>205.4</v>
      </c>
      <c r="KQ78" s="82"/>
      <c r="KR78" s="82"/>
      <c r="KS78" s="82"/>
      <c r="KT78" s="82"/>
      <c r="KU78" s="82"/>
      <c r="KV78" s="82"/>
      <c r="KW78" s="82"/>
      <c r="KX78" s="82"/>
      <c r="KY78" s="82"/>
      <c r="KZ78" s="82"/>
      <c r="LA78" s="82"/>
      <c r="LB78" s="82"/>
      <c r="LC78" s="82"/>
      <c r="LD78" s="83"/>
      <c r="LE78" s="81">
        <f>データ!DG7</f>
        <v>155</v>
      </c>
      <c r="LF78" s="82"/>
      <c r="LG78" s="82"/>
      <c r="LH78" s="82"/>
      <c r="LI78" s="82"/>
      <c r="LJ78" s="82"/>
      <c r="LK78" s="82"/>
      <c r="LL78" s="82"/>
      <c r="LM78" s="82"/>
      <c r="LN78" s="82"/>
      <c r="LO78" s="82"/>
      <c r="LP78" s="82"/>
      <c r="LQ78" s="82"/>
      <c r="LR78" s="82"/>
      <c r="LS78" s="83"/>
      <c r="LT78" s="81">
        <f>データ!DH7</f>
        <v>181.2</v>
      </c>
      <c r="LU78" s="82"/>
      <c r="LV78" s="82"/>
      <c r="LW78" s="82"/>
      <c r="LX78" s="82"/>
      <c r="LY78" s="82"/>
      <c r="LZ78" s="82"/>
      <c r="MA78" s="82"/>
      <c r="MB78" s="82"/>
      <c r="MC78" s="82"/>
      <c r="MD78" s="82"/>
      <c r="ME78" s="82"/>
      <c r="MF78" s="82"/>
      <c r="MG78" s="82"/>
      <c r="MH78" s="83"/>
      <c r="MI78" s="81">
        <f>データ!DI7</f>
        <v>152.4</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x14ac:dyDescent="0.15">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x14ac:dyDescent="0.15">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6" t="s">
        <v>67</v>
      </c>
      <c r="I3" s="147"/>
      <c r="J3" s="147"/>
      <c r="K3" s="147"/>
      <c r="L3" s="147"/>
      <c r="M3" s="147"/>
      <c r="N3" s="147"/>
      <c r="O3" s="147"/>
      <c r="P3" s="147"/>
      <c r="Q3" s="147"/>
      <c r="R3" s="147"/>
      <c r="S3" s="147"/>
      <c r="T3" s="147"/>
      <c r="U3" s="147"/>
      <c r="V3" s="147"/>
      <c r="W3" s="147"/>
      <c r="X3" s="147"/>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8"/>
      <c r="I4" s="149"/>
      <c r="J4" s="149"/>
      <c r="K4" s="149"/>
      <c r="L4" s="149"/>
      <c r="M4" s="149"/>
      <c r="N4" s="149"/>
      <c r="O4" s="149"/>
      <c r="P4" s="149"/>
      <c r="Q4" s="149"/>
      <c r="R4" s="149"/>
      <c r="S4" s="149"/>
      <c r="T4" s="149"/>
      <c r="U4" s="149"/>
      <c r="V4" s="149"/>
      <c r="W4" s="149"/>
      <c r="X4" s="149"/>
      <c r="Y4" s="143" t="s">
        <v>72</v>
      </c>
      <c r="Z4" s="144"/>
      <c r="AA4" s="144"/>
      <c r="AB4" s="144"/>
      <c r="AC4" s="144"/>
      <c r="AD4" s="144"/>
      <c r="AE4" s="144"/>
      <c r="AF4" s="144"/>
      <c r="AG4" s="144"/>
      <c r="AH4" s="144"/>
      <c r="AI4" s="145"/>
      <c r="AJ4" s="150" t="s">
        <v>73</v>
      </c>
      <c r="AK4" s="150"/>
      <c r="AL4" s="150"/>
      <c r="AM4" s="150"/>
      <c r="AN4" s="150"/>
      <c r="AO4" s="150"/>
      <c r="AP4" s="150"/>
      <c r="AQ4" s="150"/>
      <c r="AR4" s="150"/>
      <c r="AS4" s="150"/>
      <c r="AT4" s="150"/>
      <c r="AU4" s="151" t="s">
        <v>74</v>
      </c>
      <c r="AV4" s="150"/>
      <c r="AW4" s="150"/>
      <c r="AX4" s="150"/>
      <c r="AY4" s="150"/>
      <c r="AZ4" s="150"/>
      <c r="BA4" s="150"/>
      <c r="BB4" s="150"/>
      <c r="BC4" s="150"/>
      <c r="BD4" s="150"/>
      <c r="BE4" s="150"/>
      <c r="BF4" s="150" t="s">
        <v>75</v>
      </c>
      <c r="BG4" s="150"/>
      <c r="BH4" s="150"/>
      <c r="BI4" s="150"/>
      <c r="BJ4" s="150"/>
      <c r="BK4" s="150"/>
      <c r="BL4" s="150"/>
      <c r="BM4" s="150"/>
      <c r="BN4" s="150"/>
      <c r="BO4" s="150"/>
      <c r="BP4" s="150"/>
      <c r="BQ4" s="151" t="s">
        <v>76</v>
      </c>
      <c r="BR4" s="150"/>
      <c r="BS4" s="150"/>
      <c r="BT4" s="150"/>
      <c r="BU4" s="150"/>
      <c r="BV4" s="150"/>
      <c r="BW4" s="150"/>
      <c r="BX4" s="150"/>
      <c r="BY4" s="150"/>
      <c r="BZ4" s="150"/>
      <c r="CA4" s="150"/>
      <c r="CB4" s="150" t="s">
        <v>77</v>
      </c>
      <c r="CC4" s="150"/>
      <c r="CD4" s="150"/>
      <c r="CE4" s="150"/>
      <c r="CF4" s="150"/>
      <c r="CG4" s="150"/>
      <c r="CH4" s="150"/>
      <c r="CI4" s="150"/>
      <c r="CJ4" s="150"/>
      <c r="CK4" s="150"/>
      <c r="CL4" s="150"/>
      <c r="CM4" s="152" t="s">
        <v>78</v>
      </c>
      <c r="CN4" s="152" t="s">
        <v>79</v>
      </c>
      <c r="CO4" s="143" t="s">
        <v>80</v>
      </c>
      <c r="CP4" s="144"/>
      <c r="CQ4" s="144"/>
      <c r="CR4" s="144"/>
      <c r="CS4" s="144"/>
      <c r="CT4" s="144"/>
      <c r="CU4" s="144"/>
      <c r="CV4" s="144"/>
      <c r="CW4" s="144"/>
      <c r="CX4" s="144"/>
      <c r="CY4" s="145"/>
      <c r="CZ4" s="150" t="s">
        <v>81</v>
      </c>
      <c r="DA4" s="150"/>
      <c r="DB4" s="150"/>
      <c r="DC4" s="150"/>
      <c r="DD4" s="150"/>
      <c r="DE4" s="150"/>
      <c r="DF4" s="150"/>
      <c r="DG4" s="150"/>
      <c r="DH4" s="150"/>
      <c r="DI4" s="150"/>
      <c r="DJ4" s="150"/>
      <c r="DK4" s="143" t="s">
        <v>82</v>
      </c>
      <c r="DL4" s="144"/>
      <c r="DM4" s="144"/>
      <c r="DN4" s="144"/>
      <c r="DO4" s="144"/>
      <c r="DP4" s="144"/>
      <c r="DQ4" s="144"/>
      <c r="DR4" s="144"/>
      <c r="DS4" s="144"/>
      <c r="DT4" s="144"/>
      <c r="DU4" s="145"/>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3"/>
      <c r="CN5" s="153"/>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232025</v>
      </c>
      <c r="D6" s="61">
        <f t="shared" si="1"/>
        <v>47</v>
      </c>
      <c r="E6" s="61">
        <f t="shared" si="1"/>
        <v>14</v>
      </c>
      <c r="F6" s="61">
        <f t="shared" si="1"/>
        <v>0</v>
      </c>
      <c r="G6" s="61">
        <f t="shared" si="1"/>
        <v>1</v>
      </c>
      <c r="H6" s="61" t="str">
        <f>SUBSTITUTE(H8,"　","")</f>
        <v>愛知県岡崎市</v>
      </c>
      <c r="I6" s="61" t="str">
        <f t="shared" si="1"/>
        <v>篭田公園地下駐車場</v>
      </c>
      <c r="J6" s="61" t="str">
        <f t="shared" si="1"/>
        <v>法非適用</v>
      </c>
      <c r="K6" s="61" t="str">
        <f t="shared" si="1"/>
        <v>駐車場整備事業</v>
      </c>
      <c r="L6" s="61" t="str">
        <f t="shared" si="1"/>
        <v>-</v>
      </c>
      <c r="M6" s="61" t="str">
        <f t="shared" si="1"/>
        <v>Ａ２Ｂ２</v>
      </c>
      <c r="N6" s="61">
        <f t="shared" si="1"/>
        <v>0</v>
      </c>
      <c r="O6" s="62" t="str">
        <f t="shared" si="1"/>
        <v>該当数値なし</v>
      </c>
      <c r="P6" s="63" t="str">
        <f t="shared" si="1"/>
        <v>都市計画駐車場</v>
      </c>
      <c r="Q6" s="63" t="str">
        <f t="shared" si="1"/>
        <v>地下式</v>
      </c>
      <c r="R6" s="64">
        <f t="shared" si="1"/>
        <v>36</v>
      </c>
      <c r="S6" s="63" t="str">
        <f t="shared" si="1"/>
        <v>公共施設</v>
      </c>
      <c r="T6" s="63" t="str">
        <f t="shared" si="1"/>
        <v>無</v>
      </c>
      <c r="U6" s="64">
        <f t="shared" si="1"/>
        <v>7780</v>
      </c>
      <c r="V6" s="64">
        <f t="shared" si="1"/>
        <v>210</v>
      </c>
      <c r="W6" s="64">
        <f t="shared" si="1"/>
        <v>200</v>
      </c>
      <c r="X6" s="63" t="str">
        <f t="shared" si="1"/>
        <v>利用料金制</v>
      </c>
      <c r="Y6" s="65">
        <f>IF(Y8="-",NA(),Y8)</f>
        <v>159</v>
      </c>
      <c r="Z6" s="65">
        <f t="shared" ref="Z6:AH6" si="2">IF(Z8="-",NA(),Z8)</f>
        <v>156.69999999999999</v>
      </c>
      <c r="AA6" s="65">
        <f t="shared" si="2"/>
        <v>146.1</v>
      </c>
      <c r="AB6" s="65">
        <f t="shared" si="2"/>
        <v>137.19999999999999</v>
      </c>
      <c r="AC6" s="65">
        <f t="shared" si="2"/>
        <v>162.9</v>
      </c>
      <c r="AD6" s="65">
        <f t="shared" si="2"/>
        <v>106.2</v>
      </c>
      <c r="AE6" s="65">
        <f t="shared" si="2"/>
        <v>108.7</v>
      </c>
      <c r="AF6" s="65">
        <f t="shared" si="2"/>
        <v>121</v>
      </c>
      <c r="AG6" s="65">
        <f t="shared" si="2"/>
        <v>123.7</v>
      </c>
      <c r="AH6" s="65">
        <f t="shared" si="2"/>
        <v>126</v>
      </c>
      <c r="AI6" s="62" t="str">
        <f>IF(AI8="-","",IF(AI8="-","【-】","【"&amp;SUBSTITUTE(TEXT(AI8,"#,##0.0"),"-","△")&amp;"】"))</f>
        <v>【275.4】</v>
      </c>
      <c r="AJ6" s="65">
        <f>IF(AJ8="-",NA(),AJ8)</f>
        <v>0</v>
      </c>
      <c r="AK6" s="65">
        <f t="shared" ref="AK6:AS6" si="3">IF(AK8="-",NA(),AK8)</f>
        <v>0</v>
      </c>
      <c r="AL6" s="65">
        <f t="shared" si="3"/>
        <v>0</v>
      </c>
      <c r="AM6" s="65">
        <f t="shared" si="3"/>
        <v>77.099999999999994</v>
      </c>
      <c r="AN6" s="65">
        <f t="shared" si="3"/>
        <v>0</v>
      </c>
      <c r="AO6" s="65">
        <f t="shared" si="3"/>
        <v>23.3</v>
      </c>
      <c r="AP6" s="65">
        <f t="shared" si="3"/>
        <v>19.5</v>
      </c>
      <c r="AQ6" s="65">
        <f t="shared" si="3"/>
        <v>15.7</v>
      </c>
      <c r="AR6" s="65">
        <f t="shared" si="3"/>
        <v>13.8</v>
      </c>
      <c r="AS6" s="65">
        <f t="shared" si="3"/>
        <v>12.6</v>
      </c>
      <c r="AT6" s="62" t="str">
        <f>IF(AT8="-","",IF(AT8="-","【-】","【"&amp;SUBSTITUTE(TEXT(AT8,"#,##0.0"),"-","△")&amp;"】"))</f>
        <v>【13.3】</v>
      </c>
      <c r="AU6" s="66">
        <f>IF(AU8="-",NA(),AU8)</f>
        <v>0</v>
      </c>
      <c r="AV6" s="66">
        <f t="shared" ref="AV6:BD6" si="4">IF(AV8="-",NA(),AV8)</f>
        <v>0</v>
      </c>
      <c r="AW6" s="66">
        <f t="shared" si="4"/>
        <v>0</v>
      </c>
      <c r="AX6" s="66">
        <f t="shared" si="4"/>
        <v>789</v>
      </c>
      <c r="AY6" s="66">
        <f t="shared" si="4"/>
        <v>0</v>
      </c>
      <c r="AZ6" s="66">
        <f t="shared" si="4"/>
        <v>526</v>
      </c>
      <c r="BA6" s="66">
        <f t="shared" si="4"/>
        <v>437</v>
      </c>
      <c r="BB6" s="66">
        <f t="shared" si="4"/>
        <v>350</v>
      </c>
      <c r="BC6" s="66">
        <f t="shared" si="4"/>
        <v>309</v>
      </c>
      <c r="BD6" s="66">
        <f t="shared" si="4"/>
        <v>268</v>
      </c>
      <c r="BE6" s="64" t="str">
        <f>IF(BE8="-","",IF(BE8="-","【-】","【"&amp;SUBSTITUTE(TEXT(BE8,"#,##0"),"-","△")&amp;"】"))</f>
        <v>【140】</v>
      </c>
      <c r="BF6" s="65">
        <f>IF(BF8="-",NA(),BF8)</f>
        <v>51.7</v>
      </c>
      <c r="BG6" s="65">
        <f t="shared" ref="BG6:BO6" si="5">IF(BG8="-",NA(),BG8)</f>
        <v>49.9</v>
      </c>
      <c r="BH6" s="65">
        <f t="shared" si="5"/>
        <v>50.1</v>
      </c>
      <c r="BI6" s="65">
        <f t="shared" si="5"/>
        <v>47.1</v>
      </c>
      <c r="BJ6" s="65">
        <f t="shared" si="5"/>
        <v>46.9</v>
      </c>
      <c r="BK6" s="65">
        <f t="shared" si="5"/>
        <v>13.1</v>
      </c>
      <c r="BL6" s="65">
        <f t="shared" si="5"/>
        <v>15.5</v>
      </c>
      <c r="BM6" s="65">
        <f t="shared" si="5"/>
        <v>12.9</v>
      </c>
      <c r="BN6" s="65">
        <f t="shared" si="5"/>
        <v>10.6</v>
      </c>
      <c r="BO6" s="65">
        <f t="shared" si="5"/>
        <v>13.9</v>
      </c>
      <c r="BP6" s="62" t="str">
        <f>IF(BP8="-","",IF(BP8="-","【-】","【"&amp;SUBSTITUTE(TEXT(BP8,"#,##0.0"),"-","△")&amp;"】"))</f>
        <v>【45.2】</v>
      </c>
      <c r="BQ6" s="66">
        <f>IF(BQ8="-",NA(),BQ8)</f>
        <v>15441</v>
      </c>
      <c r="BR6" s="66">
        <f t="shared" ref="BR6:BZ6" si="6">IF(BR8="-",NA(),BR8)</f>
        <v>15265</v>
      </c>
      <c r="BS6" s="66">
        <f t="shared" si="6"/>
        <v>13197</v>
      </c>
      <c r="BT6" s="66">
        <f t="shared" si="6"/>
        <v>8871</v>
      </c>
      <c r="BU6" s="66">
        <f t="shared" si="6"/>
        <v>13013</v>
      </c>
      <c r="BV6" s="66">
        <f t="shared" si="6"/>
        <v>12369</v>
      </c>
      <c r="BW6" s="66">
        <f t="shared" si="6"/>
        <v>12227</v>
      </c>
      <c r="BX6" s="66">
        <f t="shared" si="6"/>
        <v>11248</v>
      </c>
      <c r="BY6" s="66">
        <f t="shared" si="6"/>
        <v>13697</v>
      </c>
      <c r="BZ6" s="66">
        <f t="shared" si="6"/>
        <v>15586</v>
      </c>
      <c r="CA6" s="64" t="str">
        <f>IF(CA8="-","",IF(CA8="-","【-】","【"&amp;SUBSTITUTE(TEXT(CA8,"#,##0"),"-","△")&amp;"】"))</f>
        <v>【19,129】</v>
      </c>
      <c r="CB6" s="65"/>
      <c r="CC6" s="65"/>
      <c r="CD6" s="65"/>
      <c r="CE6" s="65"/>
      <c r="CF6" s="65"/>
      <c r="CG6" s="65"/>
      <c r="CH6" s="65"/>
      <c r="CI6" s="65"/>
      <c r="CJ6" s="65"/>
      <c r="CK6" s="65"/>
      <c r="CL6" s="62" t="s">
        <v>110</v>
      </c>
      <c r="CM6" s="64">
        <f t="shared" ref="CM6:CN6" si="7">CM8</f>
        <v>574944</v>
      </c>
      <c r="CN6" s="64">
        <f t="shared" si="7"/>
        <v>39500</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329.2</v>
      </c>
      <c r="DF6" s="65">
        <f t="shared" si="8"/>
        <v>205.4</v>
      </c>
      <c r="DG6" s="65">
        <f t="shared" si="8"/>
        <v>155</v>
      </c>
      <c r="DH6" s="65">
        <f t="shared" si="8"/>
        <v>181.2</v>
      </c>
      <c r="DI6" s="65">
        <f t="shared" si="8"/>
        <v>152.4</v>
      </c>
      <c r="DJ6" s="62" t="str">
        <f>IF(DJ8="-","",IF(DJ8="-","【-】","【"&amp;SUBSTITUTE(TEXT(DJ8,"#,##0.0"),"-","△")&amp;"】"))</f>
        <v>【122.6】</v>
      </c>
      <c r="DK6" s="65">
        <f>IF(DK8="-",NA(),DK8)</f>
        <v>105.2</v>
      </c>
      <c r="DL6" s="65">
        <f t="shared" ref="DL6:DT6" si="9">IF(DL8="-",NA(),DL8)</f>
        <v>106.7</v>
      </c>
      <c r="DM6" s="65">
        <f t="shared" si="9"/>
        <v>104.3</v>
      </c>
      <c r="DN6" s="65">
        <f t="shared" si="9"/>
        <v>85.7</v>
      </c>
      <c r="DO6" s="65">
        <f t="shared" si="9"/>
        <v>91.9</v>
      </c>
      <c r="DP6" s="65">
        <f t="shared" si="9"/>
        <v>166.9</v>
      </c>
      <c r="DQ6" s="65">
        <f t="shared" si="9"/>
        <v>166.3</v>
      </c>
      <c r="DR6" s="65">
        <f t="shared" si="9"/>
        <v>161.9</v>
      </c>
      <c r="DS6" s="65">
        <f t="shared" si="9"/>
        <v>162.80000000000001</v>
      </c>
      <c r="DT6" s="65">
        <f t="shared" si="9"/>
        <v>162.19999999999999</v>
      </c>
      <c r="DU6" s="62" t="str">
        <f>IF(DU8="-","",IF(DU8="-","【-】","【"&amp;SUBSTITUTE(TEXT(DU8,"#,##0.0"),"-","△")&amp;"】"))</f>
        <v>【194.5】</v>
      </c>
    </row>
    <row r="7" spans="1:125" s="67" customFormat="1" x14ac:dyDescent="0.15">
      <c r="A7" s="50" t="s">
        <v>111</v>
      </c>
      <c r="B7" s="61">
        <f t="shared" ref="B7:X7" si="10">B8</f>
        <v>2016</v>
      </c>
      <c r="C7" s="61">
        <f t="shared" si="10"/>
        <v>232025</v>
      </c>
      <c r="D7" s="61">
        <f t="shared" si="10"/>
        <v>47</v>
      </c>
      <c r="E7" s="61">
        <f t="shared" si="10"/>
        <v>14</v>
      </c>
      <c r="F7" s="61">
        <f t="shared" si="10"/>
        <v>0</v>
      </c>
      <c r="G7" s="61">
        <f t="shared" si="10"/>
        <v>1</v>
      </c>
      <c r="H7" s="61" t="str">
        <f t="shared" si="10"/>
        <v>愛知県　岡崎市</v>
      </c>
      <c r="I7" s="61" t="str">
        <f t="shared" si="10"/>
        <v>篭田公園地下駐車場</v>
      </c>
      <c r="J7" s="61" t="str">
        <f t="shared" si="10"/>
        <v>法非適用</v>
      </c>
      <c r="K7" s="61" t="str">
        <f t="shared" si="10"/>
        <v>駐車場整備事業</v>
      </c>
      <c r="L7" s="61" t="str">
        <f t="shared" si="10"/>
        <v>-</v>
      </c>
      <c r="M7" s="61" t="str">
        <f t="shared" si="10"/>
        <v>Ａ２Ｂ２</v>
      </c>
      <c r="N7" s="61">
        <f t="shared" si="10"/>
        <v>0</v>
      </c>
      <c r="O7" s="62" t="str">
        <f t="shared" si="10"/>
        <v>該当数値なし</v>
      </c>
      <c r="P7" s="63" t="str">
        <f t="shared" si="10"/>
        <v>都市計画駐車場</v>
      </c>
      <c r="Q7" s="63" t="str">
        <f t="shared" si="10"/>
        <v>地下式</v>
      </c>
      <c r="R7" s="64">
        <f t="shared" si="10"/>
        <v>36</v>
      </c>
      <c r="S7" s="63" t="str">
        <f t="shared" si="10"/>
        <v>公共施設</v>
      </c>
      <c r="T7" s="63" t="str">
        <f t="shared" si="10"/>
        <v>無</v>
      </c>
      <c r="U7" s="64">
        <f t="shared" si="10"/>
        <v>7780</v>
      </c>
      <c r="V7" s="64">
        <f t="shared" si="10"/>
        <v>210</v>
      </c>
      <c r="W7" s="64">
        <f t="shared" si="10"/>
        <v>200</v>
      </c>
      <c r="X7" s="63" t="str">
        <f t="shared" si="10"/>
        <v>利用料金制</v>
      </c>
      <c r="Y7" s="65">
        <f>Y8</f>
        <v>159</v>
      </c>
      <c r="Z7" s="65">
        <f t="shared" ref="Z7:AH7" si="11">Z8</f>
        <v>156.69999999999999</v>
      </c>
      <c r="AA7" s="65">
        <f t="shared" si="11"/>
        <v>146.1</v>
      </c>
      <c r="AB7" s="65">
        <f t="shared" si="11"/>
        <v>137.19999999999999</v>
      </c>
      <c r="AC7" s="65">
        <f t="shared" si="11"/>
        <v>162.9</v>
      </c>
      <c r="AD7" s="65">
        <f t="shared" si="11"/>
        <v>106.2</v>
      </c>
      <c r="AE7" s="65">
        <f t="shared" si="11"/>
        <v>108.7</v>
      </c>
      <c r="AF7" s="65">
        <f t="shared" si="11"/>
        <v>121</v>
      </c>
      <c r="AG7" s="65">
        <f t="shared" si="11"/>
        <v>123.7</v>
      </c>
      <c r="AH7" s="65">
        <f t="shared" si="11"/>
        <v>126</v>
      </c>
      <c r="AI7" s="62"/>
      <c r="AJ7" s="65">
        <f>AJ8</f>
        <v>0</v>
      </c>
      <c r="AK7" s="65">
        <f t="shared" ref="AK7:AS7" si="12">AK8</f>
        <v>0</v>
      </c>
      <c r="AL7" s="65">
        <f t="shared" si="12"/>
        <v>0</v>
      </c>
      <c r="AM7" s="65">
        <f t="shared" si="12"/>
        <v>77.099999999999994</v>
      </c>
      <c r="AN7" s="65">
        <f t="shared" si="12"/>
        <v>0</v>
      </c>
      <c r="AO7" s="65">
        <f t="shared" si="12"/>
        <v>23.3</v>
      </c>
      <c r="AP7" s="65">
        <f t="shared" si="12"/>
        <v>19.5</v>
      </c>
      <c r="AQ7" s="65">
        <f t="shared" si="12"/>
        <v>15.7</v>
      </c>
      <c r="AR7" s="65">
        <f t="shared" si="12"/>
        <v>13.8</v>
      </c>
      <c r="AS7" s="65">
        <f t="shared" si="12"/>
        <v>12.6</v>
      </c>
      <c r="AT7" s="62"/>
      <c r="AU7" s="66">
        <f>AU8</f>
        <v>0</v>
      </c>
      <c r="AV7" s="66">
        <f t="shared" ref="AV7:BD7" si="13">AV8</f>
        <v>0</v>
      </c>
      <c r="AW7" s="66">
        <f t="shared" si="13"/>
        <v>0</v>
      </c>
      <c r="AX7" s="66">
        <f t="shared" si="13"/>
        <v>789</v>
      </c>
      <c r="AY7" s="66">
        <f t="shared" si="13"/>
        <v>0</v>
      </c>
      <c r="AZ7" s="66">
        <f t="shared" si="13"/>
        <v>526</v>
      </c>
      <c r="BA7" s="66">
        <f t="shared" si="13"/>
        <v>437</v>
      </c>
      <c r="BB7" s="66">
        <f t="shared" si="13"/>
        <v>350</v>
      </c>
      <c r="BC7" s="66">
        <f t="shared" si="13"/>
        <v>309</v>
      </c>
      <c r="BD7" s="66">
        <f t="shared" si="13"/>
        <v>268</v>
      </c>
      <c r="BE7" s="64"/>
      <c r="BF7" s="65">
        <f>BF8</f>
        <v>51.7</v>
      </c>
      <c r="BG7" s="65">
        <f t="shared" ref="BG7:BO7" si="14">BG8</f>
        <v>49.9</v>
      </c>
      <c r="BH7" s="65">
        <f t="shared" si="14"/>
        <v>50.1</v>
      </c>
      <c r="BI7" s="65">
        <f t="shared" si="14"/>
        <v>47.1</v>
      </c>
      <c r="BJ7" s="65">
        <f t="shared" si="14"/>
        <v>46.9</v>
      </c>
      <c r="BK7" s="65">
        <f t="shared" si="14"/>
        <v>13.1</v>
      </c>
      <c r="BL7" s="65">
        <f t="shared" si="14"/>
        <v>15.5</v>
      </c>
      <c r="BM7" s="65">
        <f t="shared" si="14"/>
        <v>12.9</v>
      </c>
      <c r="BN7" s="65">
        <f t="shared" si="14"/>
        <v>10.6</v>
      </c>
      <c r="BO7" s="65">
        <f t="shared" si="14"/>
        <v>13.9</v>
      </c>
      <c r="BP7" s="62"/>
      <c r="BQ7" s="66">
        <f>BQ8</f>
        <v>15441</v>
      </c>
      <c r="BR7" s="66">
        <f t="shared" ref="BR7:BZ7" si="15">BR8</f>
        <v>15265</v>
      </c>
      <c r="BS7" s="66">
        <f t="shared" si="15"/>
        <v>13197</v>
      </c>
      <c r="BT7" s="66">
        <f t="shared" si="15"/>
        <v>8871</v>
      </c>
      <c r="BU7" s="66">
        <f t="shared" si="15"/>
        <v>13013</v>
      </c>
      <c r="BV7" s="66">
        <f t="shared" si="15"/>
        <v>12369</v>
      </c>
      <c r="BW7" s="66">
        <f t="shared" si="15"/>
        <v>12227</v>
      </c>
      <c r="BX7" s="66">
        <f t="shared" si="15"/>
        <v>11248</v>
      </c>
      <c r="BY7" s="66">
        <f t="shared" si="15"/>
        <v>13697</v>
      </c>
      <c r="BZ7" s="66">
        <f t="shared" si="15"/>
        <v>15586</v>
      </c>
      <c r="CA7" s="64"/>
      <c r="CB7" s="65" t="s">
        <v>112</v>
      </c>
      <c r="CC7" s="65" t="s">
        <v>112</v>
      </c>
      <c r="CD7" s="65" t="s">
        <v>112</v>
      </c>
      <c r="CE7" s="65" t="s">
        <v>112</v>
      </c>
      <c r="CF7" s="65" t="s">
        <v>112</v>
      </c>
      <c r="CG7" s="65" t="s">
        <v>112</v>
      </c>
      <c r="CH7" s="65" t="s">
        <v>112</v>
      </c>
      <c r="CI7" s="65" t="s">
        <v>112</v>
      </c>
      <c r="CJ7" s="65" t="s">
        <v>112</v>
      </c>
      <c r="CK7" s="65" t="s">
        <v>113</v>
      </c>
      <c r="CL7" s="62"/>
      <c r="CM7" s="64">
        <f>CM8</f>
        <v>574944</v>
      </c>
      <c r="CN7" s="64">
        <f>CN8</f>
        <v>39500</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329.2</v>
      </c>
      <c r="DF7" s="65">
        <f t="shared" si="16"/>
        <v>205.4</v>
      </c>
      <c r="DG7" s="65">
        <f t="shared" si="16"/>
        <v>155</v>
      </c>
      <c r="DH7" s="65">
        <f t="shared" si="16"/>
        <v>181.2</v>
      </c>
      <c r="DI7" s="65">
        <f t="shared" si="16"/>
        <v>152.4</v>
      </c>
      <c r="DJ7" s="62"/>
      <c r="DK7" s="65">
        <f>DK8</f>
        <v>105.2</v>
      </c>
      <c r="DL7" s="65">
        <f t="shared" ref="DL7:DT7" si="17">DL8</f>
        <v>106.7</v>
      </c>
      <c r="DM7" s="65">
        <f t="shared" si="17"/>
        <v>104.3</v>
      </c>
      <c r="DN7" s="65">
        <f t="shared" si="17"/>
        <v>85.7</v>
      </c>
      <c r="DO7" s="65">
        <f t="shared" si="17"/>
        <v>91.9</v>
      </c>
      <c r="DP7" s="65">
        <f t="shared" si="17"/>
        <v>166.9</v>
      </c>
      <c r="DQ7" s="65">
        <f t="shared" si="17"/>
        <v>166.3</v>
      </c>
      <c r="DR7" s="65">
        <f t="shared" si="17"/>
        <v>161.9</v>
      </c>
      <c r="DS7" s="65">
        <f t="shared" si="17"/>
        <v>162.80000000000001</v>
      </c>
      <c r="DT7" s="65">
        <f t="shared" si="17"/>
        <v>162.19999999999999</v>
      </c>
      <c r="DU7" s="62"/>
    </row>
    <row r="8" spans="1:125" s="67" customFormat="1" x14ac:dyDescent="0.15">
      <c r="A8" s="50"/>
      <c r="B8" s="68">
        <v>2016</v>
      </c>
      <c r="C8" s="68">
        <v>232025</v>
      </c>
      <c r="D8" s="68">
        <v>47</v>
      </c>
      <c r="E8" s="68">
        <v>14</v>
      </c>
      <c r="F8" s="68">
        <v>0</v>
      </c>
      <c r="G8" s="68">
        <v>1</v>
      </c>
      <c r="H8" s="68" t="s">
        <v>114</v>
      </c>
      <c r="I8" s="68" t="s">
        <v>115</v>
      </c>
      <c r="J8" s="68" t="s">
        <v>116</v>
      </c>
      <c r="K8" s="68" t="s">
        <v>117</v>
      </c>
      <c r="L8" s="68" t="s">
        <v>118</v>
      </c>
      <c r="M8" s="68" t="s">
        <v>119</v>
      </c>
      <c r="N8" s="68"/>
      <c r="O8" s="69" t="s">
        <v>120</v>
      </c>
      <c r="P8" s="70" t="s">
        <v>121</v>
      </c>
      <c r="Q8" s="70" t="s">
        <v>122</v>
      </c>
      <c r="R8" s="71">
        <v>36</v>
      </c>
      <c r="S8" s="70" t="s">
        <v>123</v>
      </c>
      <c r="T8" s="70" t="s">
        <v>124</v>
      </c>
      <c r="U8" s="71">
        <v>7780</v>
      </c>
      <c r="V8" s="71">
        <v>210</v>
      </c>
      <c r="W8" s="71">
        <v>200</v>
      </c>
      <c r="X8" s="70" t="s">
        <v>125</v>
      </c>
      <c r="Y8" s="72">
        <v>159</v>
      </c>
      <c r="Z8" s="72">
        <v>156.69999999999999</v>
      </c>
      <c r="AA8" s="72">
        <v>146.1</v>
      </c>
      <c r="AB8" s="72">
        <v>137.19999999999999</v>
      </c>
      <c r="AC8" s="72">
        <v>162.9</v>
      </c>
      <c r="AD8" s="72">
        <v>106.2</v>
      </c>
      <c r="AE8" s="72">
        <v>108.7</v>
      </c>
      <c r="AF8" s="72">
        <v>121</v>
      </c>
      <c r="AG8" s="72">
        <v>123.7</v>
      </c>
      <c r="AH8" s="72">
        <v>126</v>
      </c>
      <c r="AI8" s="69">
        <v>275.39999999999998</v>
      </c>
      <c r="AJ8" s="72">
        <v>0</v>
      </c>
      <c r="AK8" s="72">
        <v>0</v>
      </c>
      <c r="AL8" s="72">
        <v>0</v>
      </c>
      <c r="AM8" s="72">
        <v>77.099999999999994</v>
      </c>
      <c r="AN8" s="72">
        <v>0</v>
      </c>
      <c r="AO8" s="72">
        <v>23.3</v>
      </c>
      <c r="AP8" s="72">
        <v>19.5</v>
      </c>
      <c r="AQ8" s="72">
        <v>15.7</v>
      </c>
      <c r="AR8" s="72">
        <v>13.8</v>
      </c>
      <c r="AS8" s="72">
        <v>12.6</v>
      </c>
      <c r="AT8" s="69">
        <v>13.3</v>
      </c>
      <c r="AU8" s="73">
        <v>0</v>
      </c>
      <c r="AV8" s="73">
        <v>0</v>
      </c>
      <c r="AW8" s="73">
        <v>0</v>
      </c>
      <c r="AX8" s="73">
        <v>789</v>
      </c>
      <c r="AY8" s="73">
        <v>0</v>
      </c>
      <c r="AZ8" s="73">
        <v>526</v>
      </c>
      <c r="BA8" s="73">
        <v>437</v>
      </c>
      <c r="BB8" s="73">
        <v>350</v>
      </c>
      <c r="BC8" s="73">
        <v>309</v>
      </c>
      <c r="BD8" s="73">
        <v>268</v>
      </c>
      <c r="BE8" s="73">
        <v>140</v>
      </c>
      <c r="BF8" s="72">
        <v>51.7</v>
      </c>
      <c r="BG8" s="72">
        <v>49.9</v>
      </c>
      <c r="BH8" s="72">
        <v>50.1</v>
      </c>
      <c r="BI8" s="72">
        <v>47.1</v>
      </c>
      <c r="BJ8" s="72">
        <v>46.9</v>
      </c>
      <c r="BK8" s="72">
        <v>13.1</v>
      </c>
      <c r="BL8" s="72">
        <v>15.5</v>
      </c>
      <c r="BM8" s="72">
        <v>12.9</v>
      </c>
      <c r="BN8" s="72">
        <v>10.6</v>
      </c>
      <c r="BO8" s="72">
        <v>13.9</v>
      </c>
      <c r="BP8" s="69">
        <v>45.2</v>
      </c>
      <c r="BQ8" s="73">
        <v>15441</v>
      </c>
      <c r="BR8" s="73">
        <v>15265</v>
      </c>
      <c r="BS8" s="73">
        <v>13197</v>
      </c>
      <c r="BT8" s="74">
        <v>8871</v>
      </c>
      <c r="BU8" s="74">
        <v>13013</v>
      </c>
      <c r="BV8" s="73">
        <v>12369</v>
      </c>
      <c r="BW8" s="73">
        <v>12227</v>
      </c>
      <c r="BX8" s="73">
        <v>11248</v>
      </c>
      <c r="BY8" s="73">
        <v>13697</v>
      </c>
      <c r="BZ8" s="73">
        <v>15586</v>
      </c>
      <c r="CA8" s="71">
        <v>19129</v>
      </c>
      <c r="CB8" s="72" t="s">
        <v>118</v>
      </c>
      <c r="CC8" s="72" t="s">
        <v>118</v>
      </c>
      <c r="CD8" s="72" t="s">
        <v>118</v>
      </c>
      <c r="CE8" s="72" t="s">
        <v>118</v>
      </c>
      <c r="CF8" s="72" t="s">
        <v>118</v>
      </c>
      <c r="CG8" s="72" t="s">
        <v>118</v>
      </c>
      <c r="CH8" s="72" t="s">
        <v>118</v>
      </c>
      <c r="CI8" s="72" t="s">
        <v>118</v>
      </c>
      <c r="CJ8" s="72" t="s">
        <v>118</v>
      </c>
      <c r="CK8" s="72" t="s">
        <v>118</v>
      </c>
      <c r="CL8" s="69" t="s">
        <v>118</v>
      </c>
      <c r="CM8" s="71">
        <v>574944</v>
      </c>
      <c r="CN8" s="71">
        <v>39500</v>
      </c>
      <c r="CO8" s="72" t="s">
        <v>118</v>
      </c>
      <c r="CP8" s="72" t="s">
        <v>118</v>
      </c>
      <c r="CQ8" s="72" t="s">
        <v>118</v>
      </c>
      <c r="CR8" s="72" t="s">
        <v>118</v>
      </c>
      <c r="CS8" s="72" t="s">
        <v>118</v>
      </c>
      <c r="CT8" s="72" t="s">
        <v>118</v>
      </c>
      <c r="CU8" s="72" t="s">
        <v>118</v>
      </c>
      <c r="CV8" s="72" t="s">
        <v>118</v>
      </c>
      <c r="CW8" s="72" t="s">
        <v>118</v>
      </c>
      <c r="CX8" s="72" t="s">
        <v>118</v>
      </c>
      <c r="CY8" s="69" t="s">
        <v>118</v>
      </c>
      <c r="CZ8" s="72">
        <v>0</v>
      </c>
      <c r="DA8" s="72">
        <v>0</v>
      </c>
      <c r="DB8" s="72">
        <v>0</v>
      </c>
      <c r="DC8" s="72">
        <v>0</v>
      </c>
      <c r="DD8" s="72">
        <v>0</v>
      </c>
      <c r="DE8" s="72">
        <v>329.2</v>
      </c>
      <c r="DF8" s="72">
        <v>205.4</v>
      </c>
      <c r="DG8" s="72">
        <v>155</v>
      </c>
      <c r="DH8" s="72">
        <v>181.2</v>
      </c>
      <c r="DI8" s="72">
        <v>152.4</v>
      </c>
      <c r="DJ8" s="69">
        <v>122.6</v>
      </c>
      <c r="DK8" s="72">
        <v>105.2</v>
      </c>
      <c r="DL8" s="72">
        <v>106.7</v>
      </c>
      <c r="DM8" s="72">
        <v>104.3</v>
      </c>
      <c r="DN8" s="72">
        <v>85.7</v>
      </c>
      <c r="DO8" s="72">
        <v>91.9</v>
      </c>
      <c r="DP8" s="72">
        <v>166.9</v>
      </c>
      <c r="DQ8" s="72">
        <v>166.3</v>
      </c>
      <c r="DR8" s="72">
        <v>161.9</v>
      </c>
      <c r="DS8" s="72">
        <v>162.80000000000001</v>
      </c>
      <c r="DT8" s="72">
        <v>162.19999999999999</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2018-03-20T09:37:19Z</cp:lastPrinted>
  <dcterms:created xsi:type="dcterms:W3CDTF">2018-02-09T01:48:10Z</dcterms:created>
  <dcterms:modified xsi:type="dcterms:W3CDTF">2018-04-05T09:43:44Z</dcterms:modified>
</cp:coreProperties>
</file>