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4_一宮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GQ53" i="4" s="1"/>
  <c r="BM7" i="5"/>
  <c r="FX53" i="4" s="1"/>
  <c r="BL7" i="5"/>
  <c r="FE53" i="4" s="1"/>
  <c r="BK7" i="5"/>
  <c r="BJ7" i="5"/>
  <c r="BI7" i="5"/>
  <c r="BH7" i="5"/>
  <c r="FX52" i="4" s="1"/>
  <c r="BG7" i="5"/>
  <c r="BF7" i="5"/>
  <c r="BD7" i="5"/>
  <c r="CS53" i="4" s="1"/>
  <c r="BC7" i="5"/>
  <c r="BZ53" i="4" s="1"/>
  <c r="BB7" i="5"/>
  <c r="BA7" i="5"/>
  <c r="AZ7" i="5"/>
  <c r="U53" i="4" s="1"/>
  <c r="AY7" i="5"/>
  <c r="CS52" i="4" s="1"/>
  <c r="AX7" i="5"/>
  <c r="AW7" i="5"/>
  <c r="AV7" i="5"/>
  <c r="AU7" i="5"/>
  <c r="U52" i="4" s="1"/>
  <c r="AS7" i="5"/>
  <c r="AR7" i="5"/>
  <c r="AQ7" i="5"/>
  <c r="AP7" i="5"/>
  <c r="FE32" i="4" s="1"/>
  <c r="AO7" i="5"/>
  <c r="AN7" i="5"/>
  <c r="HJ31" i="4" s="1"/>
  <c r="AM7" i="5"/>
  <c r="GQ31" i="4" s="1"/>
  <c r="AL7" i="5"/>
  <c r="FX31" i="4" s="1"/>
  <c r="AK7" i="5"/>
  <c r="AJ7" i="5"/>
  <c r="EL31" i="4" s="1"/>
  <c r="AH7" i="5"/>
  <c r="AG7" i="5"/>
  <c r="BZ32" i="4" s="1"/>
  <c r="AF7" i="5"/>
  <c r="AE7" i="5"/>
  <c r="AD7" i="5"/>
  <c r="AC7" i="5"/>
  <c r="CS31" i="4" s="1"/>
  <c r="AB7" i="5"/>
  <c r="AA7" i="5"/>
  <c r="Z7" i="5"/>
  <c r="AN31" i="4" s="1"/>
  <c r="Y7" i="5"/>
  <c r="U31" i="4" s="1"/>
  <c r="X7" i="5"/>
  <c r="W7" i="5"/>
  <c r="V7" i="5"/>
  <c r="HX10" i="4" s="1"/>
  <c r="U7" i="5"/>
  <c r="LJ8" i="4" s="1"/>
  <c r="T7" i="5"/>
  <c r="S7" i="5"/>
  <c r="R7" i="5"/>
  <c r="DU10" i="4" s="1"/>
  <c r="Q7" i="5"/>
  <c r="CF10" i="4" s="1"/>
  <c r="P7" i="5"/>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EL53" i="4"/>
  <c r="BG53" i="4"/>
  <c r="AN53" i="4"/>
  <c r="LH52" i="4"/>
  <c r="KO52" i="4"/>
  <c r="HJ52" i="4"/>
  <c r="GQ52" i="4"/>
  <c r="FE52" i="4"/>
  <c r="EL52" i="4"/>
  <c r="BZ52" i="4"/>
  <c r="BG52" i="4"/>
  <c r="AN52" i="4"/>
  <c r="MA32" i="4"/>
  <c r="LH32" i="4"/>
  <c r="KO32" i="4"/>
  <c r="JC32" i="4"/>
  <c r="HJ32" i="4"/>
  <c r="GQ32" i="4"/>
  <c r="FX32" i="4"/>
  <c r="EL32" i="4"/>
  <c r="CS32" i="4"/>
  <c r="BG32" i="4"/>
  <c r="AN32" i="4"/>
  <c r="U32" i="4"/>
  <c r="MA31" i="4"/>
  <c r="JV31" i="4"/>
  <c r="JC31" i="4"/>
  <c r="FE31" i="4"/>
  <c r="BZ31" i="4"/>
  <c r="BG31" i="4"/>
  <c r="LJ10" i="4"/>
  <c r="JQ10" i="4"/>
  <c r="AQ10" i="4"/>
  <c r="JQ8" i="4"/>
  <c r="HX8" i="4"/>
  <c r="CF8" i="4"/>
  <c r="AQ8" i="4"/>
  <c r="B8" i="4"/>
  <c r="BZ76" i="4" l="1"/>
  <c r="MA51" i="4"/>
  <c r="MI76" i="4"/>
  <c r="HJ51" i="4"/>
  <c r="MA30" i="4"/>
  <c r="CS30" i="4"/>
  <c r="IT76" i="4"/>
  <c r="CS51" i="4"/>
  <c r="HJ30" i="4"/>
  <c r="C11" i="5"/>
  <c r="D11" i="5"/>
  <c r="E11" i="5"/>
  <c r="B11" i="5"/>
  <c r="BK76" i="4" l="1"/>
  <c r="LH51" i="4"/>
  <c r="BZ30" i="4"/>
  <c r="LT76" i="4"/>
  <c r="GQ51" i="4"/>
  <c r="LH30" i="4"/>
  <c r="GQ30" i="4"/>
  <c r="IE76" i="4"/>
  <c r="BZ51" i="4"/>
  <c r="HP76" i="4"/>
  <c r="BG51" i="4"/>
  <c r="BG30" i="4"/>
  <c r="AV76" i="4"/>
  <c r="KO51" i="4"/>
  <c r="LE76" i="4"/>
  <c r="FX51" i="4"/>
  <c r="KO30" i="4"/>
  <c r="FX30" i="4"/>
  <c r="KP76" i="4"/>
  <c r="FE51" i="4"/>
  <c r="HA76" i="4"/>
  <c r="AN51" i="4"/>
  <c r="FE30" i="4"/>
  <c r="AN30" i="4"/>
  <c r="JV30" i="4"/>
  <c r="AG76" i="4"/>
  <c r="JV51"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<sst xmlns="http://schemas.openxmlformats.org/spreadsheetml/2006/main" count="286" uniqueCount="135">
  <si>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</si>
  <si>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</si>
  <si>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</si>
  <si>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</si>
  <si>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</si>
  <si>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</si>
  <si>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</si>
  <si>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</si>
  <si>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</si>
  <si>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</si>
  <si>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</si>
  <si>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</si>
  <si>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</si>
  <si>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</si>
  <si>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</si>
  <si>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</si>
  <si>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</si>
  <si>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</si>
  <si>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</si>
  <si>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</si>
  <si>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</si>
  <si>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</si>
  <si>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</si>
  <si>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</si>
  <si>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</si>
  <si>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</si>
  <si>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</si>
  <si>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</si>
  <si>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</si>
  <si>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</si>
  <si>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</si>
  <si>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</si>
  <si>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</si>
  <si>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</si>
  <si>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</si>
  <si>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</si>
  <si>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</si>
  <si>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</si>
  <si>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</si>
  <si>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</si>
  <si>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</si>
  <si>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</si>
  <si>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</si>
  <si>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</si>
  <si>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</si>
  <si>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</si>
  <si>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</si>
  <si>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</si>
  <si>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</si>
  <si>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</si>
  <si>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</si>
  <si>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</si>
  <si>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</si>
  <si>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</si>
  <si>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</si>
  <si>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</si>
  <si>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</si>
  <si>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</si>
  <si>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</si>
  <si>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</si>
  <si>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</si>
  <si>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</si>
  <si>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</si>
  <si>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</si>
  <si>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</si>
  <si>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</si>
  <si>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</si>
  <si>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</si>
  <si>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</si>
  <si>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</si>
  <si>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</si>
  <si>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</si>
  <si>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</si>
  <si>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</si>
  <si>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</si>
  <si>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</si>
  <si>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</si>
  <si>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</si>
  <si>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</si>
  <si>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</si>
  <si>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</si>
  <si>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</si>
  <si>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</si>
  <si>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</si>
  <si>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</si>
  <si>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</si>
  <si>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</si>
  <si>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</si>
  <si>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</si>
  <si>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</si>
  <si>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</si>
  <si>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</si>
  <si>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</si>
  <si>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</si>
  <si>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</si>
  <si>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</si>
  <si>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</si>
  <si>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</si>
  <si>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</si>
  <si>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</si>
  <si>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</si>
  <si>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</si>
  <si>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</si>
  <si>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</si>
  <si>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</si>
  <si>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</si>
  <si>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</si>
  <si>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</si>
  <si>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</si>
  <si>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</si>
  <si>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</si>
  <si>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</si>
  <si>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</si>
  <si>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一宮市</t>
  </si>
  <si>
    <t>一宮市銀座通公共駐車場</t>
  </si>
  <si>
    <t>法非適用</t>
  </si>
  <si>
    <t>駐車場整備事業</t>
  </si>
  <si>
    <t>-</t>
  </si>
  <si>
    <t>Ａ２Ｂ１</t>
  </si>
  <si>
    <t>該当数値なし</t>
  </si>
  <si>
    <t>都市計画駐車場</t>
  </si>
  <si>
    <t>地下式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</si>
  <si>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</si>
  <si>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</si>
  <si>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</si>
  <si>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</si>
  <si>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</si>
  <si>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</si>
  <si>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</si>
  <si>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</si>
  <si>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稼働率は好調で、収益がある程度確保されているものの、構造物としての老朽化が著しく修繕費が嵩み、収支において平均を下回っている状況である。
構造物としての問題は無いものの、営業収益を財源に耐震性能を調査して長寿命化・民営化を含めて今後の経営のあり方を検討していく必要がある。また、市営での営業を継続するにおいては、更なる営業収益を上げる（一般利用者の利用増）ために料金体制等の見直しも必要である。
なお、経営戦略については平成31年度に策定予定である。</t>
    <rPh sb="0" eb="2">
      <t>カドウ</t>
    </rPh>
    <rPh sb="2" eb="3">
      <t>リツ</t>
    </rPh>
    <rPh sb="4" eb="6">
      <t>コウチョウ</t>
    </rPh>
    <rPh sb="8" eb="10">
      <t>シュウエキ</t>
    </rPh>
    <rPh sb="13" eb="15">
      <t>テイド</t>
    </rPh>
    <rPh sb="15" eb="17">
      <t>カクホ</t>
    </rPh>
    <rPh sb="26" eb="29">
      <t>コウゾウブツ</t>
    </rPh>
    <rPh sb="33" eb="36">
      <t>ロウキュウカ</t>
    </rPh>
    <rPh sb="37" eb="38">
      <t>イチジル</t>
    </rPh>
    <rPh sb="44" eb="45">
      <t>カサ</t>
    </rPh>
    <rPh sb="47" eb="49">
      <t>シュウシ</t>
    </rPh>
    <rPh sb="53" eb="55">
      <t>ヘイキン</t>
    </rPh>
    <rPh sb="56" eb="58">
      <t>シタマワ</t>
    </rPh>
    <rPh sb="62" eb="64">
      <t>ジョウキョウ</t>
    </rPh>
    <rPh sb="69" eb="72">
      <t>コウゾウブツ</t>
    </rPh>
    <rPh sb="76" eb="78">
      <t>モンダイ</t>
    </rPh>
    <rPh sb="79" eb="80">
      <t>ナ</t>
    </rPh>
    <rPh sb="85" eb="87">
      <t>エイギョウ</t>
    </rPh>
    <rPh sb="87" eb="89">
      <t>シュウエキ</t>
    </rPh>
    <rPh sb="90" eb="92">
      <t>ザイゲン</t>
    </rPh>
    <rPh sb="93" eb="95">
      <t>タイシン</t>
    </rPh>
    <rPh sb="95" eb="97">
      <t>セイノウ</t>
    </rPh>
    <rPh sb="98" eb="100">
      <t>チョウサ</t>
    </rPh>
    <rPh sb="102" eb="103">
      <t>チョウ</t>
    </rPh>
    <rPh sb="103" eb="106">
      <t>ジュミョウカ</t>
    </rPh>
    <rPh sb="107" eb="110">
      <t>ミンエイカ</t>
    </rPh>
    <rPh sb="111" eb="112">
      <t>フク</t>
    </rPh>
    <rPh sb="114" eb="116">
      <t>コンゴ</t>
    </rPh>
    <rPh sb="117" eb="119">
      <t>ケイエイ</t>
    </rPh>
    <rPh sb="122" eb="123">
      <t>カタ</t>
    </rPh>
    <rPh sb="124" eb="126">
      <t>ケントウ</t>
    </rPh>
    <rPh sb="130" eb="132">
      <t>ヒツヨウ</t>
    </rPh>
    <rPh sb="139" eb="141">
      <t>シエイ</t>
    </rPh>
    <rPh sb="143" eb="145">
      <t>エイギョウ</t>
    </rPh>
    <rPh sb="146" eb="148">
      <t>ケイゾク</t>
    </rPh>
    <rPh sb="156" eb="157">
      <t>サラ</t>
    </rPh>
    <rPh sb="159" eb="161">
      <t>エイギョウ</t>
    </rPh>
    <rPh sb="161" eb="163">
      <t>シュウエキ</t>
    </rPh>
    <rPh sb="164" eb="165">
      <t>ア</t>
    </rPh>
    <rPh sb="168" eb="170">
      <t>イッパン</t>
    </rPh>
    <rPh sb="170" eb="173">
      <t>リヨウシャ</t>
    </rPh>
    <rPh sb="174" eb="176">
      <t>リヨウ</t>
    </rPh>
    <rPh sb="176" eb="177">
      <t>ゾウ</t>
    </rPh>
    <rPh sb="181" eb="183">
      <t>リョウキン</t>
    </rPh>
    <rPh sb="183" eb="185">
      <t>タイセイ</t>
    </rPh>
    <rPh sb="185" eb="186">
      <t>トウ</t>
    </rPh>
    <rPh sb="187" eb="189">
      <t>ミナオ</t>
    </rPh>
    <rPh sb="191" eb="193">
      <t>ヒツヨウ</t>
    </rPh>
    <rPh sb="201" eb="203">
      <t>ケイエイ</t>
    </rPh>
    <rPh sb="203" eb="205">
      <t>センリャク</t>
    </rPh>
    <rPh sb="210" eb="212">
      <t>ヘイセイ</t>
    </rPh>
    <rPh sb="214" eb="216">
      <t>ネンド</t>
    </rPh>
    <rPh sb="217" eb="219">
      <t>サクテイ</t>
    </rPh>
    <rPh sb="219" eb="221">
      <t>ヨテイ</t>
    </rPh>
    <phoneticPr fontId="6"/>
  </si>
  <si>
    <t>午前10時から午後3時までをピークにほぼ毎日満車になる時間帯がある等、稼働率については全国平均及び類似施設平均値と比較しても高く安定した稼動を維持しているが、近隣駐車場の増加もあり上昇傾向になっていない。
駅から近く利便性が高いことからも、今後一般利用者の利用増加を図る意味で、近隣店舗が利用している定期駐車台数について運用を検討する必要がある。</t>
    <rPh sb="0" eb="2">
      <t>ゴゼン</t>
    </rPh>
    <rPh sb="4" eb="5">
      <t>ジ</t>
    </rPh>
    <rPh sb="7" eb="9">
      <t>ゴゴ</t>
    </rPh>
    <rPh sb="10" eb="11">
      <t>ジ</t>
    </rPh>
    <rPh sb="20" eb="22">
      <t>マイニチ</t>
    </rPh>
    <rPh sb="22" eb="24">
      <t>マンシャ</t>
    </rPh>
    <rPh sb="27" eb="30">
      <t>ジカンタイ</t>
    </rPh>
    <rPh sb="33" eb="34">
      <t>トウ</t>
    </rPh>
    <rPh sb="35" eb="37">
      <t>カドウ</t>
    </rPh>
    <rPh sb="37" eb="38">
      <t>リツ</t>
    </rPh>
    <rPh sb="43" eb="45">
      <t>ゼンコク</t>
    </rPh>
    <rPh sb="45" eb="47">
      <t>ヘイキン</t>
    </rPh>
    <rPh sb="47" eb="48">
      <t>オヨ</t>
    </rPh>
    <rPh sb="49" eb="51">
      <t>ルイジ</t>
    </rPh>
    <rPh sb="51" eb="53">
      <t>シセツ</t>
    </rPh>
    <rPh sb="53" eb="55">
      <t>ヘイキン</t>
    </rPh>
    <rPh sb="55" eb="56">
      <t>アタイ</t>
    </rPh>
    <rPh sb="57" eb="59">
      <t>ヒカク</t>
    </rPh>
    <rPh sb="62" eb="63">
      <t>タカ</t>
    </rPh>
    <rPh sb="64" eb="66">
      <t>アンテイ</t>
    </rPh>
    <rPh sb="68" eb="70">
      <t>カドウ</t>
    </rPh>
    <rPh sb="71" eb="73">
      <t>イジ</t>
    </rPh>
    <rPh sb="79" eb="81">
      <t>キンリン</t>
    </rPh>
    <rPh sb="81" eb="83">
      <t>チュウシャ</t>
    </rPh>
    <rPh sb="83" eb="84">
      <t>ジョウ</t>
    </rPh>
    <rPh sb="85" eb="87">
      <t>ゾウカ</t>
    </rPh>
    <rPh sb="90" eb="92">
      <t>ジョウショウ</t>
    </rPh>
    <rPh sb="92" eb="94">
      <t>ケイコウ</t>
    </rPh>
    <rPh sb="103" eb="104">
      <t>エキ</t>
    </rPh>
    <rPh sb="106" eb="107">
      <t>チカ</t>
    </rPh>
    <rPh sb="108" eb="111">
      <t>リベンセイ</t>
    </rPh>
    <rPh sb="112" eb="113">
      <t>タカ</t>
    </rPh>
    <rPh sb="120" eb="122">
      <t>コンゴ</t>
    </rPh>
    <rPh sb="122" eb="124">
      <t>イッパン</t>
    </rPh>
    <rPh sb="124" eb="127">
      <t>リヨウシャ</t>
    </rPh>
    <rPh sb="128" eb="130">
      <t>リヨウ</t>
    </rPh>
    <rPh sb="130" eb="132">
      <t>ゾウカ</t>
    </rPh>
    <rPh sb="133" eb="134">
      <t>ハカ</t>
    </rPh>
    <rPh sb="135" eb="137">
      <t>イミ</t>
    </rPh>
    <rPh sb="139" eb="141">
      <t>キンリン</t>
    </rPh>
    <rPh sb="141" eb="143">
      <t>テンポ</t>
    </rPh>
    <rPh sb="144" eb="146">
      <t>リヨウ</t>
    </rPh>
    <rPh sb="150" eb="152">
      <t>テイキ</t>
    </rPh>
    <rPh sb="152" eb="154">
      <t>チュウシャ</t>
    </rPh>
    <rPh sb="154" eb="156">
      <t>ダイスウ</t>
    </rPh>
    <rPh sb="160" eb="162">
      <t>ウンヨウ</t>
    </rPh>
    <rPh sb="163" eb="165">
      <t>ケントウ</t>
    </rPh>
    <rPh sb="167" eb="169">
      <t>ヒツヨウ</t>
    </rPh>
    <phoneticPr fontId="6"/>
  </si>
  <si>
    <t>①収益的収支比率④売上高ＧＯＰ比率及び⑤ＥＢＩＴＤＡについて、平成28年度の数値が低い理由としては老朽化による修繕費用が嵩んでいることが原因である。企業債償還金は平成25年度で終了したものの、平成26年度以降は老朽化による修繕費用が増加し、収益が伸びていない。
稼働率は高いため、料金体系の見直しや、営業収益を財源に駐車場の長寿命化に向けて調査をしていく。</t>
    <rPh sb="31" eb="33">
      <t>ヘイセイ</t>
    </rPh>
    <rPh sb="35" eb="37">
      <t>ネンド</t>
    </rPh>
    <rPh sb="49" eb="52">
      <t>ロウキュウカ</t>
    </rPh>
    <rPh sb="74" eb="76">
      <t>キギョウ</t>
    </rPh>
    <rPh sb="76" eb="77">
      <t>サイ</t>
    </rPh>
    <rPh sb="77" eb="80">
      <t>ショウカンキン</t>
    </rPh>
    <rPh sb="81" eb="83">
      <t>ヘイセイ</t>
    </rPh>
    <rPh sb="85" eb="87">
      <t>ネンド</t>
    </rPh>
    <rPh sb="88" eb="90">
      <t>シュウリョウ</t>
    </rPh>
    <rPh sb="96" eb="98">
      <t>ヘイセイ</t>
    </rPh>
    <rPh sb="100" eb="102">
      <t>ネンド</t>
    </rPh>
    <rPh sb="102" eb="104">
      <t>イコウ</t>
    </rPh>
    <rPh sb="105" eb="108">
      <t>ロウキュウカ</t>
    </rPh>
    <rPh sb="111" eb="113">
      <t>シュウゼン</t>
    </rPh>
    <rPh sb="113" eb="115">
      <t>ヒヨウ</t>
    </rPh>
    <rPh sb="116" eb="118">
      <t>ゾウカ</t>
    </rPh>
    <rPh sb="120" eb="122">
      <t>シュウエキ</t>
    </rPh>
    <rPh sb="123" eb="124">
      <t>ノ</t>
    </rPh>
    <rPh sb="131" eb="133">
      <t>カドウ</t>
    </rPh>
    <rPh sb="133" eb="134">
      <t>リツ</t>
    </rPh>
    <rPh sb="135" eb="136">
      <t>タカ</t>
    </rPh>
    <rPh sb="140" eb="142">
      <t>リョウキン</t>
    </rPh>
    <rPh sb="142" eb="144">
      <t>タイケイ</t>
    </rPh>
    <rPh sb="145" eb="147">
      <t>ミナオ</t>
    </rPh>
    <rPh sb="150" eb="154">
      <t>エイギョウシュウエキ</t>
    </rPh>
    <rPh sb="155" eb="157">
      <t>ザイゲン</t>
    </rPh>
    <rPh sb="158" eb="160">
      <t>チュウシャ</t>
    </rPh>
    <rPh sb="160" eb="161">
      <t>ジョウ</t>
    </rPh>
    <rPh sb="162" eb="163">
      <t>チョウ</t>
    </rPh>
    <rPh sb="163" eb="166">
      <t>ジュミョウカ</t>
    </rPh>
    <rPh sb="167" eb="168">
      <t>ム</t>
    </rPh>
    <rPh sb="170" eb="172">
      <t>チョウサ</t>
    </rPh>
    <phoneticPr fontId="6"/>
  </si>
  <si>
    <t>供用後40年が経過し、建物構造物の老朽化が著しく、修繕費に経費が嵩んでいる。
平成28年度の調査において構造物としての問題はなかったものの、耐震性能が不明であるため平成30年度において耐震診断を営業収益を財源に調査していき、資産価値を判断していく。
なお、地方公営企業法を適用していない及び企業債の借り入れがないため⑥有形固定資産減価償却費⑨累積欠損金比率及び⑩企業債残高対料金収入については「該当なし」となっている。</t>
    <rPh sb="0" eb="2">
      <t>キョウヨウ</t>
    </rPh>
    <rPh sb="2" eb="3">
      <t>ゴ</t>
    </rPh>
    <rPh sb="5" eb="6">
      <t>ネン</t>
    </rPh>
    <rPh sb="7" eb="9">
      <t>ケイカ</t>
    </rPh>
    <rPh sb="11" eb="13">
      <t>タテモノ</t>
    </rPh>
    <rPh sb="13" eb="16">
      <t>コウゾウブツ</t>
    </rPh>
    <rPh sb="17" eb="20">
      <t>ロウキュウカ</t>
    </rPh>
    <rPh sb="21" eb="22">
      <t>イチジル</t>
    </rPh>
    <rPh sb="29" eb="31">
      <t>ケイヒ</t>
    </rPh>
    <rPh sb="32" eb="33">
      <t>カサ</t>
    </rPh>
    <rPh sb="39" eb="41">
      <t>ヘイセイ</t>
    </rPh>
    <rPh sb="43" eb="45">
      <t>ネンド</t>
    </rPh>
    <rPh sb="46" eb="48">
      <t>チョウサ</t>
    </rPh>
    <rPh sb="52" eb="55">
      <t>コウゾウブツ</t>
    </rPh>
    <rPh sb="59" eb="61">
      <t>モンダイ</t>
    </rPh>
    <rPh sb="82" eb="84">
      <t>ヘイセイ</t>
    </rPh>
    <rPh sb="112" eb="114">
      <t>シサン</t>
    </rPh>
    <rPh sb="114" eb="116">
      <t>カチ</t>
    </rPh>
    <rPh sb="117" eb="119">
      <t>ハンダン</t>
    </rPh>
    <phoneticPr fontId="6"/>
  </si>
  <si>
    <t>未設置</t>
    <rPh sb="0" eb="3">
      <t>ミセッチ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</si>
</sst>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207.4</c:v>
                </c:pt>
                <c:pt idx="1">
                  <c:v>247.1</c:v>
                </c:pt>
                <c:pt idx="2">
                  <c:v>189.7</c:v>
                </c:pt>
                <c:pt idx="3">
                  <c:v>191.8</c:v>
                </c:pt>
                <c:pt idx="4">
                  <c:v>153.6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8771168"/>
        <c:axId val="2087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8771168"/>
        <c:axId val="208771552"/>
      </c:lineChart>
      <c:dateAx>
        <c:axId val="208771168"/>
        <c:scaling>
          <c:orientation val="minMax"/>
        </c:scaling>
        <c:delete val="1"/>
        <c:axPos val="b"/>
        <c:numFmt formatCode="ge" sourceLinked="1"/>
        <c:majorTickMark val="none"/>
        <c:minorTickMark val="none"/>
        <c:tickLblPos val="none"/>
        <c:crossAx val="208771552"/>
        <c:crosses val="autoZero"/>
        <c:auto val="1"/>
        <c:lblOffset val="100"/>
        <c:baseTimeUnit val="years"/>
      </c:dateAx>
      <c:valAx>
        <c:axId val="2087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77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8778272"/>
        <c:axId val="2087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8778272"/>
        <c:axId val="208778656"/>
      </c:lineChart>
      <c:dateAx>
        <c:axId val="208778272"/>
        <c:scaling>
          <c:orientation val="minMax"/>
        </c:scaling>
        <c:delete val="1"/>
        <c:axPos val="b"/>
        <c:numFmt formatCode="ge" sourceLinked="1"/>
        <c:majorTickMark val="none"/>
        <c:minorTickMark val="none"/>
        <c:tickLblPos val="none"/>
        <c:crossAx val="208778656"/>
        <c:crosses val="autoZero"/>
        <c:auto val="1"/>
        <c:lblOffset val="100"/>
        <c:baseTimeUnit val="years"/>
      </c:dateAx>
      <c:valAx>
        <c:axId val="2087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7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1196488"/>
        <c:axId val="23119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1196488"/>
        <c:axId val="231196872"/>
      </c:lineChart>
      <c:dateAx>
        <c:axId val="231196488"/>
        <c:scaling>
          <c:orientation val="minMax"/>
        </c:scaling>
        <c:delete val="1"/>
        <c:axPos val="b"/>
        <c:numFmt formatCode="ge" sourceLinked="1"/>
        <c:majorTickMark val="none"/>
        <c:minorTickMark val="none"/>
        <c:tickLblPos val="none"/>
        <c:crossAx val="231196872"/>
        <c:crosses val="autoZero"/>
        <c:auto val="1"/>
        <c:lblOffset val="100"/>
        <c:baseTimeUnit val="years"/>
      </c:dateAx>
      <c:valAx>
        <c:axId val="23119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19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8846328"/>
        <c:axId val="2095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8846328"/>
        <c:axId val="209550416"/>
      </c:lineChart>
      <c:dateAx>
        <c:axId val="208846328"/>
        <c:scaling>
          <c:orientation val="minMax"/>
        </c:scaling>
        <c:delete val="1"/>
        <c:axPos val="b"/>
        <c:numFmt formatCode="ge" sourceLinked="1"/>
        <c:majorTickMark val="none"/>
        <c:minorTickMark val="none"/>
        <c:tickLblPos val="none"/>
        <c:crossAx val="209550416"/>
        <c:crosses val="autoZero"/>
        <c:auto val="1"/>
        <c:lblOffset val="100"/>
        <c:baseTimeUnit val="years"/>
      </c:dateAx>
      <c:valAx>
        <c:axId val="20955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84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31685160"/>
        <c:axId val="2081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31685160"/>
        <c:axId val="208141352"/>
      </c:lineChart>
      <c:dateAx>
        <c:axId val="231685160"/>
        <c:scaling>
          <c:orientation val="minMax"/>
        </c:scaling>
        <c:delete val="1"/>
        <c:axPos val="b"/>
        <c:numFmt formatCode="ge" sourceLinked="1"/>
        <c:majorTickMark val="none"/>
        <c:minorTickMark val="none"/>
        <c:tickLblPos val="none"/>
        <c:crossAx val="208141352"/>
        <c:crosses val="autoZero"/>
        <c:auto val="1"/>
        <c:lblOffset val="100"/>
        <c:baseTimeUnit val="years"/>
      </c:dateAx>
      <c:valAx>
        <c:axId val="20814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8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31752328"/>
        <c:axId val="23175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31752328"/>
        <c:axId val="231752720"/>
      </c:lineChart>
      <c:dateAx>
        <c:axId val="231752328"/>
        <c:scaling>
          <c:orientation val="minMax"/>
        </c:scaling>
        <c:delete val="1"/>
        <c:axPos val="b"/>
        <c:numFmt formatCode="ge" sourceLinked="1"/>
        <c:majorTickMark val="none"/>
        <c:minorTickMark val="none"/>
        <c:tickLblPos val="none"/>
        <c:crossAx val="231752720"/>
        <c:crosses val="autoZero"/>
        <c:auto val="1"/>
        <c:lblOffset val="100"/>
        <c:baseTimeUnit val="years"/>
      </c:dateAx>
      <c:valAx>
        <c:axId val="23175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75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294.2</c:v>
                </c:pt>
                <c:pt idx="1">
                  <c:v>280.8</c:v>
                </c:pt>
                <c:pt idx="2">
                  <c:v>296.2</c:v>
                </c:pt>
                <c:pt idx="3">
                  <c:v>296.2</c:v>
                </c:pt>
                <c:pt idx="4">
                  <c:v>288.5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31753504"/>
        <c:axId val="23175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31753504"/>
        <c:axId val="231753896"/>
      </c:lineChart>
      <c:dateAx>
        <c:axId val="231753504"/>
        <c:scaling>
          <c:orientation val="minMax"/>
        </c:scaling>
        <c:delete val="1"/>
        <c:axPos val="b"/>
        <c:numFmt formatCode="ge" sourceLinked="1"/>
        <c:majorTickMark val="none"/>
        <c:minorTickMark val="none"/>
        <c:tickLblPos val="none"/>
        <c:crossAx val="231753896"/>
        <c:crosses val="autoZero"/>
        <c:auto val="1"/>
        <c:lblOffset val="100"/>
        <c:baseTimeUnit val="years"/>
      </c:dateAx>
      <c:valAx>
        <c:axId val="23175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75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53.8</c:v>
                </c:pt>
                <c:pt idx="1">
                  <c:v>59.8</c:v>
                </c:pt>
                <c:pt idx="2">
                  <c:v>51.2</c:v>
                </c:pt>
                <c:pt idx="3">
                  <c:v>52.4</c:v>
                </c:pt>
                <c:pt idx="4">
                  <c:v>37.799999999999997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1754680"/>
        <c:axId val="2317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1754680"/>
        <c:axId val="231755072"/>
      </c:lineChart>
      <c:dateAx>
        <c:axId val="231754680"/>
        <c:scaling>
          <c:orientation val="minMax"/>
        </c:scaling>
        <c:delete val="1"/>
        <c:axPos val="b"/>
        <c:numFmt formatCode="ge" sourceLinked="1"/>
        <c:majorTickMark val="none"/>
        <c:minorTickMark val="none"/>
        <c:tickLblPos val="none"/>
        <c:crossAx val="231755072"/>
        <c:crosses val="autoZero"/>
        <c:auto val="1"/>
        <c:lblOffset val="100"/>
        <c:baseTimeUnit val="years"/>
      </c:dateAx>
      <c:valAx>
        <c:axId val="23175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75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22067</c:v>
                </c:pt>
                <c:pt idx="1">
                  <c:v>23439</c:v>
                </c:pt>
                <c:pt idx="2">
                  <c:v>19903</c:v>
                </c:pt>
                <c:pt idx="3">
                  <c:v>21281</c:v>
                </c:pt>
                <c:pt idx="4">
                  <c:v>15465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1755856"/>
        <c:axId val="23135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1755856"/>
        <c:axId val="231354296"/>
      </c:lineChart>
      <c:dateAx>
        <c:axId val="231755856"/>
        <c:scaling>
          <c:orientation val="minMax"/>
        </c:scaling>
        <c:delete val="1"/>
        <c:axPos val="b"/>
        <c:numFmt formatCode="ge" sourceLinked="1"/>
        <c:majorTickMark val="none"/>
        <c:minorTickMark val="none"/>
        <c:tickLblPos val="none"/>
        <c:crossAx val="231354296"/>
        <c:crosses val="autoZero"/>
        <c:auto val="1"/>
        <c:lblOffset val="100"/>
        <c:baseTimeUnit val="years"/>
      </c:dateAx>
      <c:valAx>
        <c:axId val="231354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75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J9" sqref="FJ9"/>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愛知県一宮市　一宮市銀座通公共駐車場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4770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207.4</v>
      </c>
      <c r="V31" s="117"/>
      <c r="W31" s="117"/>
      <c r="X31" s="117"/>
      <c r="Y31" s="117"/>
      <c r="Z31" s="117"/>
      <c r="AA31" s="117"/>
      <c r="AB31" s="117"/>
      <c r="AC31" s="117"/>
      <c r="AD31" s="117"/>
      <c r="AE31" s="117"/>
      <c r="AF31" s="117"/>
      <c r="AG31" s="117"/>
      <c r="AH31" s="117"/>
      <c r="AI31" s="117"/>
      <c r="AJ31" s="117"/>
      <c r="AK31" s="117"/>
      <c r="AL31" s="117"/>
      <c r="AM31" s="117"/>
      <c r="AN31" s="117">
        <f>データ!Z7</f>
        <v>247.1</v>
      </c>
      <c r="AO31" s="117"/>
      <c r="AP31" s="117"/>
      <c r="AQ31" s="117"/>
      <c r="AR31" s="117"/>
      <c r="AS31" s="117"/>
      <c r="AT31" s="117"/>
      <c r="AU31" s="117"/>
      <c r="AV31" s="117"/>
      <c r="AW31" s="117"/>
      <c r="AX31" s="117"/>
      <c r="AY31" s="117"/>
      <c r="AZ31" s="117"/>
      <c r="BA31" s="117"/>
      <c r="BB31" s="117"/>
      <c r="BC31" s="117"/>
      <c r="BD31" s="117"/>
      <c r="BE31" s="117"/>
      <c r="BF31" s="117"/>
      <c r="BG31" s="117">
        <f>データ!AA7</f>
        <v>189.7</v>
      </c>
      <c r="BH31" s="117"/>
      <c r="BI31" s="117"/>
      <c r="BJ31" s="117"/>
      <c r="BK31" s="117"/>
      <c r="BL31" s="117"/>
      <c r="BM31" s="117"/>
      <c r="BN31" s="117"/>
      <c r="BO31" s="117"/>
      <c r="BP31" s="117"/>
      <c r="BQ31" s="117"/>
      <c r="BR31" s="117"/>
      <c r="BS31" s="117"/>
      <c r="BT31" s="117"/>
      <c r="BU31" s="117"/>
      <c r="BV31" s="117"/>
      <c r="BW31" s="117"/>
      <c r="BX31" s="117"/>
      <c r="BY31" s="117"/>
      <c r="BZ31" s="117">
        <f>データ!AB7</f>
        <v>191.8</v>
      </c>
      <c r="CA31" s="117"/>
      <c r="CB31" s="117"/>
      <c r="CC31" s="117"/>
      <c r="CD31" s="117"/>
      <c r="CE31" s="117"/>
      <c r="CF31" s="117"/>
      <c r="CG31" s="117"/>
      <c r="CH31" s="117"/>
      <c r="CI31" s="117"/>
      <c r="CJ31" s="117"/>
      <c r="CK31" s="117"/>
      <c r="CL31" s="117"/>
      <c r="CM31" s="117"/>
      <c r="CN31" s="117"/>
      <c r="CO31" s="117"/>
      <c r="CP31" s="117"/>
      <c r="CQ31" s="117"/>
      <c r="CR31" s="117"/>
      <c r="CS31" s="117">
        <f>データ!AC7</f>
        <v>153.6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294.2</v>
      </c>
      <c r="JD31" s="119"/>
      <c r="JE31" s="119"/>
      <c r="JF31" s="119"/>
      <c r="JG31" s="119"/>
      <c r="JH31" s="119"/>
      <c r="JI31" s="119"/>
      <c r="JJ31" s="119"/>
      <c r="JK31" s="119"/>
      <c r="JL31" s="119"/>
      <c r="JM31" s="119"/>
      <c r="JN31" s="119"/>
      <c r="JO31" s="119"/>
      <c r="JP31" s="119"/>
      <c r="JQ31" s="119"/>
      <c r="JR31" s="119"/>
      <c r="JS31" s="119"/>
      <c r="JT31" s="119"/>
      <c r="JU31" s="120"/>
      <c r="JV31" s="118">
        <f>データ!DL7</f>
        <v>280.8</v>
      </c>
      <c r="JW31" s="119"/>
      <c r="JX31" s="119"/>
      <c r="JY31" s="119"/>
      <c r="JZ31" s="119"/>
      <c r="KA31" s="119"/>
      <c r="KB31" s="119"/>
      <c r="KC31" s="119"/>
      <c r="KD31" s="119"/>
      <c r="KE31" s="119"/>
      <c r="KF31" s="119"/>
      <c r="KG31" s="119"/>
      <c r="KH31" s="119"/>
      <c r="KI31" s="119"/>
      <c r="KJ31" s="119"/>
      <c r="KK31" s="119"/>
      <c r="KL31" s="119"/>
      <c r="KM31" s="119"/>
      <c r="KN31" s="120"/>
      <c r="KO31" s="118">
        <f>データ!DM7</f>
        <v>296.2</v>
      </c>
      <c r="KP31" s="119"/>
      <c r="KQ31" s="119"/>
      <c r="KR31" s="119"/>
      <c r="KS31" s="119"/>
      <c r="KT31" s="119"/>
      <c r="KU31" s="119"/>
      <c r="KV31" s="119"/>
      <c r="KW31" s="119"/>
      <c r="KX31" s="119"/>
      <c r="KY31" s="119"/>
      <c r="KZ31" s="119"/>
      <c r="LA31" s="119"/>
      <c r="LB31" s="119"/>
      <c r="LC31" s="119"/>
      <c r="LD31" s="119"/>
      <c r="LE31" s="119"/>
      <c r="LF31" s="119"/>
      <c r="LG31" s="120"/>
      <c r="LH31" s="118">
        <f>データ!DN7</f>
        <v>296.2</v>
      </c>
      <c r="LI31" s="119"/>
      <c r="LJ31" s="119"/>
      <c r="LK31" s="119"/>
      <c r="LL31" s="119"/>
      <c r="LM31" s="119"/>
      <c r="LN31" s="119"/>
      <c r="LO31" s="119"/>
      <c r="LP31" s="119"/>
      <c r="LQ31" s="119"/>
      <c r="LR31" s="119"/>
      <c r="LS31" s="119"/>
      <c r="LT31" s="119"/>
      <c r="LU31" s="119"/>
      <c r="LV31" s="119"/>
      <c r="LW31" s="119"/>
      <c r="LX31" s="119"/>
      <c r="LY31" s="119"/>
      <c r="LZ31" s="120"/>
      <c r="MA31" s="118">
        <f>データ!DO7</f>
        <v>288.5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53.8</v>
      </c>
      <c r="EM52" s="117"/>
      <c r="EN52" s="117"/>
      <c r="EO52" s="117"/>
      <c r="EP52" s="117"/>
      <c r="EQ52" s="117"/>
      <c r="ER52" s="117"/>
      <c r="ES52" s="117"/>
      <c r="ET52" s="117"/>
      <c r="EU52" s="117"/>
      <c r="EV52" s="117"/>
      <c r="EW52" s="117"/>
      <c r="EX52" s="117"/>
      <c r="EY52" s="117"/>
      <c r="EZ52" s="117"/>
      <c r="FA52" s="117"/>
      <c r="FB52" s="117"/>
      <c r="FC52" s="117"/>
      <c r="FD52" s="117"/>
      <c r="FE52" s="117">
        <f>データ!BG7</f>
        <v>59.8</v>
      </c>
      <c r="FF52" s="117"/>
      <c r="FG52" s="117"/>
      <c r="FH52" s="117"/>
      <c r="FI52" s="117"/>
      <c r="FJ52" s="117"/>
      <c r="FK52" s="117"/>
      <c r="FL52" s="117"/>
      <c r="FM52" s="117"/>
      <c r="FN52" s="117"/>
      <c r="FO52" s="117"/>
      <c r="FP52" s="117"/>
      <c r="FQ52" s="117"/>
      <c r="FR52" s="117"/>
      <c r="FS52" s="117"/>
      <c r="FT52" s="117"/>
      <c r="FU52" s="117"/>
      <c r="FV52" s="117"/>
      <c r="FW52" s="117"/>
      <c r="FX52" s="117">
        <f>データ!BH7</f>
        <v>51.2</v>
      </c>
      <c r="FY52" s="117"/>
      <c r="FZ52" s="117"/>
      <c r="GA52" s="117"/>
      <c r="GB52" s="117"/>
      <c r="GC52" s="117"/>
      <c r="GD52" s="117"/>
      <c r="GE52" s="117"/>
      <c r="GF52" s="117"/>
      <c r="GG52" s="117"/>
      <c r="GH52" s="117"/>
      <c r="GI52" s="117"/>
      <c r="GJ52" s="117"/>
      <c r="GK52" s="117"/>
      <c r="GL52" s="117"/>
      <c r="GM52" s="117"/>
      <c r="GN52" s="117"/>
      <c r="GO52" s="117"/>
      <c r="GP52" s="117"/>
      <c r="GQ52" s="117">
        <f>データ!BI7</f>
        <v>52.4</v>
      </c>
      <c r="GR52" s="117"/>
      <c r="GS52" s="117"/>
      <c r="GT52" s="117"/>
      <c r="GU52" s="117"/>
      <c r="GV52" s="117"/>
      <c r="GW52" s="117"/>
      <c r="GX52" s="117"/>
      <c r="GY52" s="117"/>
      <c r="GZ52" s="117"/>
      <c r="HA52" s="117"/>
      <c r="HB52" s="117"/>
      <c r="HC52" s="117"/>
      <c r="HD52" s="117"/>
      <c r="HE52" s="117"/>
      <c r="HF52" s="117"/>
      <c r="HG52" s="117"/>
      <c r="HH52" s="117"/>
      <c r="HI52" s="117"/>
      <c r="HJ52" s="117">
        <f>データ!BJ7</f>
        <v>37.799999999999997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22067</v>
      </c>
      <c r="JD52" s="125"/>
      <c r="JE52" s="125"/>
      <c r="JF52" s="125"/>
      <c r="JG52" s="125"/>
      <c r="JH52" s="125"/>
      <c r="JI52" s="125"/>
      <c r="JJ52" s="125"/>
      <c r="JK52" s="125"/>
      <c r="JL52" s="125"/>
      <c r="JM52" s="125"/>
      <c r="JN52" s="125"/>
      <c r="JO52" s="125"/>
      <c r="JP52" s="125"/>
      <c r="JQ52" s="125"/>
      <c r="JR52" s="125"/>
      <c r="JS52" s="125"/>
      <c r="JT52" s="125"/>
      <c r="JU52" s="125"/>
      <c r="JV52" s="125">
        <f>データ!BR7</f>
        <v>23439</v>
      </c>
      <c r="JW52" s="125"/>
      <c r="JX52" s="125"/>
      <c r="JY52" s="125"/>
      <c r="JZ52" s="125"/>
      <c r="KA52" s="125"/>
      <c r="KB52" s="125"/>
      <c r="KC52" s="125"/>
      <c r="KD52" s="125"/>
      <c r="KE52" s="125"/>
      <c r="KF52" s="125"/>
      <c r="KG52" s="125"/>
      <c r="KH52" s="125"/>
      <c r="KI52" s="125"/>
      <c r="KJ52" s="125"/>
      <c r="KK52" s="125"/>
      <c r="KL52" s="125"/>
      <c r="KM52" s="125"/>
      <c r="KN52" s="125"/>
      <c r="KO52" s="125">
        <f>データ!BS7</f>
        <v>19903</v>
      </c>
      <c r="KP52" s="125"/>
      <c r="KQ52" s="125"/>
      <c r="KR52" s="125"/>
      <c r="KS52" s="125"/>
      <c r="KT52" s="125"/>
      <c r="KU52" s="125"/>
      <c r="KV52" s="125"/>
      <c r="KW52" s="125"/>
      <c r="KX52" s="125"/>
      <c r="KY52" s="125"/>
      <c r="KZ52" s="125"/>
      <c r="LA52" s="125"/>
      <c r="LB52" s="125"/>
      <c r="LC52" s="125"/>
      <c r="LD52" s="125"/>
      <c r="LE52" s="125"/>
      <c r="LF52" s="125"/>
      <c r="LG52" s="125"/>
      <c r="LH52" s="125">
        <f>データ!BT7</f>
        <v>21281</v>
      </c>
      <c r="LI52" s="125"/>
      <c r="LJ52" s="125"/>
      <c r="LK52" s="125"/>
      <c r="LL52" s="125"/>
      <c r="LM52" s="125"/>
      <c r="LN52" s="125"/>
      <c r="LO52" s="125"/>
      <c r="LP52" s="125"/>
      <c r="LQ52" s="125"/>
      <c r="LR52" s="125"/>
      <c r="LS52" s="125"/>
      <c r="LT52" s="125"/>
      <c r="LU52" s="125"/>
      <c r="LV52" s="125"/>
      <c r="LW52" s="125"/>
      <c r="LX52" s="125"/>
      <c r="LY52" s="125"/>
      <c r="LZ52" s="125"/>
      <c r="MA52" s="125">
        <f>データ!BU7</f>
        <v>15465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130</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721191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22170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232033</v>
      </c>
      <c r="D6" s="61">
        <f t="shared" si="1"/>
        <v>47</v>
      </c>
      <c r="E6" s="61">
        <f t="shared" si="1"/>
        <v>14</v>
      </c>
      <c r="F6" s="61">
        <f t="shared" si="1"/>
        <v>0</v>
      </c>
      <c r="G6" s="61">
        <f t="shared" si="1"/>
        <v>1</v>
      </c>
      <c r="H6" s="61" t="str">
        <f>SUBSTITUTE(H8,"　","")</f>
        <v>愛知県一宮市</v>
      </c>
      <c r="I6" s="61" t="str">
        <f t="shared" si="1"/>
        <v>一宮市銀座通公共駐車場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41</v>
      </c>
      <c r="S6" s="63" t="str">
        <f t="shared" si="1"/>
        <v>駅</v>
      </c>
      <c r="T6" s="63" t="str">
        <f t="shared" si="1"/>
        <v>無</v>
      </c>
      <c r="U6" s="64">
        <f t="shared" si="1"/>
        <v>4770</v>
      </c>
      <c r="V6" s="64">
        <f t="shared" si="1"/>
        <v>104</v>
      </c>
      <c r="W6" s="64">
        <f t="shared" si="1"/>
        <v>200</v>
      </c>
      <c r="X6" s="63" t="str">
        <f t="shared" si="1"/>
        <v>導入なし</v>
      </c>
      <c r="Y6" s="65">
        <f>IF(Y8="-",NA(),Y8)</f>
        <v>207.4</v>
      </c>
      <c r="Z6" s="65">
        <f t="shared" ref="Z6:AH6" si="2">IF(Z8="-",NA(),Z8)</f>
        <v>247.1</v>
      </c>
      <c r="AA6" s="65">
        <f t="shared" si="2"/>
        <v>189.7</v>
      </c>
      <c r="AB6" s="65">
        <f t="shared" si="2"/>
        <v>191.8</v>
      </c>
      <c r="AC6" s="65">
        <f t="shared" si="2"/>
        <v>153.6</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53.8</v>
      </c>
      <c r="BG6" s="65">
        <f t="shared" ref="BG6:BO6" si="5">IF(BG8="-",NA(),BG8)</f>
        <v>59.8</v>
      </c>
      <c r="BH6" s="65">
        <f t="shared" si="5"/>
        <v>51.2</v>
      </c>
      <c r="BI6" s="65">
        <f t="shared" si="5"/>
        <v>52.4</v>
      </c>
      <c r="BJ6" s="65">
        <f t="shared" si="5"/>
        <v>37.799999999999997</v>
      </c>
      <c r="BK6" s="65">
        <f t="shared" si="5"/>
        <v>24.4</v>
      </c>
      <c r="BL6" s="65">
        <f t="shared" si="5"/>
        <v>24.4</v>
      </c>
      <c r="BM6" s="65">
        <f t="shared" si="5"/>
        <v>24.2</v>
      </c>
      <c r="BN6" s="65">
        <f t="shared" si="5"/>
        <v>25.5</v>
      </c>
      <c r="BO6" s="65">
        <f t="shared" si="5"/>
        <v>22</v>
      </c>
      <c r="BP6" s="62" t="str">
        <f>IF(BP8="-","",IF(BP8="-","【-】","【"&amp;SUBSTITUTE(TEXT(BP8,"#,##0.0"),"-","△")&amp;"】"))</f>
        <v>【45.2】</v>
      </c>
      <c r="BQ6" s="66">
        <f>IF(BQ8="-",NA(),BQ8)</f>
        <v>22067</v>
      </c>
      <c r="BR6" s="66">
        <f t="shared" ref="BR6:BZ6" si="6">IF(BR8="-",NA(),BR8)</f>
        <v>23439</v>
      </c>
      <c r="BS6" s="66">
        <f t="shared" si="6"/>
        <v>19903</v>
      </c>
      <c r="BT6" s="66">
        <f t="shared" si="6"/>
        <v>21281</v>
      </c>
      <c r="BU6" s="66">
        <f t="shared" si="6"/>
        <v>15465</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721191</v>
      </c>
      <c r="CN6" s="64">
        <f t="shared" si="7"/>
        <v>22170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294.2</v>
      </c>
      <c r="DL6" s="65">
        <f t="shared" ref="DL6:DT6" si="9">IF(DL8="-",NA(),DL8)</f>
        <v>280.8</v>
      </c>
      <c r="DM6" s="65">
        <f t="shared" si="9"/>
        <v>296.2</v>
      </c>
      <c r="DN6" s="65">
        <f t="shared" si="9"/>
        <v>296.2</v>
      </c>
      <c r="DO6" s="65">
        <f t="shared" si="9"/>
        <v>288.5</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232033</v>
      </c>
      <c r="D7" s="61">
        <f t="shared" si="10"/>
        <v>47</v>
      </c>
      <c r="E7" s="61">
        <f t="shared" si="10"/>
        <v>14</v>
      </c>
      <c r="F7" s="61">
        <f t="shared" si="10"/>
        <v>0</v>
      </c>
      <c r="G7" s="61">
        <f t="shared" si="10"/>
        <v>1</v>
      </c>
      <c r="H7" s="61" t="str">
        <f t="shared" si="10"/>
        <v>愛知県　一宮市</v>
      </c>
      <c r="I7" s="61" t="str">
        <f t="shared" si="10"/>
        <v>一宮市銀座通公共駐車場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41</v>
      </c>
      <c r="S7" s="63" t="str">
        <f t="shared" si="10"/>
        <v>駅</v>
      </c>
      <c r="T7" s="63" t="str">
        <f t="shared" si="10"/>
        <v>無</v>
      </c>
      <c r="U7" s="64">
        <f t="shared" si="10"/>
        <v>4770</v>
      </c>
      <c r="V7" s="64">
        <f t="shared" si="10"/>
        <v>104</v>
      </c>
      <c r="W7" s="64">
        <f t="shared" si="10"/>
        <v>200</v>
      </c>
      <c r="X7" s="63" t="str">
        <f t="shared" si="10"/>
        <v>導入なし</v>
      </c>
      <c r="Y7" s="65">
        <f>Y8</f>
        <v>207.4</v>
      </c>
      <c r="Z7" s="65">
        <f t="shared" ref="Z7:AH7" si="11">Z8</f>
        <v>247.1</v>
      </c>
      <c r="AA7" s="65">
        <f t="shared" si="11"/>
        <v>189.7</v>
      </c>
      <c r="AB7" s="65">
        <f t="shared" si="11"/>
        <v>191.8</v>
      </c>
      <c r="AC7" s="65">
        <f t="shared" si="11"/>
        <v>153.6</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53.8</v>
      </c>
      <c r="BG7" s="65">
        <f t="shared" ref="BG7:BO7" si="14">BG8</f>
        <v>59.8</v>
      </c>
      <c r="BH7" s="65">
        <f t="shared" si="14"/>
        <v>51.2</v>
      </c>
      <c r="BI7" s="65">
        <f t="shared" si="14"/>
        <v>52.4</v>
      </c>
      <c r="BJ7" s="65">
        <f t="shared" si="14"/>
        <v>37.799999999999997</v>
      </c>
      <c r="BK7" s="65">
        <f t="shared" si="14"/>
        <v>24.4</v>
      </c>
      <c r="BL7" s="65">
        <f t="shared" si="14"/>
        <v>24.4</v>
      </c>
      <c r="BM7" s="65">
        <f t="shared" si="14"/>
        <v>24.2</v>
      </c>
      <c r="BN7" s="65">
        <f t="shared" si="14"/>
        <v>25.5</v>
      </c>
      <c r="BO7" s="65">
        <f t="shared" si="14"/>
        <v>22</v>
      </c>
      <c r="BP7" s="62"/>
      <c r="BQ7" s="66">
        <f>BQ8</f>
        <v>22067</v>
      </c>
      <c r="BR7" s="66">
        <f t="shared" ref="BR7:BZ7" si="15">BR8</f>
        <v>23439</v>
      </c>
      <c r="BS7" s="66">
        <f t="shared" si="15"/>
        <v>19903</v>
      </c>
      <c r="BT7" s="66">
        <f t="shared" si="15"/>
        <v>21281</v>
      </c>
      <c r="BU7" s="66">
        <f t="shared" si="15"/>
        <v>15465</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721191</v>
      </c>
      <c r="CN7" s="64">
        <f>CN8</f>
        <v>22170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294.2</v>
      </c>
      <c r="DL7" s="65">
        <f t="shared" ref="DL7:DT7" si="17">DL8</f>
        <v>280.8</v>
      </c>
      <c r="DM7" s="65">
        <f t="shared" si="17"/>
        <v>296.2</v>
      </c>
      <c r="DN7" s="65">
        <f t="shared" si="17"/>
        <v>296.2</v>
      </c>
      <c r="DO7" s="65">
        <f t="shared" si="17"/>
        <v>288.5</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232033</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41</v>
      </c>
      <c r="S8" s="70" t="s">
        <v>122</v>
      </c>
      <c r="T8" s="70" t="s">
        <v>123</v>
      </c>
      <c r="U8" s="71">
        <v>4770</v>
      </c>
      <c r="V8" s="71">
        <v>104</v>
      </c>
      <c r="W8" s="71">
        <v>200</v>
      </c>
      <c r="X8" s="70" t="s">
        <v>124</v>
      </c>
      <c r="Y8" s="72">
        <v>207.4</v>
      </c>
      <c r="Z8" s="72">
        <v>247.1</v>
      </c>
      <c r="AA8" s="72">
        <v>189.7</v>
      </c>
      <c r="AB8" s="72">
        <v>191.8</v>
      </c>
      <c r="AC8" s="72">
        <v>153.6</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53.8</v>
      </c>
      <c r="BG8" s="72">
        <v>59.8</v>
      </c>
      <c r="BH8" s="72">
        <v>51.2</v>
      </c>
      <c r="BI8" s="72">
        <v>52.4</v>
      </c>
      <c r="BJ8" s="72">
        <v>37.799999999999997</v>
      </c>
      <c r="BK8" s="72">
        <v>24.4</v>
      </c>
      <c r="BL8" s="72">
        <v>24.4</v>
      </c>
      <c r="BM8" s="72">
        <v>24.2</v>
      </c>
      <c r="BN8" s="72">
        <v>25.5</v>
      </c>
      <c r="BO8" s="72">
        <v>22</v>
      </c>
      <c r="BP8" s="69">
        <v>45.2</v>
      </c>
      <c r="BQ8" s="73">
        <v>22067</v>
      </c>
      <c r="BR8" s="73">
        <v>23439</v>
      </c>
      <c r="BS8" s="73">
        <v>19903</v>
      </c>
      <c r="BT8" s="74">
        <v>21281</v>
      </c>
      <c r="BU8" s="74">
        <v>15465</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721191</v>
      </c>
      <c r="CN8" s="71">
        <v>22170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543</v>
      </c>
      <c r="DF8" s="72">
        <v>421.1</v>
      </c>
      <c r="DG8" s="72">
        <v>339.7</v>
      </c>
      <c r="DH8" s="72">
        <v>269.89999999999998</v>
      </c>
      <c r="DI8" s="72">
        <v>196.2</v>
      </c>
      <c r="DJ8" s="69">
        <v>122.6</v>
      </c>
      <c r="DK8" s="72">
        <v>294.2</v>
      </c>
      <c r="DL8" s="72">
        <v>280.8</v>
      </c>
      <c r="DM8" s="72">
        <v>296.2</v>
      </c>
      <c r="DN8" s="72">
        <v>296.2</v>
      </c>
      <c r="DO8" s="72">
        <v>288.5</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2018-03-19T07:42:47Z</cp:lastPrinted>
  <dcterms:created xsi:type="dcterms:W3CDTF">2018-02-09T01:48:11Z</dcterms:created>
  <dcterms:modified xsi:type="dcterms:W3CDTF">2018-04-05T09:43:54Z</dcterms:modified>
  <cp:category/>
</cp:coreProperties>
</file>