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a\Desktop\08駐車場\08_豊川市\"/>
    </mc:Choice>
  </mc:AlternateContent>
  <workbookProtection workbookAlgorithmName="SHA-512" workbookHashValue="pYmUCsehdiyJd5eVuXUYsXccGQMImwP+Ir4A8/IxG5FWLLc3gkN397llNMQ3HV1dR6c5x8QWlh+yoGGRHGhcWg==" workbookSaltValue="TFRykWl2d9+FKkhzFSA4Jg==" workbookSpinCount="100000" lockStructure="1"/>
  <bookViews>
    <workbookView xWindow="3975" yWindow="165" windowWidth="14940" windowHeight="7875"/>
  </bookViews>
  <sheets>
    <sheet name="法非適用_駐車場整備事業" sheetId="4" r:id="rId1"/>
    <sheet name="データ" sheetId="5" state="hidden" r:id="rId2"/>
  </sheets>
  <calcPr calcId="162913"/>
</workbook>
</file>

<file path=xl/calcChain.xml><?xml version="1.0" encoding="utf-8"?>
<calcChain xmlns="http://schemas.openxmlformats.org/spreadsheetml/2006/main">
  <c r="DT7" i="5" l="1"/>
  <c r="DS7" i="5"/>
  <c r="DR7" i="5"/>
  <c r="KO32" i="4" s="1"/>
  <c r="DQ7" i="5"/>
  <c r="DP7" i="5"/>
  <c r="DO7" i="5"/>
  <c r="DN7" i="5"/>
  <c r="LH31" i="4" s="1"/>
  <c r="DM7" i="5"/>
  <c r="DL7" i="5"/>
  <c r="DK7" i="5"/>
  <c r="DI7" i="5"/>
  <c r="MI78" i="4" s="1"/>
  <c r="DH7" i="5"/>
  <c r="DG7" i="5"/>
  <c r="DF7" i="5"/>
  <c r="DE7" i="5"/>
  <c r="KA78" i="4" s="1"/>
  <c r="DD7" i="5"/>
  <c r="DC7" i="5"/>
  <c r="DB7" i="5"/>
  <c r="DA7" i="5"/>
  <c r="CZ7" i="5"/>
  <c r="CN7" i="5"/>
  <c r="CM7" i="5"/>
  <c r="BZ7" i="5"/>
  <c r="MA53" i="4" s="1"/>
  <c r="BY7" i="5"/>
  <c r="BX7" i="5"/>
  <c r="BW7" i="5"/>
  <c r="BV7" i="5"/>
  <c r="JC53" i="4" s="1"/>
  <c r="BU7" i="5"/>
  <c r="BT7" i="5"/>
  <c r="BS7" i="5"/>
  <c r="BR7" i="5"/>
  <c r="JV52" i="4" s="1"/>
  <c r="BQ7" i="5"/>
  <c r="BO7" i="5"/>
  <c r="BN7" i="5"/>
  <c r="BM7" i="5"/>
  <c r="BL7" i="5"/>
  <c r="BK7" i="5"/>
  <c r="BJ7" i="5"/>
  <c r="BI7" i="5"/>
  <c r="GQ52" i="4" s="1"/>
  <c r="BH7" i="5"/>
  <c r="BG7" i="5"/>
  <c r="BF7" i="5"/>
  <c r="BD7" i="5"/>
  <c r="CS53" i="4" s="1"/>
  <c r="BC7" i="5"/>
  <c r="BB7" i="5"/>
  <c r="BA7" i="5"/>
  <c r="AZ7" i="5"/>
  <c r="U53" i="4" s="1"/>
  <c r="AY7" i="5"/>
  <c r="AX7" i="5"/>
  <c r="AW7" i="5"/>
  <c r="AV7" i="5"/>
  <c r="AN52" i="4" s="1"/>
  <c r="AU7" i="5"/>
  <c r="AS7" i="5"/>
  <c r="AR7" i="5"/>
  <c r="AQ7" i="5"/>
  <c r="AP7" i="5"/>
  <c r="AO7" i="5"/>
  <c r="AN7" i="5"/>
  <c r="AM7" i="5"/>
  <c r="AL7" i="5"/>
  <c r="AK7" i="5"/>
  <c r="AJ7" i="5"/>
  <c r="AH7" i="5"/>
  <c r="CS32" i="4" s="1"/>
  <c r="AG7" i="5"/>
  <c r="AF7" i="5"/>
  <c r="AE7" i="5"/>
  <c r="AD7" i="5"/>
  <c r="U32" i="4" s="1"/>
  <c r="AC7" i="5"/>
  <c r="AB7" i="5"/>
  <c r="AA7" i="5"/>
  <c r="Z7" i="5"/>
  <c r="AN31" i="4" s="1"/>
  <c r="Y7" i="5"/>
  <c r="X7" i="5"/>
  <c r="W7" i="5"/>
  <c r="JQ10" i="4" s="1"/>
  <c r="V7" i="5"/>
  <c r="HX10" i="4" s="1"/>
  <c r="U7" i="5"/>
  <c r="T7" i="5"/>
  <c r="S7" i="5"/>
  <c r="R7" i="5"/>
  <c r="DU10" i="4" s="1"/>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LT78" i="4"/>
  <c r="LE78" i="4"/>
  <c r="KP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LH53" i="4"/>
  <c r="KO53" i="4"/>
  <c r="JV53" i="4"/>
  <c r="HJ53" i="4"/>
  <c r="GQ53" i="4"/>
  <c r="FX53" i="4"/>
  <c r="FE53" i="4"/>
  <c r="EL53" i="4"/>
  <c r="BZ53" i="4"/>
  <c r="BG53" i="4"/>
  <c r="AN53" i="4"/>
  <c r="MA52" i="4"/>
  <c r="LH52" i="4"/>
  <c r="KO52" i="4"/>
  <c r="JC52" i="4"/>
  <c r="HJ52" i="4"/>
  <c r="FX52" i="4"/>
  <c r="FE52" i="4"/>
  <c r="EL52" i="4"/>
  <c r="CS52" i="4"/>
  <c r="BZ52" i="4"/>
  <c r="BG52" i="4"/>
  <c r="U52" i="4"/>
  <c r="MA32" i="4"/>
  <c r="LH32" i="4"/>
  <c r="JV32" i="4"/>
  <c r="JC32" i="4"/>
  <c r="HJ32" i="4"/>
  <c r="GQ32" i="4"/>
  <c r="FX32" i="4"/>
  <c r="FE32" i="4"/>
  <c r="EL32" i="4"/>
  <c r="BZ32" i="4"/>
  <c r="BG32" i="4"/>
  <c r="AN32" i="4"/>
  <c r="MA31" i="4"/>
  <c r="KO31" i="4"/>
  <c r="JV31" i="4"/>
  <c r="JC31" i="4"/>
  <c r="HJ31" i="4"/>
  <c r="GQ31" i="4"/>
  <c r="FX31" i="4"/>
  <c r="FE31" i="4"/>
  <c r="EL31" i="4"/>
  <c r="CS31" i="4"/>
  <c r="BZ31" i="4"/>
  <c r="BG31" i="4"/>
  <c r="U31" i="4"/>
  <c r="LJ10" i="4"/>
  <c r="CF10" i="4"/>
  <c r="AQ10" i="4"/>
  <c r="B10" i="4"/>
  <c r="LJ8" i="4"/>
  <c r="JQ8" i="4"/>
  <c r="HX8" i="4"/>
  <c r="DU8" i="4"/>
  <c r="CF8" i="4"/>
  <c r="AQ8" i="4"/>
  <c r="B8" i="4"/>
  <c r="BZ76" i="4" l="1"/>
  <c r="MI76" i="4"/>
  <c r="HJ51" i="4"/>
  <c r="MA30" i="4"/>
  <c r="IT76" i="4"/>
  <c r="CS51" i="4"/>
  <c r="HJ30" i="4"/>
  <c r="MA51" i="4"/>
  <c r="CS30" i="4"/>
  <c r="C11" i="5"/>
  <c r="D11" i="5"/>
  <c r="E11" i="5"/>
  <c r="B11" i="5"/>
  <c r="BK76" i="4" l="1"/>
  <c r="LH51" i="4"/>
  <c r="IE76" i="4"/>
  <c r="GQ30" i="4"/>
  <c r="LT76" i="4"/>
  <c r="GQ51" i="4"/>
  <c r="LH30" i="4"/>
  <c r="BZ51" i="4"/>
  <c r="BZ30" i="4"/>
  <c r="HP76" i="4"/>
  <c r="FX30" i="4"/>
  <c r="BG30" i="4"/>
  <c r="FX51" i="4"/>
  <c r="KO30" i="4"/>
  <c r="BG51" i="4"/>
  <c r="AV76" i="4"/>
  <c r="KO51" i="4"/>
  <c r="LE76" i="4"/>
  <c r="HA76" i="4"/>
  <c r="AN51" i="4"/>
  <c r="FE30" i="4"/>
  <c r="AN30" i="4"/>
  <c r="AG76" i="4"/>
  <c r="JV51" i="4"/>
  <c r="FE51" i="4"/>
  <c r="KP76" i="4"/>
  <c r="JV30" i="4"/>
  <c r="JC51" i="4"/>
  <c r="KA76" i="4"/>
  <c r="EL51" i="4"/>
  <c r="JC30" i="4"/>
  <c r="GL76" i="4"/>
  <c r="U51" i="4"/>
  <c r="EL30" i="4"/>
  <c r="U30" i="4"/>
  <c r="R76" i="4"/>
</calcChain>
</file>

<file path=xl/sharedStrings.xml><?xml version="1.0" encoding="utf-8"?>
<sst xmlns="http://schemas.openxmlformats.org/spreadsheetml/2006/main" count="291" uniqueCount="135">
  <si>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</si>
  <si>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</si>
  <si>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</si>
  <si>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</si>
  <si>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</si>
  <si>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</si>
  <si>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</si>
  <si>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</si>
  <si>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</si>
  <si>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</si>
  <si>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</si>
  <si>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</si>
  <si>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</si>
  <si>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</si>
  <si>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</si>
  <si>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</si>
  <si>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</si>
  <si>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</si>
  <si>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</si>
  <si>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</si>
  <si>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</si>
  <si>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</si>
  <si>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</si>
  <si>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</si>
  <si>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</si>
  <si>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</si>
  <si>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</si>
  <si>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</si>
  <si>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</si>
  <si>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</si>
  <si>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</si>
  <si>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</si>
  <si>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</si>
  <si>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</si>
  <si>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</si>
  <si>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</si>
  <si>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</si>
  <si>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</si>
  <si>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</si>
  <si>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</si>
  <si>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</si>
  <si>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</si>
  <si>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</si>
  <si>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</si>
  <si>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</si>
  <si>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</si>
  <si>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</si>
  <si>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</si>
  <si>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</si>
  <si>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</si>
  <si>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</si>
  <si>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</si>
  <si>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</si>
  <si>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</si>
  <si>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</si>
  <si>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</si>
  <si>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</si>
  <si>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</si>
  <si>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</si>
  <si>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</si>
  <si>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</si>
  <si>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</si>
  <si>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</si>
  <si>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</si>
  <si>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</si>
  <si>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</si>
  <si>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</si>
  <si>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</si>
  <si>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</si>
  <si>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</si>
  <si>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</si>
  <si>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</si>
  <si>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</si>
  <si>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</si>
  <si>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</si>
  <si>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</si>
  <si>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</si>
  <si>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</si>
  <si>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</si>
  <si>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</si>
  <si>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</si>
  <si>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</si>
  <si>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</si>
  <si>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</si>
  <si>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</si>
  <si>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</si>
  <si>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</si>
  <si>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</si>
  <si>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</si>
  <si>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</si>
  <si>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</si>
  <si>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</si>
  <si>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</si>
  <si>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</si>
  <si>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</si>
  <si>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</si>
  <si>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</si>
  <si>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</si>
  <si>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</si>
  <si>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</si>
  <si>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</si>
  <si>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</si>
  <si>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</si>
  <si>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</si>
  <si>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</si>
  <si>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</si>
  <si>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</si>
  <si>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</si>
  <si>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</si>
  <si>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</si>
  <si>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</si>
  <si>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</si>
  <si>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</si>
  <si>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愛知県　豊川市</t>
  </si>
  <si>
    <t>追分駐車場</t>
  </si>
  <si>
    <t>法非適用</t>
  </si>
  <si>
    <t>駐車場整備事業</t>
  </si>
  <si>
    <t>-</t>
  </si>
  <si>
    <t>Ａ３Ｂ１</t>
  </si>
  <si>
    <t>該当数値なし</t>
  </si>
  <si>
    <t>届出駐車場</t>
  </si>
  <si>
    <t>広場式</t>
  </si>
  <si>
    <t>駅</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</si>
  <si>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</si>
  <si>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</si>
  <si>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</si>
  <si>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</si>
  <si>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</si>
  <si>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</si>
  <si>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</si>
  <si>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</si>
  <si>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本駐車場の経営につきましては、過去5年間でほぼ横ばいに推移しています。
①収益的収支比率も100％以上になっています。他会計からの補助も行なわず、特別会計にて行なわれ、独立採算性を保っています。
当該施設はパーク＆ライドで通勤等の利用が大半である駐車場であり、また市の主要駅に隣接しています。月極利用の定期料金のみを徴収しているため各種平均値より低い値が見られますが、駐車区画の全体数に対し使用台数も概ね満室であるため、問題ないと考えます。周辺の類似施設と比較しても妥当な額の定期利用料金ですが、さらなる収益増加のため、駐車料金の見直し等や駐車場の広告宣伝等も適宜検討していきます。今後も安定した経営を継続していくとともに、費用削減を行い、更なる収益向上に努めます。</t>
    <rPh sb="0" eb="1">
      <t>ホン</t>
    </rPh>
    <rPh sb="1" eb="4">
      <t>チュウシャジョウ</t>
    </rPh>
    <rPh sb="5" eb="7">
      <t>ケイエイ</t>
    </rPh>
    <rPh sb="15" eb="17">
      <t>カコ</t>
    </rPh>
    <rPh sb="18" eb="20">
      <t>ネンカン</t>
    </rPh>
    <rPh sb="23" eb="24">
      <t>ヨコ</t>
    </rPh>
    <rPh sb="27" eb="29">
      <t>スイイ</t>
    </rPh>
    <rPh sb="37" eb="40">
      <t>シュウエキテキ</t>
    </rPh>
    <rPh sb="40" eb="42">
      <t>シュウシ</t>
    </rPh>
    <rPh sb="42" eb="44">
      <t>ヒリツ</t>
    </rPh>
    <rPh sb="49" eb="51">
      <t>イジョウ</t>
    </rPh>
    <rPh sb="59" eb="60">
      <t>ホカ</t>
    </rPh>
    <rPh sb="60" eb="62">
      <t>カイケイ</t>
    </rPh>
    <rPh sb="65" eb="67">
      <t>ホジョ</t>
    </rPh>
    <rPh sb="68" eb="69">
      <t>オコ</t>
    </rPh>
    <rPh sb="73" eb="75">
      <t>トクベツ</t>
    </rPh>
    <rPh sb="75" eb="77">
      <t>カイケイ</t>
    </rPh>
    <rPh sb="79" eb="80">
      <t>オコ</t>
    </rPh>
    <rPh sb="84" eb="86">
      <t>ドクリツ</t>
    </rPh>
    <rPh sb="86" eb="88">
      <t>サイサン</t>
    </rPh>
    <rPh sb="88" eb="89">
      <t>セイ</t>
    </rPh>
    <rPh sb="90" eb="91">
      <t>タモ</t>
    </rPh>
    <rPh sb="98" eb="100">
      <t>トウガイ</t>
    </rPh>
    <rPh sb="100" eb="102">
      <t>シセツ</t>
    </rPh>
    <rPh sb="111" eb="113">
      <t>ツウキン</t>
    </rPh>
    <rPh sb="113" eb="114">
      <t>ナド</t>
    </rPh>
    <rPh sb="115" eb="117">
      <t>リヨウ</t>
    </rPh>
    <rPh sb="118" eb="120">
      <t>タイハン</t>
    </rPh>
    <rPh sb="123" eb="126">
      <t>チュウシャジョウ</t>
    </rPh>
    <rPh sb="132" eb="133">
      <t>シ</t>
    </rPh>
    <rPh sb="134" eb="136">
      <t>シュヨウ</t>
    </rPh>
    <rPh sb="136" eb="137">
      <t>エキ</t>
    </rPh>
    <rPh sb="138" eb="140">
      <t>リンセツ</t>
    </rPh>
    <rPh sb="146" eb="148">
      <t>ツキギメ</t>
    </rPh>
    <rPh sb="148" eb="150">
      <t>リヨウ</t>
    </rPh>
    <rPh sb="151" eb="153">
      <t>テイキ</t>
    </rPh>
    <rPh sb="153" eb="155">
      <t>リョウキン</t>
    </rPh>
    <rPh sb="158" eb="160">
      <t>チョウシュウ</t>
    </rPh>
    <rPh sb="166" eb="168">
      <t>カクシュ</t>
    </rPh>
    <rPh sb="168" eb="171">
      <t>ヘイキンチ</t>
    </rPh>
    <rPh sb="173" eb="174">
      <t>ヒク</t>
    </rPh>
    <rPh sb="175" eb="176">
      <t>アタイ</t>
    </rPh>
    <rPh sb="177" eb="178">
      <t>ミ</t>
    </rPh>
    <rPh sb="184" eb="186">
      <t>チュウシャ</t>
    </rPh>
    <rPh sb="186" eb="188">
      <t>クカク</t>
    </rPh>
    <rPh sb="189" eb="191">
      <t>ゼンタイ</t>
    </rPh>
    <rPh sb="191" eb="192">
      <t>カズ</t>
    </rPh>
    <rPh sb="193" eb="194">
      <t>タイ</t>
    </rPh>
    <rPh sb="195" eb="197">
      <t>シヨウ</t>
    </rPh>
    <rPh sb="197" eb="199">
      <t>ダイスウ</t>
    </rPh>
    <rPh sb="200" eb="201">
      <t>オオム</t>
    </rPh>
    <rPh sb="202" eb="204">
      <t>マンシツ</t>
    </rPh>
    <rPh sb="210" eb="212">
      <t>モンダイ</t>
    </rPh>
    <rPh sb="215" eb="216">
      <t>カンガ</t>
    </rPh>
    <rPh sb="220" eb="222">
      <t>シュウヘン</t>
    </rPh>
    <rPh sb="223" eb="225">
      <t>ルイジ</t>
    </rPh>
    <rPh sb="225" eb="227">
      <t>シセツ</t>
    </rPh>
    <rPh sb="228" eb="230">
      <t>ヒカク</t>
    </rPh>
    <rPh sb="233" eb="235">
      <t>ダトウ</t>
    </rPh>
    <rPh sb="236" eb="237">
      <t>ガク</t>
    </rPh>
    <rPh sb="238" eb="240">
      <t>テイキ</t>
    </rPh>
    <rPh sb="240" eb="242">
      <t>リヨウ</t>
    </rPh>
    <rPh sb="242" eb="244">
      <t>リョウキン</t>
    </rPh>
    <rPh sb="252" eb="254">
      <t>シュウエキ</t>
    </rPh>
    <rPh sb="254" eb="256">
      <t>ゾウカ</t>
    </rPh>
    <rPh sb="260" eb="262">
      <t>チュウシャ</t>
    </rPh>
    <rPh sb="262" eb="264">
      <t>リョウキン</t>
    </rPh>
    <rPh sb="265" eb="267">
      <t>ミナオ</t>
    </rPh>
    <rPh sb="268" eb="269">
      <t>ナド</t>
    </rPh>
    <rPh sb="270" eb="273">
      <t>チュウシャジョウ</t>
    </rPh>
    <rPh sb="274" eb="276">
      <t>コウコク</t>
    </rPh>
    <rPh sb="276" eb="278">
      <t>センデン</t>
    </rPh>
    <rPh sb="278" eb="279">
      <t>ナド</t>
    </rPh>
    <rPh sb="280" eb="282">
      <t>テキギ</t>
    </rPh>
    <rPh sb="282" eb="284">
      <t>ケントウ</t>
    </rPh>
    <rPh sb="291" eb="293">
      <t>コンゴ</t>
    </rPh>
    <rPh sb="294" eb="296">
      <t>アンテイ</t>
    </rPh>
    <rPh sb="298" eb="300">
      <t>ケイエイ</t>
    </rPh>
    <rPh sb="301" eb="303">
      <t>ケイゾク</t>
    </rPh>
    <rPh sb="312" eb="314">
      <t>ヒヨウ</t>
    </rPh>
    <rPh sb="314" eb="316">
      <t>サクゲン</t>
    </rPh>
    <rPh sb="317" eb="318">
      <t>オコナ</t>
    </rPh>
    <rPh sb="320" eb="321">
      <t>サラ</t>
    </rPh>
    <rPh sb="323" eb="325">
      <t>シュウエキ</t>
    </rPh>
    <rPh sb="325" eb="327">
      <t>コウジョウ</t>
    </rPh>
    <rPh sb="328" eb="329">
      <t>ツト</t>
    </rPh>
    <phoneticPr fontId="6"/>
  </si>
  <si>
    <t>当該施設は建設時に地方債を利用していません。
今後10年における⑧設備投資見込額は、場内に投資すべき躯体等がないため、0円になっております。ただし平地のアスファルト舗装補修やラインの引き直し等、細かな施設の補修は、必要に応じ定期的に行なっていきます。
資産全体の価値を鑑みても、現在の立地に必要不可欠なものと考えています。今後は民間活力の適切な利用等を含め、最適な施設経営の術を検討していきます。
また、地方公営企業法を適用していないため⑥有形固定資産減価償却費及び⑨累積欠損金比率については「該当なし」となっています。</t>
    <rPh sb="0" eb="2">
      <t>トウガイ</t>
    </rPh>
    <rPh sb="2" eb="4">
      <t>シセツ</t>
    </rPh>
    <rPh sb="5" eb="7">
      <t>ケンセツ</t>
    </rPh>
    <rPh sb="7" eb="8">
      <t>トキ</t>
    </rPh>
    <rPh sb="9" eb="12">
      <t>チホウサイ</t>
    </rPh>
    <rPh sb="13" eb="15">
      <t>リヨウ</t>
    </rPh>
    <rPh sb="23" eb="25">
      <t>コンゴ</t>
    </rPh>
    <rPh sb="27" eb="28">
      <t>ネン</t>
    </rPh>
    <rPh sb="33" eb="35">
      <t>セツビ</t>
    </rPh>
    <rPh sb="35" eb="37">
      <t>トウシ</t>
    </rPh>
    <rPh sb="37" eb="39">
      <t>ミコ</t>
    </rPh>
    <rPh sb="39" eb="40">
      <t>ガク</t>
    </rPh>
    <rPh sb="84" eb="86">
      <t>ホシュウ</t>
    </rPh>
    <rPh sb="126" eb="128">
      <t>シサン</t>
    </rPh>
    <rPh sb="128" eb="130">
      <t>ゼンタイ</t>
    </rPh>
    <rPh sb="131" eb="133">
      <t>カチ</t>
    </rPh>
    <rPh sb="134" eb="135">
      <t>カンガ</t>
    </rPh>
    <rPh sb="139" eb="141">
      <t>ゲンザイ</t>
    </rPh>
    <rPh sb="142" eb="144">
      <t>リッチ</t>
    </rPh>
    <rPh sb="145" eb="147">
      <t>ヒツヨウ</t>
    </rPh>
    <rPh sb="147" eb="150">
      <t>フカケツ</t>
    </rPh>
    <rPh sb="154" eb="155">
      <t>カンガ</t>
    </rPh>
    <rPh sb="161" eb="163">
      <t>コンゴ</t>
    </rPh>
    <rPh sb="164" eb="166">
      <t>ミンカン</t>
    </rPh>
    <rPh sb="166" eb="168">
      <t>カツリョク</t>
    </rPh>
    <rPh sb="169" eb="171">
      <t>テキセツ</t>
    </rPh>
    <rPh sb="172" eb="174">
      <t>リヨウ</t>
    </rPh>
    <rPh sb="174" eb="175">
      <t>ナド</t>
    </rPh>
    <rPh sb="176" eb="177">
      <t>フク</t>
    </rPh>
    <rPh sb="179" eb="181">
      <t>サイテキ</t>
    </rPh>
    <rPh sb="182" eb="184">
      <t>シセツ</t>
    </rPh>
    <rPh sb="184" eb="186">
      <t>ケイエイ</t>
    </rPh>
    <rPh sb="187" eb="188">
      <t>スベ</t>
    </rPh>
    <rPh sb="189" eb="191">
      <t>ケントウ</t>
    </rPh>
    <phoneticPr fontId="6"/>
  </si>
  <si>
    <t>施設の利用状況（⑪稼働率）につきましては、過去5年間の経年比較において、ほぼ横ばいで推移しています。
全国平均値や類似施設平均値と比較すると低い状況ではありますが、施設全体の収容台数が少なく、利用状況が最大値より数台減少するだけで利用率が大きく変動してしまうことが要因です。
施設は定期利用専用駐車場で、現在の利用状況は数台の空きがある程度です。当該施設は駐車場として利用することは適当と考えますが、現行体制では広告宣伝等を積極的に展開していくことで、利用状況の向上に努めます。今後の状況によっては民間譲渡も含めた検討をする必要があると考えます。</t>
    <rPh sb="0" eb="2">
      <t>シセツ</t>
    </rPh>
    <rPh sb="3" eb="5">
      <t>リヨウ</t>
    </rPh>
    <rPh sb="5" eb="7">
      <t>ジョウキョウ</t>
    </rPh>
    <rPh sb="9" eb="11">
      <t>カドウ</t>
    </rPh>
    <rPh sb="11" eb="12">
      <t>リツ</t>
    </rPh>
    <rPh sb="21" eb="23">
      <t>カコ</t>
    </rPh>
    <rPh sb="24" eb="26">
      <t>ネンカン</t>
    </rPh>
    <rPh sb="27" eb="29">
      <t>ケイネン</t>
    </rPh>
    <rPh sb="29" eb="31">
      <t>ヒカク</t>
    </rPh>
    <rPh sb="38" eb="39">
      <t>ヨコ</t>
    </rPh>
    <rPh sb="42" eb="44">
      <t>スイイ</t>
    </rPh>
    <rPh sb="51" eb="53">
      <t>ゼンコク</t>
    </rPh>
    <rPh sb="53" eb="56">
      <t>ヘイキンチ</t>
    </rPh>
    <rPh sb="57" eb="59">
      <t>ルイジ</t>
    </rPh>
    <rPh sb="59" eb="61">
      <t>シセツ</t>
    </rPh>
    <rPh sb="61" eb="64">
      <t>ヘイキンチ</t>
    </rPh>
    <rPh sb="65" eb="67">
      <t>ヒカク</t>
    </rPh>
    <rPh sb="70" eb="71">
      <t>ヒク</t>
    </rPh>
    <rPh sb="72" eb="74">
      <t>ジョウキョウ</t>
    </rPh>
    <rPh sb="82" eb="84">
      <t>シセツ</t>
    </rPh>
    <rPh sb="84" eb="86">
      <t>ゼンタイ</t>
    </rPh>
    <rPh sb="87" eb="89">
      <t>シュウヨウ</t>
    </rPh>
    <rPh sb="89" eb="91">
      <t>ダイスウ</t>
    </rPh>
    <rPh sb="92" eb="93">
      <t>スク</t>
    </rPh>
    <rPh sb="96" eb="98">
      <t>リヨウ</t>
    </rPh>
    <rPh sb="98" eb="100">
      <t>ジョウキョウ</t>
    </rPh>
    <rPh sb="101" eb="104">
      <t>サイダイチ</t>
    </rPh>
    <rPh sb="106" eb="108">
      <t>スウダイ</t>
    </rPh>
    <rPh sb="108" eb="110">
      <t>ゲンショウ</t>
    </rPh>
    <rPh sb="115" eb="118">
      <t>リヨウリツ</t>
    </rPh>
    <rPh sb="119" eb="120">
      <t>オオ</t>
    </rPh>
    <rPh sb="122" eb="124">
      <t>ヘンドウ</t>
    </rPh>
    <rPh sb="132" eb="134">
      <t>ヨウイン</t>
    </rPh>
    <rPh sb="138" eb="140">
      <t>シセツ</t>
    </rPh>
    <rPh sb="141" eb="143">
      <t>テイキ</t>
    </rPh>
    <rPh sb="143" eb="145">
      <t>リヨウ</t>
    </rPh>
    <rPh sb="145" eb="147">
      <t>センヨウ</t>
    </rPh>
    <rPh sb="147" eb="150">
      <t>チュウシャジョウ</t>
    </rPh>
    <rPh sb="152" eb="154">
      <t>ゲンザイ</t>
    </rPh>
    <rPh sb="155" eb="157">
      <t>リヨウ</t>
    </rPh>
    <rPh sb="157" eb="159">
      <t>ジョウキョウ</t>
    </rPh>
    <rPh sb="160" eb="162">
      <t>スウダイ</t>
    </rPh>
    <rPh sb="163" eb="164">
      <t>ア</t>
    </rPh>
    <rPh sb="168" eb="170">
      <t>テイド</t>
    </rPh>
    <rPh sb="200" eb="202">
      <t>ゲンコウ</t>
    </rPh>
    <rPh sb="202" eb="204">
      <t>タイセイ</t>
    </rPh>
    <rPh sb="206" eb="208">
      <t>コウコク</t>
    </rPh>
    <rPh sb="208" eb="210">
      <t>センデン</t>
    </rPh>
    <rPh sb="210" eb="211">
      <t>ナド</t>
    </rPh>
    <rPh sb="212" eb="215">
      <t>セッキョクテキ</t>
    </rPh>
    <rPh sb="216" eb="218">
      <t>テンカイ</t>
    </rPh>
    <rPh sb="231" eb="233">
      <t>コウジョウ</t>
    </rPh>
    <rPh sb="234" eb="235">
      <t>ツト</t>
    </rPh>
    <rPh sb="239" eb="241">
      <t>コンゴ</t>
    </rPh>
    <rPh sb="242" eb="244">
      <t>ジョウキョウ</t>
    </rPh>
    <rPh sb="249" eb="251">
      <t>ミンカン</t>
    </rPh>
    <rPh sb="251" eb="253">
      <t>ジョウト</t>
    </rPh>
    <rPh sb="254" eb="255">
      <t>フク</t>
    </rPh>
    <rPh sb="257" eb="259">
      <t>ケントウ</t>
    </rPh>
    <rPh sb="262" eb="264">
      <t>ヒツヨウ</t>
    </rPh>
    <rPh sb="268" eb="269">
      <t>カンガ</t>
    </rPh>
    <phoneticPr fontId="6"/>
  </si>
  <si>
    <t>施設全体としては、各種の平均値より低い部分が見られます。定期利用のみの施設なので、こうした結果になっています。しかし周辺の類似駐車施設と比較しても定期利用料金は妥当であること、また利用予約もほぼ埋まっている現状であり、総じて健全な経営が行なわれていると判断しています。経営戦略については、平成32年度までの策定を検討しています。
今後は近隣市町村と情報共有等を行い、それぞれの状況を把握した上で、経営戦略の策定や民間譲渡等を検討する材料にしたいと考えています。
また同時に、現行体制での更なる収益増加のため、費用削減や広告宣伝等を検討していきます。</t>
    <rPh sb="0" eb="2">
      <t>シセツ</t>
    </rPh>
    <rPh sb="2" eb="4">
      <t>ゼンタイ</t>
    </rPh>
    <rPh sb="9" eb="11">
      <t>カクシュ</t>
    </rPh>
    <rPh sb="12" eb="15">
      <t>ヘイキンチ</t>
    </rPh>
    <rPh sb="17" eb="18">
      <t>ヒク</t>
    </rPh>
    <rPh sb="19" eb="21">
      <t>ブブン</t>
    </rPh>
    <rPh sb="22" eb="23">
      <t>ミ</t>
    </rPh>
    <rPh sb="28" eb="30">
      <t>テイキ</t>
    </rPh>
    <rPh sb="30" eb="32">
      <t>リヨウ</t>
    </rPh>
    <rPh sb="35" eb="37">
      <t>シセツ</t>
    </rPh>
    <rPh sb="45" eb="47">
      <t>ケッカ</t>
    </rPh>
    <rPh sb="58" eb="60">
      <t>シュウヘン</t>
    </rPh>
    <rPh sb="61" eb="63">
      <t>ルイジ</t>
    </rPh>
    <rPh sb="63" eb="65">
      <t>チュウシャ</t>
    </rPh>
    <rPh sb="65" eb="67">
      <t>シセツ</t>
    </rPh>
    <rPh sb="68" eb="70">
      <t>ヒカク</t>
    </rPh>
    <rPh sb="73" eb="75">
      <t>テイキ</t>
    </rPh>
    <rPh sb="75" eb="77">
      <t>リヨウ</t>
    </rPh>
    <rPh sb="77" eb="79">
      <t>リョウキン</t>
    </rPh>
    <rPh sb="80" eb="82">
      <t>ダトウ</t>
    </rPh>
    <rPh sb="90" eb="92">
      <t>リヨウ</t>
    </rPh>
    <rPh sb="92" eb="94">
      <t>ヨヤク</t>
    </rPh>
    <rPh sb="97" eb="98">
      <t>ウ</t>
    </rPh>
    <rPh sb="103" eb="105">
      <t>ゲンジョウ</t>
    </rPh>
    <rPh sb="165" eb="167">
      <t>コンゴ</t>
    </rPh>
    <rPh sb="168" eb="170">
      <t>キンリン</t>
    </rPh>
    <rPh sb="170" eb="173">
      <t>シチョウソン</t>
    </rPh>
    <rPh sb="174" eb="176">
      <t>ジョウホウ</t>
    </rPh>
    <rPh sb="176" eb="178">
      <t>キョウユウ</t>
    </rPh>
    <rPh sb="178" eb="179">
      <t>ナド</t>
    </rPh>
    <rPh sb="180" eb="181">
      <t>オコナ</t>
    </rPh>
    <rPh sb="188" eb="190">
      <t>ジョウキョウ</t>
    </rPh>
    <rPh sb="191" eb="193">
      <t>ハアク</t>
    </rPh>
    <rPh sb="195" eb="196">
      <t>ウエ</t>
    </rPh>
    <rPh sb="198" eb="200">
      <t>ケイエイ</t>
    </rPh>
    <rPh sb="200" eb="202">
      <t>センリャク</t>
    </rPh>
    <rPh sb="203" eb="205">
      <t>サクテイ</t>
    </rPh>
    <rPh sb="206" eb="208">
      <t>ミンカン</t>
    </rPh>
    <rPh sb="208" eb="210">
      <t>ジョウト</t>
    </rPh>
    <rPh sb="210" eb="211">
      <t>ナド</t>
    </rPh>
    <rPh sb="212" eb="214">
      <t>ケントウ</t>
    </rPh>
    <rPh sb="216" eb="218">
      <t>ザイリョウ</t>
    </rPh>
    <rPh sb="223" eb="224">
      <t>カンガ</t>
    </rPh>
    <rPh sb="233" eb="235">
      <t>ドウジ</t>
    </rPh>
    <rPh sb="237" eb="239">
      <t>ゲンコウ</t>
    </rPh>
    <rPh sb="239" eb="241">
      <t>タイセイ</t>
    </rPh>
    <rPh sb="243" eb="244">
      <t>サラ</t>
    </rPh>
    <rPh sb="246" eb="248">
      <t>シュウエキ</t>
    </rPh>
    <rPh sb="248" eb="250">
      <t>ゾウカ</t>
    </rPh>
    <rPh sb="254" eb="256">
      <t>ヒヨウ</t>
    </rPh>
    <rPh sb="256" eb="258">
      <t>サクゲン</t>
    </rPh>
    <rPh sb="259" eb="261">
      <t>コウコク</t>
    </rPh>
    <rPh sb="261" eb="263">
      <t>センデン</t>
    </rPh>
    <rPh sb="263" eb="264">
      <t>ナド</t>
    </rPh>
    <rPh sb="265" eb="267">
      <t>ケントウ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</si>
</sst>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159.69999999999999</c:v>
                </c:pt>
                <c:pt idx="1">
                  <c:v>133</c:v>
                </c:pt>
                <c:pt idx="2">
                  <c:v>176</c:v>
                </c:pt>
                <c:pt idx="3">
                  <c:v>155.5</c:v>
                </c:pt>
                <c:pt idx="4">
                  <c:v>174.5</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84125952"/>
        <c:axId val="8413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84125952"/>
        <c:axId val="84136320"/>
      </c:lineChart>
      <c:dateAx>
        <c:axId val="84125952"/>
        <c:scaling>
          <c:orientation val="minMax"/>
        </c:scaling>
        <c:delete val="1"/>
        <c:axPos val="b"/>
        <c:numFmt formatCode="ge" sourceLinked="1"/>
        <c:majorTickMark val="none"/>
        <c:minorTickMark val="none"/>
        <c:tickLblPos val="none"/>
        <c:crossAx val="84136320"/>
        <c:crosses val="autoZero"/>
        <c:auto val="1"/>
        <c:lblOffset val="100"/>
        <c:baseTimeUnit val="years"/>
      </c:dateAx>
      <c:valAx>
        <c:axId val="84136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125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84986112"/>
        <c:axId val="8499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84986112"/>
        <c:axId val="84992384"/>
      </c:lineChart>
      <c:dateAx>
        <c:axId val="84986112"/>
        <c:scaling>
          <c:orientation val="minMax"/>
        </c:scaling>
        <c:delete val="1"/>
        <c:axPos val="b"/>
        <c:numFmt formatCode="ge" sourceLinked="1"/>
        <c:majorTickMark val="none"/>
        <c:minorTickMark val="none"/>
        <c:tickLblPos val="none"/>
        <c:crossAx val="84992384"/>
        <c:crosses val="autoZero"/>
        <c:auto val="1"/>
        <c:lblOffset val="100"/>
        <c:baseTimeUnit val="years"/>
      </c:dateAx>
      <c:valAx>
        <c:axId val="84992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986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85112704"/>
        <c:axId val="8512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85112704"/>
        <c:axId val="85127168"/>
      </c:lineChart>
      <c:dateAx>
        <c:axId val="85112704"/>
        <c:scaling>
          <c:orientation val="minMax"/>
        </c:scaling>
        <c:delete val="1"/>
        <c:axPos val="b"/>
        <c:numFmt formatCode="ge" sourceLinked="1"/>
        <c:majorTickMark val="none"/>
        <c:minorTickMark val="none"/>
        <c:tickLblPos val="none"/>
        <c:crossAx val="85127168"/>
        <c:crosses val="autoZero"/>
        <c:auto val="1"/>
        <c:lblOffset val="100"/>
        <c:baseTimeUnit val="years"/>
      </c:dateAx>
      <c:valAx>
        <c:axId val="85127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5112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85227008"/>
        <c:axId val="8522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85227008"/>
        <c:axId val="85228928"/>
      </c:lineChart>
      <c:dateAx>
        <c:axId val="85227008"/>
        <c:scaling>
          <c:orientation val="minMax"/>
        </c:scaling>
        <c:delete val="1"/>
        <c:axPos val="b"/>
        <c:numFmt formatCode="ge" sourceLinked="1"/>
        <c:majorTickMark val="none"/>
        <c:minorTickMark val="none"/>
        <c:tickLblPos val="none"/>
        <c:crossAx val="85228928"/>
        <c:crosses val="autoZero"/>
        <c:auto val="1"/>
        <c:lblOffset val="100"/>
        <c:baseTimeUnit val="years"/>
      </c:dateAx>
      <c:valAx>
        <c:axId val="85228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5227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85273984"/>
        <c:axId val="8528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85273984"/>
        <c:axId val="85280256"/>
      </c:lineChart>
      <c:dateAx>
        <c:axId val="85273984"/>
        <c:scaling>
          <c:orientation val="minMax"/>
        </c:scaling>
        <c:delete val="1"/>
        <c:axPos val="b"/>
        <c:numFmt formatCode="ge" sourceLinked="1"/>
        <c:majorTickMark val="none"/>
        <c:minorTickMark val="none"/>
        <c:tickLblPos val="none"/>
        <c:crossAx val="85280256"/>
        <c:crosses val="autoZero"/>
        <c:auto val="1"/>
        <c:lblOffset val="100"/>
        <c:baseTimeUnit val="years"/>
      </c:dateAx>
      <c:valAx>
        <c:axId val="85280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5273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85323136"/>
        <c:axId val="8532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85323136"/>
        <c:axId val="85325312"/>
      </c:lineChart>
      <c:dateAx>
        <c:axId val="85323136"/>
        <c:scaling>
          <c:orientation val="minMax"/>
        </c:scaling>
        <c:delete val="1"/>
        <c:axPos val="b"/>
        <c:numFmt formatCode="ge" sourceLinked="1"/>
        <c:majorTickMark val="none"/>
        <c:minorTickMark val="none"/>
        <c:tickLblPos val="none"/>
        <c:crossAx val="85325312"/>
        <c:crosses val="autoZero"/>
        <c:auto val="1"/>
        <c:lblOffset val="100"/>
        <c:baseTimeUnit val="years"/>
      </c:dateAx>
      <c:valAx>
        <c:axId val="853253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5323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59.3</c:v>
                </c:pt>
                <c:pt idx="1">
                  <c:v>59.3</c:v>
                </c:pt>
                <c:pt idx="2">
                  <c:v>61</c:v>
                </c:pt>
                <c:pt idx="3">
                  <c:v>57.6</c:v>
                </c:pt>
                <c:pt idx="4">
                  <c:v>61</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85349888"/>
        <c:axId val="8535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85349888"/>
        <c:axId val="85351808"/>
      </c:lineChart>
      <c:dateAx>
        <c:axId val="85349888"/>
        <c:scaling>
          <c:orientation val="minMax"/>
        </c:scaling>
        <c:delete val="1"/>
        <c:axPos val="b"/>
        <c:numFmt formatCode="ge" sourceLinked="1"/>
        <c:majorTickMark val="none"/>
        <c:minorTickMark val="none"/>
        <c:tickLblPos val="none"/>
        <c:crossAx val="85351808"/>
        <c:crosses val="autoZero"/>
        <c:auto val="1"/>
        <c:lblOffset val="100"/>
        <c:baseTimeUnit val="years"/>
      </c:dateAx>
      <c:valAx>
        <c:axId val="85351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5349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37.4</c:v>
                </c:pt>
                <c:pt idx="1">
                  <c:v>24.8</c:v>
                </c:pt>
                <c:pt idx="2">
                  <c:v>43.2</c:v>
                </c:pt>
                <c:pt idx="3">
                  <c:v>35.700000000000003</c:v>
                </c:pt>
                <c:pt idx="4">
                  <c:v>42.7</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85406848"/>
        <c:axId val="8540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85406848"/>
        <c:axId val="85408768"/>
      </c:lineChart>
      <c:dateAx>
        <c:axId val="85406848"/>
        <c:scaling>
          <c:orientation val="minMax"/>
        </c:scaling>
        <c:delete val="1"/>
        <c:axPos val="b"/>
        <c:numFmt formatCode="ge" sourceLinked="1"/>
        <c:majorTickMark val="none"/>
        <c:minorTickMark val="none"/>
        <c:tickLblPos val="none"/>
        <c:crossAx val="85408768"/>
        <c:crosses val="autoZero"/>
        <c:auto val="1"/>
        <c:lblOffset val="100"/>
        <c:baseTimeUnit val="years"/>
      </c:dateAx>
      <c:valAx>
        <c:axId val="85408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5406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908</c:v>
                </c:pt>
                <c:pt idx="1">
                  <c:v>498</c:v>
                </c:pt>
                <c:pt idx="2">
                  <c:v>1146</c:v>
                </c:pt>
                <c:pt idx="3">
                  <c:v>853</c:v>
                </c:pt>
                <c:pt idx="4">
                  <c:v>1145</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85598208"/>
        <c:axId val="8560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85598208"/>
        <c:axId val="85600128"/>
      </c:lineChart>
      <c:dateAx>
        <c:axId val="85598208"/>
        <c:scaling>
          <c:orientation val="minMax"/>
        </c:scaling>
        <c:delete val="1"/>
        <c:axPos val="b"/>
        <c:numFmt formatCode="ge" sourceLinked="1"/>
        <c:majorTickMark val="none"/>
        <c:minorTickMark val="none"/>
        <c:tickLblPos val="none"/>
        <c:crossAx val="85600128"/>
        <c:crosses val="autoZero"/>
        <c:auto val="1"/>
        <c:lblOffset val="100"/>
        <c:baseTimeUnit val="years"/>
      </c:dateAx>
      <c:valAx>
        <c:axId val="856001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5598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A8" zoomScaleNormal="100" zoomScaleSheetLayoutView="70" workbookViewId="0">
      <selection activeCell="NC56" sqref="NC56"/>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愛知県豊川市　追分駐車場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130</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駅</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1475</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届出駐車場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39</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59</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133</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代行制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131</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f>データ!Y7</f>
        <v>159.69999999999999</v>
      </c>
      <c r="V31" s="117"/>
      <c r="W31" s="117"/>
      <c r="X31" s="117"/>
      <c r="Y31" s="117"/>
      <c r="Z31" s="117"/>
      <c r="AA31" s="117"/>
      <c r="AB31" s="117"/>
      <c r="AC31" s="117"/>
      <c r="AD31" s="117"/>
      <c r="AE31" s="117"/>
      <c r="AF31" s="117"/>
      <c r="AG31" s="117"/>
      <c r="AH31" s="117"/>
      <c r="AI31" s="117"/>
      <c r="AJ31" s="117"/>
      <c r="AK31" s="117"/>
      <c r="AL31" s="117"/>
      <c r="AM31" s="117"/>
      <c r="AN31" s="117">
        <f>データ!Z7</f>
        <v>133</v>
      </c>
      <c r="AO31" s="117"/>
      <c r="AP31" s="117"/>
      <c r="AQ31" s="117"/>
      <c r="AR31" s="117"/>
      <c r="AS31" s="117"/>
      <c r="AT31" s="117"/>
      <c r="AU31" s="117"/>
      <c r="AV31" s="117"/>
      <c r="AW31" s="117"/>
      <c r="AX31" s="117"/>
      <c r="AY31" s="117"/>
      <c r="AZ31" s="117"/>
      <c r="BA31" s="117"/>
      <c r="BB31" s="117"/>
      <c r="BC31" s="117"/>
      <c r="BD31" s="117"/>
      <c r="BE31" s="117"/>
      <c r="BF31" s="117"/>
      <c r="BG31" s="117">
        <f>データ!AA7</f>
        <v>176</v>
      </c>
      <c r="BH31" s="117"/>
      <c r="BI31" s="117"/>
      <c r="BJ31" s="117"/>
      <c r="BK31" s="117"/>
      <c r="BL31" s="117"/>
      <c r="BM31" s="117"/>
      <c r="BN31" s="117"/>
      <c r="BO31" s="117"/>
      <c r="BP31" s="117"/>
      <c r="BQ31" s="117"/>
      <c r="BR31" s="117"/>
      <c r="BS31" s="117"/>
      <c r="BT31" s="117"/>
      <c r="BU31" s="117"/>
      <c r="BV31" s="117"/>
      <c r="BW31" s="117"/>
      <c r="BX31" s="117"/>
      <c r="BY31" s="117"/>
      <c r="BZ31" s="117">
        <f>データ!AB7</f>
        <v>155.5</v>
      </c>
      <c r="CA31" s="117"/>
      <c r="CB31" s="117"/>
      <c r="CC31" s="117"/>
      <c r="CD31" s="117"/>
      <c r="CE31" s="117"/>
      <c r="CF31" s="117"/>
      <c r="CG31" s="117"/>
      <c r="CH31" s="117"/>
      <c r="CI31" s="117"/>
      <c r="CJ31" s="117"/>
      <c r="CK31" s="117"/>
      <c r="CL31" s="117"/>
      <c r="CM31" s="117"/>
      <c r="CN31" s="117"/>
      <c r="CO31" s="117"/>
      <c r="CP31" s="117"/>
      <c r="CQ31" s="117"/>
      <c r="CR31" s="117"/>
      <c r="CS31" s="117">
        <f>データ!AC7</f>
        <v>174.5</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t="str">
        <f>データ!AJ7</f>
        <v>-</v>
      </c>
      <c r="EM31" s="117"/>
      <c r="EN31" s="117"/>
      <c r="EO31" s="117"/>
      <c r="EP31" s="117"/>
      <c r="EQ31" s="117"/>
      <c r="ER31" s="117"/>
      <c r="ES31" s="117"/>
      <c r="ET31" s="117"/>
      <c r="EU31" s="117"/>
      <c r="EV31" s="117"/>
      <c r="EW31" s="117"/>
      <c r="EX31" s="117"/>
      <c r="EY31" s="117"/>
      <c r="EZ31" s="117"/>
      <c r="FA31" s="117"/>
      <c r="FB31" s="117"/>
      <c r="FC31" s="117"/>
      <c r="FD31" s="117"/>
      <c r="FE31" s="117" t="str">
        <f>データ!AK7</f>
        <v>-</v>
      </c>
      <c r="FF31" s="117"/>
      <c r="FG31" s="117"/>
      <c r="FH31" s="117"/>
      <c r="FI31" s="117"/>
      <c r="FJ31" s="117"/>
      <c r="FK31" s="117"/>
      <c r="FL31" s="117"/>
      <c r="FM31" s="117"/>
      <c r="FN31" s="117"/>
      <c r="FO31" s="117"/>
      <c r="FP31" s="117"/>
      <c r="FQ31" s="117"/>
      <c r="FR31" s="117"/>
      <c r="FS31" s="117"/>
      <c r="FT31" s="117"/>
      <c r="FU31" s="117"/>
      <c r="FV31" s="117"/>
      <c r="FW31" s="117"/>
      <c r="FX31" s="117" t="str">
        <f>データ!AL7</f>
        <v>-</v>
      </c>
      <c r="FY31" s="117"/>
      <c r="FZ31" s="117"/>
      <c r="GA31" s="117"/>
      <c r="GB31" s="117"/>
      <c r="GC31" s="117"/>
      <c r="GD31" s="117"/>
      <c r="GE31" s="117"/>
      <c r="GF31" s="117"/>
      <c r="GG31" s="117"/>
      <c r="GH31" s="117"/>
      <c r="GI31" s="117"/>
      <c r="GJ31" s="117"/>
      <c r="GK31" s="117"/>
      <c r="GL31" s="117"/>
      <c r="GM31" s="117"/>
      <c r="GN31" s="117"/>
      <c r="GO31" s="117"/>
      <c r="GP31" s="117"/>
      <c r="GQ31" s="117" t="str">
        <f>データ!AM7</f>
        <v>-</v>
      </c>
      <c r="GR31" s="117"/>
      <c r="GS31" s="117"/>
      <c r="GT31" s="117"/>
      <c r="GU31" s="117"/>
      <c r="GV31" s="117"/>
      <c r="GW31" s="117"/>
      <c r="GX31" s="117"/>
      <c r="GY31" s="117"/>
      <c r="GZ31" s="117"/>
      <c r="HA31" s="117"/>
      <c r="HB31" s="117"/>
      <c r="HC31" s="117"/>
      <c r="HD31" s="117"/>
      <c r="HE31" s="117"/>
      <c r="HF31" s="117"/>
      <c r="HG31" s="117"/>
      <c r="HH31" s="117"/>
      <c r="HI31" s="117"/>
      <c r="HJ31" s="117" t="str">
        <f>データ!AN7</f>
        <v>-</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59.3</v>
      </c>
      <c r="JD31" s="119"/>
      <c r="JE31" s="119"/>
      <c r="JF31" s="119"/>
      <c r="JG31" s="119"/>
      <c r="JH31" s="119"/>
      <c r="JI31" s="119"/>
      <c r="JJ31" s="119"/>
      <c r="JK31" s="119"/>
      <c r="JL31" s="119"/>
      <c r="JM31" s="119"/>
      <c r="JN31" s="119"/>
      <c r="JO31" s="119"/>
      <c r="JP31" s="119"/>
      <c r="JQ31" s="119"/>
      <c r="JR31" s="119"/>
      <c r="JS31" s="119"/>
      <c r="JT31" s="119"/>
      <c r="JU31" s="120"/>
      <c r="JV31" s="118">
        <f>データ!DL7</f>
        <v>59.3</v>
      </c>
      <c r="JW31" s="119"/>
      <c r="JX31" s="119"/>
      <c r="JY31" s="119"/>
      <c r="JZ31" s="119"/>
      <c r="KA31" s="119"/>
      <c r="KB31" s="119"/>
      <c r="KC31" s="119"/>
      <c r="KD31" s="119"/>
      <c r="KE31" s="119"/>
      <c r="KF31" s="119"/>
      <c r="KG31" s="119"/>
      <c r="KH31" s="119"/>
      <c r="KI31" s="119"/>
      <c r="KJ31" s="119"/>
      <c r="KK31" s="119"/>
      <c r="KL31" s="119"/>
      <c r="KM31" s="119"/>
      <c r="KN31" s="120"/>
      <c r="KO31" s="118">
        <f>データ!DM7</f>
        <v>61</v>
      </c>
      <c r="KP31" s="119"/>
      <c r="KQ31" s="119"/>
      <c r="KR31" s="119"/>
      <c r="KS31" s="119"/>
      <c r="KT31" s="119"/>
      <c r="KU31" s="119"/>
      <c r="KV31" s="119"/>
      <c r="KW31" s="119"/>
      <c r="KX31" s="119"/>
      <c r="KY31" s="119"/>
      <c r="KZ31" s="119"/>
      <c r="LA31" s="119"/>
      <c r="LB31" s="119"/>
      <c r="LC31" s="119"/>
      <c r="LD31" s="119"/>
      <c r="LE31" s="119"/>
      <c r="LF31" s="119"/>
      <c r="LG31" s="120"/>
      <c r="LH31" s="118">
        <f>データ!DN7</f>
        <v>57.6</v>
      </c>
      <c r="LI31" s="119"/>
      <c r="LJ31" s="119"/>
      <c r="LK31" s="119"/>
      <c r="LL31" s="119"/>
      <c r="LM31" s="119"/>
      <c r="LN31" s="119"/>
      <c r="LO31" s="119"/>
      <c r="LP31" s="119"/>
      <c r="LQ31" s="119"/>
      <c r="LR31" s="119"/>
      <c r="LS31" s="119"/>
      <c r="LT31" s="119"/>
      <c r="LU31" s="119"/>
      <c r="LV31" s="119"/>
      <c r="LW31" s="119"/>
      <c r="LX31" s="119"/>
      <c r="LY31" s="119"/>
      <c r="LZ31" s="120"/>
      <c r="MA31" s="118">
        <f>データ!DO7</f>
        <v>61</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393.6</v>
      </c>
      <c r="V32" s="117"/>
      <c r="W32" s="117"/>
      <c r="X32" s="117"/>
      <c r="Y32" s="117"/>
      <c r="Z32" s="117"/>
      <c r="AA32" s="117"/>
      <c r="AB32" s="117"/>
      <c r="AC32" s="117"/>
      <c r="AD32" s="117"/>
      <c r="AE32" s="117"/>
      <c r="AF32" s="117"/>
      <c r="AG32" s="117"/>
      <c r="AH32" s="117"/>
      <c r="AI32" s="117"/>
      <c r="AJ32" s="117"/>
      <c r="AK32" s="117"/>
      <c r="AL32" s="117"/>
      <c r="AM32" s="117"/>
      <c r="AN32" s="117">
        <f>データ!AE7</f>
        <v>407.1</v>
      </c>
      <c r="AO32" s="117"/>
      <c r="AP32" s="117"/>
      <c r="AQ32" s="117"/>
      <c r="AR32" s="117"/>
      <c r="AS32" s="117"/>
      <c r="AT32" s="117"/>
      <c r="AU32" s="117"/>
      <c r="AV32" s="117"/>
      <c r="AW32" s="117"/>
      <c r="AX32" s="117"/>
      <c r="AY32" s="117"/>
      <c r="AZ32" s="117"/>
      <c r="BA32" s="117"/>
      <c r="BB32" s="117"/>
      <c r="BC32" s="117"/>
      <c r="BD32" s="117"/>
      <c r="BE32" s="117"/>
      <c r="BF32" s="117"/>
      <c r="BG32" s="117">
        <f>データ!AF7</f>
        <v>375.5</v>
      </c>
      <c r="BH32" s="117"/>
      <c r="BI32" s="117"/>
      <c r="BJ32" s="117"/>
      <c r="BK32" s="117"/>
      <c r="BL32" s="117"/>
      <c r="BM32" s="117"/>
      <c r="BN32" s="117"/>
      <c r="BO32" s="117"/>
      <c r="BP32" s="117"/>
      <c r="BQ32" s="117"/>
      <c r="BR32" s="117"/>
      <c r="BS32" s="117"/>
      <c r="BT32" s="117"/>
      <c r="BU32" s="117"/>
      <c r="BV32" s="117"/>
      <c r="BW32" s="117"/>
      <c r="BX32" s="117"/>
      <c r="BY32" s="117"/>
      <c r="BZ32" s="117">
        <f>データ!AG7</f>
        <v>441.2</v>
      </c>
      <c r="CA32" s="117"/>
      <c r="CB32" s="117"/>
      <c r="CC32" s="117"/>
      <c r="CD32" s="117"/>
      <c r="CE32" s="117"/>
      <c r="CF32" s="117"/>
      <c r="CG32" s="117"/>
      <c r="CH32" s="117"/>
      <c r="CI32" s="117"/>
      <c r="CJ32" s="117"/>
      <c r="CK32" s="117"/>
      <c r="CL32" s="117"/>
      <c r="CM32" s="117"/>
      <c r="CN32" s="117"/>
      <c r="CO32" s="117"/>
      <c r="CP32" s="117"/>
      <c r="CQ32" s="117"/>
      <c r="CR32" s="117"/>
      <c r="CS32" s="117">
        <f>データ!AH7</f>
        <v>368.2</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11.4</v>
      </c>
      <c r="EM32" s="117"/>
      <c r="EN32" s="117"/>
      <c r="EO32" s="117"/>
      <c r="EP32" s="117"/>
      <c r="EQ32" s="117"/>
      <c r="ER32" s="117"/>
      <c r="ES32" s="117"/>
      <c r="ET32" s="117"/>
      <c r="EU32" s="117"/>
      <c r="EV32" s="117"/>
      <c r="EW32" s="117"/>
      <c r="EX32" s="117"/>
      <c r="EY32" s="117"/>
      <c r="EZ32" s="117"/>
      <c r="FA32" s="117"/>
      <c r="FB32" s="117"/>
      <c r="FC32" s="117"/>
      <c r="FD32" s="117"/>
      <c r="FE32" s="117">
        <f>データ!AP7</f>
        <v>11</v>
      </c>
      <c r="FF32" s="117"/>
      <c r="FG32" s="117"/>
      <c r="FH32" s="117"/>
      <c r="FI32" s="117"/>
      <c r="FJ32" s="117"/>
      <c r="FK32" s="117"/>
      <c r="FL32" s="117"/>
      <c r="FM32" s="117"/>
      <c r="FN32" s="117"/>
      <c r="FO32" s="117"/>
      <c r="FP32" s="117"/>
      <c r="FQ32" s="117"/>
      <c r="FR32" s="117"/>
      <c r="FS32" s="117"/>
      <c r="FT32" s="117"/>
      <c r="FU32" s="117"/>
      <c r="FV32" s="117"/>
      <c r="FW32" s="117"/>
      <c r="FX32" s="117">
        <f>データ!AQ7</f>
        <v>7.8</v>
      </c>
      <c r="FY32" s="117"/>
      <c r="FZ32" s="117"/>
      <c r="GA32" s="117"/>
      <c r="GB32" s="117"/>
      <c r="GC32" s="117"/>
      <c r="GD32" s="117"/>
      <c r="GE32" s="117"/>
      <c r="GF32" s="117"/>
      <c r="GG32" s="117"/>
      <c r="GH32" s="117"/>
      <c r="GI32" s="117"/>
      <c r="GJ32" s="117"/>
      <c r="GK32" s="117"/>
      <c r="GL32" s="117"/>
      <c r="GM32" s="117"/>
      <c r="GN32" s="117"/>
      <c r="GO32" s="117"/>
      <c r="GP32" s="117"/>
      <c r="GQ32" s="117">
        <f>データ!AR7</f>
        <v>6.7</v>
      </c>
      <c r="GR32" s="117"/>
      <c r="GS32" s="117"/>
      <c r="GT32" s="117"/>
      <c r="GU32" s="117"/>
      <c r="GV32" s="117"/>
      <c r="GW32" s="117"/>
      <c r="GX32" s="117"/>
      <c r="GY32" s="117"/>
      <c r="GZ32" s="117"/>
      <c r="HA32" s="117"/>
      <c r="HB32" s="117"/>
      <c r="HC32" s="117"/>
      <c r="HD32" s="117"/>
      <c r="HE32" s="117"/>
      <c r="HF32" s="117"/>
      <c r="HG32" s="117"/>
      <c r="HH32" s="117"/>
      <c r="HI32" s="117"/>
      <c r="HJ32" s="117">
        <f>データ!AS7</f>
        <v>5.9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230</v>
      </c>
      <c r="JD32" s="119"/>
      <c r="JE32" s="119"/>
      <c r="JF32" s="119"/>
      <c r="JG32" s="119"/>
      <c r="JH32" s="119"/>
      <c r="JI32" s="119"/>
      <c r="JJ32" s="119"/>
      <c r="JK32" s="119"/>
      <c r="JL32" s="119"/>
      <c r="JM32" s="119"/>
      <c r="JN32" s="119"/>
      <c r="JO32" s="119"/>
      <c r="JP32" s="119"/>
      <c r="JQ32" s="119"/>
      <c r="JR32" s="119"/>
      <c r="JS32" s="119"/>
      <c r="JT32" s="119"/>
      <c r="JU32" s="120"/>
      <c r="JV32" s="118">
        <f>データ!DQ7</f>
        <v>244.3</v>
      </c>
      <c r="JW32" s="119"/>
      <c r="JX32" s="119"/>
      <c r="JY32" s="119"/>
      <c r="JZ32" s="119"/>
      <c r="KA32" s="119"/>
      <c r="KB32" s="119"/>
      <c r="KC32" s="119"/>
      <c r="KD32" s="119"/>
      <c r="KE32" s="119"/>
      <c r="KF32" s="119"/>
      <c r="KG32" s="119"/>
      <c r="KH32" s="119"/>
      <c r="KI32" s="119"/>
      <c r="KJ32" s="119"/>
      <c r="KK32" s="119"/>
      <c r="KL32" s="119"/>
      <c r="KM32" s="119"/>
      <c r="KN32" s="120"/>
      <c r="KO32" s="118">
        <f>データ!DR7</f>
        <v>238.1</v>
      </c>
      <c r="KP32" s="119"/>
      <c r="KQ32" s="119"/>
      <c r="KR32" s="119"/>
      <c r="KS32" s="119"/>
      <c r="KT32" s="119"/>
      <c r="KU32" s="119"/>
      <c r="KV32" s="119"/>
      <c r="KW32" s="119"/>
      <c r="KX32" s="119"/>
      <c r="KY32" s="119"/>
      <c r="KZ32" s="119"/>
      <c r="LA32" s="119"/>
      <c r="LB32" s="119"/>
      <c r="LC32" s="119"/>
      <c r="LD32" s="119"/>
      <c r="LE32" s="119"/>
      <c r="LF32" s="119"/>
      <c r="LG32" s="120"/>
      <c r="LH32" s="118">
        <f>データ!DS7</f>
        <v>261.8</v>
      </c>
      <c r="LI32" s="119"/>
      <c r="LJ32" s="119"/>
      <c r="LK32" s="119"/>
      <c r="LL32" s="119"/>
      <c r="LM32" s="119"/>
      <c r="LN32" s="119"/>
      <c r="LO32" s="119"/>
      <c r="LP32" s="119"/>
      <c r="LQ32" s="119"/>
      <c r="LR32" s="119"/>
      <c r="LS32" s="119"/>
      <c r="LT32" s="119"/>
      <c r="LU32" s="119"/>
      <c r="LV32" s="119"/>
      <c r="LW32" s="119"/>
      <c r="LX32" s="119"/>
      <c r="LY32" s="119"/>
      <c r="LZ32" s="120"/>
      <c r="MA32" s="118">
        <f>データ!DT7</f>
        <v>268.7</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132</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133</v>
      </c>
      <c r="NE49" s="111"/>
      <c r="NF49" s="111"/>
      <c r="NG49" s="111"/>
      <c r="NH49" s="111"/>
      <c r="NI49" s="111"/>
      <c r="NJ49" s="111"/>
      <c r="NK49" s="111"/>
      <c r="NL49" s="111"/>
      <c r="NM49" s="111"/>
      <c r="NN49" s="111"/>
      <c r="NO49" s="111"/>
      <c r="NP49" s="111"/>
      <c r="NQ49" s="111"/>
      <c r="NR49" s="112"/>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37.4</v>
      </c>
      <c r="EM52" s="117"/>
      <c r="EN52" s="117"/>
      <c r="EO52" s="117"/>
      <c r="EP52" s="117"/>
      <c r="EQ52" s="117"/>
      <c r="ER52" s="117"/>
      <c r="ES52" s="117"/>
      <c r="ET52" s="117"/>
      <c r="EU52" s="117"/>
      <c r="EV52" s="117"/>
      <c r="EW52" s="117"/>
      <c r="EX52" s="117"/>
      <c r="EY52" s="117"/>
      <c r="EZ52" s="117"/>
      <c r="FA52" s="117"/>
      <c r="FB52" s="117"/>
      <c r="FC52" s="117"/>
      <c r="FD52" s="117"/>
      <c r="FE52" s="117">
        <f>データ!BG7</f>
        <v>24.8</v>
      </c>
      <c r="FF52" s="117"/>
      <c r="FG52" s="117"/>
      <c r="FH52" s="117"/>
      <c r="FI52" s="117"/>
      <c r="FJ52" s="117"/>
      <c r="FK52" s="117"/>
      <c r="FL52" s="117"/>
      <c r="FM52" s="117"/>
      <c r="FN52" s="117"/>
      <c r="FO52" s="117"/>
      <c r="FP52" s="117"/>
      <c r="FQ52" s="117"/>
      <c r="FR52" s="117"/>
      <c r="FS52" s="117"/>
      <c r="FT52" s="117"/>
      <c r="FU52" s="117"/>
      <c r="FV52" s="117"/>
      <c r="FW52" s="117"/>
      <c r="FX52" s="117">
        <f>データ!BH7</f>
        <v>43.2</v>
      </c>
      <c r="FY52" s="117"/>
      <c r="FZ52" s="117"/>
      <c r="GA52" s="117"/>
      <c r="GB52" s="117"/>
      <c r="GC52" s="117"/>
      <c r="GD52" s="117"/>
      <c r="GE52" s="117"/>
      <c r="GF52" s="117"/>
      <c r="GG52" s="117"/>
      <c r="GH52" s="117"/>
      <c r="GI52" s="117"/>
      <c r="GJ52" s="117"/>
      <c r="GK52" s="117"/>
      <c r="GL52" s="117"/>
      <c r="GM52" s="117"/>
      <c r="GN52" s="117"/>
      <c r="GO52" s="117"/>
      <c r="GP52" s="117"/>
      <c r="GQ52" s="117">
        <f>データ!BI7</f>
        <v>35.700000000000003</v>
      </c>
      <c r="GR52" s="117"/>
      <c r="GS52" s="117"/>
      <c r="GT52" s="117"/>
      <c r="GU52" s="117"/>
      <c r="GV52" s="117"/>
      <c r="GW52" s="117"/>
      <c r="GX52" s="117"/>
      <c r="GY52" s="117"/>
      <c r="GZ52" s="117"/>
      <c r="HA52" s="117"/>
      <c r="HB52" s="117"/>
      <c r="HC52" s="117"/>
      <c r="HD52" s="117"/>
      <c r="HE52" s="117"/>
      <c r="HF52" s="117"/>
      <c r="HG52" s="117"/>
      <c r="HH52" s="117"/>
      <c r="HI52" s="117"/>
      <c r="HJ52" s="117">
        <f>データ!BJ7</f>
        <v>42.7</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908</v>
      </c>
      <c r="JD52" s="125"/>
      <c r="JE52" s="125"/>
      <c r="JF52" s="125"/>
      <c r="JG52" s="125"/>
      <c r="JH52" s="125"/>
      <c r="JI52" s="125"/>
      <c r="JJ52" s="125"/>
      <c r="JK52" s="125"/>
      <c r="JL52" s="125"/>
      <c r="JM52" s="125"/>
      <c r="JN52" s="125"/>
      <c r="JO52" s="125"/>
      <c r="JP52" s="125"/>
      <c r="JQ52" s="125"/>
      <c r="JR52" s="125"/>
      <c r="JS52" s="125"/>
      <c r="JT52" s="125"/>
      <c r="JU52" s="125"/>
      <c r="JV52" s="125">
        <f>データ!BR7</f>
        <v>498</v>
      </c>
      <c r="JW52" s="125"/>
      <c r="JX52" s="125"/>
      <c r="JY52" s="125"/>
      <c r="JZ52" s="125"/>
      <c r="KA52" s="125"/>
      <c r="KB52" s="125"/>
      <c r="KC52" s="125"/>
      <c r="KD52" s="125"/>
      <c r="KE52" s="125"/>
      <c r="KF52" s="125"/>
      <c r="KG52" s="125"/>
      <c r="KH52" s="125"/>
      <c r="KI52" s="125"/>
      <c r="KJ52" s="125"/>
      <c r="KK52" s="125"/>
      <c r="KL52" s="125"/>
      <c r="KM52" s="125"/>
      <c r="KN52" s="125"/>
      <c r="KO52" s="125">
        <f>データ!BS7</f>
        <v>1146</v>
      </c>
      <c r="KP52" s="125"/>
      <c r="KQ52" s="125"/>
      <c r="KR52" s="125"/>
      <c r="KS52" s="125"/>
      <c r="KT52" s="125"/>
      <c r="KU52" s="125"/>
      <c r="KV52" s="125"/>
      <c r="KW52" s="125"/>
      <c r="KX52" s="125"/>
      <c r="KY52" s="125"/>
      <c r="KZ52" s="125"/>
      <c r="LA52" s="125"/>
      <c r="LB52" s="125"/>
      <c r="LC52" s="125"/>
      <c r="LD52" s="125"/>
      <c r="LE52" s="125"/>
      <c r="LF52" s="125"/>
      <c r="LG52" s="125"/>
      <c r="LH52" s="125">
        <f>データ!BT7</f>
        <v>853</v>
      </c>
      <c r="LI52" s="125"/>
      <c r="LJ52" s="125"/>
      <c r="LK52" s="125"/>
      <c r="LL52" s="125"/>
      <c r="LM52" s="125"/>
      <c r="LN52" s="125"/>
      <c r="LO52" s="125"/>
      <c r="LP52" s="125"/>
      <c r="LQ52" s="125"/>
      <c r="LR52" s="125"/>
      <c r="LS52" s="125"/>
      <c r="LT52" s="125"/>
      <c r="LU52" s="125"/>
      <c r="LV52" s="125"/>
      <c r="LW52" s="125"/>
      <c r="LX52" s="125"/>
      <c r="LY52" s="125"/>
      <c r="LZ52" s="125"/>
      <c r="MA52" s="125">
        <f>データ!BU7</f>
        <v>1145</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5">
        <f>データ!AZ7</f>
        <v>105</v>
      </c>
      <c r="V53" s="125"/>
      <c r="W53" s="125"/>
      <c r="X53" s="125"/>
      <c r="Y53" s="125"/>
      <c r="Z53" s="125"/>
      <c r="AA53" s="125"/>
      <c r="AB53" s="125"/>
      <c r="AC53" s="125"/>
      <c r="AD53" s="125"/>
      <c r="AE53" s="125"/>
      <c r="AF53" s="125"/>
      <c r="AG53" s="125"/>
      <c r="AH53" s="125"/>
      <c r="AI53" s="125"/>
      <c r="AJ53" s="125"/>
      <c r="AK53" s="125"/>
      <c r="AL53" s="125"/>
      <c r="AM53" s="125"/>
      <c r="AN53" s="125">
        <f>データ!BA7</f>
        <v>61</v>
      </c>
      <c r="AO53" s="125"/>
      <c r="AP53" s="125"/>
      <c r="AQ53" s="125"/>
      <c r="AR53" s="125"/>
      <c r="AS53" s="125"/>
      <c r="AT53" s="125"/>
      <c r="AU53" s="125"/>
      <c r="AV53" s="125"/>
      <c r="AW53" s="125"/>
      <c r="AX53" s="125"/>
      <c r="AY53" s="125"/>
      <c r="AZ53" s="125"/>
      <c r="BA53" s="125"/>
      <c r="BB53" s="125"/>
      <c r="BC53" s="125"/>
      <c r="BD53" s="125"/>
      <c r="BE53" s="125"/>
      <c r="BF53" s="125"/>
      <c r="BG53" s="125">
        <f>データ!BB7</f>
        <v>40</v>
      </c>
      <c r="BH53" s="125"/>
      <c r="BI53" s="125"/>
      <c r="BJ53" s="125"/>
      <c r="BK53" s="125"/>
      <c r="BL53" s="125"/>
      <c r="BM53" s="125"/>
      <c r="BN53" s="125"/>
      <c r="BO53" s="125"/>
      <c r="BP53" s="125"/>
      <c r="BQ53" s="125"/>
      <c r="BR53" s="125"/>
      <c r="BS53" s="125"/>
      <c r="BT53" s="125"/>
      <c r="BU53" s="125"/>
      <c r="BV53" s="125"/>
      <c r="BW53" s="125"/>
      <c r="BX53" s="125"/>
      <c r="BY53" s="125"/>
      <c r="BZ53" s="125">
        <f>データ!BC7</f>
        <v>27</v>
      </c>
      <c r="CA53" s="125"/>
      <c r="CB53" s="125"/>
      <c r="CC53" s="125"/>
      <c r="CD53" s="125"/>
      <c r="CE53" s="125"/>
      <c r="CF53" s="125"/>
      <c r="CG53" s="125"/>
      <c r="CH53" s="125"/>
      <c r="CI53" s="125"/>
      <c r="CJ53" s="125"/>
      <c r="CK53" s="125"/>
      <c r="CL53" s="125"/>
      <c r="CM53" s="125"/>
      <c r="CN53" s="125"/>
      <c r="CO53" s="125"/>
      <c r="CP53" s="125"/>
      <c r="CQ53" s="125"/>
      <c r="CR53" s="125"/>
      <c r="CS53" s="125">
        <f>データ!BD7</f>
        <v>29</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51.9</v>
      </c>
      <c r="EM53" s="117"/>
      <c r="EN53" s="117"/>
      <c r="EO53" s="117"/>
      <c r="EP53" s="117"/>
      <c r="EQ53" s="117"/>
      <c r="ER53" s="117"/>
      <c r="ES53" s="117"/>
      <c r="ET53" s="117"/>
      <c r="EU53" s="117"/>
      <c r="EV53" s="117"/>
      <c r="EW53" s="117"/>
      <c r="EX53" s="117"/>
      <c r="EY53" s="117"/>
      <c r="EZ53" s="117"/>
      <c r="FA53" s="117"/>
      <c r="FB53" s="117"/>
      <c r="FC53" s="117"/>
      <c r="FD53" s="117"/>
      <c r="FE53" s="117">
        <f>データ!BL7</f>
        <v>59.2</v>
      </c>
      <c r="FF53" s="117"/>
      <c r="FG53" s="117"/>
      <c r="FH53" s="117"/>
      <c r="FI53" s="117"/>
      <c r="FJ53" s="117"/>
      <c r="FK53" s="117"/>
      <c r="FL53" s="117"/>
      <c r="FM53" s="117"/>
      <c r="FN53" s="117"/>
      <c r="FO53" s="117"/>
      <c r="FP53" s="117"/>
      <c r="FQ53" s="117"/>
      <c r="FR53" s="117"/>
      <c r="FS53" s="117"/>
      <c r="FT53" s="117"/>
      <c r="FU53" s="117"/>
      <c r="FV53" s="117"/>
      <c r="FW53" s="117"/>
      <c r="FX53" s="117">
        <f>データ!BM7</f>
        <v>64.5</v>
      </c>
      <c r="FY53" s="117"/>
      <c r="FZ53" s="117"/>
      <c r="GA53" s="117"/>
      <c r="GB53" s="117"/>
      <c r="GC53" s="117"/>
      <c r="GD53" s="117"/>
      <c r="GE53" s="117"/>
      <c r="GF53" s="117"/>
      <c r="GG53" s="117"/>
      <c r="GH53" s="117"/>
      <c r="GI53" s="117"/>
      <c r="GJ53" s="117"/>
      <c r="GK53" s="117"/>
      <c r="GL53" s="117"/>
      <c r="GM53" s="117"/>
      <c r="GN53" s="117"/>
      <c r="GO53" s="117"/>
      <c r="GP53" s="117"/>
      <c r="GQ53" s="117">
        <f>データ!BN7</f>
        <v>60</v>
      </c>
      <c r="GR53" s="117"/>
      <c r="GS53" s="117"/>
      <c r="GT53" s="117"/>
      <c r="GU53" s="117"/>
      <c r="GV53" s="117"/>
      <c r="GW53" s="117"/>
      <c r="GX53" s="117"/>
      <c r="GY53" s="117"/>
      <c r="GZ53" s="117"/>
      <c r="HA53" s="117"/>
      <c r="HB53" s="117"/>
      <c r="HC53" s="117"/>
      <c r="HD53" s="117"/>
      <c r="HE53" s="117"/>
      <c r="HF53" s="117"/>
      <c r="HG53" s="117"/>
      <c r="HH53" s="117"/>
      <c r="HI53" s="117"/>
      <c r="HJ53" s="117">
        <f>データ!BO7</f>
        <v>52.8</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6188</v>
      </c>
      <c r="JD53" s="125"/>
      <c r="JE53" s="125"/>
      <c r="JF53" s="125"/>
      <c r="JG53" s="125"/>
      <c r="JH53" s="125"/>
      <c r="JI53" s="125"/>
      <c r="JJ53" s="125"/>
      <c r="JK53" s="125"/>
      <c r="JL53" s="125"/>
      <c r="JM53" s="125"/>
      <c r="JN53" s="125"/>
      <c r="JO53" s="125"/>
      <c r="JP53" s="125"/>
      <c r="JQ53" s="125"/>
      <c r="JR53" s="125"/>
      <c r="JS53" s="125"/>
      <c r="JT53" s="125"/>
      <c r="JU53" s="125"/>
      <c r="JV53" s="125">
        <f>データ!BW7</f>
        <v>7011</v>
      </c>
      <c r="JW53" s="125"/>
      <c r="JX53" s="125"/>
      <c r="JY53" s="125"/>
      <c r="JZ53" s="125"/>
      <c r="KA53" s="125"/>
      <c r="KB53" s="125"/>
      <c r="KC53" s="125"/>
      <c r="KD53" s="125"/>
      <c r="KE53" s="125"/>
      <c r="KF53" s="125"/>
      <c r="KG53" s="125"/>
      <c r="KH53" s="125"/>
      <c r="KI53" s="125"/>
      <c r="KJ53" s="125"/>
      <c r="KK53" s="125"/>
      <c r="KL53" s="125"/>
      <c r="KM53" s="125"/>
      <c r="KN53" s="125"/>
      <c r="KO53" s="125">
        <f>データ!BX7</f>
        <v>7612</v>
      </c>
      <c r="KP53" s="125"/>
      <c r="KQ53" s="125"/>
      <c r="KR53" s="125"/>
      <c r="KS53" s="125"/>
      <c r="KT53" s="125"/>
      <c r="KU53" s="125"/>
      <c r="KV53" s="125"/>
      <c r="KW53" s="125"/>
      <c r="KX53" s="125"/>
      <c r="KY53" s="125"/>
      <c r="KZ53" s="125"/>
      <c r="LA53" s="125"/>
      <c r="LB53" s="125"/>
      <c r="LC53" s="125"/>
      <c r="LD53" s="125"/>
      <c r="LE53" s="125"/>
      <c r="LF53" s="125"/>
      <c r="LG53" s="125"/>
      <c r="LH53" s="125">
        <f>データ!BY7</f>
        <v>7104</v>
      </c>
      <c r="LI53" s="125"/>
      <c r="LJ53" s="125"/>
      <c r="LK53" s="125"/>
      <c r="LL53" s="125"/>
      <c r="LM53" s="125"/>
      <c r="LN53" s="125"/>
      <c r="LO53" s="125"/>
      <c r="LP53" s="125"/>
      <c r="LQ53" s="125"/>
      <c r="LR53" s="125"/>
      <c r="LS53" s="125"/>
      <c r="LT53" s="125"/>
      <c r="LU53" s="125"/>
      <c r="LV53" s="125"/>
      <c r="LW53" s="125"/>
      <c r="LX53" s="125"/>
      <c r="LY53" s="125"/>
      <c r="LZ53" s="125"/>
      <c r="MA53" s="125">
        <f>データ!BZ7</f>
        <v>7407</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x14ac:dyDescent="0.15">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x14ac:dyDescent="0.15">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134</v>
      </c>
      <c r="NE66" s="111"/>
      <c r="NF66" s="111"/>
      <c r="NG66" s="111"/>
      <c r="NH66" s="111"/>
      <c r="NI66" s="111"/>
      <c r="NJ66" s="111"/>
      <c r="NK66" s="111"/>
      <c r="NL66" s="111"/>
      <c r="NM66" s="111"/>
      <c r="NN66" s="111"/>
      <c r="NO66" s="111"/>
      <c r="NP66" s="111"/>
      <c r="NQ66" s="111"/>
      <c r="NR66" s="112"/>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70524</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x14ac:dyDescent="0.15">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x14ac:dyDescent="0.15">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0</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x14ac:dyDescent="0.15">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123.1</v>
      </c>
      <c r="KB78" s="119"/>
      <c r="KC78" s="119"/>
      <c r="KD78" s="119"/>
      <c r="KE78" s="119"/>
      <c r="KF78" s="119"/>
      <c r="KG78" s="119"/>
      <c r="KH78" s="119"/>
      <c r="KI78" s="119"/>
      <c r="KJ78" s="119"/>
      <c r="KK78" s="119"/>
      <c r="KL78" s="119"/>
      <c r="KM78" s="119"/>
      <c r="KN78" s="119"/>
      <c r="KO78" s="120"/>
      <c r="KP78" s="118">
        <f>データ!DF7</f>
        <v>92.3</v>
      </c>
      <c r="KQ78" s="119"/>
      <c r="KR78" s="119"/>
      <c r="KS78" s="119"/>
      <c r="KT78" s="119"/>
      <c r="KU78" s="119"/>
      <c r="KV78" s="119"/>
      <c r="KW78" s="119"/>
      <c r="KX78" s="119"/>
      <c r="KY78" s="119"/>
      <c r="KZ78" s="119"/>
      <c r="LA78" s="119"/>
      <c r="LB78" s="119"/>
      <c r="LC78" s="119"/>
      <c r="LD78" s="120"/>
      <c r="LE78" s="118">
        <f>データ!DG7</f>
        <v>85.4</v>
      </c>
      <c r="LF78" s="119"/>
      <c r="LG78" s="119"/>
      <c r="LH78" s="119"/>
      <c r="LI78" s="119"/>
      <c r="LJ78" s="119"/>
      <c r="LK78" s="119"/>
      <c r="LL78" s="119"/>
      <c r="LM78" s="119"/>
      <c r="LN78" s="119"/>
      <c r="LO78" s="119"/>
      <c r="LP78" s="119"/>
      <c r="LQ78" s="119"/>
      <c r="LR78" s="119"/>
      <c r="LS78" s="120"/>
      <c r="LT78" s="118">
        <f>データ!DH7</f>
        <v>76.3</v>
      </c>
      <c r="LU78" s="119"/>
      <c r="LV78" s="119"/>
      <c r="LW78" s="119"/>
      <c r="LX78" s="119"/>
      <c r="LY78" s="119"/>
      <c r="LZ78" s="119"/>
      <c r="MA78" s="119"/>
      <c r="MB78" s="119"/>
      <c r="MC78" s="119"/>
      <c r="MD78" s="119"/>
      <c r="ME78" s="119"/>
      <c r="MF78" s="119"/>
      <c r="MG78" s="119"/>
      <c r="MH78" s="120"/>
      <c r="MI78" s="118">
        <f>データ!DI7</f>
        <v>64.099999999999994</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x14ac:dyDescent="0.15">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x14ac:dyDescent="0.15">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algorithmName="SHA-512" hashValue="FjE2DB0vrwkkTLnhGibxvmvp1yc72hmhEPQn2+1hUWOABTQp17oRKyQ+em65QqTve5twVN8jgxqHYzUAP180OA==" saltValue="iLt+0z4p5qXLTOUdc9Yecw=="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232076</v>
      </c>
      <c r="D6" s="61">
        <f t="shared" si="1"/>
        <v>47</v>
      </c>
      <c r="E6" s="61">
        <f t="shared" si="1"/>
        <v>14</v>
      </c>
      <c r="F6" s="61">
        <f t="shared" si="1"/>
        <v>0</v>
      </c>
      <c r="G6" s="61">
        <f t="shared" si="1"/>
        <v>2</v>
      </c>
      <c r="H6" s="61" t="str">
        <f>SUBSTITUTE(H8,"　","")</f>
        <v>愛知県豊川市</v>
      </c>
      <c r="I6" s="61" t="str">
        <f t="shared" si="1"/>
        <v>追分駐車場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届出駐車場</v>
      </c>
      <c r="Q6" s="63" t="str">
        <f t="shared" si="1"/>
        <v>広場式</v>
      </c>
      <c r="R6" s="64">
        <f t="shared" si="1"/>
        <v>39</v>
      </c>
      <c r="S6" s="63" t="str">
        <f t="shared" si="1"/>
        <v>駅</v>
      </c>
      <c r="T6" s="63" t="str">
        <f t="shared" si="1"/>
        <v>無</v>
      </c>
      <c r="U6" s="64">
        <f t="shared" si="1"/>
        <v>1475</v>
      </c>
      <c r="V6" s="64">
        <f t="shared" si="1"/>
        <v>59</v>
      </c>
      <c r="W6" s="64">
        <f t="shared" si="1"/>
        <v>133</v>
      </c>
      <c r="X6" s="63" t="str">
        <f t="shared" si="1"/>
        <v>代行制</v>
      </c>
      <c r="Y6" s="65">
        <f>IF(Y8="-",NA(),Y8)</f>
        <v>159.69999999999999</v>
      </c>
      <c r="Z6" s="65">
        <f t="shared" ref="Z6:AH6" si="2">IF(Z8="-",NA(),Z8)</f>
        <v>133</v>
      </c>
      <c r="AA6" s="65">
        <f t="shared" si="2"/>
        <v>176</v>
      </c>
      <c r="AB6" s="65">
        <f t="shared" si="2"/>
        <v>155.5</v>
      </c>
      <c r="AC6" s="65">
        <f t="shared" si="2"/>
        <v>174.5</v>
      </c>
      <c r="AD6" s="65">
        <f t="shared" si="2"/>
        <v>393.6</v>
      </c>
      <c r="AE6" s="65">
        <f t="shared" si="2"/>
        <v>407.1</v>
      </c>
      <c r="AF6" s="65">
        <f t="shared" si="2"/>
        <v>375.5</v>
      </c>
      <c r="AG6" s="65">
        <f t="shared" si="2"/>
        <v>441.2</v>
      </c>
      <c r="AH6" s="65">
        <f t="shared" si="2"/>
        <v>368.2</v>
      </c>
      <c r="AI6" s="62" t="str">
        <f>IF(AI8="-","",IF(AI8="-","【-】","【"&amp;SUBSTITUTE(TEXT(AI8,"#,##0.0"),"-","△")&amp;"】"))</f>
        <v>【275.4】</v>
      </c>
      <c r="AJ6" s="65" t="e">
        <f>IF(AJ8="-",NA(),AJ8)</f>
        <v>#N/A</v>
      </c>
      <c r="AK6" s="65" t="e">
        <f t="shared" ref="AK6:AS6" si="3">IF(AK8="-",NA(),AK8)</f>
        <v>#N/A</v>
      </c>
      <c r="AL6" s="65" t="e">
        <f t="shared" si="3"/>
        <v>#N/A</v>
      </c>
      <c r="AM6" s="65" t="e">
        <f t="shared" si="3"/>
        <v>#N/A</v>
      </c>
      <c r="AN6" s="65" t="e">
        <f t="shared" si="3"/>
        <v>#N/A</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37.4</v>
      </c>
      <c r="BG6" s="65">
        <f t="shared" ref="BG6:BO6" si="5">IF(BG8="-",NA(),BG8)</f>
        <v>24.8</v>
      </c>
      <c r="BH6" s="65">
        <f t="shared" si="5"/>
        <v>43.2</v>
      </c>
      <c r="BI6" s="65">
        <f t="shared" si="5"/>
        <v>35.700000000000003</v>
      </c>
      <c r="BJ6" s="65">
        <f t="shared" si="5"/>
        <v>42.7</v>
      </c>
      <c r="BK6" s="65">
        <f t="shared" si="5"/>
        <v>51.9</v>
      </c>
      <c r="BL6" s="65">
        <f t="shared" si="5"/>
        <v>59.2</v>
      </c>
      <c r="BM6" s="65">
        <f t="shared" si="5"/>
        <v>64.5</v>
      </c>
      <c r="BN6" s="65">
        <f t="shared" si="5"/>
        <v>60</v>
      </c>
      <c r="BO6" s="65">
        <f t="shared" si="5"/>
        <v>52.8</v>
      </c>
      <c r="BP6" s="62" t="str">
        <f>IF(BP8="-","",IF(BP8="-","【-】","【"&amp;SUBSTITUTE(TEXT(BP8,"#,##0.0"),"-","△")&amp;"】"))</f>
        <v>【45.2】</v>
      </c>
      <c r="BQ6" s="66">
        <f>IF(BQ8="-",NA(),BQ8)</f>
        <v>908</v>
      </c>
      <c r="BR6" s="66">
        <f t="shared" ref="BR6:BZ6" si="6">IF(BR8="-",NA(),BR8)</f>
        <v>498</v>
      </c>
      <c r="BS6" s="66">
        <f t="shared" si="6"/>
        <v>1146</v>
      </c>
      <c r="BT6" s="66">
        <f t="shared" si="6"/>
        <v>853</v>
      </c>
      <c r="BU6" s="66">
        <f t="shared" si="6"/>
        <v>1145</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70524</v>
      </c>
      <c r="CN6" s="64">
        <f t="shared" si="7"/>
        <v>0</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59.3</v>
      </c>
      <c r="DL6" s="65">
        <f t="shared" ref="DL6:DT6" si="9">IF(DL8="-",NA(),DL8)</f>
        <v>59.3</v>
      </c>
      <c r="DM6" s="65">
        <f t="shared" si="9"/>
        <v>61</v>
      </c>
      <c r="DN6" s="65">
        <f t="shared" si="9"/>
        <v>57.6</v>
      </c>
      <c r="DO6" s="65">
        <f t="shared" si="9"/>
        <v>61</v>
      </c>
      <c r="DP6" s="65">
        <f t="shared" si="9"/>
        <v>230</v>
      </c>
      <c r="DQ6" s="65">
        <f t="shared" si="9"/>
        <v>244.3</v>
      </c>
      <c r="DR6" s="65">
        <f t="shared" si="9"/>
        <v>238.1</v>
      </c>
      <c r="DS6" s="65">
        <f t="shared" si="9"/>
        <v>261.8</v>
      </c>
      <c r="DT6" s="65">
        <f t="shared" si="9"/>
        <v>268.7</v>
      </c>
      <c r="DU6" s="62" t="str">
        <f>IF(DU8="-","",IF(DU8="-","【-】","【"&amp;SUBSTITUTE(TEXT(DU8,"#,##0.0"),"-","△")&amp;"】"))</f>
        <v>【194.5】</v>
      </c>
    </row>
    <row r="7" spans="1:125" s="67" customFormat="1" x14ac:dyDescent="0.15">
      <c r="A7" s="50" t="s">
        <v>111</v>
      </c>
      <c r="B7" s="61">
        <f t="shared" ref="B7:X7" si="10">B8</f>
        <v>2016</v>
      </c>
      <c r="C7" s="61">
        <f t="shared" si="10"/>
        <v>232076</v>
      </c>
      <c r="D7" s="61">
        <f t="shared" si="10"/>
        <v>47</v>
      </c>
      <c r="E7" s="61">
        <f t="shared" si="10"/>
        <v>14</v>
      </c>
      <c r="F7" s="61">
        <f t="shared" si="10"/>
        <v>0</v>
      </c>
      <c r="G7" s="61">
        <f t="shared" si="10"/>
        <v>2</v>
      </c>
      <c r="H7" s="61" t="str">
        <f t="shared" si="10"/>
        <v>愛知県　豊川市</v>
      </c>
      <c r="I7" s="61" t="str">
        <f t="shared" si="10"/>
        <v>追分駐車場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届出駐車場</v>
      </c>
      <c r="Q7" s="63" t="str">
        <f t="shared" si="10"/>
        <v>広場式</v>
      </c>
      <c r="R7" s="64">
        <f t="shared" si="10"/>
        <v>39</v>
      </c>
      <c r="S7" s="63" t="str">
        <f t="shared" si="10"/>
        <v>駅</v>
      </c>
      <c r="T7" s="63" t="str">
        <f t="shared" si="10"/>
        <v>無</v>
      </c>
      <c r="U7" s="64">
        <f t="shared" si="10"/>
        <v>1475</v>
      </c>
      <c r="V7" s="64">
        <f t="shared" si="10"/>
        <v>59</v>
      </c>
      <c r="W7" s="64">
        <f t="shared" si="10"/>
        <v>133</v>
      </c>
      <c r="X7" s="63" t="str">
        <f t="shared" si="10"/>
        <v>代行制</v>
      </c>
      <c r="Y7" s="65">
        <f>Y8</f>
        <v>159.69999999999999</v>
      </c>
      <c r="Z7" s="65">
        <f t="shared" ref="Z7:AH7" si="11">Z8</f>
        <v>133</v>
      </c>
      <c r="AA7" s="65">
        <f t="shared" si="11"/>
        <v>176</v>
      </c>
      <c r="AB7" s="65">
        <f t="shared" si="11"/>
        <v>155.5</v>
      </c>
      <c r="AC7" s="65">
        <f t="shared" si="11"/>
        <v>174.5</v>
      </c>
      <c r="AD7" s="65">
        <f t="shared" si="11"/>
        <v>393.6</v>
      </c>
      <c r="AE7" s="65">
        <f t="shared" si="11"/>
        <v>407.1</v>
      </c>
      <c r="AF7" s="65">
        <f t="shared" si="11"/>
        <v>375.5</v>
      </c>
      <c r="AG7" s="65">
        <f t="shared" si="11"/>
        <v>441.2</v>
      </c>
      <c r="AH7" s="65">
        <f t="shared" si="11"/>
        <v>368.2</v>
      </c>
      <c r="AI7" s="62"/>
      <c r="AJ7" s="65" t="str">
        <f>AJ8</f>
        <v>-</v>
      </c>
      <c r="AK7" s="65" t="str">
        <f t="shared" ref="AK7:AS7" si="12">AK8</f>
        <v>-</v>
      </c>
      <c r="AL7" s="65" t="str">
        <f t="shared" si="12"/>
        <v>-</v>
      </c>
      <c r="AM7" s="65" t="str">
        <f t="shared" si="12"/>
        <v>-</v>
      </c>
      <c r="AN7" s="65" t="str">
        <f t="shared" si="12"/>
        <v>-</v>
      </c>
      <c r="AO7" s="65">
        <f t="shared" si="12"/>
        <v>11.4</v>
      </c>
      <c r="AP7" s="65">
        <f t="shared" si="12"/>
        <v>11</v>
      </c>
      <c r="AQ7" s="65">
        <f t="shared" si="12"/>
        <v>7.8</v>
      </c>
      <c r="AR7" s="65">
        <f t="shared" si="12"/>
        <v>6.7</v>
      </c>
      <c r="AS7" s="65">
        <f t="shared" si="12"/>
        <v>5.9</v>
      </c>
      <c r="AT7" s="62"/>
      <c r="AU7" s="66">
        <f>AU8</f>
        <v>0</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37.4</v>
      </c>
      <c r="BG7" s="65">
        <f t="shared" ref="BG7:BO7" si="14">BG8</f>
        <v>24.8</v>
      </c>
      <c r="BH7" s="65">
        <f t="shared" si="14"/>
        <v>43.2</v>
      </c>
      <c r="BI7" s="65">
        <f t="shared" si="14"/>
        <v>35.700000000000003</v>
      </c>
      <c r="BJ7" s="65">
        <f t="shared" si="14"/>
        <v>42.7</v>
      </c>
      <c r="BK7" s="65">
        <f t="shared" si="14"/>
        <v>51.9</v>
      </c>
      <c r="BL7" s="65">
        <f t="shared" si="14"/>
        <v>59.2</v>
      </c>
      <c r="BM7" s="65">
        <f t="shared" si="14"/>
        <v>64.5</v>
      </c>
      <c r="BN7" s="65">
        <f t="shared" si="14"/>
        <v>60</v>
      </c>
      <c r="BO7" s="65">
        <f t="shared" si="14"/>
        <v>52.8</v>
      </c>
      <c r="BP7" s="62"/>
      <c r="BQ7" s="66">
        <f>BQ8</f>
        <v>908</v>
      </c>
      <c r="BR7" s="66">
        <f t="shared" ref="BR7:BZ7" si="15">BR8</f>
        <v>498</v>
      </c>
      <c r="BS7" s="66">
        <f t="shared" si="15"/>
        <v>1146</v>
      </c>
      <c r="BT7" s="66">
        <f t="shared" si="15"/>
        <v>853</v>
      </c>
      <c r="BU7" s="66">
        <f t="shared" si="15"/>
        <v>1145</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110</v>
      </c>
      <c r="CL7" s="62"/>
      <c r="CM7" s="64">
        <f>CM8</f>
        <v>70524</v>
      </c>
      <c r="CN7" s="64">
        <f>CN8</f>
        <v>0</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59.3</v>
      </c>
      <c r="DL7" s="65">
        <f t="shared" ref="DL7:DT7" si="17">DL8</f>
        <v>59.3</v>
      </c>
      <c r="DM7" s="65">
        <f t="shared" si="17"/>
        <v>61</v>
      </c>
      <c r="DN7" s="65">
        <f t="shared" si="17"/>
        <v>57.6</v>
      </c>
      <c r="DO7" s="65">
        <f t="shared" si="17"/>
        <v>61</v>
      </c>
      <c r="DP7" s="65">
        <f t="shared" si="17"/>
        <v>230</v>
      </c>
      <c r="DQ7" s="65">
        <f t="shared" si="17"/>
        <v>244.3</v>
      </c>
      <c r="DR7" s="65">
        <f t="shared" si="17"/>
        <v>238.1</v>
      </c>
      <c r="DS7" s="65">
        <f t="shared" si="17"/>
        <v>261.8</v>
      </c>
      <c r="DT7" s="65">
        <f t="shared" si="17"/>
        <v>268.7</v>
      </c>
      <c r="DU7" s="62"/>
    </row>
    <row r="8" spans="1:125" s="67" customFormat="1" x14ac:dyDescent="0.15">
      <c r="A8" s="50"/>
      <c r="B8" s="68">
        <v>2016</v>
      </c>
      <c r="C8" s="68">
        <v>232076</v>
      </c>
      <c r="D8" s="68">
        <v>47</v>
      </c>
      <c r="E8" s="68">
        <v>14</v>
      </c>
      <c r="F8" s="68">
        <v>0</v>
      </c>
      <c r="G8" s="68">
        <v>2</v>
      </c>
      <c r="H8" s="68" t="s">
        <v>113</v>
      </c>
      <c r="I8" s="68" t="s">
        <v>114</v>
      </c>
      <c r="J8" s="68" t="s">
        <v>115</v>
      </c>
      <c r="K8" s="68" t="s">
        <v>116</v>
      </c>
      <c r="L8" s="68" t="s">
        <v>117</v>
      </c>
      <c r="M8" s="68" t="s">
        <v>118</v>
      </c>
      <c r="N8" s="68"/>
      <c r="O8" s="69" t="s">
        <v>119</v>
      </c>
      <c r="P8" s="70" t="s">
        <v>120</v>
      </c>
      <c r="Q8" s="70" t="s">
        <v>121</v>
      </c>
      <c r="R8" s="71">
        <v>39</v>
      </c>
      <c r="S8" s="70" t="s">
        <v>122</v>
      </c>
      <c r="T8" s="70" t="s">
        <v>123</v>
      </c>
      <c r="U8" s="71">
        <v>1475</v>
      </c>
      <c r="V8" s="71">
        <v>59</v>
      </c>
      <c r="W8" s="71">
        <v>133</v>
      </c>
      <c r="X8" s="70" t="s">
        <v>124</v>
      </c>
      <c r="Y8" s="72">
        <v>159.69999999999999</v>
      </c>
      <c r="Z8" s="72">
        <v>133</v>
      </c>
      <c r="AA8" s="72">
        <v>176</v>
      </c>
      <c r="AB8" s="72">
        <v>155.5</v>
      </c>
      <c r="AC8" s="72">
        <v>174.5</v>
      </c>
      <c r="AD8" s="72">
        <v>393.6</v>
      </c>
      <c r="AE8" s="72">
        <v>407.1</v>
      </c>
      <c r="AF8" s="72">
        <v>375.5</v>
      </c>
      <c r="AG8" s="72">
        <v>441.2</v>
      </c>
      <c r="AH8" s="72">
        <v>368.2</v>
      </c>
      <c r="AI8" s="69">
        <v>275.39999999999998</v>
      </c>
      <c r="AJ8" s="72" t="s">
        <v>117</v>
      </c>
      <c r="AK8" s="72" t="s">
        <v>117</v>
      </c>
      <c r="AL8" s="72" t="s">
        <v>117</v>
      </c>
      <c r="AM8" s="72" t="s">
        <v>117</v>
      </c>
      <c r="AN8" s="72" t="s">
        <v>117</v>
      </c>
      <c r="AO8" s="72">
        <v>11.4</v>
      </c>
      <c r="AP8" s="72">
        <v>11</v>
      </c>
      <c r="AQ8" s="72">
        <v>7.8</v>
      </c>
      <c r="AR8" s="72">
        <v>6.7</v>
      </c>
      <c r="AS8" s="72">
        <v>5.9</v>
      </c>
      <c r="AT8" s="69">
        <v>13.3</v>
      </c>
      <c r="AU8" s="73">
        <v>0</v>
      </c>
      <c r="AV8" s="73">
        <v>0</v>
      </c>
      <c r="AW8" s="73">
        <v>0</v>
      </c>
      <c r="AX8" s="73">
        <v>0</v>
      </c>
      <c r="AY8" s="73">
        <v>0</v>
      </c>
      <c r="AZ8" s="73">
        <v>105</v>
      </c>
      <c r="BA8" s="73">
        <v>61</v>
      </c>
      <c r="BB8" s="73">
        <v>40</v>
      </c>
      <c r="BC8" s="73">
        <v>27</v>
      </c>
      <c r="BD8" s="73">
        <v>29</v>
      </c>
      <c r="BE8" s="73">
        <v>140</v>
      </c>
      <c r="BF8" s="72">
        <v>37.4</v>
      </c>
      <c r="BG8" s="72">
        <v>24.8</v>
      </c>
      <c r="BH8" s="72">
        <v>43.2</v>
      </c>
      <c r="BI8" s="72">
        <v>35.700000000000003</v>
      </c>
      <c r="BJ8" s="72">
        <v>42.7</v>
      </c>
      <c r="BK8" s="72">
        <v>51.9</v>
      </c>
      <c r="BL8" s="72">
        <v>59.2</v>
      </c>
      <c r="BM8" s="72">
        <v>64.5</v>
      </c>
      <c r="BN8" s="72">
        <v>60</v>
      </c>
      <c r="BO8" s="72">
        <v>52.8</v>
      </c>
      <c r="BP8" s="69">
        <v>45.2</v>
      </c>
      <c r="BQ8" s="73">
        <v>908</v>
      </c>
      <c r="BR8" s="73">
        <v>498</v>
      </c>
      <c r="BS8" s="73">
        <v>1146</v>
      </c>
      <c r="BT8" s="74">
        <v>853</v>
      </c>
      <c r="BU8" s="74">
        <v>1145</v>
      </c>
      <c r="BV8" s="73">
        <v>6188</v>
      </c>
      <c r="BW8" s="73">
        <v>7011</v>
      </c>
      <c r="BX8" s="73">
        <v>7612</v>
      </c>
      <c r="BY8" s="73">
        <v>7104</v>
      </c>
      <c r="BZ8" s="73">
        <v>7407</v>
      </c>
      <c r="CA8" s="71">
        <v>19129</v>
      </c>
      <c r="CB8" s="72" t="s">
        <v>117</v>
      </c>
      <c r="CC8" s="72" t="s">
        <v>117</v>
      </c>
      <c r="CD8" s="72" t="s">
        <v>117</v>
      </c>
      <c r="CE8" s="72" t="s">
        <v>117</v>
      </c>
      <c r="CF8" s="72" t="s">
        <v>117</v>
      </c>
      <c r="CG8" s="72" t="s">
        <v>117</v>
      </c>
      <c r="CH8" s="72" t="s">
        <v>117</v>
      </c>
      <c r="CI8" s="72" t="s">
        <v>117</v>
      </c>
      <c r="CJ8" s="72" t="s">
        <v>117</v>
      </c>
      <c r="CK8" s="72" t="s">
        <v>117</v>
      </c>
      <c r="CL8" s="69" t="s">
        <v>117</v>
      </c>
      <c r="CM8" s="71">
        <v>70524</v>
      </c>
      <c r="CN8" s="71">
        <v>0</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123.1</v>
      </c>
      <c r="DF8" s="72">
        <v>92.3</v>
      </c>
      <c r="DG8" s="72">
        <v>85.4</v>
      </c>
      <c r="DH8" s="72">
        <v>76.3</v>
      </c>
      <c r="DI8" s="72">
        <v>64.099999999999994</v>
      </c>
      <c r="DJ8" s="69">
        <v>122.6</v>
      </c>
      <c r="DK8" s="72">
        <v>59.3</v>
      </c>
      <c r="DL8" s="72">
        <v>59.3</v>
      </c>
      <c r="DM8" s="72">
        <v>61</v>
      </c>
      <c r="DN8" s="72">
        <v>57.6</v>
      </c>
      <c r="DO8" s="72">
        <v>61</v>
      </c>
      <c r="DP8" s="72">
        <v>230</v>
      </c>
      <c r="DQ8" s="72">
        <v>244.3</v>
      </c>
      <c r="DR8" s="72">
        <v>238.1</v>
      </c>
      <c r="DS8" s="72">
        <v>261.8</v>
      </c>
      <c r="DT8" s="72">
        <v>268.7</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2018-03-13T00:34:56Z</cp:lastPrinted>
  <dcterms:created xsi:type="dcterms:W3CDTF">2018-02-09T01:48:16Z</dcterms:created>
  <dcterms:modified xsi:type="dcterms:W3CDTF">2018-04-05T09:44:53Z</dcterms:modified>
</cp:coreProperties>
</file>