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15420" windowHeight="4170" activeTab="0"/>
  </bookViews>
  <sheets>
    <sheet name="幼稚園" sheetId="1" r:id="rId1"/>
  </sheets>
  <definedNames>
    <definedName name="_Key1" hidden="1">'幼稚園'!#REF!</definedName>
    <definedName name="_Order1" hidden="1">255</definedName>
    <definedName name="_Regression_Int" localSheetId="0" hidden="1">1</definedName>
    <definedName name="_Sort" hidden="1">'幼稚園'!$A$15:$Y$42</definedName>
    <definedName name="_xlnm.Print_Area" localSheetId="0">'幼稚園'!$A$1:$Y$97</definedName>
    <definedName name="Print_Area_MI" localSheetId="0">'幼稚園'!#REF!</definedName>
    <definedName name="_xlnm.Print_Titles" localSheetId="0">'幼稚園'!$1:$7</definedName>
    <definedName name="Print_Titles_MI" localSheetId="0">'幼稚園'!$1:$7</definedName>
  </definedNames>
  <calcPr fullCalcOnLoad="1"/>
</workbook>
</file>

<file path=xl/sharedStrings.xml><?xml version="1.0" encoding="utf-8"?>
<sst xmlns="http://schemas.openxmlformats.org/spreadsheetml/2006/main" count="191" uniqueCount="89">
  <si>
    <t>在</t>
  </si>
  <si>
    <t>園</t>
  </si>
  <si>
    <t>者</t>
  </si>
  <si>
    <t>数</t>
  </si>
  <si>
    <t>教</t>
  </si>
  <si>
    <t>員</t>
  </si>
  <si>
    <t>幼稚園数</t>
  </si>
  <si>
    <t>学級数</t>
  </si>
  <si>
    <t>計</t>
  </si>
  <si>
    <t>男</t>
  </si>
  <si>
    <t>女</t>
  </si>
  <si>
    <t>うち男</t>
  </si>
  <si>
    <t>国立</t>
  </si>
  <si>
    <t>　名古屋市</t>
  </si>
  <si>
    <t>　犬山市</t>
  </si>
  <si>
    <t>　岡崎市</t>
  </si>
  <si>
    <t>市町立</t>
  </si>
  <si>
    <t>　碧南市</t>
  </si>
  <si>
    <t>　刈谷市</t>
  </si>
  <si>
    <t>（尾　張）</t>
  </si>
  <si>
    <t>　小牧市</t>
  </si>
  <si>
    <t>　半田市</t>
  </si>
  <si>
    <t>　西尾市</t>
  </si>
  <si>
    <t>　新城市</t>
  </si>
  <si>
    <t>（海　部）</t>
  </si>
  <si>
    <t>　高浜市</t>
  </si>
  <si>
    <t>　津島市</t>
  </si>
  <si>
    <t>（知　多）</t>
  </si>
  <si>
    <t>　常滑市</t>
  </si>
  <si>
    <t>　知多市</t>
  </si>
  <si>
    <t>　豊田市</t>
  </si>
  <si>
    <t>　阿久比町</t>
  </si>
  <si>
    <t>私立</t>
  </si>
  <si>
    <t>（西三河）</t>
  </si>
  <si>
    <t>　安城市</t>
  </si>
  <si>
    <t>　豊橋市</t>
  </si>
  <si>
    <t>　一宮市</t>
  </si>
  <si>
    <t>　瀬戸市</t>
  </si>
  <si>
    <t>　春日井市</t>
  </si>
  <si>
    <t>　豊川市</t>
  </si>
  <si>
    <t>　蒲郡市</t>
  </si>
  <si>
    <t>　江南市</t>
  </si>
  <si>
    <t>　稲沢市</t>
  </si>
  <si>
    <t>　東海市</t>
  </si>
  <si>
    <t>　大府市</t>
  </si>
  <si>
    <t>　知立市</t>
  </si>
  <si>
    <t>　尾張旭市</t>
  </si>
  <si>
    <t>　岩倉市</t>
  </si>
  <si>
    <t>　豊明市</t>
  </si>
  <si>
    <t>　日進市</t>
  </si>
  <si>
    <t>　東郷町</t>
  </si>
  <si>
    <t>　長久手町</t>
  </si>
  <si>
    <t>　豊山町</t>
  </si>
  <si>
    <t>　大口町</t>
  </si>
  <si>
    <t>　扶桑町</t>
  </si>
  <si>
    <t>　大治町</t>
  </si>
  <si>
    <t>　蟹江町</t>
  </si>
  <si>
    <t>　東浦町</t>
  </si>
  <si>
    <t>　美浜町</t>
  </si>
  <si>
    <t>　幸田町</t>
  </si>
  <si>
    <t>　高浜市</t>
  </si>
  <si>
    <t>　田原市</t>
  </si>
  <si>
    <t>　愛西市</t>
  </si>
  <si>
    <t>　清須市</t>
  </si>
  <si>
    <t>　北名古屋市</t>
  </si>
  <si>
    <t>　弥富市</t>
  </si>
  <si>
    <t>幼稚園</t>
  </si>
  <si>
    <t>〔　学　　校　　種　　別　〕</t>
  </si>
  <si>
    <t>７ 幼 稚 園</t>
  </si>
  <si>
    <t>（１）園数、学級数、在園者数、教員数、職員数、前年度修了者数</t>
  </si>
  <si>
    <t>職　員　数</t>
  </si>
  <si>
    <t>修了者数</t>
  </si>
  <si>
    <t>区  分</t>
  </si>
  <si>
    <t>３歳児</t>
  </si>
  <si>
    <t>４歳児</t>
  </si>
  <si>
    <t>５歳児</t>
  </si>
  <si>
    <t>本　　務</t>
  </si>
  <si>
    <t>兼　　務</t>
  </si>
  <si>
    <t>（ 本 務 者 ）</t>
  </si>
  <si>
    <t>　高浜市</t>
  </si>
  <si>
    <t>　常滑市</t>
  </si>
  <si>
    <t>（新城設楽支所）</t>
  </si>
  <si>
    <t>（新城設楽支所）</t>
  </si>
  <si>
    <t>　みよし市</t>
  </si>
  <si>
    <t>　あま市</t>
  </si>
  <si>
    <t>（）内分園
数再掲</t>
  </si>
  <si>
    <t>平成22年度</t>
  </si>
  <si>
    <t>平成23年度</t>
  </si>
  <si>
    <t>（２３年３月）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</si>
</sst>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;[Red]\-#,##0\)"/>
    <numFmt numFmtId="177" formatCode="\(#,##0\)"/>
    <numFmt numFmtId="178" formatCode="#,##0_);\(#,##0\)"/>
  </numFmts>
  <fonts count="29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6" fillId="7" borderId="4" applyNumberFormat="0" applyAlignment="0" applyProtection="0"/>
    <xf numFmtId="0" fontId="9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73">
    <xf numFmtId="37" fontId="0" fillId="0" borderId="0" xfId="0" applyAlignment="1">
      <alignment/>
    </xf>
    <xf numFmtId="38" fontId="6" fillId="0" borderId="0" xfId="49" applyFont="1" applyFill="1" applyAlignment="1">
      <alignment vertical="center" shrinkToFit="1"/>
    </xf>
    <xf numFmtId="38" fontId="6" fillId="0" borderId="10" xfId="49" applyFont="1" applyFill="1" applyBorder="1" applyAlignment="1">
      <alignment vertical="center" shrinkToFit="1"/>
    </xf>
    <xf numFmtId="38" fontId="3" fillId="0" borderId="0" xfId="49" applyFont="1" applyFill="1" applyAlignment="1" applyProtection="1">
      <alignment horizontal="left"/>
      <protection/>
    </xf>
    <xf numFmtId="38" fontId="3" fillId="0" borderId="0" xfId="49" applyFont="1" applyFill="1" applyAlignment="1">
      <alignment/>
    </xf>
    <xf numFmtId="38" fontId="3" fillId="0" borderId="0" xfId="49" applyFont="1" applyFill="1" applyAlignment="1">
      <alignment/>
    </xf>
    <xf numFmtId="38" fontId="3" fillId="0" borderId="0" xfId="49" applyFont="1" applyFill="1" applyAlignment="1" applyProtection="1">
      <alignment horizontal="right"/>
      <protection/>
    </xf>
    <xf numFmtId="38" fontId="4" fillId="0" borderId="0" xfId="49" applyFont="1" applyFill="1" applyAlignment="1" applyProtection="1">
      <alignment/>
      <protection/>
    </xf>
    <xf numFmtId="38" fontId="3" fillId="0" borderId="10" xfId="49" applyFont="1" applyFill="1" applyBorder="1" applyAlignment="1" applyProtection="1">
      <alignment horizontal="left"/>
      <protection/>
    </xf>
    <xf numFmtId="38" fontId="3" fillId="0" borderId="10" xfId="49" applyFont="1" applyFill="1" applyBorder="1" applyAlignment="1">
      <alignment/>
    </xf>
    <xf numFmtId="38" fontId="3" fillId="0" borderId="10" xfId="49" applyFont="1" applyFill="1" applyBorder="1" applyAlignment="1">
      <alignment/>
    </xf>
    <xf numFmtId="38" fontId="3" fillId="0" borderId="11" xfId="49" applyFont="1" applyFill="1" applyBorder="1" applyAlignment="1">
      <alignment/>
    </xf>
    <xf numFmtId="38" fontId="3" fillId="0" borderId="12" xfId="49" applyFont="1" applyFill="1" applyBorder="1" applyAlignment="1">
      <alignment/>
    </xf>
    <xf numFmtId="38" fontId="3" fillId="0" borderId="13" xfId="49" applyFont="1" applyFill="1" applyBorder="1" applyAlignment="1">
      <alignment/>
    </xf>
    <xf numFmtId="38" fontId="3" fillId="0" borderId="13" xfId="49" applyFont="1" applyFill="1" applyBorder="1" applyAlignment="1" applyProtection="1">
      <alignment horizontal="left"/>
      <protection/>
    </xf>
    <xf numFmtId="38" fontId="3" fillId="0" borderId="13" xfId="49" applyFont="1" applyFill="1" applyBorder="1" applyAlignment="1">
      <alignment/>
    </xf>
    <xf numFmtId="38" fontId="3" fillId="0" borderId="12" xfId="49" applyFont="1" applyFill="1" applyBorder="1" applyAlignment="1">
      <alignment/>
    </xf>
    <xf numFmtId="38" fontId="3" fillId="0" borderId="13" xfId="49" applyFont="1" applyFill="1" applyBorder="1" applyAlignment="1" applyProtection="1">
      <alignment horizontal="center"/>
      <protection/>
    </xf>
    <xf numFmtId="38" fontId="3" fillId="0" borderId="11" xfId="49" applyFont="1" applyFill="1" applyBorder="1" applyAlignment="1" applyProtection="1">
      <alignment horizontal="center"/>
      <protection/>
    </xf>
    <xf numFmtId="38" fontId="3" fillId="0" borderId="13" xfId="49" applyFont="1" applyFill="1" applyBorder="1" applyAlignment="1" applyProtection="1">
      <alignment horizontal="center"/>
      <protection/>
    </xf>
    <xf numFmtId="38" fontId="3" fillId="0" borderId="12" xfId="49" applyFont="1" applyFill="1" applyBorder="1" applyAlignment="1" applyProtection="1">
      <alignment horizontal="center"/>
      <protection/>
    </xf>
    <xf numFmtId="38" fontId="3" fillId="0" borderId="12" xfId="49" applyFont="1" applyFill="1" applyBorder="1" applyAlignment="1" applyProtection="1">
      <alignment horizontal="center"/>
      <protection/>
    </xf>
    <xf numFmtId="38" fontId="3" fillId="0" borderId="14" xfId="49" applyFont="1" applyFill="1" applyBorder="1" applyAlignment="1" applyProtection="1">
      <alignment horizontal="center"/>
      <protection/>
    </xf>
    <xf numFmtId="38" fontId="3" fillId="0" borderId="15" xfId="49" applyFont="1" applyFill="1" applyBorder="1" applyAlignment="1" applyProtection="1">
      <alignment horizontal="left"/>
      <protection/>
    </xf>
    <xf numFmtId="38" fontId="3" fillId="0" borderId="16" xfId="49" applyFont="1" applyFill="1" applyBorder="1" applyAlignment="1" applyProtection="1">
      <alignment/>
      <protection/>
    </xf>
    <xf numFmtId="38" fontId="3" fillId="0" borderId="0" xfId="49" applyFont="1" applyFill="1" applyAlignment="1" applyProtection="1">
      <alignment/>
      <protection/>
    </xf>
    <xf numFmtId="38" fontId="3" fillId="0" borderId="17" xfId="49" applyFont="1" applyFill="1" applyBorder="1" applyAlignment="1" applyProtection="1">
      <alignment horizontal="left"/>
      <protection/>
    </xf>
    <xf numFmtId="38" fontId="4" fillId="0" borderId="18" xfId="49" applyFont="1" applyFill="1" applyBorder="1" applyAlignment="1" applyProtection="1">
      <alignment horizontal="left"/>
      <protection/>
    </xf>
    <xf numFmtId="38" fontId="4" fillId="0" borderId="0" xfId="49" applyFont="1" applyFill="1" applyBorder="1" applyAlignment="1" applyProtection="1">
      <alignment/>
      <protection/>
    </xf>
    <xf numFmtId="38" fontId="4" fillId="0" borderId="11" xfId="49" applyFont="1" applyFill="1" applyBorder="1" applyAlignment="1" applyProtection="1">
      <alignment horizontal="left"/>
      <protection/>
    </xf>
    <xf numFmtId="38" fontId="3" fillId="0" borderId="18" xfId="49" applyFont="1" applyFill="1" applyBorder="1" applyAlignment="1">
      <alignment/>
    </xf>
    <xf numFmtId="38" fontId="6" fillId="0" borderId="0" xfId="49" applyFont="1" applyFill="1" applyBorder="1" applyAlignment="1">
      <alignment/>
    </xf>
    <xf numFmtId="38" fontId="6" fillId="0" borderId="0" xfId="49" applyFont="1" applyFill="1" applyAlignment="1">
      <alignment/>
    </xf>
    <xf numFmtId="38" fontId="6" fillId="0" borderId="0" xfId="49" applyFont="1" applyFill="1" applyAlignment="1">
      <alignment/>
    </xf>
    <xf numFmtId="38" fontId="6" fillId="0" borderId="18" xfId="49" applyFont="1" applyFill="1" applyBorder="1" applyAlignment="1" applyProtection="1">
      <alignment horizontal="left"/>
      <protection/>
    </xf>
    <xf numFmtId="38" fontId="6" fillId="0" borderId="0" xfId="49" applyFont="1" applyFill="1" applyAlignment="1">
      <alignment vertical="center" shrinkToFit="1"/>
    </xf>
    <xf numFmtId="38" fontId="6" fillId="0" borderId="11" xfId="49" applyFont="1" applyFill="1" applyBorder="1" applyAlignment="1" applyProtection="1">
      <alignment horizontal="left"/>
      <protection/>
    </xf>
    <xf numFmtId="38" fontId="6" fillId="0" borderId="0" xfId="49" applyFont="1" applyFill="1" applyAlignment="1" applyProtection="1">
      <alignment/>
      <protection/>
    </xf>
    <xf numFmtId="38" fontId="4" fillId="0" borderId="18" xfId="49" applyFont="1" applyFill="1" applyBorder="1" applyAlignment="1" applyProtection="1">
      <alignment horizontal="center"/>
      <protection/>
    </xf>
    <xf numFmtId="38" fontId="4" fillId="0" borderId="11" xfId="49" applyFont="1" applyFill="1" applyBorder="1" applyAlignment="1" applyProtection="1">
      <alignment horizontal="center"/>
      <protection/>
    </xf>
    <xf numFmtId="38" fontId="4" fillId="0" borderId="0" xfId="49" applyFont="1" applyFill="1" applyAlignment="1" applyProtection="1">
      <alignment/>
      <protection/>
    </xf>
    <xf numFmtId="38" fontId="10" fillId="0" borderId="18" xfId="49" applyFont="1" applyFill="1" applyBorder="1" applyAlignment="1" applyProtection="1">
      <alignment horizontal="center"/>
      <protection/>
    </xf>
    <xf numFmtId="38" fontId="10" fillId="0" borderId="11" xfId="49" applyFont="1" applyFill="1" applyBorder="1" applyAlignment="1" applyProtection="1">
      <alignment horizontal="center"/>
      <protection/>
    </xf>
    <xf numFmtId="38" fontId="6" fillId="0" borderId="0" xfId="49" applyFont="1" applyFill="1" applyBorder="1" applyAlignment="1">
      <alignment/>
    </xf>
    <xf numFmtId="38" fontId="6" fillId="0" borderId="19" xfId="49" applyFont="1" applyFill="1" applyBorder="1" applyAlignment="1" applyProtection="1">
      <alignment horizontal="left"/>
      <protection/>
    </xf>
    <xf numFmtId="38" fontId="6" fillId="0" borderId="10" xfId="49" applyFont="1" applyFill="1" applyBorder="1" applyAlignment="1">
      <alignment/>
    </xf>
    <xf numFmtId="38" fontId="6" fillId="0" borderId="10" xfId="49" applyFont="1" applyFill="1" applyBorder="1" applyAlignment="1">
      <alignment vertical="center" shrinkToFit="1"/>
    </xf>
    <xf numFmtId="38" fontId="6" fillId="0" borderId="20" xfId="49" applyFont="1" applyFill="1" applyBorder="1" applyAlignment="1" applyProtection="1">
      <alignment horizontal="left"/>
      <protection/>
    </xf>
    <xf numFmtId="38" fontId="3" fillId="0" borderId="0" xfId="49" applyFont="1" applyFill="1" applyBorder="1" applyAlignment="1">
      <alignment/>
    </xf>
    <xf numFmtId="38" fontId="6" fillId="0" borderId="10" xfId="49" applyFont="1" applyFill="1" applyBorder="1" applyAlignment="1">
      <alignment/>
    </xf>
    <xf numFmtId="38" fontId="3" fillId="0" borderId="0" xfId="49" applyFont="1" applyFill="1" applyAlignment="1" applyProtection="1">
      <alignment/>
      <protection/>
    </xf>
    <xf numFmtId="38" fontId="3" fillId="0" borderId="21" xfId="49" applyFont="1" applyFill="1" applyBorder="1" applyAlignment="1" applyProtection="1">
      <alignment horizontal="center"/>
      <protection/>
    </xf>
    <xf numFmtId="38" fontId="3" fillId="0" borderId="22" xfId="49" applyFont="1" applyFill="1" applyBorder="1" applyAlignment="1">
      <alignment/>
    </xf>
    <xf numFmtId="38" fontId="3" fillId="0" borderId="18" xfId="49" applyFont="1" applyFill="1" applyBorder="1" applyAlignment="1" applyProtection="1">
      <alignment horizontal="center"/>
      <protection/>
    </xf>
    <xf numFmtId="38" fontId="3" fillId="0" borderId="23" xfId="49" applyFont="1" applyFill="1" applyBorder="1" applyAlignment="1">
      <alignment/>
    </xf>
    <xf numFmtId="177" fontId="4" fillId="0" borderId="0" xfId="49" applyNumberFormat="1" applyFont="1" applyFill="1" applyAlignment="1">
      <alignment horizontal="left" vertical="center" shrinkToFit="1"/>
    </xf>
    <xf numFmtId="177" fontId="3" fillId="0" borderId="0" xfId="49" applyNumberFormat="1" applyFont="1" applyFill="1" applyAlignment="1">
      <alignment vertical="center" shrinkToFit="1"/>
    </xf>
    <xf numFmtId="177" fontId="4" fillId="0" borderId="0" xfId="49" applyNumberFormat="1" applyFont="1" applyFill="1" applyAlignment="1">
      <alignment vertical="center" shrinkToFit="1"/>
    </xf>
    <xf numFmtId="177" fontId="6" fillId="0" borderId="0" xfId="49" applyNumberFormat="1" applyFont="1" applyFill="1" applyAlignment="1">
      <alignment vertical="center" shrinkToFit="1"/>
    </xf>
    <xf numFmtId="38" fontId="6" fillId="0" borderId="20" xfId="49" applyFont="1" applyFill="1" applyBorder="1" applyAlignment="1">
      <alignment vertical="center" shrinkToFit="1"/>
    </xf>
    <xf numFmtId="38" fontId="6" fillId="0" borderId="20" xfId="49" applyFont="1" applyFill="1" applyBorder="1" applyAlignment="1">
      <alignment vertical="center" shrinkToFit="1"/>
    </xf>
    <xf numFmtId="38" fontId="3" fillId="0" borderId="24" xfId="49" applyFont="1" applyFill="1" applyBorder="1" applyAlignment="1" applyProtection="1">
      <alignment horizontal="center"/>
      <protection/>
    </xf>
    <xf numFmtId="38" fontId="3" fillId="0" borderId="22" xfId="49" applyFont="1" applyFill="1" applyBorder="1" applyAlignment="1" applyProtection="1">
      <alignment horizontal="center"/>
      <protection/>
    </xf>
    <xf numFmtId="38" fontId="3" fillId="0" borderId="12" xfId="49" applyFont="1" applyFill="1" applyBorder="1" applyAlignment="1" applyProtection="1">
      <alignment horizontal="center"/>
      <protection/>
    </xf>
    <xf numFmtId="38" fontId="3" fillId="0" borderId="25" xfId="49" applyFont="1" applyFill="1" applyBorder="1" applyAlignment="1" applyProtection="1">
      <alignment horizontal="center"/>
      <protection/>
    </xf>
    <xf numFmtId="38" fontId="5" fillId="0" borderId="0" xfId="49" applyFont="1" applyFill="1" applyAlignment="1">
      <alignment horizontal="center"/>
    </xf>
    <xf numFmtId="38" fontId="3" fillId="0" borderId="26" xfId="49" applyFont="1" applyFill="1" applyBorder="1" applyAlignment="1" applyProtection="1">
      <alignment horizontal="center"/>
      <protection/>
    </xf>
    <xf numFmtId="38" fontId="3" fillId="0" borderId="27" xfId="49" applyFont="1" applyFill="1" applyBorder="1" applyAlignment="1" applyProtection="1">
      <alignment horizontal="center"/>
      <protection/>
    </xf>
    <xf numFmtId="38" fontId="3" fillId="0" borderId="28" xfId="49" applyFont="1" applyFill="1" applyBorder="1" applyAlignment="1" applyProtection="1">
      <alignment horizontal="center"/>
      <protection/>
    </xf>
    <xf numFmtId="38" fontId="28" fillId="0" borderId="11" xfId="49" applyFont="1" applyFill="1" applyBorder="1" applyAlignment="1" applyProtection="1">
      <alignment horizontal="center" wrapText="1"/>
      <protection/>
    </xf>
    <xf numFmtId="38" fontId="28" fillId="0" borderId="18" xfId="49" applyFont="1" applyFill="1" applyBorder="1" applyAlignment="1" applyProtection="1">
      <alignment horizontal="center" wrapText="1"/>
      <protection/>
    </xf>
    <xf numFmtId="38" fontId="28" fillId="0" borderId="12" xfId="49" applyFont="1" applyFill="1" applyBorder="1" applyAlignment="1" applyProtection="1">
      <alignment horizontal="center" wrapText="1"/>
      <protection/>
    </xf>
    <xf numFmtId="38" fontId="28" fillId="0" borderId="25" xfId="49" applyFont="1" applyFill="1" applyBorder="1" applyAlignment="1" applyProtection="1">
      <alignment horizont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13"/>
  </sheetPr>
  <dimension ref="A1:Y99"/>
  <sheetViews>
    <sheetView showGridLines="0" showZeros="0" tabSelected="1" view="pageBreakPreview" zoomScale="130" zoomScaleSheetLayoutView="130" zoomScalePageLayoutView="0" workbookViewId="0" topLeftCell="A1">
      <pane xSplit="1" ySplit="7" topLeftCell="L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Y8" sqref="Y8"/>
    </sheetView>
  </sheetViews>
  <sheetFormatPr defaultColWidth="10.66015625" defaultRowHeight="18"/>
  <cols>
    <col min="1" max="1" width="8.16015625" style="4" customWidth="1"/>
    <col min="2" max="2" width="4.33203125" style="4" customWidth="1"/>
    <col min="3" max="3" width="2.5" style="4" customWidth="1"/>
    <col min="4" max="4" width="5.66015625" style="4" customWidth="1"/>
    <col min="5" max="5" width="6.66015625" style="5" customWidth="1"/>
    <col min="6" max="7" width="5.66015625" style="5" customWidth="1"/>
    <col min="8" max="24" width="5.66015625" style="4" customWidth="1"/>
    <col min="25" max="25" width="8.16015625" style="4" customWidth="1"/>
    <col min="26" max="16384" width="10.66015625" style="4" customWidth="1"/>
  </cols>
  <sheetData>
    <row r="1" spans="1:25" ht="12">
      <c r="A1" s="3" t="s">
        <v>66</v>
      </c>
      <c r="Y1" s="6" t="s">
        <v>66</v>
      </c>
    </row>
    <row r="2" spans="1:13" ht="14.25">
      <c r="A2" s="65" t="s">
        <v>67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ht="12">
      <c r="A3" s="7" t="s">
        <v>68</v>
      </c>
    </row>
    <row r="4" spans="1:25" ht="12.75" thickBot="1">
      <c r="A4" s="8" t="s">
        <v>69</v>
      </c>
      <c r="B4" s="9"/>
      <c r="C4" s="9"/>
      <c r="D4" s="9"/>
      <c r="E4" s="10"/>
      <c r="F4" s="10"/>
      <c r="G4" s="10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1:25" ht="12">
      <c r="A5" s="52"/>
      <c r="B5" s="61" t="s">
        <v>6</v>
      </c>
      <c r="C5" s="62"/>
      <c r="D5" s="54"/>
      <c r="E5" s="12"/>
      <c r="F5" s="13"/>
      <c r="G5" s="13"/>
      <c r="H5" s="14" t="s">
        <v>0</v>
      </c>
      <c r="I5" s="14" t="s">
        <v>1</v>
      </c>
      <c r="J5" s="14" t="s">
        <v>2</v>
      </c>
      <c r="K5" s="14" t="s">
        <v>3</v>
      </c>
      <c r="L5" s="15"/>
      <c r="M5" s="15"/>
      <c r="N5" s="16"/>
      <c r="O5" s="15"/>
      <c r="P5" s="14" t="s">
        <v>4</v>
      </c>
      <c r="Q5" s="14" t="s">
        <v>5</v>
      </c>
      <c r="R5" s="14" t="s">
        <v>3</v>
      </c>
      <c r="S5" s="15"/>
      <c r="T5" s="16"/>
      <c r="U5" s="17" t="s">
        <v>70</v>
      </c>
      <c r="V5" s="15"/>
      <c r="W5" s="61" t="s">
        <v>71</v>
      </c>
      <c r="X5" s="62"/>
      <c r="Y5" s="11"/>
    </row>
    <row r="6" spans="1:25" ht="12" customHeight="1">
      <c r="A6" s="53" t="s">
        <v>72</v>
      </c>
      <c r="B6" s="69" t="s">
        <v>85</v>
      </c>
      <c r="C6" s="70"/>
      <c r="D6" s="51" t="s">
        <v>7</v>
      </c>
      <c r="E6" s="12"/>
      <c r="F6" s="19" t="s">
        <v>8</v>
      </c>
      <c r="G6" s="13"/>
      <c r="H6" s="66" t="s">
        <v>73</v>
      </c>
      <c r="I6" s="67"/>
      <c r="J6" s="66" t="s">
        <v>74</v>
      </c>
      <c r="K6" s="67"/>
      <c r="L6" s="66" t="s">
        <v>75</v>
      </c>
      <c r="M6" s="67"/>
      <c r="N6" s="16"/>
      <c r="O6" s="17" t="s">
        <v>76</v>
      </c>
      <c r="P6" s="15"/>
      <c r="Q6" s="16"/>
      <c r="R6" s="17" t="s">
        <v>77</v>
      </c>
      <c r="S6" s="15"/>
      <c r="T6" s="66" t="s">
        <v>78</v>
      </c>
      <c r="U6" s="68"/>
      <c r="V6" s="67"/>
      <c r="W6" s="63" t="s">
        <v>88</v>
      </c>
      <c r="X6" s="64"/>
      <c r="Y6" s="18" t="s">
        <v>72</v>
      </c>
    </row>
    <row r="7" spans="1:25" ht="12">
      <c r="A7" s="15"/>
      <c r="B7" s="71"/>
      <c r="C7" s="72"/>
      <c r="D7" s="16"/>
      <c r="E7" s="21" t="s">
        <v>8</v>
      </c>
      <c r="F7" s="21" t="s">
        <v>9</v>
      </c>
      <c r="G7" s="21" t="s">
        <v>10</v>
      </c>
      <c r="H7" s="20" t="s">
        <v>8</v>
      </c>
      <c r="I7" s="20" t="s">
        <v>11</v>
      </c>
      <c r="J7" s="20" t="s">
        <v>8</v>
      </c>
      <c r="K7" s="20" t="s">
        <v>11</v>
      </c>
      <c r="L7" s="20" t="s">
        <v>8</v>
      </c>
      <c r="M7" s="22" t="s">
        <v>11</v>
      </c>
      <c r="N7" s="20" t="s">
        <v>8</v>
      </c>
      <c r="O7" s="20" t="s">
        <v>9</v>
      </c>
      <c r="P7" s="20" t="s">
        <v>10</v>
      </c>
      <c r="Q7" s="20" t="s">
        <v>8</v>
      </c>
      <c r="R7" s="20" t="s">
        <v>9</v>
      </c>
      <c r="S7" s="20" t="s">
        <v>10</v>
      </c>
      <c r="T7" s="20" t="s">
        <v>8</v>
      </c>
      <c r="U7" s="20" t="s">
        <v>9</v>
      </c>
      <c r="V7" s="20" t="s">
        <v>10</v>
      </c>
      <c r="W7" s="20" t="s">
        <v>8</v>
      </c>
      <c r="X7" s="20" t="s">
        <v>11</v>
      </c>
      <c r="Y7" s="16"/>
    </row>
    <row r="8" spans="1:25" ht="15" customHeight="1">
      <c r="A8" s="23" t="s">
        <v>86</v>
      </c>
      <c r="B8" s="24">
        <v>523</v>
      </c>
      <c r="C8" s="56">
        <v>1</v>
      </c>
      <c r="D8" s="25">
        <v>3936</v>
      </c>
      <c r="E8" s="5">
        <v>97605</v>
      </c>
      <c r="F8" s="5">
        <v>49057</v>
      </c>
      <c r="G8" s="5">
        <v>48548</v>
      </c>
      <c r="H8" s="25">
        <v>31946</v>
      </c>
      <c r="I8" s="25">
        <v>16122</v>
      </c>
      <c r="J8" s="25">
        <v>32257</v>
      </c>
      <c r="K8" s="25">
        <v>16207</v>
      </c>
      <c r="L8" s="25">
        <v>33402</v>
      </c>
      <c r="M8" s="25">
        <v>16728</v>
      </c>
      <c r="N8" s="25">
        <v>5571</v>
      </c>
      <c r="O8" s="25">
        <v>333</v>
      </c>
      <c r="P8" s="25">
        <v>5238</v>
      </c>
      <c r="Q8" s="25">
        <v>921</v>
      </c>
      <c r="R8" s="25">
        <v>90</v>
      </c>
      <c r="S8" s="25">
        <v>831</v>
      </c>
      <c r="T8" s="25">
        <v>828</v>
      </c>
      <c r="U8" s="25">
        <v>452</v>
      </c>
      <c r="V8" s="25">
        <v>376</v>
      </c>
      <c r="W8" s="25">
        <v>33756</v>
      </c>
      <c r="X8" s="25">
        <v>16867</v>
      </c>
      <c r="Y8" s="26" t="s">
        <v>86</v>
      </c>
    </row>
    <row r="9" spans="1:25" ht="15" customHeight="1">
      <c r="A9" s="27" t="s">
        <v>87</v>
      </c>
      <c r="B9" s="28">
        <f>B11+B14+B43</f>
        <v>522</v>
      </c>
      <c r="C9" s="55">
        <v>0</v>
      </c>
      <c r="D9" s="28">
        <f aca="true" t="shared" si="0" ref="D9:X9">D11+D14+D43</f>
        <v>3939</v>
      </c>
      <c r="E9" s="28">
        <f t="shared" si="0"/>
        <v>97925</v>
      </c>
      <c r="F9" s="28">
        <f t="shared" si="0"/>
        <v>49492</v>
      </c>
      <c r="G9" s="28">
        <f t="shared" si="0"/>
        <v>48433</v>
      </c>
      <c r="H9" s="28">
        <f t="shared" si="0"/>
        <v>32621</v>
      </c>
      <c r="I9" s="28">
        <f t="shared" si="0"/>
        <v>16618</v>
      </c>
      <c r="J9" s="28">
        <f t="shared" si="0"/>
        <v>33250</v>
      </c>
      <c r="K9" s="28">
        <f t="shared" si="0"/>
        <v>16761</v>
      </c>
      <c r="L9" s="28">
        <f t="shared" si="0"/>
        <v>32054</v>
      </c>
      <c r="M9" s="28">
        <f t="shared" si="0"/>
        <v>16113</v>
      </c>
      <c r="N9" s="28">
        <f t="shared" si="0"/>
        <v>5631</v>
      </c>
      <c r="O9" s="28">
        <f t="shared" si="0"/>
        <v>340</v>
      </c>
      <c r="P9" s="28">
        <f t="shared" si="0"/>
        <v>5291</v>
      </c>
      <c r="Q9" s="28">
        <f t="shared" si="0"/>
        <v>952</v>
      </c>
      <c r="R9" s="28">
        <f t="shared" si="0"/>
        <v>81</v>
      </c>
      <c r="S9" s="28">
        <f t="shared" si="0"/>
        <v>871</v>
      </c>
      <c r="T9" s="28">
        <f t="shared" si="0"/>
        <v>832</v>
      </c>
      <c r="U9" s="28">
        <f t="shared" si="0"/>
        <v>448</v>
      </c>
      <c r="V9" s="28">
        <f t="shared" si="0"/>
        <v>384</v>
      </c>
      <c r="W9" s="28">
        <f t="shared" si="0"/>
        <v>33378</v>
      </c>
      <c r="X9" s="28">
        <f t="shared" si="0"/>
        <v>16773</v>
      </c>
      <c r="Y9" s="29" t="s">
        <v>87</v>
      </c>
    </row>
    <row r="10" spans="1:25" ht="12">
      <c r="A10" s="30"/>
      <c r="B10" s="31"/>
      <c r="C10" s="31"/>
      <c r="D10" s="32"/>
      <c r="E10" s="33"/>
      <c r="F10" s="33"/>
      <c r="G10" s="33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11"/>
    </row>
    <row r="11" spans="1:25" ht="12">
      <c r="A11" s="27" t="s">
        <v>12</v>
      </c>
      <c r="B11" s="28">
        <f aca="true" t="shared" si="1" ref="B11:X11">B12</f>
        <v>1</v>
      </c>
      <c r="C11" s="28"/>
      <c r="D11" s="28">
        <f t="shared" si="1"/>
        <v>5</v>
      </c>
      <c r="E11" s="28">
        <f t="shared" si="1"/>
        <v>152</v>
      </c>
      <c r="F11" s="28">
        <f t="shared" si="1"/>
        <v>73</v>
      </c>
      <c r="G11" s="28">
        <f t="shared" si="1"/>
        <v>79</v>
      </c>
      <c r="H11" s="28">
        <f t="shared" si="1"/>
        <v>20</v>
      </c>
      <c r="I11" s="28">
        <f t="shared" si="1"/>
        <v>10</v>
      </c>
      <c r="J11" s="28">
        <f t="shared" si="1"/>
        <v>65</v>
      </c>
      <c r="K11" s="28">
        <f t="shared" si="1"/>
        <v>30</v>
      </c>
      <c r="L11" s="28">
        <f t="shared" si="1"/>
        <v>67</v>
      </c>
      <c r="M11" s="28">
        <f t="shared" si="1"/>
        <v>33</v>
      </c>
      <c r="N11" s="28">
        <f t="shared" si="1"/>
        <v>7</v>
      </c>
      <c r="O11" s="28">
        <f t="shared" si="1"/>
        <v>0</v>
      </c>
      <c r="P11" s="28">
        <f t="shared" si="1"/>
        <v>7</v>
      </c>
      <c r="Q11" s="28">
        <f t="shared" si="1"/>
        <v>6</v>
      </c>
      <c r="R11" s="28">
        <f t="shared" si="1"/>
        <v>1</v>
      </c>
      <c r="S11" s="28">
        <f t="shared" si="1"/>
        <v>5</v>
      </c>
      <c r="T11" s="28">
        <f t="shared" si="1"/>
        <v>0</v>
      </c>
      <c r="U11" s="28">
        <f t="shared" si="1"/>
        <v>0</v>
      </c>
      <c r="V11" s="28">
        <f t="shared" si="1"/>
        <v>0</v>
      </c>
      <c r="W11" s="28">
        <f t="shared" si="1"/>
        <v>64</v>
      </c>
      <c r="X11" s="28">
        <f t="shared" si="1"/>
        <v>31</v>
      </c>
      <c r="Y11" s="29" t="s">
        <v>12</v>
      </c>
    </row>
    <row r="12" spans="1:25" ht="12">
      <c r="A12" s="34" t="s">
        <v>13</v>
      </c>
      <c r="B12" s="1">
        <v>1</v>
      </c>
      <c r="C12" s="1"/>
      <c r="D12" s="1">
        <v>5</v>
      </c>
      <c r="E12" s="35">
        <f>H12+J12+L12</f>
        <v>152</v>
      </c>
      <c r="F12" s="35">
        <f>I12+K12+M12</f>
        <v>73</v>
      </c>
      <c r="G12" s="35">
        <f>E12-F12</f>
        <v>79</v>
      </c>
      <c r="H12" s="35">
        <v>20</v>
      </c>
      <c r="I12" s="35">
        <v>10</v>
      </c>
      <c r="J12" s="35">
        <v>65</v>
      </c>
      <c r="K12" s="35">
        <v>30</v>
      </c>
      <c r="L12" s="35">
        <v>67</v>
      </c>
      <c r="M12" s="35">
        <v>33</v>
      </c>
      <c r="N12" s="33">
        <f>SUM(O12:P12)</f>
        <v>7</v>
      </c>
      <c r="O12" s="33">
        <v>0</v>
      </c>
      <c r="P12" s="33">
        <v>7</v>
      </c>
      <c r="Q12" s="33">
        <f>SUM(R12:S12)</f>
        <v>6</v>
      </c>
      <c r="R12" s="35">
        <v>1</v>
      </c>
      <c r="S12" s="35">
        <v>5</v>
      </c>
      <c r="T12" s="33">
        <f>SUM(U12:V12)</f>
        <v>0</v>
      </c>
      <c r="U12" s="33">
        <v>0</v>
      </c>
      <c r="V12" s="33">
        <v>0</v>
      </c>
      <c r="W12" s="32">
        <v>64</v>
      </c>
      <c r="X12" s="32">
        <v>31</v>
      </c>
      <c r="Y12" s="36" t="s">
        <v>13</v>
      </c>
    </row>
    <row r="13" spans="1:25" ht="12">
      <c r="A13" s="30"/>
      <c r="B13" s="31"/>
      <c r="C13" s="31"/>
      <c r="D13" s="32"/>
      <c r="E13" s="33"/>
      <c r="F13" s="33"/>
      <c r="G13" s="33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11"/>
    </row>
    <row r="14" spans="1:25" ht="12">
      <c r="A14" s="27" t="s">
        <v>16</v>
      </c>
      <c r="B14" s="28">
        <f>B15+B17+B22+B25+B31+B40</f>
        <v>92</v>
      </c>
      <c r="C14" s="28"/>
      <c r="D14" s="28">
        <f aca="true" t="shared" si="2" ref="D14:X14">D15+D17+D22+D25+D31+D40</f>
        <v>496</v>
      </c>
      <c r="E14" s="28">
        <f t="shared" si="2"/>
        <v>10865</v>
      </c>
      <c r="F14" s="28">
        <f t="shared" si="2"/>
        <v>5571</v>
      </c>
      <c r="G14" s="28">
        <f t="shared" si="2"/>
        <v>5294</v>
      </c>
      <c r="H14" s="28">
        <f t="shared" si="2"/>
        <v>3216</v>
      </c>
      <c r="I14" s="28">
        <f t="shared" si="2"/>
        <v>1616</v>
      </c>
      <c r="J14" s="28">
        <f t="shared" si="2"/>
        <v>3869</v>
      </c>
      <c r="K14" s="28">
        <f t="shared" si="2"/>
        <v>1975</v>
      </c>
      <c r="L14" s="28">
        <f t="shared" si="2"/>
        <v>3780</v>
      </c>
      <c r="M14" s="28">
        <f t="shared" si="2"/>
        <v>1980</v>
      </c>
      <c r="N14" s="28">
        <f t="shared" si="2"/>
        <v>723</v>
      </c>
      <c r="O14" s="28">
        <f t="shared" si="2"/>
        <v>15</v>
      </c>
      <c r="P14" s="28">
        <f t="shared" si="2"/>
        <v>708</v>
      </c>
      <c r="Q14" s="28">
        <f t="shared" si="2"/>
        <v>178</v>
      </c>
      <c r="R14" s="28">
        <f t="shared" si="2"/>
        <v>4</v>
      </c>
      <c r="S14" s="28">
        <f t="shared" si="2"/>
        <v>174</v>
      </c>
      <c r="T14" s="28">
        <f t="shared" si="2"/>
        <v>80</v>
      </c>
      <c r="U14" s="28">
        <f t="shared" si="2"/>
        <v>22</v>
      </c>
      <c r="V14" s="28">
        <f t="shared" si="2"/>
        <v>58</v>
      </c>
      <c r="W14" s="28">
        <f t="shared" si="2"/>
        <v>4137</v>
      </c>
      <c r="X14" s="28">
        <f t="shared" si="2"/>
        <v>2091</v>
      </c>
      <c r="Y14" s="29" t="s">
        <v>16</v>
      </c>
    </row>
    <row r="15" spans="1:25" ht="12">
      <c r="A15" s="34" t="s">
        <v>13</v>
      </c>
      <c r="B15" s="1">
        <v>23</v>
      </c>
      <c r="C15" s="1"/>
      <c r="D15" s="1">
        <v>96</v>
      </c>
      <c r="E15" s="33">
        <f>H15+J15+L15</f>
        <v>2160</v>
      </c>
      <c r="F15" s="33">
        <f>I15+K15+M15</f>
        <v>1099</v>
      </c>
      <c r="G15" s="33">
        <f>E15-F15</f>
        <v>1061</v>
      </c>
      <c r="H15" s="1">
        <v>513</v>
      </c>
      <c r="I15" s="1">
        <v>267</v>
      </c>
      <c r="J15" s="1">
        <v>800</v>
      </c>
      <c r="K15" s="1">
        <v>392</v>
      </c>
      <c r="L15" s="1">
        <v>847</v>
      </c>
      <c r="M15" s="1">
        <v>440</v>
      </c>
      <c r="N15" s="33">
        <f>SUM(O15:P15)</f>
        <v>159</v>
      </c>
      <c r="O15" s="1">
        <v>7</v>
      </c>
      <c r="P15" s="1">
        <v>152</v>
      </c>
      <c r="Q15" s="33">
        <f>SUM(R15:S15)</f>
        <v>39</v>
      </c>
      <c r="R15" s="1">
        <v>3</v>
      </c>
      <c r="S15" s="1">
        <v>36</v>
      </c>
      <c r="T15" s="33">
        <f>SUM(U15:V15)</f>
        <v>44</v>
      </c>
      <c r="U15" s="1">
        <v>22</v>
      </c>
      <c r="V15" s="1">
        <v>22</v>
      </c>
      <c r="W15" s="32">
        <v>825</v>
      </c>
      <c r="X15" s="32">
        <v>399</v>
      </c>
      <c r="Y15" s="36" t="s">
        <v>13</v>
      </c>
    </row>
    <row r="16" spans="1:25" ht="12">
      <c r="A16" s="30"/>
      <c r="B16" s="31"/>
      <c r="C16" s="31"/>
      <c r="D16" s="32"/>
      <c r="E16" s="33"/>
      <c r="F16" s="33"/>
      <c r="G16" s="33"/>
      <c r="H16" s="37"/>
      <c r="I16" s="37"/>
      <c r="J16" s="37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11"/>
    </row>
    <row r="17" spans="1:25" ht="12">
      <c r="A17" s="38" t="s">
        <v>19</v>
      </c>
      <c r="B17" s="28">
        <f>SUM(B18:B20)</f>
        <v>4</v>
      </c>
      <c r="C17" s="28"/>
      <c r="D17" s="28">
        <f aca="true" t="shared" si="3" ref="D17:X17">SUM(D18:D20)</f>
        <v>26</v>
      </c>
      <c r="E17" s="28">
        <f t="shared" si="3"/>
        <v>537</v>
      </c>
      <c r="F17" s="28">
        <f t="shared" si="3"/>
        <v>284</v>
      </c>
      <c r="G17" s="28">
        <f t="shared" si="3"/>
        <v>253</v>
      </c>
      <c r="H17" s="28">
        <f t="shared" si="3"/>
        <v>179</v>
      </c>
      <c r="I17" s="28">
        <f t="shared" si="3"/>
        <v>86</v>
      </c>
      <c r="J17" s="28">
        <f t="shared" si="3"/>
        <v>198</v>
      </c>
      <c r="K17" s="28">
        <f t="shared" si="3"/>
        <v>117</v>
      </c>
      <c r="L17" s="28">
        <f t="shared" si="3"/>
        <v>160</v>
      </c>
      <c r="M17" s="28">
        <f t="shared" si="3"/>
        <v>81</v>
      </c>
      <c r="N17" s="28">
        <f t="shared" si="3"/>
        <v>35</v>
      </c>
      <c r="O17" s="28">
        <f>SUM(O18:O20)</f>
        <v>1</v>
      </c>
      <c r="P17" s="28">
        <f t="shared" si="3"/>
        <v>34</v>
      </c>
      <c r="Q17" s="28">
        <f t="shared" si="3"/>
        <v>17</v>
      </c>
      <c r="R17" s="28">
        <f t="shared" si="3"/>
        <v>1</v>
      </c>
      <c r="S17" s="28">
        <f t="shared" si="3"/>
        <v>16</v>
      </c>
      <c r="T17" s="28">
        <f t="shared" si="3"/>
        <v>3</v>
      </c>
      <c r="U17" s="28">
        <f t="shared" si="3"/>
        <v>0</v>
      </c>
      <c r="V17" s="28">
        <f t="shared" si="3"/>
        <v>3</v>
      </c>
      <c r="W17" s="28">
        <f t="shared" si="3"/>
        <v>185</v>
      </c>
      <c r="X17" s="28">
        <f t="shared" si="3"/>
        <v>96</v>
      </c>
      <c r="Y17" s="39" t="s">
        <v>19</v>
      </c>
    </row>
    <row r="18" spans="1:25" ht="12">
      <c r="A18" s="34" t="s">
        <v>14</v>
      </c>
      <c r="B18" s="35">
        <v>1</v>
      </c>
      <c r="C18" s="35"/>
      <c r="D18" s="35">
        <v>6</v>
      </c>
      <c r="E18" s="33">
        <f aca="true" t="shared" si="4" ref="E18:F20">H18+J18+L18</f>
        <v>124</v>
      </c>
      <c r="F18" s="33">
        <f t="shared" si="4"/>
        <v>69</v>
      </c>
      <c r="G18" s="33">
        <f>E18-F18</f>
        <v>55</v>
      </c>
      <c r="H18" s="1">
        <v>40</v>
      </c>
      <c r="I18" s="1">
        <v>22</v>
      </c>
      <c r="J18" s="1">
        <v>39</v>
      </c>
      <c r="K18" s="1">
        <v>25</v>
      </c>
      <c r="L18" s="1">
        <v>45</v>
      </c>
      <c r="M18" s="1">
        <v>22</v>
      </c>
      <c r="N18" s="33">
        <f>SUM(O18:P18)</f>
        <v>10</v>
      </c>
      <c r="O18" s="35">
        <v>0</v>
      </c>
      <c r="P18" s="35">
        <v>10</v>
      </c>
      <c r="Q18" s="33">
        <f>SUM(R18:S18)</f>
        <v>0</v>
      </c>
      <c r="R18" s="1">
        <v>0</v>
      </c>
      <c r="S18" s="1">
        <v>0</v>
      </c>
      <c r="T18" s="33">
        <f>SUM(U18:V18)</f>
        <v>3</v>
      </c>
      <c r="U18" s="35">
        <v>0</v>
      </c>
      <c r="V18" s="35">
        <v>3</v>
      </c>
      <c r="W18" s="35">
        <v>45</v>
      </c>
      <c r="X18" s="35">
        <v>21</v>
      </c>
      <c r="Y18" s="36" t="s">
        <v>14</v>
      </c>
    </row>
    <row r="19" spans="1:25" ht="12">
      <c r="A19" s="34" t="s">
        <v>20</v>
      </c>
      <c r="B19" s="35">
        <v>1</v>
      </c>
      <c r="C19" s="35"/>
      <c r="D19" s="35">
        <v>6</v>
      </c>
      <c r="E19" s="33">
        <f t="shared" si="4"/>
        <v>121</v>
      </c>
      <c r="F19" s="33">
        <f t="shared" si="4"/>
        <v>68</v>
      </c>
      <c r="G19" s="33">
        <f>E19-F19</f>
        <v>53</v>
      </c>
      <c r="H19" s="1">
        <v>37</v>
      </c>
      <c r="I19" s="1">
        <v>17</v>
      </c>
      <c r="J19" s="1">
        <v>47</v>
      </c>
      <c r="K19" s="1">
        <v>30</v>
      </c>
      <c r="L19" s="1">
        <v>37</v>
      </c>
      <c r="M19" s="1">
        <v>21</v>
      </c>
      <c r="N19" s="33">
        <f>SUM(O19:P19)</f>
        <v>8</v>
      </c>
      <c r="O19" s="35">
        <v>0</v>
      </c>
      <c r="P19" s="35">
        <v>8</v>
      </c>
      <c r="Q19" s="33">
        <f>SUM(R19:S19)</f>
        <v>4</v>
      </c>
      <c r="R19" s="35">
        <v>0</v>
      </c>
      <c r="S19" s="35">
        <v>4</v>
      </c>
      <c r="T19" s="33">
        <f>SUM(U19:V19)</f>
        <v>0</v>
      </c>
      <c r="U19" s="1">
        <v>0</v>
      </c>
      <c r="V19" s="1">
        <v>0</v>
      </c>
      <c r="W19" s="35">
        <v>45</v>
      </c>
      <c r="X19" s="35">
        <v>23</v>
      </c>
      <c r="Y19" s="36" t="s">
        <v>20</v>
      </c>
    </row>
    <row r="20" spans="1:25" ht="12">
      <c r="A20" s="34" t="s">
        <v>63</v>
      </c>
      <c r="B20" s="35">
        <v>2</v>
      </c>
      <c r="C20" s="35"/>
      <c r="D20" s="35">
        <v>14</v>
      </c>
      <c r="E20" s="33">
        <f t="shared" si="4"/>
        <v>292</v>
      </c>
      <c r="F20" s="33">
        <f t="shared" si="4"/>
        <v>147</v>
      </c>
      <c r="G20" s="33">
        <f>E20-F20</f>
        <v>145</v>
      </c>
      <c r="H20" s="35">
        <v>102</v>
      </c>
      <c r="I20" s="35">
        <v>47</v>
      </c>
      <c r="J20" s="35">
        <v>112</v>
      </c>
      <c r="K20" s="35">
        <v>62</v>
      </c>
      <c r="L20" s="35">
        <v>78</v>
      </c>
      <c r="M20" s="35">
        <v>38</v>
      </c>
      <c r="N20" s="33">
        <f>SUM(O20:P20)</f>
        <v>17</v>
      </c>
      <c r="O20" s="35">
        <v>1</v>
      </c>
      <c r="P20" s="35">
        <v>16</v>
      </c>
      <c r="Q20" s="33">
        <f>SUM(R20:S20)</f>
        <v>13</v>
      </c>
      <c r="R20" s="35">
        <v>1</v>
      </c>
      <c r="S20" s="35">
        <v>12</v>
      </c>
      <c r="T20" s="33">
        <f>SUM(U20:V20)</f>
        <v>0</v>
      </c>
      <c r="U20" s="1"/>
      <c r="V20" s="1"/>
      <c r="W20" s="35">
        <v>95</v>
      </c>
      <c r="X20" s="35">
        <v>52</v>
      </c>
      <c r="Y20" s="36" t="s">
        <v>63</v>
      </c>
    </row>
    <row r="21" spans="1:25" ht="12">
      <c r="A21" s="30"/>
      <c r="B21" s="31"/>
      <c r="C21" s="31"/>
      <c r="D21" s="32"/>
      <c r="E21" s="33"/>
      <c r="F21" s="33"/>
      <c r="G21" s="33"/>
      <c r="H21" s="37"/>
      <c r="I21" s="37"/>
      <c r="J21" s="37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11"/>
    </row>
    <row r="22" spans="1:25" ht="12">
      <c r="A22" s="38" t="s">
        <v>24</v>
      </c>
      <c r="B22" s="28">
        <f aca="true" t="shared" si="5" ref="B22:X22">SUM(B23)</f>
        <v>1</v>
      </c>
      <c r="C22" s="28"/>
      <c r="D22" s="28">
        <f t="shared" si="5"/>
        <v>4</v>
      </c>
      <c r="E22" s="28">
        <f t="shared" si="5"/>
        <v>91</v>
      </c>
      <c r="F22" s="28">
        <f t="shared" si="5"/>
        <v>52</v>
      </c>
      <c r="G22" s="28">
        <f t="shared" si="5"/>
        <v>39</v>
      </c>
      <c r="H22" s="28">
        <f t="shared" si="5"/>
        <v>35</v>
      </c>
      <c r="I22" s="28">
        <f t="shared" si="5"/>
        <v>22</v>
      </c>
      <c r="J22" s="28">
        <f t="shared" si="5"/>
        <v>27</v>
      </c>
      <c r="K22" s="28">
        <f t="shared" si="5"/>
        <v>16</v>
      </c>
      <c r="L22" s="28">
        <f t="shared" si="5"/>
        <v>29</v>
      </c>
      <c r="M22" s="28">
        <f t="shared" si="5"/>
        <v>14</v>
      </c>
      <c r="N22" s="28">
        <f t="shared" si="5"/>
        <v>6</v>
      </c>
      <c r="O22" s="28">
        <f t="shared" si="5"/>
        <v>0</v>
      </c>
      <c r="P22" s="28">
        <f t="shared" si="5"/>
        <v>6</v>
      </c>
      <c r="Q22" s="28">
        <f t="shared" si="5"/>
        <v>0</v>
      </c>
      <c r="R22" s="28"/>
      <c r="S22" s="28">
        <f t="shared" si="5"/>
        <v>0</v>
      </c>
      <c r="T22" s="28">
        <f t="shared" si="5"/>
        <v>1</v>
      </c>
      <c r="U22" s="28">
        <f t="shared" si="5"/>
        <v>0</v>
      </c>
      <c r="V22" s="28">
        <f t="shared" si="5"/>
        <v>1</v>
      </c>
      <c r="W22" s="28">
        <f t="shared" si="5"/>
        <v>33</v>
      </c>
      <c r="X22" s="28">
        <f t="shared" si="5"/>
        <v>22</v>
      </c>
      <c r="Y22" s="39" t="s">
        <v>24</v>
      </c>
    </row>
    <row r="23" spans="1:25" ht="12">
      <c r="A23" s="34" t="s">
        <v>26</v>
      </c>
      <c r="B23" s="35">
        <v>1</v>
      </c>
      <c r="C23" s="35"/>
      <c r="D23" s="35">
        <v>4</v>
      </c>
      <c r="E23" s="33">
        <f>H23+J23+L23</f>
        <v>91</v>
      </c>
      <c r="F23" s="33">
        <f>I23+K23+M23</f>
        <v>52</v>
      </c>
      <c r="G23" s="33">
        <f>E23-F23</f>
        <v>39</v>
      </c>
      <c r="H23" s="1">
        <v>35</v>
      </c>
      <c r="I23" s="1">
        <v>22</v>
      </c>
      <c r="J23" s="1">
        <v>27</v>
      </c>
      <c r="K23" s="1">
        <v>16</v>
      </c>
      <c r="L23" s="1">
        <v>29</v>
      </c>
      <c r="M23" s="1">
        <v>14</v>
      </c>
      <c r="N23" s="33">
        <f>SUM(O23:P23)</f>
        <v>6</v>
      </c>
      <c r="O23" s="35">
        <v>0</v>
      </c>
      <c r="P23" s="35">
        <v>6</v>
      </c>
      <c r="Q23" s="33">
        <f>SUM(R23:S23)</f>
        <v>0</v>
      </c>
      <c r="R23" s="1">
        <v>0</v>
      </c>
      <c r="S23" s="1">
        <v>0</v>
      </c>
      <c r="T23" s="33">
        <f>SUM(U23:V23)</f>
        <v>1</v>
      </c>
      <c r="U23" s="35">
        <v>0</v>
      </c>
      <c r="V23" s="35">
        <v>1</v>
      </c>
      <c r="W23" s="35">
        <v>33</v>
      </c>
      <c r="X23" s="35">
        <v>22</v>
      </c>
      <c r="Y23" s="36" t="s">
        <v>26</v>
      </c>
    </row>
    <row r="24" spans="1:25" ht="12">
      <c r="A24" s="30"/>
      <c r="B24" s="31"/>
      <c r="C24" s="31"/>
      <c r="D24" s="32"/>
      <c r="E24" s="33"/>
      <c r="F24" s="33"/>
      <c r="G24" s="33"/>
      <c r="H24" s="37"/>
      <c r="I24" s="37"/>
      <c r="J24" s="37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11"/>
    </row>
    <row r="25" spans="1:25" ht="12">
      <c r="A25" s="38" t="s">
        <v>27</v>
      </c>
      <c r="B25" s="28">
        <f aca="true" t="shared" si="6" ref="B25:H25">SUM(B26:B29)</f>
        <v>12</v>
      </c>
      <c r="C25" s="28"/>
      <c r="D25" s="28">
        <f t="shared" si="6"/>
        <v>67</v>
      </c>
      <c r="E25" s="28">
        <f t="shared" si="6"/>
        <v>1277</v>
      </c>
      <c r="F25" s="28">
        <f t="shared" si="6"/>
        <v>651</v>
      </c>
      <c r="G25" s="28">
        <f t="shared" si="6"/>
        <v>626</v>
      </c>
      <c r="H25" s="28">
        <f t="shared" si="6"/>
        <v>427</v>
      </c>
      <c r="I25" s="7">
        <f aca="true" t="shared" si="7" ref="I25:X25">SUM(I26:I29)</f>
        <v>194</v>
      </c>
      <c r="J25" s="7">
        <f t="shared" si="7"/>
        <v>444</v>
      </c>
      <c r="K25" s="7">
        <f t="shared" si="7"/>
        <v>228</v>
      </c>
      <c r="L25" s="7">
        <f t="shared" si="7"/>
        <v>406</v>
      </c>
      <c r="M25" s="7">
        <f t="shared" si="7"/>
        <v>229</v>
      </c>
      <c r="N25" s="7">
        <f t="shared" si="7"/>
        <v>101</v>
      </c>
      <c r="O25" s="7">
        <f t="shared" si="7"/>
        <v>2</v>
      </c>
      <c r="P25" s="7">
        <f t="shared" si="7"/>
        <v>99</v>
      </c>
      <c r="Q25" s="7">
        <f t="shared" si="7"/>
        <v>20</v>
      </c>
      <c r="R25" s="7">
        <f t="shared" si="7"/>
        <v>0</v>
      </c>
      <c r="S25" s="7">
        <f t="shared" si="7"/>
        <v>20</v>
      </c>
      <c r="T25" s="7">
        <f t="shared" si="7"/>
        <v>8</v>
      </c>
      <c r="U25" s="7">
        <f t="shared" si="7"/>
        <v>0</v>
      </c>
      <c r="V25" s="7">
        <f t="shared" si="7"/>
        <v>8</v>
      </c>
      <c r="W25" s="7">
        <f t="shared" si="7"/>
        <v>558</v>
      </c>
      <c r="X25" s="7">
        <f t="shared" si="7"/>
        <v>278</v>
      </c>
      <c r="Y25" s="39" t="s">
        <v>27</v>
      </c>
    </row>
    <row r="26" spans="1:25" ht="12">
      <c r="A26" s="34" t="s">
        <v>21</v>
      </c>
      <c r="B26" s="35">
        <v>7</v>
      </c>
      <c r="C26" s="35"/>
      <c r="D26" s="35">
        <v>39</v>
      </c>
      <c r="E26" s="33">
        <f aca="true" t="shared" si="8" ref="E26:F29">H26+J26+L26</f>
        <v>733</v>
      </c>
      <c r="F26" s="33">
        <f t="shared" si="8"/>
        <v>385</v>
      </c>
      <c r="G26" s="33">
        <f>E26-F26</f>
        <v>348</v>
      </c>
      <c r="H26" s="1">
        <v>230</v>
      </c>
      <c r="I26" s="1">
        <v>105</v>
      </c>
      <c r="J26" s="1">
        <v>267</v>
      </c>
      <c r="K26" s="1">
        <v>140</v>
      </c>
      <c r="L26" s="1">
        <v>236</v>
      </c>
      <c r="M26" s="1">
        <v>140</v>
      </c>
      <c r="N26" s="33">
        <f>SUM(O26:P26)</f>
        <v>63</v>
      </c>
      <c r="O26" s="35">
        <v>1</v>
      </c>
      <c r="P26" s="35">
        <v>62</v>
      </c>
      <c r="Q26" s="33">
        <f>SUM(R26:S26)</f>
        <v>20</v>
      </c>
      <c r="R26" s="35">
        <v>0</v>
      </c>
      <c r="S26" s="35">
        <v>20</v>
      </c>
      <c r="T26" s="33">
        <f>SUM(U26:V26)</f>
        <v>7</v>
      </c>
      <c r="U26" s="35">
        <v>0</v>
      </c>
      <c r="V26" s="35">
        <v>7</v>
      </c>
      <c r="W26" s="35">
        <v>272</v>
      </c>
      <c r="X26" s="35">
        <v>143</v>
      </c>
      <c r="Y26" s="36" t="s">
        <v>21</v>
      </c>
    </row>
    <row r="27" spans="1:25" ht="12">
      <c r="A27" s="34" t="s">
        <v>28</v>
      </c>
      <c r="B27" s="35">
        <v>2</v>
      </c>
      <c r="C27" s="35"/>
      <c r="D27" s="35">
        <v>10</v>
      </c>
      <c r="E27" s="33">
        <f t="shared" si="8"/>
        <v>159</v>
      </c>
      <c r="F27" s="33">
        <f t="shared" si="8"/>
        <v>77</v>
      </c>
      <c r="G27" s="33">
        <f>E27-F27</f>
        <v>82</v>
      </c>
      <c r="H27" s="1">
        <v>67</v>
      </c>
      <c r="I27" s="1">
        <v>29</v>
      </c>
      <c r="J27" s="1">
        <v>59</v>
      </c>
      <c r="K27" s="1">
        <v>31</v>
      </c>
      <c r="L27" s="1">
        <v>33</v>
      </c>
      <c r="M27" s="1">
        <v>17</v>
      </c>
      <c r="N27" s="33">
        <f>SUM(O27:P27)</f>
        <v>12</v>
      </c>
      <c r="O27" s="35">
        <v>1</v>
      </c>
      <c r="P27" s="35">
        <v>11</v>
      </c>
      <c r="Q27" s="33">
        <f>SUM(R27:S27)</f>
        <v>0</v>
      </c>
      <c r="R27" s="1">
        <v>0</v>
      </c>
      <c r="S27" s="1">
        <v>0</v>
      </c>
      <c r="T27" s="33">
        <f>SUM(U27:V27)</f>
        <v>1</v>
      </c>
      <c r="U27" s="35">
        <v>0</v>
      </c>
      <c r="V27" s="35">
        <v>1</v>
      </c>
      <c r="W27" s="35">
        <v>146</v>
      </c>
      <c r="X27" s="35">
        <v>70</v>
      </c>
      <c r="Y27" s="36" t="s">
        <v>28</v>
      </c>
    </row>
    <row r="28" spans="1:25" ht="12">
      <c r="A28" s="34" t="s">
        <v>29</v>
      </c>
      <c r="B28" s="35">
        <v>2</v>
      </c>
      <c r="C28" s="35"/>
      <c r="D28" s="35">
        <v>12</v>
      </c>
      <c r="E28" s="33">
        <f t="shared" si="8"/>
        <v>249</v>
      </c>
      <c r="F28" s="33">
        <f t="shared" si="8"/>
        <v>114</v>
      </c>
      <c r="G28" s="33">
        <f>E28-F28</f>
        <v>135</v>
      </c>
      <c r="H28" s="1">
        <v>86</v>
      </c>
      <c r="I28" s="1">
        <v>37</v>
      </c>
      <c r="J28" s="1">
        <v>69</v>
      </c>
      <c r="K28" s="1">
        <v>31</v>
      </c>
      <c r="L28" s="1">
        <v>94</v>
      </c>
      <c r="M28" s="1">
        <v>46</v>
      </c>
      <c r="N28" s="33">
        <f>SUM(O28:P28)</f>
        <v>17</v>
      </c>
      <c r="O28" s="35">
        <v>0</v>
      </c>
      <c r="P28" s="35">
        <v>17</v>
      </c>
      <c r="Q28" s="33">
        <f>SUM(R28:S28)</f>
        <v>0</v>
      </c>
      <c r="R28" s="1">
        <v>0</v>
      </c>
      <c r="S28" s="1">
        <v>0</v>
      </c>
      <c r="T28" s="33">
        <f>SUM(U28:V28)</f>
        <v>0</v>
      </c>
      <c r="U28" s="1">
        <v>0</v>
      </c>
      <c r="V28" s="1">
        <v>0</v>
      </c>
      <c r="W28" s="35">
        <v>91</v>
      </c>
      <c r="X28" s="35">
        <v>43</v>
      </c>
      <c r="Y28" s="36" t="s">
        <v>29</v>
      </c>
    </row>
    <row r="29" spans="1:25" ht="12">
      <c r="A29" s="34" t="s">
        <v>31</v>
      </c>
      <c r="B29" s="35">
        <v>1</v>
      </c>
      <c r="C29" s="35"/>
      <c r="D29" s="35">
        <v>6</v>
      </c>
      <c r="E29" s="33">
        <f t="shared" si="8"/>
        <v>136</v>
      </c>
      <c r="F29" s="33">
        <f t="shared" si="8"/>
        <v>75</v>
      </c>
      <c r="G29" s="33">
        <f>E29-F29</f>
        <v>61</v>
      </c>
      <c r="H29" s="35">
        <v>44</v>
      </c>
      <c r="I29" s="35">
        <v>23</v>
      </c>
      <c r="J29" s="35">
        <v>49</v>
      </c>
      <c r="K29" s="35">
        <v>26</v>
      </c>
      <c r="L29" s="35">
        <v>43</v>
      </c>
      <c r="M29" s="35">
        <v>26</v>
      </c>
      <c r="N29" s="33">
        <f>SUM(O29:P29)</f>
        <v>9</v>
      </c>
      <c r="O29" s="35">
        <v>0</v>
      </c>
      <c r="P29" s="35">
        <v>9</v>
      </c>
      <c r="Q29" s="33">
        <f>SUM(R29:S29)</f>
        <v>0</v>
      </c>
      <c r="R29" s="1">
        <v>0</v>
      </c>
      <c r="S29" s="1">
        <v>0</v>
      </c>
      <c r="T29" s="33">
        <f>SUM(U29:V29)</f>
        <v>0</v>
      </c>
      <c r="U29" s="1">
        <v>0</v>
      </c>
      <c r="V29" s="1">
        <v>0</v>
      </c>
      <c r="W29" s="35">
        <v>49</v>
      </c>
      <c r="X29" s="35">
        <v>22</v>
      </c>
      <c r="Y29" s="36" t="s">
        <v>31</v>
      </c>
    </row>
    <row r="30" spans="1:25" ht="12">
      <c r="A30" s="30"/>
      <c r="B30" s="31"/>
      <c r="C30" s="31"/>
      <c r="D30" s="32"/>
      <c r="E30" s="33"/>
      <c r="F30" s="33"/>
      <c r="G30" s="33"/>
      <c r="H30" s="37"/>
      <c r="I30" s="37"/>
      <c r="J30" s="37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11"/>
    </row>
    <row r="31" spans="1:25" ht="12">
      <c r="A31" s="38" t="s">
        <v>33</v>
      </c>
      <c r="B31" s="28">
        <f>SUM(B32:B38)</f>
        <v>50</v>
      </c>
      <c r="C31" s="28"/>
      <c r="D31" s="28">
        <f>SUM(D32:D38)</f>
        <v>291</v>
      </c>
      <c r="E31" s="28">
        <f>SUM(E32:E38)</f>
        <v>6601</v>
      </c>
      <c r="F31" s="28">
        <f>SUM(F32:F38)</f>
        <v>3387</v>
      </c>
      <c r="G31" s="28">
        <f>SUM(G32:G38)</f>
        <v>3214</v>
      </c>
      <c r="H31" s="40">
        <f aca="true" t="shared" si="9" ref="H31:X31">SUM(H32:H38)</f>
        <v>1988</v>
      </c>
      <c r="I31" s="40">
        <f t="shared" si="9"/>
        <v>1012</v>
      </c>
      <c r="J31" s="40">
        <f t="shared" si="9"/>
        <v>2345</v>
      </c>
      <c r="K31" s="40">
        <f t="shared" si="9"/>
        <v>1197</v>
      </c>
      <c r="L31" s="40">
        <f t="shared" si="9"/>
        <v>2268</v>
      </c>
      <c r="M31" s="40">
        <f t="shared" si="9"/>
        <v>1178</v>
      </c>
      <c r="N31" s="40">
        <f t="shared" si="9"/>
        <v>405</v>
      </c>
      <c r="O31" s="40">
        <f t="shared" si="9"/>
        <v>5</v>
      </c>
      <c r="P31" s="40">
        <f t="shared" si="9"/>
        <v>400</v>
      </c>
      <c r="Q31" s="40">
        <f t="shared" si="9"/>
        <v>102</v>
      </c>
      <c r="R31" s="40">
        <f t="shared" si="9"/>
        <v>0</v>
      </c>
      <c r="S31" s="40">
        <f t="shared" si="9"/>
        <v>102</v>
      </c>
      <c r="T31" s="40">
        <f t="shared" si="9"/>
        <v>23</v>
      </c>
      <c r="U31" s="40">
        <f t="shared" si="9"/>
        <v>0</v>
      </c>
      <c r="V31" s="40">
        <f t="shared" si="9"/>
        <v>23</v>
      </c>
      <c r="W31" s="40">
        <f t="shared" si="9"/>
        <v>2466</v>
      </c>
      <c r="X31" s="40">
        <f t="shared" si="9"/>
        <v>1257</v>
      </c>
      <c r="Y31" s="39" t="s">
        <v>33</v>
      </c>
    </row>
    <row r="32" spans="1:25" ht="12">
      <c r="A32" s="34" t="s">
        <v>15</v>
      </c>
      <c r="B32" s="35">
        <v>3</v>
      </c>
      <c r="C32" s="35"/>
      <c r="D32" s="35">
        <v>20</v>
      </c>
      <c r="E32" s="33">
        <f>H32+J32+L32</f>
        <v>496</v>
      </c>
      <c r="F32" s="33">
        <f>I32+K32+M32</f>
        <v>242</v>
      </c>
      <c r="G32" s="33">
        <f>E32-F32</f>
        <v>254</v>
      </c>
      <c r="H32" s="1">
        <v>160</v>
      </c>
      <c r="I32" s="1">
        <v>75</v>
      </c>
      <c r="J32" s="1">
        <v>166</v>
      </c>
      <c r="K32" s="1">
        <v>82</v>
      </c>
      <c r="L32" s="1">
        <v>170</v>
      </c>
      <c r="M32" s="1">
        <v>85</v>
      </c>
      <c r="N32" s="33">
        <f aca="true" t="shared" si="10" ref="N32:N38">SUM(O32:P32)</f>
        <v>36</v>
      </c>
      <c r="O32" s="35">
        <v>0</v>
      </c>
      <c r="P32" s="35">
        <v>36</v>
      </c>
      <c r="Q32" s="33">
        <f aca="true" t="shared" si="11" ref="Q32:Q38">SUM(R32:S32)</f>
        <v>0</v>
      </c>
      <c r="R32" s="1"/>
      <c r="S32" s="1"/>
      <c r="T32" s="33">
        <f aca="true" t="shared" si="12" ref="T32:T38">SUM(U32:V32)</f>
        <v>5</v>
      </c>
      <c r="U32" s="35">
        <v>0</v>
      </c>
      <c r="V32" s="35">
        <v>5</v>
      </c>
      <c r="W32" s="35">
        <v>167</v>
      </c>
      <c r="X32" s="35">
        <v>86</v>
      </c>
      <c r="Y32" s="36" t="s">
        <v>15</v>
      </c>
    </row>
    <row r="33" spans="1:25" ht="12">
      <c r="A33" s="34" t="s">
        <v>17</v>
      </c>
      <c r="B33" s="35">
        <v>5</v>
      </c>
      <c r="C33" s="35"/>
      <c r="D33" s="35">
        <v>28</v>
      </c>
      <c r="E33" s="33">
        <f aca="true" t="shared" si="13" ref="E33:E38">H33+J33+L33</f>
        <v>526</v>
      </c>
      <c r="F33" s="33">
        <f aca="true" t="shared" si="14" ref="F33:F38">I33+K33+M33</f>
        <v>265</v>
      </c>
      <c r="G33" s="33">
        <f aca="true" t="shared" si="15" ref="G33:G38">E33-F33</f>
        <v>261</v>
      </c>
      <c r="H33" s="1">
        <v>188</v>
      </c>
      <c r="I33" s="1">
        <v>102</v>
      </c>
      <c r="J33" s="1">
        <v>176</v>
      </c>
      <c r="K33" s="1">
        <v>83</v>
      </c>
      <c r="L33" s="1">
        <v>162</v>
      </c>
      <c r="M33" s="1">
        <v>80</v>
      </c>
      <c r="N33" s="33">
        <f t="shared" si="10"/>
        <v>35</v>
      </c>
      <c r="O33" s="35">
        <v>0</v>
      </c>
      <c r="P33" s="35">
        <v>35</v>
      </c>
      <c r="Q33" s="33">
        <f t="shared" si="11"/>
        <v>27</v>
      </c>
      <c r="R33" s="35">
        <v>0</v>
      </c>
      <c r="S33" s="35">
        <v>27</v>
      </c>
      <c r="T33" s="33">
        <f t="shared" si="12"/>
        <v>0</v>
      </c>
      <c r="U33" s="1">
        <v>0</v>
      </c>
      <c r="V33" s="1">
        <v>0</v>
      </c>
      <c r="W33" s="35">
        <v>224</v>
      </c>
      <c r="X33" s="35">
        <v>120</v>
      </c>
      <c r="Y33" s="36" t="s">
        <v>17</v>
      </c>
    </row>
    <row r="34" spans="1:25" ht="12">
      <c r="A34" s="34" t="s">
        <v>18</v>
      </c>
      <c r="B34" s="35">
        <v>16</v>
      </c>
      <c r="C34" s="35"/>
      <c r="D34" s="35">
        <v>106</v>
      </c>
      <c r="E34" s="33">
        <f t="shared" si="13"/>
        <v>2515</v>
      </c>
      <c r="F34" s="33">
        <f t="shared" si="14"/>
        <v>1319</v>
      </c>
      <c r="G34" s="33">
        <f t="shared" si="15"/>
        <v>1196</v>
      </c>
      <c r="H34" s="1">
        <v>844</v>
      </c>
      <c r="I34" s="1">
        <v>424</v>
      </c>
      <c r="J34" s="1">
        <v>862</v>
      </c>
      <c r="K34" s="1">
        <v>463</v>
      </c>
      <c r="L34" s="1">
        <v>809</v>
      </c>
      <c r="M34" s="1">
        <v>432</v>
      </c>
      <c r="N34" s="33">
        <f t="shared" si="10"/>
        <v>150</v>
      </c>
      <c r="O34" s="35">
        <v>2</v>
      </c>
      <c r="P34" s="35">
        <v>148</v>
      </c>
      <c r="Q34" s="33">
        <f t="shared" si="11"/>
        <v>0</v>
      </c>
      <c r="R34" s="1">
        <v>0</v>
      </c>
      <c r="S34" s="1">
        <v>0</v>
      </c>
      <c r="T34" s="33">
        <f t="shared" si="12"/>
        <v>1</v>
      </c>
      <c r="U34" s="1"/>
      <c r="V34" s="1">
        <v>1</v>
      </c>
      <c r="W34" s="35">
        <v>851</v>
      </c>
      <c r="X34" s="35">
        <v>422</v>
      </c>
      <c r="Y34" s="36" t="s">
        <v>18</v>
      </c>
    </row>
    <row r="35" spans="1:25" ht="12">
      <c r="A35" s="34" t="s">
        <v>30</v>
      </c>
      <c r="B35" s="35">
        <v>15</v>
      </c>
      <c r="C35" s="35"/>
      <c r="D35" s="35">
        <v>57</v>
      </c>
      <c r="E35" s="33">
        <f t="shared" si="13"/>
        <v>1023</v>
      </c>
      <c r="F35" s="33">
        <f t="shared" si="14"/>
        <v>501</v>
      </c>
      <c r="G35" s="33">
        <f t="shared" si="15"/>
        <v>522</v>
      </c>
      <c r="H35" s="1">
        <v>108</v>
      </c>
      <c r="I35" s="1">
        <v>60</v>
      </c>
      <c r="J35" s="1">
        <v>448</v>
      </c>
      <c r="K35" s="1">
        <v>210</v>
      </c>
      <c r="L35" s="1">
        <v>467</v>
      </c>
      <c r="M35" s="1">
        <v>231</v>
      </c>
      <c r="N35" s="33">
        <f t="shared" si="10"/>
        <v>87</v>
      </c>
      <c r="O35" s="35">
        <v>0</v>
      </c>
      <c r="P35" s="35">
        <v>87</v>
      </c>
      <c r="Q35" s="33">
        <f t="shared" si="11"/>
        <v>31</v>
      </c>
      <c r="R35" s="35">
        <v>0</v>
      </c>
      <c r="S35" s="35">
        <v>31</v>
      </c>
      <c r="T35" s="33">
        <f t="shared" si="12"/>
        <v>15</v>
      </c>
      <c r="U35" s="35">
        <v>0</v>
      </c>
      <c r="V35" s="35">
        <v>15</v>
      </c>
      <c r="W35" s="35">
        <v>548</v>
      </c>
      <c r="X35" s="35">
        <v>288</v>
      </c>
      <c r="Y35" s="36" t="s">
        <v>30</v>
      </c>
    </row>
    <row r="36" spans="1:25" ht="12">
      <c r="A36" s="34" t="s">
        <v>34</v>
      </c>
      <c r="B36" s="35">
        <v>4</v>
      </c>
      <c r="C36" s="35"/>
      <c r="D36" s="35">
        <v>31</v>
      </c>
      <c r="E36" s="33">
        <f t="shared" si="13"/>
        <v>797</v>
      </c>
      <c r="F36" s="33">
        <f t="shared" si="14"/>
        <v>395</v>
      </c>
      <c r="G36" s="33">
        <f t="shared" si="15"/>
        <v>402</v>
      </c>
      <c r="H36" s="1">
        <v>287</v>
      </c>
      <c r="I36" s="1">
        <v>141</v>
      </c>
      <c r="J36" s="1">
        <v>256</v>
      </c>
      <c r="K36" s="1">
        <v>129</v>
      </c>
      <c r="L36" s="1">
        <v>254</v>
      </c>
      <c r="M36" s="1">
        <v>125</v>
      </c>
      <c r="N36" s="33">
        <f t="shared" si="10"/>
        <v>39</v>
      </c>
      <c r="O36" s="35">
        <v>2</v>
      </c>
      <c r="P36" s="35">
        <v>37</v>
      </c>
      <c r="Q36" s="33">
        <f t="shared" si="11"/>
        <v>26</v>
      </c>
      <c r="R36" s="35">
        <v>0</v>
      </c>
      <c r="S36" s="35">
        <v>26</v>
      </c>
      <c r="T36" s="33">
        <f t="shared" si="12"/>
        <v>2</v>
      </c>
      <c r="U36" s="35">
        <v>0</v>
      </c>
      <c r="V36" s="35">
        <v>2</v>
      </c>
      <c r="W36" s="35">
        <v>264</v>
      </c>
      <c r="X36" s="35">
        <v>144</v>
      </c>
      <c r="Y36" s="36" t="s">
        <v>34</v>
      </c>
    </row>
    <row r="37" spans="1:25" ht="12">
      <c r="A37" s="34" t="s">
        <v>22</v>
      </c>
      <c r="B37" s="35">
        <v>3</v>
      </c>
      <c r="C37" s="35"/>
      <c r="D37" s="35">
        <v>26</v>
      </c>
      <c r="E37" s="33">
        <f t="shared" si="13"/>
        <v>634</v>
      </c>
      <c r="F37" s="33">
        <f t="shared" si="14"/>
        <v>339</v>
      </c>
      <c r="G37" s="33">
        <f t="shared" si="15"/>
        <v>295</v>
      </c>
      <c r="H37" s="1">
        <v>218</v>
      </c>
      <c r="I37" s="1">
        <v>114</v>
      </c>
      <c r="J37" s="1">
        <v>225</v>
      </c>
      <c r="K37" s="1">
        <v>119</v>
      </c>
      <c r="L37" s="1">
        <v>191</v>
      </c>
      <c r="M37" s="1">
        <v>106</v>
      </c>
      <c r="N37" s="33">
        <f t="shared" si="10"/>
        <v>31</v>
      </c>
      <c r="O37" s="35">
        <v>0</v>
      </c>
      <c r="P37" s="35">
        <v>31</v>
      </c>
      <c r="Q37" s="33">
        <f t="shared" si="11"/>
        <v>18</v>
      </c>
      <c r="R37" s="35">
        <v>0</v>
      </c>
      <c r="S37" s="35">
        <v>18</v>
      </c>
      <c r="T37" s="33">
        <f t="shared" si="12"/>
        <v>0</v>
      </c>
      <c r="U37" s="1">
        <v>0</v>
      </c>
      <c r="V37" s="1">
        <v>0</v>
      </c>
      <c r="W37" s="35">
        <v>216</v>
      </c>
      <c r="X37" s="35">
        <v>92</v>
      </c>
      <c r="Y37" s="36" t="s">
        <v>22</v>
      </c>
    </row>
    <row r="38" spans="1:25" ht="12">
      <c r="A38" s="34" t="s">
        <v>79</v>
      </c>
      <c r="B38" s="35">
        <v>4</v>
      </c>
      <c r="C38" s="35"/>
      <c r="D38" s="35">
        <v>23</v>
      </c>
      <c r="E38" s="33">
        <f t="shared" si="13"/>
        <v>610</v>
      </c>
      <c r="F38" s="33">
        <f t="shared" si="14"/>
        <v>326</v>
      </c>
      <c r="G38" s="33">
        <f t="shared" si="15"/>
        <v>284</v>
      </c>
      <c r="H38" s="1">
        <v>183</v>
      </c>
      <c r="I38" s="1">
        <v>96</v>
      </c>
      <c r="J38" s="1">
        <v>212</v>
      </c>
      <c r="K38" s="1">
        <v>111</v>
      </c>
      <c r="L38" s="35">
        <v>215</v>
      </c>
      <c r="M38" s="35">
        <v>119</v>
      </c>
      <c r="N38" s="33">
        <f t="shared" si="10"/>
        <v>27</v>
      </c>
      <c r="O38" s="35">
        <v>1</v>
      </c>
      <c r="P38" s="35">
        <v>26</v>
      </c>
      <c r="Q38" s="33">
        <f t="shared" si="11"/>
        <v>0</v>
      </c>
      <c r="R38" s="1">
        <v>0</v>
      </c>
      <c r="S38" s="1">
        <v>0</v>
      </c>
      <c r="T38" s="33">
        <f t="shared" si="12"/>
        <v>0</v>
      </c>
      <c r="U38" s="1">
        <v>0</v>
      </c>
      <c r="V38" s="1">
        <v>0</v>
      </c>
      <c r="W38" s="35">
        <v>196</v>
      </c>
      <c r="X38" s="35">
        <v>105</v>
      </c>
      <c r="Y38" s="36" t="s">
        <v>25</v>
      </c>
    </row>
    <row r="39" spans="1:25" ht="12">
      <c r="A39" s="30"/>
      <c r="B39" s="31"/>
      <c r="C39" s="31"/>
      <c r="D39" s="32"/>
      <c r="E39" s="33"/>
      <c r="F39" s="33"/>
      <c r="G39" s="33"/>
      <c r="H39" s="37"/>
      <c r="I39" s="37"/>
      <c r="J39" s="37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11"/>
    </row>
    <row r="40" spans="1:25" ht="12">
      <c r="A40" s="41" t="s">
        <v>81</v>
      </c>
      <c r="B40" s="28">
        <f>SUM(B41)</f>
        <v>2</v>
      </c>
      <c r="C40" s="28"/>
      <c r="D40" s="28">
        <f aca="true" t="shared" si="16" ref="D40:X40">SUM(D41)</f>
        <v>12</v>
      </c>
      <c r="E40" s="28">
        <f t="shared" si="16"/>
        <v>199</v>
      </c>
      <c r="F40" s="28">
        <f t="shared" si="16"/>
        <v>98</v>
      </c>
      <c r="G40" s="28">
        <f t="shared" si="16"/>
        <v>101</v>
      </c>
      <c r="H40" s="28">
        <f t="shared" si="16"/>
        <v>74</v>
      </c>
      <c r="I40" s="28">
        <f t="shared" si="16"/>
        <v>35</v>
      </c>
      <c r="J40" s="28">
        <f t="shared" si="16"/>
        <v>55</v>
      </c>
      <c r="K40" s="28">
        <f t="shared" si="16"/>
        <v>25</v>
      </c>
      <c r="L40" s="28">
        <f t="shared" si="16"/>
        <v>70</v>
      </c>
      <c r="M40" s="28">
        <f t="shared" si="16"/>
        <v>38</v>
      </c>
      <c r="N40" s="28">
        <f t="shared" si="16"/>
        <v>17</v>
      </c>
      <c r="O40" s="28">
        <f t="shared" si="16"/>
        <v>0</v>
      </c>
      <c r="P40" s="28">
        <f t="shared" si="16"/>
        <v>17</v>
      </c>
      <c r="Q40" s="28">
        <f t="shared" si="16"/>
        <v>0</v>
      </c>
      <c r="R40" s="28">
        <f t="shared" si="16"/>
        <v>0</v>
      </c>
      <c r="S40" s="28">
        <f t="shared" si="16"/>
        <v>0</v>
      </c>
      <c r="T40" s="28">
        <f t="shared" si="16"/>
        <v>1</v>
      </c>
      <c r="U40" s="28">
        <f t="shared" si="16"/>
        <v>0</v>
      </c>
      <c r="V40" s="28">
        <f t="shared" si="16"/>
        <v>1</v>
      </c>
      <c r="W40" s="28">
        <f t="shared" si="16"/>
        <v>70</v>
      </c>
      <c r="X40" s="28">
        <f t="shared" si="16"/>
        <v>39</v>
      </c>
      <c r="Y40" s="42" t="s">
        <v>82</v>
      </c>
    </row>
    <row r="41" spans="1:25" ht="12">
      <c r="A41" s="34" t="s">
        <v>23</v>
      </c>
      <c r="B41" s="35">
        <v>2</v>
      </c>
      <c r="C41" s="35"/>
      <c r="D41" s="35">
        <v>12</v>
      </c>
      <c r="E41" s="33">
        <f>H41+J41+L41</f>
        <v>199</v>
      </c>
      <c r="F41" s="33">
        <f>I41+K41+M41</f>
        <v>98</v>
      </c>
      <c r="G41" s="33">
        <f>E41-F41</f>
        <v>101</v>
      </c>
      <c r="H41" s="1">
        <v>74</v>
      </c>
      <c r="I41" s="1">
        <v>35</v>
      </c>
      <c r="J41" s="1">
        <v>55</v>
      </c>
      <c r="K41" s="1">
        <v>25</v>
      </c>
      <c r="L41" s="1">
        <v>70</v>
      </c>
      <c r="M41" s="1">
        <v>38</v>
      </c>
      <c r="N41" s="33">
        <f>SUM(O41:P41)</f>
        <v>17</v>
      </c>
      <c r="O41" s="35">
        <v>0</v>
      </c>
      <c r="P41" s="35">
        <v>17</v>
      </c>
      <c r="Q41" s="33">
        <f>SUM(R41:S41)</f>
        <v>0</v>
      </c>
      <c r="R41" s="1">
        <v>0</v>
      </c>
      <c r="S41" s="1">
        <v>0</v>
      </c>
      <c r="T41" s="33">
        <f>SUM(U41:V41)</f>
        <v>1</v>
      </c>
      <c r="U41" s="35">
        <v>0</v>
      </c>
      <c r="V41" s="35">
        <v>1</v>
      </c>
      <c r="W41" s="35">
        <v>70</v>
      </c>
      <c r="X41" s="35">
        <v>39</v>
      </c>
      <c r="Y41" s="36" t="s">
        <v>23</v>
      </c>
    </row>
    <row r="42" spans="1:25" ht="12">
      <c r="A42" s="30"/>
      <c r="B42" s="31"/>
      <c r="C42" s="31"/>
      <c r="D42" s="32"/>
      <c r="E42" s="33"/>
      <c r="F42" s="33"/>
      <c r="G42" s="33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11"/>
    </row>
    <row r="43" spans="1:25" ht="12">
      <c r="A43" s="27" t="s">
        <v>32</v>
      </c>
      <c r="B43" s="28">
        <f>SUM(B44:B97)</f>
        <v>429</v>
      </c>
      <c r="C43" s="57"/>
      <c r="D43" s="28">
        <f aca="true" t="shared" si="17" ref="D43:X43">SUM(D44:D97)</f>
        <v>3438</v>
      </c>
      <c r="E43" s="28">
        <f t="shared" si="17"/>
        <v>86908</v>
      </c>
      <c r="F43" s="28">
        <f t="shared" si="17"/>
        <v>43848</v>
      </c>
      <c r="G43" s="28">
        <f t="shared" si="17"/>
        <v>43060</v>
      </c>
      <c r="H43" s="28">
        <f t="shared" si="17"/>
        <v>29385</v>
      </c>
      <c r="I43" s="28">
        <f t="shared" si="17"/>
        <v>14992</v>
      </c>
      <c r="J43" s="28">
        <f t="shared" si="17"/>
        <v>29316</v>
      </c>
      <c r="K43" s="28">
        <f t="shared" si="17"/>
        <v>14756</v>
      </c>
      <c r="L43" s="28">
        <f t="shared" si="17"/>
        <v>28207</v>
      </c>
      <c r="M43" s="28">
        <f t="shared" si="17"/>
        <v>14100</v>
      </c>
      <c r="N43" s="28">
        <f t="shared" si="17"/>
        <v>4901</v>
      </c>
      <c r="O43" s="28">
        <f t="shared" si="17"/>
        <v>325</v>
      </c>
      <c r="P43" s="28">
        <f t="shared" si="17"/>
        <v>4576</v>
      </c>
      <c r="Q43" s="28">
        <f t="shared" si="17"/>
        <v>768</v>
      </c>
      <c r="R43" s="28">
        <f t="shared" si="17"/>
        <v>76</v>
      </c>
      <c r="S43" s="28">
        <f t="shared" si="17"/>
        <v>692</v>
      </c>
      <c r="T43" s="28">
        <f t="shared" si="17"/>
        <v>752</v>
      </c>
      <c r="U43" s="28">
        <f t="shared" si="17"/>
        <v>426</v>
      </c>
      <c r="V43" s="28">
        <f t="shared" si="17"/>
        <v>326</v>
      </c>
      <c r="W43" s="28">
        <f t="shared" si="17"/>
        <v>29177</v>
      </c>
      <c r="X43" s="28">
        <f t="shared" si="17"/>
        <v>14651</v>
      </c>
      <c r="Y43" s="29" t="s">
        <v>32</v>
      </c>
    </row>
    <row r="44" spans="1:25" ht="12">
      <c r="A44" s="34" t="s">
        <v>13</v>
      </c>
      <c r="B44" s="35">
        <v>164</v>
      </c>
      <c r="C44" s="58"/>
      <c r="D44" s="1">
        <v>1164</v>
      </c>
      <c r="E44" s="33">
        <f>H44+J44+L44</f>
        <v>29035</v>
      </c>
      <c r="F44" s="33">
        <f>I44+K44+M44</f>
        <v>14553</v>
      </c>
      <c r="G44" s="33">
        <f>E44-F44</f>
        <v>14482</v>
      </c>
      <c r="H44" s="1">
        <v>9803</v>
      </c>
      <c r="I44" s="1">
        <v>5052</v>
      </c>
      <c r="J44" s="1">
        <v>9799</v>
      </c>
      <c r="K44" s="1">
        <v>4864</v>
      </c>
      <c r="L44" s="1">
        <v>9433</v>
      </c>
      <c r="M44" s="1">
        <v>4637</v>
      </c>
      <c r="N44" s="33">
        <f>SUM(O44:P44)</f>
        <v>1689</v>
      </c>
      <c r="O44" s="1">
        <v>119</v>
      </c>
      <c r="P44" s="1">
        <v>1570</v>
      </c>
      <c r="Q44" s="33">
        <f aca="true" t="shared" si="18" ref="Q44:Q97">SUM(R44:S44)</f>
        <v>220</v>
      </c>
      <c r="R44" s="1">
        <v>25</v>
      </c>
      <c r="S44" s="1">
        <v>195</v>
      </c>
      <c r="T44" s="33">
        <f aca="true" t="shared" si="19" ref="T44:T97">SUM(U44:V44)</f>
        <v>238</v>
      </c>
      <c r="U44" s="1">
        <v>135</v>
      </c>
      <c r="V44" s="1">
        <v>103</v>
      </c>
      <c r="W44" s="35">
        <v>9727</v>
      </c>
      <c r="X44" s="35">
        <v>4878</v>
      </c>
      <c r="Y44" s="36" t="s">
        <v>13</v>
      </c>
    </row>
    <row r="45" spans="1:25" ht="12">
      <c r="A45" s="34" t="s">
        <v>35</v>
      </c>
      <c r="B45" s="35">
        <v>29</v>
      </c>
      <c r="C45" s="35"/>
      <c r="D45" s="35">
        <v>208</v>
      </c>
      <c r="E45" s="33">
        <f aca="true" t="shared" si="20" ref="E45:E97">H45+J45+L45</f>
        <v>4301</v>
      </c>
      <c r="F45" s="33">
        <f>I45+K45+M45</f>
        <v>2214</v>
      </c>
      <c r="G45" s="33">
        <f>E45-F45</f>
        <v>2087</v>
      </c>
      <c r="H45" s="35">
        <v>1451</v>
      </c>
      <c r="I45" s="35">
        <v>764</v>
      </c>
      <c r="J45" s="35">
        <v>1420</v>
      </c>
      <c r="K45" s="35">
        <v>725</v>
      </c>
      <c r="L45" s="35">
        <v>1430</v>
      </c>
      <c r="M45" s="35">
        <v>725</v>
      </c>
      <c r="N45" s="33">
        <f aca="true" t="shared" si="21" ref="N45:N97">SUM(O45:P45)</f>
        <v>284</v>
      </c>
      <c r="O45" s="35">
        <v>14</v>
      </c>
      <c r="P45" s="35">
        <v>270</v>
      </c>
      <c r="Q45" s="33">
        <f t="shared" si="18"/>
        <v>25</v>
      </c>
      <c r="R45" s="35">
        <v>2</v>
      </c>
      <c r="S45" s="35">
        <v>23</v>
      </c>
      <c r="T45" s="33">
        <f t="shared" si="19"/>
        <v>49</v>
      </c>
      <c r="U45" s="35">
        <v>32</v>
      </c>
      <c r="V45" s="35">
        <v>17</v>
      </c>
      <c r="W45" s="35">
        <v>1437</v>
      </c>
      <c r="X45" s="35">
        <v>725</v>
      </c>
      <c r="Y45" s="36" t="s">
        <v>35</v>
      </c>
    </row>
    <row r="46" spans="1:25" ht="12">
      <c r="A46" s="34" t="s">
        <v>15</v>
      </c>
      <c r="B46" s="35">
        <v>21</v>
      </c>
      <c r="C46" s="35"/>
      <c r="D46" s="35">
        <v>192</v>
      </c>
      <c r="E46" s="33">
        <f t="shared" si="20"/>
        <v>5044</v>
      </c>
      <c r="F46" s="33">
        <f>I46+K46+M46</f>
        <v>2575</v>
      </c>
      <c r="G46" s="33">
        <f>E46-F46</f>
        <v>2469</v>
      </c>
      <c r="H46" s="35">
        <v>1704</v>
      </c>
      <c r="I46" s="35">
        <v>884</v>
      </c>
      <c r="J46" s="35">
        <v>1700</v>
      </c>
      <c r="K46" s="35">
        <v>842</v>
      </c>
      <c r="L46" s="35">
        <v>1640</v>
      </c>
      <c r="M46" s="35">
        <v>849</v>
      </c>
      <c r="N46" s="33">
        <f t="shared" si="21"/>
        <v>268</v>
      </c>
      <c r="O46" s="35">
        <v>17</v>
      </c>
      <c r="P46" s="35">
        <v>251</v>
      </c>
      <c r="Q46" s="33">
        <f t="shared" si="18"/>
        <v>56</v>
      </c>
      <c r="R46" s="35">
        <v>2</v>
      </c>
      <c r="S46" s="35">
        <v>54</v>
      </c>
      <c r="T46" s="33">
        <f t="shared" si="19"/>
        <v>49</v>
      </c>
      <c r="U46" s="35">
        <v>25</v>
      </c>
      <c r="V46" s="35">
        <v>24</v>
      </c>
      <c r="W46" s="35">
        <v>1697</v>
      </c>
      <c r="X46" s="35">
        <v>849</v>
      </c>
      <c r="Y46" s="36" t="s">
        <v>15</v>
      </c>
    </row>
    <row r="47" spans="1:25" ht="12">
      <c r="A47" s="34" t="s">
        <v>36</v>
      </c>
      <c r="B47" s="35">
        <v>26</v>
      </c>
      <c r="C47" s="35"/>
      <c r="D47" s="35">
        <v>208</v>
      </c>
      <c r="E47" s="33">
        <f t="shared" si="20"/>
        <v>5228</v>
      </c>
      <c r="F47" s="33">
        <f>I47+K47+M47</f>
        <v>2561</v>
      </c>
      <c r="G47" s="33">
        <f>E47-F47</f>
        <v>2667</v>
      </c>
      <c r="H47" s="35">
        <v>1756</v>
      </c>
      <c r="I47" s="35">
        <v>882</v>
      </c>
      <c r="J47" s="35">
        <v>1758</v>
      </c>
      <c r="K47" s="35">
        <v>863</v>
      </c>
      <c r="L47" s="35">
        <v>1714</v>
      </c>
      <c r="M47" s="35">
        <v>816</v>
      </c>
      <c r="N47" s="33">
        <f t="shared" si="21"/>
        <v>283</v>
      </c>
      <c r="O47" s="35">
        <v>14</v>
      </c>
      <c r="P47" s="35">
        <v>269</v>
      </c>
      <c r="Q47" s="33">
        <f t="shared" si="18"/>
        <v>42</v>
      </c>
      <c r="R47" s="35">
        <v>5</v>
      </c>
      <c r="S47" s="35">
        <v>37</v>
      </c>
      <c r="T47" s="33">
        <f t="shared" si="19"/>
        <v>62</v>
      </c>
      <c r="U47" s="35">
        <v>44</v>
      </c>
      <c r="V47" s="35">
        <v>18</v>
      </c>
      <c r="W47" s="35">
        <v>1762</v>
      </c>
      <c r="X47" s="35">
        <v>839</v>
      </c>
      <c r="Y47" s="36" t="s">
        <v>36</v>
      </c>
    </row>
    <row r="48" spans="1:25" ht="12">
      <c r="A48" s="34" t="s">
        <v>37</v>
      </c>
      <c r="B48" s="35">
        <v>7</v>
      </c>
      <c r="C48" s="35"/>
      <c r="D48" s="35">
        <v>74</v>
      </c>
      <c r="E48" s="33">
        <f t="shared" si="20"/>
        <v>2046</v>
      </c>
      <c r="F48" s="33">
        <f>I48+K48+M48</f>
        <v>1046</v>
      </c>
      <c r="G48" s="33">
        <f>E48-F48</f>
        <v>1000</v>
      </c>
      <c r="H48" s="35">
        <v>681</v>
      </c>
      <c r="I48" s="35">
        <v>340</v>
      </c>
      <c r="J48" s="35">
        <v>679</v>
      </c>
      <c r="K48" s="35">
        <v>337</v>
      </c>
      <c r="L48" s="35">
        <v>686</v>
      </c>
      <c r="M48" s="35">
        <v>369</v>
      </c>
      <c r="N48" s="33">
        <f t="shared" si="21"/>
        <v>113</v>
      </c>
      <c r="O48" s="35">
        <v>8</v>
      </c>
      <c r="P48" s="35">
        <v>105</v>
      </c>
      <c r="Q48" s="33">
        <f t="shared" si="18"/>
        <v>22</v>
      </c>
      <c r="R48" s="35">
        <v>3</v>
      </c>
      <c r="S48" s="35">
        <v>19</v>
      </c>
      <c r="T48" s="33">
        <f t="shared" si="19"/>
        <v>16</v>
      </c>
      <c r="U48" s="35">
        <v>11</v>
      </c>
      <c r="V48" s="35">
        <v>5</v>
      </c>
      <c r="W48" s="35">
        <v>715</v>
      </c>
      <c r="X48" s="35">
        <v>332</v>
      </c>
      <c r="Y48" s="36" t="s">
        <v>37</v>
      </c>
    </row>
    <row r="49" spans="1:25" ht="12">
      <c r="A49" s="34"/>
      <c r="B49" s="35"/>
      <c r="C49" s="35"/>
      <c r="D49" s="1"/>
      <c r="E49" s="33">
        <f t="shared" si="20"/>
        <v>0</v>
      </c>
      <c r="F49" s="33"/>
      <c r="G49" s="33"/>
      <c r="H49" s="1"/>
      <c r="I49" s="1"/>
      <c r="J49" s="1"/>
      <c r="K49" s="1"/>
      <c r="L49" s="1"/>
      <c r="M49" s="1"/>
      <c r="N49" s="33">
        <f t="shared" si="21"/>
        <v>0</v>
      </c>
      <c r="O49" s="1"/>
      <c r="P49" s="1"/>
      <c r="Q49" s="33">
        <f t="shared" si="18"/>
        <v>0</v>
      </c>
      <c r="R49" s="1"/>
      <c r="S49" s="1"/>
      <c r="T49" s="33">
        <f t="shared" si="19"/>
        <v>0</v>
      </c>
      <c r="U49" s="1"/>
      <c r="V49" s="1"/>
      <c r="W49" s="35"/>
      <c r="X49" s="35"/>
      <c r="Y49" s="36"/>
    </row>
    <row r="50" spans="1:25" ht="12">
      <c r="A50" s="34" t="s">
        <v>21</v>
      </c>
      <c r="B50" s="35">
        <v>2</v>
      </c>
      <c r="C50" s="35"/>
      <c r="D50" s="35">
        <v>23</v>
      </c>
      <c r="E50" s="33">
        <f t="shared" si="20"/>
        <v>645</v>
      </c>
      <c r="F50" s="33">
        <f>I50+K50+M50</f>
        <v>329</v>
      </c>
      <c r="G50" s="33">
        <f>E50-F50</f>
        <v>316</v>
      </c>
      <c r="H50" s="35">
        <v>203</v>
      </c>
      <c r="I50" s="35">
        <v>110</v>
      </c>
      <c r="J50" s="35">
        <v>221</v>
      </c>
      <c r="K50" s="35">
        <v>107</v>
      </c>
      <c r="L50" s="1">
        <v>221</v>
      </c>
      <c r="M50" s="1">
        <v>112</v>
      </c>
      <c r="N50" s="33">
        <f t="shared" si="21"/>
        <v>34</v>
      </c>
      <c r="O50" s="35">
        <v>2</v>
      </c>
      <c r="P50" s="35">
        <v>32</v>
      </c>
      <c r="Q50" s="33">
        <f t="shared" si="18"/>
        <v>6</v>
      </c>
      <c r="R50" s="35">
        <v>1</v>
      </c>
      <c r="S50" s="35">
        <v>5</v>
      </c>
      <c r="T50" s="33">
        <f t="shared" si="19"/>
        <v>4</v>
      </c>
      <c r="U50" s="35">
        <v>2</v>
      </c>
      <c r="V50" s="35">
        <v>2</v>
      </c>
      <c r="W50" s="35">
        <v>238</v>
      </c>
      <c r="X50" s="35">
        <v>123</v>
      </c>
      <c r="Y50" s="36" t="s">
        <v>21</v>
      </c>
    </row>
    <row r="51" spans="1:25" ht="12">
      <c r="A51" s="34" t="s">
        <v>38</v>
      </c>
      <c r="B51" s="35">
        <v>23</v>
      </c>
      <c r="C51" s="35"/>
      <c r="D51" s="35">
        <v>199</v>
      </c>
      <c r="E51" s="33">
        <f t="shared" si="20"/>
        <v>5241</v>
      </c>
      <c r="F51" s="33">
        <f>I51+K51+M51</f>
        <v>2640</v>
      </c>
      <c r="G51" s="33">
        <f>E51-F51</f>
        <v>2601</v>
      </c>
      <c r="H51" s="35">
        <v>1756</v>
      </c>
      <c r="I51" s="35">
        <v>868</v>
      </c>
      <c r="J51" s="35">
        <v>1791</v>
      </c>
      <c r="K51" s="35">
        <v>924</v>
      </c>
      <c r="L51" s="35">
        <v>1694</v>
      </c>
      <c r="M51" s="35">
        <v>848</v>
      </c>
      <c r="N51" s="33">
        <f t="shared" si="21"/>
        <v>301</v>
      </c>
      <c r="O51" s="35">
        <v>16</v>
      </c>
      <c r="P51" s="35">
        <v>285</v>
      </c>
      <c r="Q51" s="33">
        <f t="shared" si="18"/>
        <v>36</v>
      </c>
      <c r="R51" s="35">
        <v>2</v>
      </c>
      <c r="S51" s="35">
        <v>34</v>
      </c>
      <c r="T51" s="33">
        <f t="shared" si="19"/>
        <v>49</v>
      </c>
      <c r="U51" s="35">
        <v>26</v>
      </c>
      <c r="V51" s="35">
        <v>23</v>
      </c>
      <c r="W51" s="35">
        <v>1765</v>
      </c>
      <c r="X51" s="35">
        <v>876</v>
      </c>
      <c r="Y51" s="36" t="s">
        <v>38</v>
      </c>
    </row>
    <row r="52" spans="1:25" ht="12">
      <c r="A52" s="34" t="s">
        <v>39</v>
      </c>
      <c r="B52" s="35">
        <v>6</v>
      </c>
      <c r="C52" s="35"/>
      <c r="D52" s="35">
        <v>56</v>
      </c>
      <c r="E52" s="33">
        <f t="shared" si="20"/>
        <v>1434</v>
      </c>
      <c r="F52" s="33">
        <f>I52+K52+M52</f>
        <v>730</v>
      </c>
      <c r="G52" s="33">
        <f>E52-F52</f>
        <v>704</v>
      </c>
      <c r="H52" s="35">
        <v>508</v>
      </c>
      <c r="I52" s="35">
        <v>242</v>
      </c>
      <c r="J52" s="35">
        <v>478</v>
      </c>
      <c r="K52" s="35">
        <v>247</v>
      </c>
      <c r="L52" s="35">
        <v>448</v>
      </c>
      <c r="M52" s="35">
        <v>241</v>
      </c>
      <c r="N52" s="33">
        <f t="shared" si="21"/>
        <v>88</v>
      </c>
      <c r="O52" s="35">
        <v>6</v>
      </c>
      <c r="P52" s="35">
        <v>82</v>
      </c>
      <c r="Q52" s="33">
        <f t="shared" si="18"/>
        <v>15</v>
      </c>
      <c r="R52" s="35">
        <v>0</v>
      </c>
      <c r="S52" s="35">
        <v>15</v>
      </c>
      <c r="T52" s="33">
        <f t="shared" si="19"/>
        <v>13</v>
      </c>
      <c r="U52" s="35">
        <v>8</v>
      </c>
      <c r="V52" s="35">
        <v>5</v>
      </c>
      <c r="W52" s="35">
        <v>451</v>
      </c>
      <c r="X52" s="35">
        <v>241</v>
      </c>
      <c r="Y52" s="36" t="s">
        <v>39</v>
      </c>
    </row>
    <row r="53" spans="1:25" ht="12">
      <c r="A53" s="34" t="s">
        <v>26</v>
      </c>
      <c r="B53" s="35">
        <v>5</v>
      </c>
      <c r="C53" s="35"/>
      <c r="D53" s="35">
        <v>39</v>
      </c>
      <c r="E53" s="33">
        <f t="shared" si="20"/>
        <v>591</v>
      </c>
      <c r="F53" s="33">
        <f>I53+K53+M53</f>
        <v>308</v>
      </c>
      <c r="G53" s="33">
        <f>E53-F53</f>
        <v>283</v>
      </c>
      <c r="H53" s="35">
        <v>196</v>
      </c>
      <c r="I53" s="35">
        <v>97</v>
      </c>
      <c r="J53" s="35">
        <v>189</v>
      </c>
      <c r="K53" s="35">
        <v>97</v>
      </c>
      <c r="L53" s="35">
        <v>206</v>
      </c>
      <c r="M53" s="35">
        <v>114</v>
      </c>
      <c r="N53" s="33">
        <f t="shared" si="21"/>
        <v>41</v>
      </c>
      <c r="O53" s="35">
        <v>4</v>
      </c>
      <c r="P53" s="35">
        <v>37</v>
      </c>
      <c r="Q53" s="33">
        <f t="shared" si="18"/>
        <v>4</v>
      </c>
      <c r="R53" s="35">
        <v>0</v>
      </c>
      <c r="S53" s="35">
        <v>4</v>
      </c>
      <c r="T53" s="33">
        <f t="shared" si="19"/>
        <v>5</v>
      </c>
      <c r="U53" s="35">
        <v>4</v>
      </c>
      <c r="V53" s="35">
        <v>1</v>
      </c>
      <c r="W53" s="35">
        <v>255</v>
      </c>
      <c r="X53" s="35">
        <v>121</v>
      </c>
      <c r="Y53" s="36" t="s">
        <v>26</v>
      </c>
    </row>
    <row r="54" spans="1:25" ht="12">
      <c r="A54" s="34"/>
      <c r="B54" s="35"/>
      <c r="C54" s="35"/>
      <c r="D54" s="1"/>
      <c r="E54" s="33">
        <f t="shared" si="20"/>
        <v>0</v>
      </c>
      <c r="F54" s="33"/>
      <c r="G54" s="33"/>
      <c r="H54" s="1"/>
      <c r="I54" s="1"/>
      <c r="J54" s="1"/>
      <c r="K54" s="1"/>
      <c r="L54" s="1"/>
      <c r="M54" s="1"/>
      <c r="N54" s="33">
        <f t="shared" si="21"/>
        <v>0</v>
      </c>
      <c r="O54" s="1"/>
      <c r="P54" s="1"/>
      <c r="Q54" s="33">
        <f t="shared" si="18"/>
        <v>0</v>
      </c>
      <c r="R54" s="1"/>
      <c r="S54" s="1"/>
      <c r="T54" s="33">
        <f t="shared" si="19"/>
        <v>0</v>
      </c>
      <c r="U54" s="1"/>
      <c r="V54" s="1"/>
      <c r="W54" s="35"/>
      <c r="X54" s="35"/>
      <c r="Y54" s="36"/>
    </row>
    <row r="55" spans="1:25" ht="12">
      <c r="A55" s="34" t="s">
        <v>18</v>
      </c>
      <c r="B55" s="35">
        <v>2</v>
      </c>
      <c r="C55" s="35"/>
      <c r="D55" s="35">
        <v>8</v>
      </c>
      <c r="E55" s="33">
        <f t="shared" si="20"/>
        <v>233</v>
      </c>
      <c r="F55" s="33">
        <f aca="true" t="shared" si="22" ref="F55:F66">I55+K55+M55</f>
        <v>117</v>
      </c>
      <c r="G55" s="33">
        <f aca="true" t="shared" si="23" ref="G55:G66">E55-F55</f>
        <v>116</v>
      </c>
      <c r="H55" s="35">
        <v>85</v>
      </c>
      <c r="I55" s="35">
        <v>43</v>
      </c>
      <c r="J55" s="35">
        <v>79</v>
      </c>
      <c r="K55" s="35">
        <v>43</v>
      </c>
      <c r="L55" s="35">
        <v>69</v>
      </c>
      <c r="M55" s="35">
        <v>31</v>
      </c>
      <c r="N55" s="33">
        <f t="shared" si="21"/>
        <v>15</v>
      </c>
      <c r="O55" s="35">
        <v>1</v>
      </c>
      <c r="P55" s="35">
        <v>14</v>
      </c>
      <c r="Q55" s="33">
        <f t="shared" si="18"/>
        <v>4</v>
      </c>
      <c r="R55" s="35">
        <v>2</v>
      </c>
      <c r="S55" s="35">
        <v>2</v>
      </c>
      <c r="T55" s="33">
        <f t="shared" si="19"/>
        <v>3</v>
      </c>
      <c r="U55" s="35">
        <v>2</v>
      </c>
      <c r="V55" s="35">
        <v>1</v>
      </c>
      <c r="W55" s="35">
        <v>96</v>
      </c>
      <c r="X55" s="35">
        <v>56</v>
      </c>
      <c r="Y55" s="36" t="s">
        <v>18</v>
      </c>
    </row>
    <row r="56" spans="1:25" ht="12">
      <c r="A56" s="34" t="s">
        <v>30</v>
      </c>
      <c r="B56" s="35">
        <v>21</v>
      </c>
      <c r="C56" s="35"/>
      <c r="D56" s="35">
        <v>167</v>
      </c>
      <c r="E56" s="33">
        <f t="shared" si="20"/>
        <v>4036</v>
      </c>
      <c r="F56" s="33">
        <f t="shared" si="22"/>
        <v>2065</v>
      </c>
      <c r="G56" s="33">
        <f t="shared" si="23"/>
        <v>1971</v>
      </c>
      <c r="H56" s="35">
        <v>1387</v>
      </c>
      <c r="I56" s="35">
        <v>728</v>
      </c>
      <c r="J56" s="35">
        <v>1367</v>
      </c>
      <c r="K56" s="35">
        <v>684</v>
      </c>
      <c r="L56" s="35">
        <v>1282</v>
      </c>
      <c r="M56" s="35">
        <v>653</v>
      </c>
      <c r="N56" s="33">
        <f t="shared" si="21"/>
        <v>253</v>
      </c>
      <c r="O56" s="35">
        <v>15</v>
      </c>
      <c r="P56" s="35">
        <v>238</v>
      </c>
      <c r="Q56" s="33">
        <f t="shared" si="18"/>
        <v>52</v>
      </c>
      <c r="R56" s="35">
        <v>2</v>
      </c>
      <c r="S56" s="35">
        <v>50</v>
      </c>
      <c r="T56" s="33">
        <f t="shared" si="19"/>
        <v>30</v>
      </c>
      <c r="U56" s="35">
        <v>16</v>
      </c>
      <c r="V56" s="35">
        <v>14</v>
      </c>
      <c r="W56" s="35">
        <v>1407</v>
      </c>
      <c r="X56" s="35">
        <v>720</v>
      </c>
      <c r="Y56" s="36" t="s">
        <v>30</v>
      </c>
    </row>
    <row r="57" spans="1:25" ht="12">
      <c r="A57" s="34" t="s">
        <v>34</v>
      </c>
      <c r="B57" s="35">
        <v>9</v>
      </c>
      <c r="C57" s="35"/>
      <c r="D57" s="35">
        <v>94</v>
      </c>
      <c r="E57" s="33">
        <f t="shared" si="20"/>
        <v>2616</v>
      </c>
      <c r="F57" s="43">
        <f t="shared" si="22"/>
        <v>1322</v>
      </c>
      <c r="G57" s="43">
        <f t="shared" si="23"/>
        <v>1294</v>
      </c>
      <c r="H57" s="35">
        <v>897</v>
      </c>
      <c r="I57" s="35">
        <v>442</v>
      </c>
      <c r="J57" s="35">
        <v>847</v>
      </c>
      <c r="K57" s="35">
        <v>432</v>
      </c>
      <c r="L57" s="35">
        <v>872</v>
      </c>
      <c r="M57" s="35">
        <v>448</v>
      </c>
      <c r="N57" s="33">
        <f t="shared" si="21"/>
        <v>122</v>
      </c>
      <c r="O57" s="35">
        <v>9</v>
      </c>
      <c r="P57" s="35">
        <v>113</v>
      </c>
      <c r="Q57" s="33">
        <f t="shared" si="18"/>
        <v>44</v>
      </c>
      <c r="R57" s="35">
        <v>2</v>
      </c>
      <c r="S57" s="35">
        <v>42</v>
      </c>
      <c r="T57" s="33">
        <f t="shared" si="19"/>
        <v>16</v>
      </c>
      <c r="U57" s="35">
        <v>7</v>
      </c>
      <c r="V57" s="35">
        <v>9</v>
      </c>
      <c r="W57" s="35">
        <v>832</v>
      </c>
      <c r="X57" s="35">
        <v>420</v>
      </c>
      <c r="Y57" s="36" t="s">
        <v>34</v>
      </c>
    </row>
    <row r="58" spans="1:25" ht="12">
      <c r="A58" s="34" t="s">
        <v>22</v>
      </c>
      <c r="B58" s="35">
        <v>3</v>
      </c>
      <c r="C58" s="35"/>
      <c r="D58" s="35">
        <v>22</v>
      </c>
      <c r="E58" s="33">
        <f t="shared" si="20"/>
        <v>462</v>
      </c>
      <c r="F58" s="43">
        <f t="shared" si="22"/>
        <v>230</v>
      </c>
      <c r="G58" s="43">
        <f t="shared" si="23"/>
        <v>232</v>
      </c>
      <c r="H58" s="35">
        <v>158</v>
      </c>
      <c r="I58" s="35">
        <v>87</v>
      </c>
      <c r="J58" s="35">
        <v>160</v>
      </c>
      <c r="K58" s="35">
        <v>81</v>
      </c>
      <c r="L58" s="35">
        <v>144</v>
      </c>
      <c r="M58" s="35">
        <v>62</v>
      </c>
      <c r="N58" s="33">
        <f t="shared" si="21"/>
        <v>28</v>
      </c>
      <c r="O58" s="35">
        <v>3</v>
      </c>
      <c r="P58" s="35">
        <v>25</v>
      </c>
      <c r="Q58" s="33">
        <f t="shared" si="18"/>
        <v>9</v>
      </c>
      <c r="R58" s="35">
        <v>0</v>
      </c>
      <c r="S58" s="35">
        <v>9</v>
      </c>
      <c r="T58" s="33">
        <f t="shared" si="19"/>
        <v>5</v>
      </c>
      <c r="U58" s="35">
        <v>1</v>
      </c>
      <c r="V58" s="35">
        <v>4</v>
      </c>
      <c r="W58" s="35">
        <v>166</v>
      </c>
      <c r="X58" s="35">
        <v>83</v>
      </c>
      <c r="Y58" s="36" t="s">
        <v>22</v>
      </c>
    </row>
    <row r="59" spans="1:25" ht="12">
      <c r="A59" s="34" t="s">
        <v>40</v>
      </c>
      <c r="B59" s="35">
        <v>3</v>
      </c>
      <c r="C59" s="35"/>
      <c r="D59" s="35">
        <v>28</v>
      </c>
      <c r="E59" s="33">
        <f t="shared" si="20"/>
        <v>674</v>
      </c>
      <c r="F59" s="43">
        <f t="shared" si="22"/>
        <v>345</v>
      </c>
      <c r="G59" s="43">
        <f t="shared" si="23"/>
        <v>329</v>
      </c>
      <c r="H59" s="35">
        <v>215</v>
      </c>
      <c r="I59" s="35">
        <v>109</v>
      </c>
      <c r="J59" s="35">
        <v>239</v>
      </c>
      <c r="K59" s="35">
        <v>120</v>
      </c>
      <c r="L59" s="35">
        <v>220</v>
      </c>
      <c r="M59" s="35">
        <v>116</v>
      </c>
      <c r="N59" s="33">
        <f t="shared" si="21"/>
        <v>39</v>
      </c>
      <c r="O59" s="35">
        <v>4</v>
      </c>
      <c r="P59" s="35">
        <v>35</v>
      </c>
      <c r="Q59" s="33">
        <f t="shared" si="18"/>
        <v>8</v>
      </c>
      <c r="R59" s="35">
        <v>1</v>
      </c>
      <c r="S59" s="35">
        <v>7</v>
      </c>
      <c r="T59" s="33">
        <f t="shared" si="19"/>
        <v>6</v>
      </c>
      <c r="U59" s="35">
        <v>2</v>
      </c>
      <c r="V59" s="35">
        <v>4</v>
      </c>
      <c r="W59" s="35">
        <v>225</v>
      </c>
      <c r="X59" s="35">
        <v>124</v>
      </c>
      <c r="Y59" s="36" t="s">
        <v>40</v>
      </c>
    </row>
    <row r="60" spans="1:25" ht="12.75" thickBot="1">
      <c r="A60" s="44"/>
      <c r="B60" s="59"/>
      <c r="C60" s="2"/>
      <c r="D60" s="2"/>
      <c r="E60" s="45">
        <f t="shared" si="20"/>
        <v>0</v>
      </c>
      <c r="F60" s="45"/>
      <c r="G60" s="45"/>
      <c r="H60" s="2"/>
      <c r="I60" s="2"/>
      <c r="J60" s="2"/>
      <c r="K60" s="2"/>
      <c r="L60" s="2"/>
      <c r="M60" s="2"/>
      <c r="N60" s="45">
        <f t="shared" si="21"/>
        <v>0</v>
      </c>
      <c r="O60" s="2"/>
      <c r="P60" s="2"/>
      <c r="Q60" s="45">
        <f t="shared" si="18"/>
        <v>0</v>
      </c>
      <c r="R60" s="2"/>
      <c r="S60" s="2"/>
      <c r="T60" s="45">
        <f t="shared" si="19"/>
        <v>0</v>
      </c>
      <c r="U60" s="2"/>
      <c r="V60" s="2"/>
      <c r="W60" s="46"/>
      <c r="X60" s="46"/>
      <c r="Y60" s="47"/>
    </row>
    <row r="61" spans="1:25" s="48" customFormat="1" ht="12">
      <c r="A61" s="34"/>
      <c r="B61" s="35"/>
      <c r="C61" s="35"/>
      <c r="D61" s="1"/>
      <c r="E61" s="33">
        <f t="shared" si="20"/>
        <v>0</v>
      </c>
      <c r="F61" s="43"/>
      <c r="G61" s="43"/>
      <c r="H61" s="1"/>
      <c r="I61" s="1"/>
      <c r="J61" s="1"/>
      <c r="K61" s="1"/>
      <c r="L61" s="1"/>
      <c r="M61" s="1"/>
      <c r="N61" s="33">
        <f t="shared" si="21"/>
        <v>0</v>
      </c>
      <c r="O61" s="1"/>
      <c r="P61" s="1"/>
      <c r="Q61" s="33">
        <f t="shared" si="18"/>
        <v>0</v>
      </c>
      <c r="R61" s="1"/>
      <c r="S61" s="1"/>
      <c r="T61" s="33">
        <f t="shared" si="19"/>
        <v>0</v>
      </c>
      <c r="U61" s="1"/>
      <c r="V61" s="1"/>
      <c r="W61" s="35"/>
      <c r="X61" s="35"/>
      <c r="Y61" s="36"/>
    </row>
    <row r="62" spans="1:25" ht="12">
      <c r="A62" s="34" t="s">
        <v>14</v>
      </c>
      <c r="B62" s="35">
        <v>4</v>
      </c>
      <c r="C62" s="35"/>
      <c r="D62" s="35">
        <v>36</v>
      </c>
      <c r="E62" s="33">
        <f t="shared" si="20"/>
        <v>867</v>
      </c>
      <c r="F62" s="33">
        <f t="shared" si="22"/>
        <v>458</v>
      </c>
      <c r="G62" s="33">
        <f t="shared" si="23"/>
        <v>409</v>
      </c>
      <c r="H62" s="35">
        <v>296</v>
      </c>
      <c r="I62" s="35">
        <v>160</v>
      </c>
      <c r="J62" s="35">
        <v>287</v>
      </c>
      <c r="K62" s="35">
        <v>170</v>
      </c>
      <c r="L62" s="35">
        <v>284</v>
      </c>
      <c r="M62" s="35">
        <v>128</v>
      </c>
      <c r="N62" s="33">
        <f t="shared" si="21"/>
        <v>47</v>
      </c>
      <c r="O62" s="35">
        <v>3</v>
      </c>
      <c r="P62" s="35">
        <v>44</v>
      </c>
      <c r="Q62" s="33">
        <f t="shared" si="18"/>
        <v>8</v>
      </c>
      <c r="R62" s="35">
        <v>2</v>
      </c>
      <c r="S62" s="35">
        <v>6</v>
      </c>
      <c r="T62" s="33">
        <f t="shared" si="19"/>
        <v>3</v>
      </c>
      <c r="U62" s="35">
        <v>2</v>
      </c>
      <c r="V62" s="35">
        <v>1</v>
      </c>
      <c r="W62" s="35">
        <v>285</v>
      </c>
      <c r="X62" s="35">
        <v>139</v>
      </c>
      <c r="Y62" s="36" t="s">
        <v>14</v>
      </c>
    </row>
    <row r="63" spans="1:25" ht="12">
      <c r="A63" s="34" t="s">
        <v>80</v>
      </c>
      <c r="B63" s="35">
        <v>1</v>
      </c>
      <c r="C63" s="35"/>
      <c r="D63" s="35">
        <v>3</v>
      </c>
      <c r="E63" s="33">
        <f t="shared" si="20"/>
        <v>51</v>
      </c>
      <c r="F63" s="33">
        <f t="shared" si="22"/>
        <v>24</v>
      </c>
      <c r="G63" s="33">
        <f t="shared" si="23"/>
        <v>27</v>
      </c>
      <c r="H63" s="35">
        <v>17</v>
      </c>
      <c r="I63" s="35">
        <v>6</v>
      </c>
      <c r="J63" s="35">
        <v>16</v>
      </c>
      <c r="K63" s="35">
        <v>7</v>
      </c>
      <c r="L63" s="35">
        <v>18</v>
      </c>
      <c r="M63" s="35">
        <v>11</v>
      </c>
      <c r="N63" s="33">
        <f t="shared" si="21"/>
        <v>4</v>
      </c>
      <c r="O63" s="35">
        <v>1</v>
      </c>
      <c r="P63" s="35">
        <v>3</v>
      </c>
      <c r="Q63" s="33">
        <f t="shared" si="18"/>
        <v>0</v>
      </c>
      <c r="R63" s="35">
        <v>0</v>
      </c>
      <c r="S63" s="35">
        <v>0</v>
      </c>
      <c r="T63" s="33">
        <f t="shared" si="19"/>
        <v>2</v>
      </c>
      <c r="U63" s="35">
        <v>2</v>
      </c>
      <c r="V63" s="35">
        <v>0</v>
      </c>
      <c r="W63" s="35">
        <v>18</v>
      </c>
      <c r="X63" s="35">
        <v>11</v>
      </c>
      <c r="Y63" s="36" t="s">
        <v>80</v>
      </c>
    </row>
    <row r="64" spans="1:25" ht="12">
      <c r="A64" s="34" t="s">
        <v>41</v>
      </c>
      <c r="B64" s="35">
        <v>5</v>
      </c>
      <c r="C64" s="35"/>
      <c r="D64" s="35">
        <v>43</v>
      </c>
      <c r="E64" s="33">
        <f t="shared" si="20"/>
        <v>973</v>
      </c>
      <c r="F64" s="33">
        <f t="shared" si="22"/>
        <v>480</v>
      </c>
      <c r="G64" s="33">
        <f t="shared" si="23"/>
        <v>493</v>
      </c>
      <c r="H64" s="35">
        <v>347</v>
      </c>
      <c r="I64" s="35">
        <v>179</v>
      </c>
      <c r="J64" s="35">
        <v>333</v>
      </c>
      <c r="K64" s="35">
        <v>170</v>
      </c>
      <c r="L64" s="35">
        <v>293</v>
      </c>
      <c r="M64" s="35">
        <v>131</v>
      </c>
      <c r="N64" s="33">
        <f t="shared" si="21"/>
        <v>52</v>
      </c>
      <c r="O64" s="35">
        <v>2</v>
      </c>
      <c r="P64" s="35">
        <v>50</v>
      </c>
      <c r="Q64" s="33">
        <f t="shared" si="18"/>
        <v>7</v>
      </c>
      <c r="R64" s="35">
        <v>0</v>
      </c>
      <c r="S64" s="35">
        <v>7</v>
      </c>
      <c r="T64" s="33">
        <f t="shared" si="19"/>
        <v>21</v>
      </c>
      <c r="U64" s="35">
        <v>11</v>
      </c>
      <c r="V64" s="35">
        <v>10</v>
      </c>
      <c r="W64" s="35">
        <v>335</v>
      </c>
      <c r="X64" s="35">
        <v>155</v>
      </c>
      <c r="Y64" s="36" t="s">
        <v>41</v>
      </c>
    </row>
    <row r="65" spans="1:25" ht="12">
      <c r="A65" s="34" t="s">
        <v>20</v>
      </c>
      <c r="B65" s="35">
        <v>10</v>
      </c>
      <c r="C65" s="35"/>
      <c r="D65" s="35">
        <v>81</v>
      </c>
      <c r="E65" s="33">
        <f t="shared" si="20"/>
        <v>2086</v>
      </c>
      <c r="F65" s="33">
        <f t="shared" si="22"/>
        <v>1065</v>
      </c>
      <c r="G65" s="33">
        <f t="shared" si="23"/>
        <v>1021</v>
      </c>
      <c r="H65" s="35">
        <v>660</v>
      </c>
      <c r="I65" s="35">
        <v>337</v>
      </c>
      <c r="J65" s="35">
        <v>745</v>
      </c>
      <c r="K65" s="35">
        <v>380</v>
      </c>
      <c r="L65" s="35">
        <v>681</v>
      </c>
      <c r="M65" s="35">
        <v>348</v>
      </c>
      <c r="N65" s="33">
        <f t="shared" si="21"/>
        <v>114</v>
      </c>
      <c r="O65" s="35">
        <v>7</v>
      </c>
      <c r="P65" s="35">
        <v>107</v>
      </c>
      <c r="Q65" s="33">
        <f t="shared" si="18"/>
        <v>12</v>
      </c>
      <c r="R65" s="35">
        <v>1</v>
      </c>
      <c r="S65" s="35">
        <v>11</v>
      </c>
      <c r="T65" s="33">
        <f t="shared" si="19"/>
        <v>17</v>
      </c>
      <c r="U65" s="35">
        <v>7</v>
      </c>
      <c r="V65" s="35">
        <v>10</v>
      </c>
      <c r="W65" s="35">
        <v>677</v>
      </c>
      <c r="X65" s="35">
        <v>352</v>
      </c>
      <c r="Y65" s="36" t="s">
        <v>20</v>
      </c>
    </row>
    <row r="66" spans="1:25" ht="12">
      <c r="A66" s="34" t="s">
        <v>42</v>
      </c>
      <c r="B66" s="35">
        <v>5</v>
      </c>
      <c r="C66" s="35"/>
      <c r="D66" s="35">
        <v>44</v>
      </c>
      <c r="E66" s="33">
        <f t="shared" si="20"/>
        <v>1056</v>
      </c>
      <c r="F66" s="33">
        <f t="shared" si="22"/>
        <v>513</v>
      </c>
      <c r="G66" s="33">
        <f t="shared" si="23"/>
        <v>543</v>
      </c>
      <c r="H66" s="35">
        <v>370</v>
      </c>
      <c r="I66" s="35">
        <v>190</v>
      </c>
      <c r="J66" s="35">
        <v>346</v>
      </c>
      <c r="K66" s="35">
        <v>160</v>
      </c>
      <c r="L66" s="35">
        <v>340</v>
      </c>
      <c r="M66" s="35">
        <v>163</v>
      </c>
      <c r="N66" s="33">
        <f t="shared" si="21"/>
        <v>56</v>
      </c>
      <c r="O66" s="35">
        <v>1</v>
      </c>
      <c r="P66" s="35">
        <v>55</v>
      </c>
      <c r="Q66" s="33">
        <f t="shared" si="18"/>
        <v>5</v>
      </c>
      <c r="R66" s="35">
        <v>1</v>
      </c>
      <c r="S66" s="35">
        <v>4</v>
      </c>
      <c r="T66" s="33">
        <f t="shared" si="19"/>
        <v>8</v>
      </c>
      <c r="U66" s="35">
        <v>7</v>
      </c>
      <c r="V66" s="35">
        <v>1</v>
      </c>
      <c r="W66" s="35">
        <v>384</v>
      </c>
      <c r="X66" s="35">
        <v>189</v>
      </c>
      <c r="Y66" s="36" t="s">
        <v>42</v>
      </c>
    </row>
    <row r="67" spans="1:25" ht="12">
      <c r="A67" s="34"/>
      <c r="B67" s="35"/>
      <c r="C67" s="35"/>
      <c r="D67" s="1"/>
      <c r="E67" s="33">
        <f t="shared" si="20"/>
        <v>0</v>
      </c>
      <c r="F67" s="33"/>
      <c r="G67" s="33"/>
      <c r="H67" s="1"/>
      <c r="I67" s="1"/>
      <c r="J67" s="1"/>
      <c r="K67" s="1"/>
      <c r="L67" s="1"/>
      <c r="M67" s="1"/>
      <c r="N67" s="33">
        <f t="shared" si="21"/>
        <v>0</v>
      </c>
      <c r="O67" s="1"/>
      <c r="P67" s="1"/>
      <c r="Q67" s="33">
        <f t="shared" si="18"/>
        <v>0</v>
      </c>
      <c r="R67" s="1"/>
      <c r="S67" s="1"/>
      <c r="T67" s="33">
        <f t="shared" si="19"/>
        <v>0</v>
      </c>
      <c r="U67" s="1"/>
      <c r="V67" s="1"/>
      <c r="W67" s="35"/>
      <c r="X67" s="35"/>
      <c r="Y67" s="36"/>
    </row>
    <row r="68" spans="1:25" ht="12">
      <c r="A68" s="34" t="s">
        <v>43</v>
      </c>
      <c r="B68" s="35">
        <v>5</v>
      </c>
      <c r="C68" s="35"/>
      <c r="D68" s="35">
        <v>62</v>
      </c>
      <c r="E68" s="33">
        <f t="shared" si="20"/>
        <v>1814</v>
      </c>
      <c r="F68" s="33">
        <f>I68+K68+M68</f>
        <v>949</v>
      </c>
      <c r="G68" s="33">
        <f>E68-F68</f>
        <v>865</v>
      </c>
      <c r="H68" s="35">
        <v>628</v>
      </c>
      <c r="I68" s="35">
        <v>319</v>
      </c>
      <c r="J68" s="35">
        <v>635</v>
      </c>
      <c r="K68" s="35">
        <v>337</v>
      </c>
      <c r="L68" s="35">
        <v>551</v>
      </c>
      <c r="M68" s="35">
        <v>293</v>
      </c>
      <c r="N68" s="33">
        <f t="shared" si="21"/>
        <v>87</v>
      </c>
      <c r="O68" s="35">
        <v>7</v>
      </c>
      <c r="P68" s="35">
        <v>80</v>
      </c>
      <c r="Q68" s="33">
        <f t="shared" si="18"/>
        <v>5</v>
      </c>
      <c r="R68" s="35">
        <v>2</v>
      </c>
      <c r="S68" s="35">
        <v>3</v>
      </c>
      <c r="T68" s="33">
        <f t="shared" si="19"/>
        <v>11</v>
      </c>
      <c r="U68" s="35">
        <v>5</v>
      </c>
      <c r="V68" s="35">
        <v>6</v>
      </c>
      <c r="W68" s="35">
        <v>621</v>
      </c>
      <c r="X68" s="35">
        <v>318</v>
      </c>
      <c r="Y68" s="36" t="s">
        <v>43</v>
      </c>
    </row>
    <row r="69" spans="1:25" ht="12">
      <c r="A69" s="34" t="s">
        <v>44</v>
      </c>
      <c r="B69" s="35">
        <v>4</v>
      </c>
      <c r="C69" s="35"/>
      <c r="D69" s="35">
        <v>45</v>
      </c>
      <c r="E69" s="33">
        <f t="shared" si="20"/>
        <v>1249</v>
      </c>
      <c r="F69" s="33">
        <f>I69+K69+M69</f>
        <v>625</v>
      </c>
      <c r="G69" s="33">
        <f>E69-F69</f>
        <v>624</v>
      </c>
      <c r="H69" s="35">
        <v>427</v>
      </c>
      <c r="I69" s="35">
        <v>228</v>
      </c>
      <c r="J69" s="35">
        <v>421</v>
      </c>
      <c r="K69" s="35">
        <v>203</v>
      </c>
      <c r="L69" s="35">
        <v>401</v>
      </c>
      <c r="M69" s="35">
        <v>194</v>
      </c>
      <c r="N69" s="33">
        <f t="shared" si="21"/>
        <v>58</v>
      </c>
      <c r="O69" s="35">
        <v>3</v>
      </c>
      <c r="P69" s="35">
        <v>55</v>
      </c>
      <c r="Q69" s="33">
        <f t="shared" si="18"/>
        <v>10</v>
      </c>
      <c r="R69" s="35">
        <v>1</v>
      </c>
      <c r="S69" s="35">
        <v>9</v>
      </c>
      <c r="T69" s="33">
        <f t="shared" si="19"/>
        <v>14</v>
      </c>
      <c r="U69" s="35">
        <v>9</v>
      </c>
      <c r="V69" s="35">
        <v>5</v>
      </c>
      <c r="W69" s="35">
        <v>371</v>
      </c>
      <c r="X69" s="35">
        <v>206</v>
      </c>
      <c r="Y69" s="36" t="s">
        <v>44</v>
      </c>
    </row>
    <row r="70" spans="1:25" ht="12">
      <c r="A70" s="34" t="s">
        <v>29</v>
      </c>
      <c r="B70" s="35">
        <v>5</v>
      </c>
      <c r="C70" s="35"/>
      <c r="D70" s="35">
        <v>31</v>
      </c>
      <c r="E70" s="33">
        <f t="shared" si="20"/>
        <v>882</v>
      </c>
      <c r="F70" s="33">
        <f>I70+K70+M70</f>
        <v>425</v>
      </c>
      <c r="G70" s="33">
        <f>E70-F70</f>
        <v>457</v>
      </c>
      <c r="H70" s="35">
        <v>299</v>
      </c>
      <c r="I70" s="35">
        <v>146</v>
      </c>
      <c r="J70" s="35">
        <v>278</v>
      </c>
      <c r="K70" s="35">
        <v>134</v>
      </c>
      <c r="L70" s="35">
        <v>305</v>
      </c>
      <c r="M70" s="35">
        <v>145</v>
      </c>
      <c r="N70" s="33">
        <f t="shared" si="21"/>
        <v>48</v>
      </c>
      <c r="O70" s="35">
        <v>4</v>
      </c>
      <c r="P70" s="35">
        <v>44</v>
      </c>
      <c r="Q70" s="33">
        <f t="shared" si="18"/>
        <v>7</v>
      </c>
      <c r="R70" s="35">
        <v>3</v>
      </c>
      <c r="S70" s="35">
        <v>4</v>
      </c>
      <c r="T70" s="33">
        <f t="shared" si="19"/>
        <v>4</v>
      </c>
      <c r="U70" s="35">
        <v>1</v>
      </c>
      <c r="V70" s="35">
        <v>3</v>
      </c>
      <c r="W70" s="35">
        <v>261</v>
      </c>
      <c r="X70" s="35">
        <v>127</v>
      </c>
      <c r="Y70" s="36" t="s">
        <v>29</v>
      </c>
    </row>
    <row r="71" spans="1:25" ht="12">
      <c r="A71" s="34" t="s">
        <v>45</v>
      </c>
      <c r="B71" s="35">
        <v>4</v>
      </c>
      <c r="C71" s="35"/>
      <c r="D71" s="35">
        <v>35</v>
      </c>
      <c r="E71" s="33">
        <f t="shared" si="20"/>
        <v>905</v>
      </c>
      <c r="F71" s="33">
        <f>I71+K71+M71</f>
        <v>462</v>
      </c>
      <c r="G71" s="33">
        <f>E71-F71</f>
        <v>443</v>
      </c>
      <c r="H71" s="35">
        <v>318</v>
      </c>
      <c r="I71" s="35">
        <v>159</v>
      </c>
      <c r="J71" s="35">
        <v>329</v>
      </c>
      <c r="K71" s="35">
        <v>171</v>
      </c>
      <c r="L71" s="35">
        <v>258</v>
      </c>
      <c r="M71" s="35">
        <v>132</v>
      </c>
      <c r="N71" s="33">
        <f t="shared" si="21"/>
        <v>50</v>
      </c>
      <c r="O71" s="35">
        <v>2</v>
      </c>
      <c r="P71" s="35">
        <v>48</v>
      </c>
      <c r="Q71" s="33">
        <f t="shared" si="18"/>
        <v>4</v>
      </c>
      <c r="R71" s="35">
        <v>3</v>
      </c>
      <c r="S71" s="35">
        <v>1</v>
      </c>
      <c r="T71" s="33">
        <f t="shared" si="19"/>
        <v>7</v>
      </c>
      <c r="U71" s="35">
        <v>3</v>
      </c>
      <c r="V71" s="35">
        <v>4</v>
      </c>
      <c r="W71" s="35">
        <v>290</v>
      </c>
      <c r="X71" s="35">
        <v>137</v>
      </c>
      <c r="Y71" s="36" t="s">
        <v>45</v>
      </c>
    </row>
    <row r="72" spans="1:25" ht="12">
      <c r="A72" s="34" t="s">
        <v>46</v>
      </c>
      <c r="B72" s="35">
        <v>4</v>
      </c>
      <c r="C72" s="35"/>
      <c r="D72" s="35">
        <v>41</v>
      </c>
      <c r="E72" s="33">
        <f t="shared" si="20"/>
        <v>994</v>
      </c>
      <c r="F72" s="33">
        <f>I72+K72+M72</f>
        <v>478</v>
      </c>
      <c r="G72" s="33">
        <f>E72-F72</f>
        <v>516</v>
      </c>
      <c r="H72" s="35">
        <v>331</v>
      </c>
      <c r="I72" s="35">
        <v>165</v>
      </c>
      <c r="J72" s="35">
        <v>343</v>
      </c>
      <c r="K72" s="35">
        <v>170</v>
      </c>
      <c r="L72" s="35">
        <v>320</v>
      </c>
      <c r="M72" s="35">
        <v>143</v>
      </c>
      <c r="N72" s="33">
        <f t="shared" si="21"/>
        <v>51</v>
      </c>
      <c r="O72" s="35">
        <v>2</v>
      </c>
      <c r="P72" s="35">
        <v>49</v>
      </c>
      <c r="Q72" s="33">
        <f t="shared" si="18"/>
        <v>5</v>
      </c>
      <c r="R72" s="35">
        <v>2</v>
      </c>
      <c r="S72" s="35">
        <v>3</v>
      </c>
      <c r="T72" s="33">
        <f t="shared" si="19"/>
        <v>9</v>
      </c>
      <c r="U72" s="35">
        <v>6</v>
      </c>
      <c r="V72" s="35">
        <v>3</v>
      </c>
      <c r="W72" s="35">
        <v>329</v>
      </c>
      <c r="X72" s="35">
        <v>165</v>
      </c>
      <c r="Y72" s="36" t="s">
        <v>46</v>
      </c>
    </row>
    <row r="73" spans="1:25" ht="12">
      <c r="A73" s="34"/>
      <c r="B73" s="35"/>
      <c r="C73" s="35"/>
      <c r="D73" s="1"/>
      <c r="E73" s="33">
        <f t="shared" si="20"/>
        <v>0</v>
      </c>
      <c r="F73" s="33"/>
      <c r="G73" s="33"/>
      <c r="H73" s="1"/>
      <c r="I73" s="1"/>
      <c r="J73" s="1"/>
      <c r="K73" s="1"/>
      <c r="L73" s="1"/>
      <c r="M73" s="1"/>
      <c r="N73" s="33">
        <f t="shared" si="21"/>
        <v>0</v>
      </c>
      <c r="O73" s="1"/>
      <c r="P73" s="1"/>
      <c r="Q73" s="33">
        <f t="shared" si="18"/>
        <v>0</v>
      </c>
      <c r="R73" s="1"/>
      <c r="S73" s="1"/>
      <c r="T73" s="33">
        <f t="shared" si="19"/>
        <v>0</v>
      </c>
      <c r="U73" s="1"/>
      <c r="V73" s="1"/>
      <c r="W73" s="35"/>
      <c r="X73" s="35"/>
      <c r="Y73" s="36"/>
    </row>
    <row r="74" spans="1:25" ht="12">
      <c r="A74" s="34" t="s">
        <v>60</v>
      </c>
      <c r="B74" s="35">
        <v>1</v>
      </c>
      <c r="C74" s="35"/>
      <c r="D74" s="35">
        <v>8</v>
      </c>
      <c r="E74" s="33">
        <f t="shared" si="20"/>
        <v>169</v>
      </c>
      <c r="F74" s="33">
        <f>I74+K74+M74</f>
        <v>85</v>
      </c>
      <c r="G74" s="33">
        <f>E74-F74</f>
        <v>84</v>
      </c>
      <c r="H74" s="35">
        <v>63</v>
      </c>
      <c r="I74" s="35">
        <v>26</v>
      </c>
      <c r="J74" s="35">
        <v>46</v>
      </c>
      <c r="K74" s="35">
        <v>26</v>
      </c>
      <c r="L74" s="35">
        <v>60</v>
      </c>
      <c r="M74" s="35">
        <v>33</v>
      </c>
      <c r="N74" s="33">
        <f t="shared" si="21"/>
        <v>10</v>
      </c>
      <c r="O74" s="35">
        <v>2</v>
      </c>
      <c r="P74" s="35">
        <v>8</v>
      </c>
      <c r="Q74" s="33">
        <f t="shared" si="18"/>
        <v>0</v>
      </c>
      <c r="R74" s="35">
        <v>0</v>
      </c>
      <c r="S74" s="35">
        <v>0</v>
      </c>
      <c r="T74" s="33">
        <f t="shared" si="19"/>
        <v>1</v>
      </c>
      <c r="U74" s="35">
        <v>1</v>
      </c>
      <c r="V74" s="35">
        <v>0</v>
      </c>
      <c r="W74" s="35">
        <v>73</v>
      </c>
      <c r="X74" s="35">
        <v>34</v>
      </c>
      <c r="Y74" s="36" t="s">
        <v>25</v>
      </c>
    </row>
    <row r="75" spans="1:25" ht="12">
      <c r="A75" s="34" t="s">
        <v>47</v>
      </c>
      <c r="B75" s="35">
        <v>6</v>
      </c>
      <c r="C75" s="35"/>
      <c r="D75" s="35">
        <v>42</v>
      </c>
      <c r="E75" s="33">
        <f t="shared" si="20"/>
        <v>952</v>
      </c>
      <c r="F75" s="33">
        <f>I75+K75+M75</f>
        <v>484</v>
      </c>
      <c r="G75" s="33">
        <f>E75-F75</f>
        <v>468</v>
      </c>
      <c r="H75" s="35">
        <v>329</v>
      </c>
      <c r="I75" s="35">
        <v>163</v>
      </c>
      <c r="J75" s="35">
        <v>324</v>
      </c>
      <c r="K75" s="35">
        <v>168</v>
      </c>
      <c r="L75" s="35">
        <v>299</v>
      </c>
      <c r="M75" s="35">
        <v>153</v>
      </c>
      <c r="N75" s="33">
        <f t="shared" si="21"/>
        <v>61</v>
      </c>
      <c r="O75" s="35">
        <v>4</v>
      </c>
      <c r="P75" s="35">
        <v>57</v>
      </c>
      <c r="Q75" s="33">
        <f t="shared" si="18"/>
        <v>6</v>
      </c>
      <c r="R75" s="35">
        <v>1</v>
      </c>
      <c r="S75" s="35">
        <v>5</v>
      </c>
      <c r="T75" s="33">
        <f t="shared" si="19"/>
        <v>7</v>
      </c>
      <c r="U75" s="35">
        <v>3</v>
      </c>
      <c r="V75" s="35">
        <v>4</v>
      </c>
      <c r="W75" s="35">
        <v>294</v>
      </c>
      <c r="X75" s="35">
        <v>146</v>
      </c>
      <c r="Y75" s="36" t="s">
        <v>47</v>
      </c>
    </row>
    <row r="76" spans="1:25" ht="12">
      <c r="A76" s="34" t="s">
        <v>48</v>
      </c>
      <c r="B76" s="35">
        <v>5</v>
      </c>
      <c r="C76" s="35"/>
      <c r="D76" s="35">
        <v>52</v>
      </c>
      <c r="E76" s="33">
        <f t="shared" si="20"/>
        <v>1483</v>
      </c>
      <c r="F76" s="33">
        <f>I76+K76+M76</f>
        <v>762</v>
      </c>
      <c r="G76" s="33">
        <f>E76-F76</f>
        <v>721</v>
      </c>
      <c r="H76" s="35">
        <v>495</v>
      </c>
      <c r="I76" s="35">
        <v>261</v>
      </c>
      <c r="J76" s="35">
        <v>502</v>
      </c>
      <c r="K76" s="35">
        <v>253</v>
      </c>
      <c r="L76" s="35">
        <v>486</v>
      </c>
      <c r="M76" s="35">
        <v>248</v>
      </c>
      <c r="N76" s="33">
        <f t="shared" si="21"/>
        <v>74</v>
      </c>
      <c r="O76" s="35">
        <v>6</v>
      </c>
      <c r="P76" s="35">
        <v>68</v>
      </c>
      <c r="Q76" s="33">
        <f t="shared" si="18"/>
        <v>17</v>
      </c>
      <c r="R76" s="35">
        <v>1</v>
      </c>
      <c r="S76" s="35">
        <v>16</v>
      </c>
      <c r="T76" s="33">
        <f t="shared" si="19"/>
        <v>11</v>
      </c>
      <c r="U76" s="35">
        <v>7</v>
      </c>
      <c r="V76" s="35">
        <v>4</v>
      </c>
      <c r="W76" s="35">
        <v>480</v>
      </c>
      <c r="X76" s="35">
        <v>231</v>
      </c>
      <c r="Y76" s="36" t="s">
        <v>48</v>
      </c>
    </row>
    <row r="77" spans="1:25" ht="12">
      <c r="A77" s="34" t="s">
        <v>49</v>
      </c>
      <c r="B77" s="35">
        <v>6</v>
      </c>
      <c r="C77" s="35"/>
      <c r="D77" s="35">
        <v>50</v>
      </c>
      <c r="E77" s="33">
        <f t="shared" si="20"/>
        <v>1535</v>
      </c>
      <c r="F77" s="33">
        <f>I77+K77+M77</f>
        <v>790</v>
      </c>
      <c r="G77" s="33">
        <f>E77-F77</f>
        <v>745</v>
      </c>
      <c r="H77" s="35">
        <v>504</v>
      </c>
      <c r="I77" s="35">
        <v>259</v>
      </c>
      <c r="J77" s="35">
        <v>542</v>
      </c>
      <c r="K77" s="35">
        <v>267</v>
      </c>
      <c r="L77" s="35">
        <v>489</v>
      </c>
      <c r="M77" s="35">
        <v>264</v>
      </c>
      <c r="N77" s="33">
        <f t="shared" si="21"/>
        <v>76</v>
      </c>
      <c r="O77" s="35">
        <v>4</v>
      </c>
      <c r="P77" s="35">
        <v>72</v>
      </c>
      <c r="Q77" s="33">
        <f t="shared" si="18"/>
        <v>22</v>
      </c>
      <c r="R77" s="35">
        <v>2</v>
      </c>
      <c r="S77" s="35">
        <v>20</v>
      </c>
      <c r="T77" s="33">
        <f t="shared" si="19"/>
        <v>15</v>
      </c>
      <c r="U77" s="35">
        <v>8</v>
      </c>
      <c r="V77" s="35">
        <v>7</v>
      </c>
      <c r="W77" s="35">
        <v>521</v>
      </c>
      <c r="X77" s="35">
        <v>241</v>
      </c>
      <c r="Y77" s="36" t="s">
        <v>49</v>
      </c>
    </row>
    <row r="78" spans="1:25" s="48" customFormat="1" ht="12">
      <c r="A78" s="34" t="s">
        <v>61</v>
      </c>
      <c r="B78" s="35">
        <v>2</v>
      </c>
      <c r="C78" s="35"/>
      <c r="D78" s="35">
        <v>15</v>
      </c>
      <c r="E78" s="33">
        <f t="shared" si="20"/>
        <v>309</v>
      </c>
      <c r="F78" s="43">
        <f>I78+K78+M78</f>
        <v>165</v>
      </c>
      <c r="G78" s="43">
        <f>E78-F78</f>
        <v>144</v>
      </c>
      <c r="H78" s="35">
        <v>109</v>
      </c>
      <c r="I78" s="35">
        <v>58</v>
      </c>
      <c r="J78" s="35">
        <v>105</v>
      </c>
      <c r="K78" s="35">
        <v>61</v>
      </c>
      <c r="L78" s="35">
        <v>95</v>
      </c>
      <c r="M78" s="35">
        <v>46</v>
      </c>
      <c r="N78" s="33">
        <f t="shared" si="21"/>
        <v>22</v>
      </c>
      <c r="O78" s="35">
        <v>3</v>
      </c>
      <c r="P78" s="35">
        <v>19</v>
      </c>
      <c r="Q78" s="33">
        <f t="shared" si="18"/>
        <v>10</v>
      </c>
      <c r="R78" s="35">
        <v>0</v>
      </c>
      <c r="S78" s="35">
        <v>10</v>
      </c>
      <c r="T78" s="33">
        <f t="shared" si="19"/>
        <v>2</v>
      </c>
      <c r="U78" s="35">
        <v>0</v>
      </c>
      <c r="V78" s="35">
        <v>2</v>
      </c>
      <c r="W78" s="35">
        <v>116</v>
      </c>
      <c r="X78" s="35">
        <v>67</v>
      </c>
      <c r="Y78" s="36" t="s">
        <v>61</v>
      </c>
    </row>
    <row r="79" spans="1:25" ht="12">
      <c r="A79" s="34"/>
      <c r="B79" s="35"/>
      <c r="C79" s="35"/>
      <c r="D79" s="1"/>
      <c r="E79" s="33">
        <f t="shared" si="20"/>
        <v>0</v>
      </c>
      <c r="F79" s="33"/>
      <c r="G79" s="33"/>
      <c r="H79" s="1"/>
      <c r="I79" s="1"/>
      <c r="J79" s="1"/>
      <c r="K79" s="1"/>
      <c r="L79" s="1"/>
      <c r="M79" s="1"/>
      <c r="N79" s="33">
        <f t="shared" si="21"/>
        <v>0</v>
      </c>
      <c r="O79" s="1"/>
      <c r="P79" s="1"/>
      <c r="Q79" s="33">
        <f t="shared" si="18"/>
        <v>0</v>
      </c>
      <c r="R79" s="1"/>
      <c r="S79" s="1"/>
      <c r="T79" s="33">
        <f t="shared" si="19"/>
        <v>0</v>
      </c>
      <c r="U79" s="1"/>
      <c r="V79" s="1"/>
      <c r="W79" s="35"/>
      <c r="X79" s="35"/>
      <c r="Y79" s="36"/>
    </row>
    <row r="80" spans="1:25" s="48" customFormat="1" ht="12">
      <c r="A80" s="34" t="s">
        <v>62</v>
      </c>
      <c r="B80" s="35">
        <v>3</v>
      </c>
      <c r="C80" s="35"/>
      <c r="D80" s="35">
        <v>32</v>
      </c>
      <c r="E80" s="33">
        <f t="shared" si="20"/>
        <v>916</v>
      </c>
      <c r="F80" s="33">
        <f>I80+K80+M80</f>
        <v>446</v>
      </c>
      <c r="G80" s="33">
        <f>E80-F80</f>
        <v>470</v>
      </c>
      <c r="H80" s="35">
        <v>301</v>
      </c>
      <c r="I80" s="35">
        <v>132</v>
      </c>
      <c r="J80" s="35">
        <v>306</v>
      </c>
      <c r="K80" s="35">
        <v>156</v>
      </c>
      <c r="L80" s="35">
        <v>309</v>
      </c>
      <c r="M80" s="35">
        <v>158</v>
      </c>
      <c r="N80" s="33">
        <f t="shared" si="21"/>
        <v>51</v>
      </c>
      <c r="O80" s="35">
        <v>3</v>
      </c>
      <c r="P80" s="35">
        <v>48</v>
      </c>
      <c r="Q80" s="33">
        <f t="shared" si="18"/>
        <v>16</v>
      </c>
      <c r="R80" s="35">
        <v>0</v>
      </c>
      <c r="S80" s="35">
        <v>16</v>
      </c>
      <c r="T80" s="33">
        <f t="shared" si="19"/>
        <v>5</v>
      </c>
      <c r="U80" s="35">
        <v>2</v>
      </c>
      <c r="V80" s="35">
        <v>3</v>
      </c>
      <c r="W80" s="35">
        <v>313</v>
      </c>
      <c r="X80" s="35">
        <v>170</v>
      </c>
      <c r="Y80" s="36" t="s">
        <v>62</v>
      </c>
    </row>
    <row r="81" spans="1:25" ht="12">
      <c r="A81" s="34" t="s">
        <v>64</v>
      </c>
      <c r="B81" s="35">
        <v>5</v>
      </c>
      <c r="C81" s="35"/>
      <c r="D81" s="35">
        <v>46</v>
      </c>
      <c r="E81" s="33">
        <f t="shared" si="20"/>
        <v>1333</v>
      </c>
      <c r="F81" s="33">
        <f>I81+K81+M81</f>
        <v>673</v>
      </c>
      <c r="G81" s="33">
        <f>E81-F81</f>
        <v>660</v>
      </c>
      <c r="H81" s="35">
        <v>466</v>
      </c>
      <c r="I81" s="35">
        <v>236</v>
      </c>
      <c r="J81" s="35">
        <v>438</v>
      </c>
      <c r="K81" s="35">
        <v>221</v>
      </c>
      <c r="L81" s="35">
        <v>429</v>
      </c>
      <c r="M81" s="35">
        <v>216</v>
      </c>
      <c r="N81" s="33">
        <f t="shared" si="21"/>
        <v>61</v>
      </c>
      <c r="O81" s="35">
        <v>5</v>
      </c>
      <c r="P81" s="35">
        <v>56</v>
      </c>
      <c r="Q81" s="33">
        <f t="shared" si="18"/>
        <v>9</v>
      </c>
      <c r="R81" s="35">
        <v>1</v>
      </c>
      <c r="S81" s="35">
        <v>8</v>
      </c>
      <c r="T81" s="33">
        <f t="shared" si="19"/>
        <v>13</v>
      </c>
      <c r="U81" s="35">
        <v>10</v>
      </c>
      <c r="V81" s="35">
        <v>3</v>
      </c>
      <c r="W81" s="35">
        <v>417</v>
      </c>
      <c r="X81" s="35">
        <v>210</v>
      </c>
      <c r="Y81" s="36" t="s">
        <v>64</v>
      </c>
    </row>
    <row r="82" spans="1:25" ht="12">
      <c r="A82" s="34" t="s">
        <v>65</v>
      </c>
      <c r="B82" s="35">
        <v>2</v>
      </c>
      <c r="C82" s="35"/>
      <c r="D82" s="35">
        <v>13</v>
      </c>
      <c r="E82" s="33">
        <f t="shared" si="20"/>
        <v>310</v>
      </c>
      <c r="F82" s="33">
        <f>I82+K82+M82</f>
        <v>152</v>
      </c>
      <c r="G82" s="33">
        <f>E82-F82</f>
        <v>158</v>
      </c>
      <c r="H82" s="35">
        <v>103</v>
      </c>
      <c r="I82" s="35">
        <v>46</v>
      </c>
      <c r="J82" s="35">
        <v>103</v>
      </c>
      <c r="K82" s="35">
        <v>51</v>
      </c>
      <c r="L82" s="35">
        <v>104</v>
      </c>
      <c r="M82" s="35">
        <v>55</v>
      </c>
      <c r="N82" s="33">
        <f t="shared" si="21"/>
        <v>21</v>
      </c>
      <c r="O82" s="35">
        <v>3</v>
      </c>
      <c r="P82" s="35">
        <v>18</v>
      </c>
      <c r="Q82" s="33">
        <f t="shared" si="18"/>
        <v>2</v>
      </c>
      <c r="R82" s="35">
        <v>0</v>
      </c>
      <c r="S82" s="35">
        <v>2</v>
      </c>
      <c r="T82" s="33">
        <f t="shared" si="19"/>
        <v>4</v>
      </c>
      <c r="U82" s="35">
        <v>3</v>
      </c>
      <c r="V82" s="35">
        <v>1</v>
      </c>
      <c r="W82" s="35">
        <v>102</v>
      </c>
      <c r="X82" s="35">
        <v>58</v>
      </c>
      <c r="Y82" s="36" t="s">
        <v>65</v>
      </c>
    </row>
    <row r="83" spans="1:25" ht="12">
      <c r="A83" s="34" t="s">
        <v>83</v>
      </c>
      <c r="B83" s="35">
        <v>6</v>
      </c>
      <c r="C83" s="35"/>
      <c r="D83" s="35">
        <v>58</v>
      </c>
      <c r="E83" s="33">
        <f t="shared" si="20"/>
        <v>1526</v>
      </c>
      <c r="F83" s="33">
        <f>I83+K83+M83</f>
        <v>774</v>
      </c>
      <c r="G83" s="33">
        <f>E83-F83</f>
        <v>752</v>
      </c>
      <c r="H83" s="35">
        <v>533</v>
      </c>
      <c r="I83" s="35">
        <v>273</v>
      </c>
      <c r="J83" s="35">
        <v>486</v>
      </c>
      <c r="K83" s="35">
        <v>252</v>
      </c>
      <c r="L83" s="35">
        <v>507</v>
      </c>
      <c r="M83" s="35">
        <v>249</v>
      </c>
      <c r="N83" s="33">
        <f t="shared" si="21"/>
        <v>86</v>
      </c>
      <c r="O83" s="35">
        <v>7</v>
      </c>
      <c r="P83" s="35">
        <v>79</v>
      </c>
      <c r="Q83" s="33">
        <f t="shared" si="18"/>
        <v>30</v>
      </c>
      <c r="R83" s="35">
        <v>1</v>
      </c>
      <c r="S83" s="35">
        <v>29</v>
      </c>
      <c r="T83" s="33">
        <f t="shared" si="19"/>
        <v>13</v>
      </c>
      <c r="U83" s="35">
        <v>2</v>
      </c>
      <c r="V83" s="35">
        <v>11</v>
      </c>
      <c r="W83" s="35">
        <v>538</v>
      </c>
      <c r="X83" s="35">
        <v>280</v>
      </c>
      <c r="Y83" s="36" t="s">
        <v>83</v>
      </c>
    </row>
    <row r="84" spans="1:25" ht="12">
      <c r="A84" s="34" t="s">
        <v>84</v>
      </c>
      <c r="B84" s="35">
        <v>6</v>
      </c>
      <c r="C84" s="35"/>
      <c r="D84" s="35">
        <v>56</v>
      </c>
      <c r="E84" s="33">
        <f t="shared" si="20"/>
        <v>1518</v>
      </c>
      <c r="F84" s="33">
        <f>I84+K84+M84</f>
        <v>759</v>
      </c>
      <c r="G84" s="33">
        <f>E84-F84</f>
        <v>759</v>
      </c>
      <c r="H84" s="35">
        <v>496</v>
      </c>
      <c r="I84" s="35">
        <v>228</v>
      </c>
      <c r="J84" s="35">
        <v>497</v>
      </c>
      <c r="K84" s="35">
        <v>266</v>
      </c>
      <c r="L84" s="35">
        <v>525</v>
      </c>
      <c r="M84" s="35">
        <v>265</v>
      </c>
      <c r="N84" s="33">
        <f t="shared" si="21"/>
        <v>81</v>
      </c>
      <c r="O84" s="35">
        <v>6</v>
      </c>
      <c r="P84" s="35">
        <v>75</v>
      </c>
      <c r="Q84" s="33">
        <f t="shared" si="18"/>
        <v>24</v>
      </c>
      <c r="R84" s="35">
        <v>3</v>
      </c>
      <c r="S84" s="35">
        <v>21</v>
      </c>
      <c r="T84" s="33">
        <f t="shared" si="19"/>
        <v>9</v>
      </c>
      <c r="U84" s="35">
        <v>7</v>
      </c>
      <c r="V84" s="35">
        <v>2</v>
      </c>
      <c r="W84" s="35">
        <v>509</v>
      </c>
      <c r="X84" s="35">
        <v>256</v>
      </c>
      <c r="Y84" s="36" t="s">
        <v>84</v>
      </c>
    </row>
    <row r="85" spans="1:25" ht="12">
      <c r="A85" s="34"/>
      <c r="B85" s="1"/>
      <c r="C85" s="1"/>
      <c r="D85" s="1"/>
      <c r="E85" s="33">
        <f t="shared" si="20"/>
        <v>0</v>
      </c>
      <c r="F85" s="33"/>
      <c r="G85" s="33"/>
      <c r="H85" s="35"/>
      <c r="I85" s="35"/>
      <c r="J85" s="35"/>
      <c r="K85" s="35"/>
      <c r="L85" s="35"/>
      <c r="M85" s="35"/>
      <c r="N85" s="33">
        <f t="shared" si="21"/>
        <v>0</v>
      </c>
      <c r="O85" s="35"/>
      <c r="P85" s="35"/>
      <c r="Q85" s="33">
        <f t="shared" si="18"/>
        <v>0</v>
      </c>
      <c r="R85" s="1"/>
      <c r="S85" s="1"/>
      <c r="T85" s="33">
        <f t="shared" si="19"/>
        <v>0</v>
      </c>
      <c r="U85" s="1"/>
      <c r="V85" s="1"/>
      <c r="W85" s="35"/>
      <c r="X85" s="35"/>
      <c r="Y85" s="36"/>
    </row>
    <row r="86" spans="1:25" ht="12">
      <c r="A86" s="34" t="s">
        <v>50</v>
      </c>
      <c r="B86" s="35">
        <v>1</v>
      </c>
      <c r="C86" s="35"/>
      <c r="D86" s="35">
        <v>7</v>
      </c>
      <c r="E86" s="33">
        <f t="shared" si="20"/>
        <v>170</v>
      </c>
      <c r="F86" s="33">
        <f>I86+K86+M86</f>
        <v>97</v>
      </c>
      <c r="G86" s="33">
        <f>E86-F86</f>
        <v>73</v>
      </c>
      <c r="H86" s="35">
        <v>61</v>
      </c>
      <c r="I86" s="35">
        <v>37</v>
      </c>
      <c r="J86" s="35">
        <v>53</v>
      </c>
      <c r="K86" s="35">
        <v>28</v>
      </c>
      <c r="L86" s="35">
        <v>56</v>
      </c>
      <c r="M86" s="35">
        <v>32</v>
      </c>
      <c r="N86" s="33">
        <f t="shared" si="21"/>
        <v>11</v>
      </c>
      <c r="O86" s="35">
        <v>0</v>
      </c>
      <c r="P86" s="35">
        <v>11</v>
      </c>
      <c r="Q86" s="33">
        <f t="shared" si="18"/>
        <v>0</v>
      </c>
      <c r="R86" s="35">
        <v>0</v>
      </c>
      <c r="S86" s="35">
        <v>0</v>
      </c>
      <c r="T86" s="33">
        <f t="shared" si="19"/>
        <v>1</v>
      </c>
      <c r="U86" s="35">
        <v>0</v>
      </c>
      <c r="V86" s="35">
        <v>1</v>
      </c>
      <c r="W86" s="35">
        <v>77</v>
      </c>
      <c r="X86" s="35">
        <v>41</v>
      </c>
      <c r="Y86" s="36" t="s">
        <v>50</v>
      </c>
    </row>
    <row r="87" spans="1:25" ht="12">
      <c r="A87" s="34" t="s">
        <v>51</v>
      </c>
      <c r="B87" s="35">
        <v>3</v>
      </c>
      <c r="C87" s="35"/>
      <c r="D87" s="35">
        <v>27</v>
      </c>
      <c r="E87" s="33">
        <f t="shared" si="20"/>
        <v>746</v>
      </c>
      <c r="F87" s="33">
        <f>I87+K87+M87</f>
        <v>413</v>
      </c>
      <c r="G87" s="33">
        <f>E87-F87</f>
        <v>333</v>
      </c>
      <c r="H87" s="35">
        <v>243</v>
      </c>
      <c r="I87" s="35">
        <v>133</v>
      </c>
      <c r="J87" s="35">
        <v>257</v>
      </c>
      <c r="K87" s="35">
        <v>140</v>
      </c>
      <c r="L87" s="35">
        <v>246</v>
      </c>
      <c r="M87" s="35">
        <v>140</v>
      </c>
      <c r="N87" s="33">
        <f t="shared" si="21"/>
        <v>41</v>
      </c>
      <c r="O87" s="35">
        <v>1</v>
      </c>
      <c r="P87" s="35">
        <v>40</v>
      </c>
      <c r="Q87" s="33">
        <f t="shared" si="18"/>
        <v>2</v>
      </c>
      <c r="R87" s="35">
        <v>0</v>
      </c>
      <c r="S87" s="35">
        <v>2</v>
      </c>
      <c r="T87" s="33">
        <f t="shared" si="19"/>
        <v>5</v>
      </c>
      <c r="U87" s="35">
        <v>2</v>
      </c>
      <c r="V87" s="35">
        <v>3</v>
      </c>
      <c r="W87" s="35">
        <v>252</v>
      </c>
      <c r="X87" s="35">
        <v>154</v>
      </c>
      <c r="Y87" s="36" t="s">
        <v>51</v>
      </c>
    </row>
    <row r="88" spans="1:25" ht="12">
      <c r="A88" s="34" t="s">
        <v>52</v>
      </c>
      <c r="B88" s="35">
        <v>1</v>
      </c>
      <c r="C88" s="35"/>
      <c r="D88" s="35">
        <v>10</v>
      </c>
      <c r="E88" s="33">
        <f t="shared" si="20"/>
        <v>324</v>
      </c>
      <c r="F88" s="33">
        <f>I88+K88+M88</f>
        <v>170</v>
      </c>
      <c r="G88" s="33">
        <f>E88-F88</f>
        <v>154</v>
      </c>
      <c r="H88" s="35">
        <v>112</v>
      </c>
      <c r="I88" s="35">
        <v>64</v>
      </c>
      <c r="J88" s="35">
        <v>110</v>
      </c>
      <c r="K88" s="35">
        <v>52</v>
      </c>
      <c r="L88" s="35">
        <v>102</v>
      </c>
      <c r="M88" s="35">
        <v>54</v>
      </c>
      <c r="N88" s="33">
        <f t="shared" si="21"/>
        <v>13</v>
      </c>
      <c r="O88" s="35">
        <v>1</v>
      </c>
      <c r="P88" s="35">
        <v>12</v>
      </c>
      <c r="Q88" s="33">
        <f t="shared" si="18"/>
        <v>2</v>
      </c>
      <c r="R88" s="35">
        <v>0</v>
      </c>
      <c r="S88" s="35">
        <v>2</v>
      </c>
      <c r="T88" s="33">
        <f t="shared" si="19"/>
        <v>4</v>
      </c>
      <c r="U88" s="35">
        <v>3</v>
      </c>
      <c r="V88" s="35">
        <v>1</v>
      </c>
      <c r="W88" s="35">
        <v>106</v>
      </c>
      <c r="X88" s="35">
        <v>50</v>
      </c>
      <c r="Y88" s="36" t="s">
        <v>52</v>
      </c>
    </row>
    <row r="89" spans="1:25" ht="12">
      <c r="A89" s="34" t="s">
        <v>53</v>
      </c>
      <c r="B89" s="35">
        <v>2</v>
      </c>
      <c r="C89" s="35"/>
      <c r="D89" s="35">
        <v>14</v>
      </c>
      <c r="E89" s="33">
        <f t="shared" si="20"/>
        <v>376</v>
      </c>
      <c r="F89" s="33">
        <f>I89+K89+M89</f>
        <v>188</v>
      </c>
      <c r="G89" s="33">
        <f>E89-F89</f>
        <v>188</v>
      </c>
      <c r="H89" s="35">
        <v>131</v>
      </c>
      <c r="I89" s="35">
        <v>66</v>
      </c>
      <c r="J89" s="35">
        <v>143</v>
      </c>
      <c r="K89" s="35">
        <v>63</v>
      </c>
      <c r="L89" s="35">
        <v>102</v>
      </c>
      <c r="M89" s="35">
        <v>59</v>
      </c>
      <c r="N89" s="33">
        <f t="shared" si="21"/>
        <v>21</v>
      </c>
      <c r="O89" s="35">
        <v>2</v>
      </c>
      <c r="P89" s="35">
        <v>19</v>
      </c>
      <c r="Q89" s="33">
        <f t="shared" si="18"/>
        <v>6</v>
      </c>
      <c r="R89" s="35">
        <v>4</v>
      </c>
      <c r="S89" s="35">
        <v>2</v>
      </c>
      <c r="T89" s="33">
        <f t="shared" si="19"/>
        <v>2</v>
      </c>
      <c r="U89" s="35">
        <v>2</v>
      </c>
      <c r="V89" s="35">
        <v>0</v>
      </c>
      <c r="W89" s="35">
        <v>103</v>
      </c>
      <c r="X89" s="35">
        <v>56</v>
      </c>
      <c r="Y89" s="36" t="s">
        <v>53</v>
      </c>
    </row>
    <row r="90" spans="1:25" ht="12">
      <c r="A90" s="34" t="s">
        <v>54</v>
      </c>
      <c r="B90" s="35">
        <v>1</v>
      </c>
      <c r="C90" s="35"/>
      <c r="D90" s="35">
        <v>7</v>
      </c>
      <c r="E90" s="33">
        <f t="shared" si="20"/>
        <v>207</v>
      </c>
      <c r="F90" s="33">
        <f>I90+K90+M90</f>
        <v>94</v>
      </c>
      <c r="G90" s="33">
        <f>E90-F90</f>
        <v>113</v>
      </c>
      <c r="H90" s="35">
        <v>69</v>
      </c>
      <c r="I90" s="35">
        <v>30</v>
      </c>
      <c r="J90" s="35">
        <v>72</v>
      </c>
      <c r="K90" s="35">
        <v>36</v>
      </c>
      <c r="L90" s="35">
        <v>66</v>
      </c>
      <c r="M90" s="35">
        <v>28</v>
      </c>
      <c r="N90" s="33">
        <f t="shared" si="21"/>
        <v>9</v>
      </c>
      <c r="O90" s="35">
        <v>1</v>
      </c>
      <c r="P90" s="35">
        <v>8</v>
      </c>
      <c r="Q90" s="33">
        <f t="shared" si="18"/>
        <v>2</v>
      </c>
      <c r="R90" s="35">
        <v>0</v>
      </c>
      <c r="S90" s="35">
        <v>2</v>
      </c>
      <c r="T90" s="33">
        <f t="shared" si="19"/>
        <v>1</v>
      </c>
      <c r="U90" s="35">
        <v>0</v>
      </c>
      <c r="V90" s="35">
        <v>1</v>
      </c>
      <c r="W90" s="35">
        <v>67</v>
      </c>
      <c r="X90" s="35">
        <v>36</v>
      </c>
      <c r="Y90" s="36" t="s">
        <v>54</v>
      </c>
    </row>
    <row r="91" spans="1:25" ht="12">
      <c r="A91" s="34"/>
      <c r="B91" s="1"/>
      <c r="C91" s="1"/>
      <c r="D91" s="1"/>
      <c r="E91" s="33">
        <f t="shared" si="20"/>
        <v>0</v>
      </c>
      <c r="F91" s="33"/>
      <c r="G91" s="33"/>
      <c r="H91" s="35"/>
      <c r="I91" s="35"/>
      <c r="J91" s="35"/>
      <c r="K91" s="35"/>
      <c r="L91" s="35"/>
      <c r="M91" s="35"/>
      <c r="N91" s="33">
        <f t="shared" si="21"/>
        <v>0</v>
      </c>
      <c r="O91" s="1"/>
      <c r="P91" s="1"/>
      <c r="Q91" s="33">
        <f t="shared" si="18"/>
        <v>0</v>
      </c>
      <c r="R91" s="1"/>
      <c r="S91" s="1"/>
      <c r="T91" s="33">
        <f t="shared" si="19"/>
        <v>0</v>
      </c>
      <c r="U91" s="1"/>
      <c r="V91" s="1"/>
      <c r="W91" s="35"/>
      <c r="X91" s="35"/>
      <c r="Y91" s="36"/>
    </row>
    <row r="92" spans="1:25" ht="12">
      <c r="A92" s="34" t="s">
        <v>55</v>
      </c>
      <c r="B92" s="35">
        <v>3</v>
      </c>
      <c r="C92" s="35"/>
      <c r="D92" s="35">
        <v>29</v>
      </c>
      <c r="E92" s="33">
        <f t="shared" si="20"/>
        <v>860</v>
      </c>
      <c r="F92" s="33">
        <f>I92+K92+M92</f>
        <v>433</v>
      </c>
      <c r="G92" s="33">
        <f>E92-F92</f>
        <v>427</v>
      </c>
      <c r="H92" s="35">
        <v>273</v>
      </c>
      <c r="I92" s="35">
        <v>143</v>
      </c>
      <c r="J92" s="35">
        <v>318</v>
      </c>
      <c r="K92" s="35">
        <v>160</v>
      </c>
      <c r="L92" s="35">
        <v>269</v>
      </c>
      <c r="M92" s="35">
        <v>130</v>
      </c>
      <c r="N92" s="33">
        <f t="shared" si="21"/>
        <v>45</v>
      </c>
      <c r="O92" s="35">
        <v>3</v>
      </c>
      <c r="P92" s="35">
        <v>42</v>
      </c>
      <c r="Q92" s="33">
        <f t="shared" si="18"/>
        <v>3</v>
      </c>
      <c r="R92" s="35">
        <v>1</v>
      </c>
      <c r="S92" s="35">
        <v>2</v>
      </c>
      <c r="T92" s="33">
        <f t="shared" si="19"/>
        <v>6</v>
      </c>
      <c r="U92" s="35">
        <v>4</v>
      </c>
      <c r="V92" s="35">
        <v>2</v>
      </c>
      <c r="W92" s="35">
        <v>294</v>
      </c>
      <c r="X92" s="35">
        <v>151</v>
      </c>
      <c r="Y92" s="36" t="s">
        <v>55</v>
      </c>
    </row>
    <row r="93" spans="1:25" ht="12">
      <c r="A93" s="34" t="s">
        <v>56</v>
      </c>
      <c r="B93" s="35">
        <v>3</v>
      </c>
      <c r="C93" s="35"/>
      <c r="D93" s="35">
        <v>28</v>
      </c>
      <c r="E93" s="33">
        <f t="shared" si="20"/>
        <v>734</v>
      </c>
      <c r="F93" s="33">
        <f>I93+K93+M93</f>
        <v>354</v>
      </c>
      <c r="G93" s="33">
        <f>E93-F93</f>
        <v>380</v>
      </c>
      <c r="H93" s="35">
        <v>265</v>
      </c>
      <c r="I93" s="35">
        <v>124</v>
      </c>
      <c r="J93" s="35">
        <v>230</v>
      </c>
      <c r="K93" s="35">
        <v>118</v>
      </c>
      <c r="L93" s="35">
        <v>239</v>
      </c>
      <c r="M93" s="35">
        <v>112</v>
      </c>
      <c r="N93" s="33">
        <f t="shared" si="21"/>
        <v>42</v>
      </c>
      <c r="O93" s="35">
        <v>3</v>
      </c>
      <c r="P93" s="35">
        <v>39</v>
      </c>
      <c r="Q93" s="33">
        <f t="shared" si="18"/>
        <v>10</v>
      </c>
      <c r="R93" s="35">
        <v>0</v>
      </c>
      <c r="S93" s="35">
        <v>10</v>
      </c>
      <c r="T93" s="33">
        <f t="shared" si="19"/>
        <v>3</v>
      </c>
      <c r="U93" s="35">
        <v>1</v>
      </c>
      <c r="V93" s="35">
        <v>2</v>
      </c>
      <c r="W93" s="35">
        <v>207</v>
      </c>
      <c r="X93" s="35">
        <v>106</v>
      </c>
      <c r="Y93" s="36" t="s">
        <v>56</v>
      </c>
    </row>
    <row r="94" spans="1:25" ht="12">
      <c r="A94" s="34" t="s">
        <v>57</v>
      </c>
      <c r="B94" s="35">
        <v>1</v>
      </c>
      <c r="C94" s="35"/>
      <c r="D94" s="35">
        <v>8</v>
      </c>
      <c r="E94" s="33">
        <f t="shared" si="20"/>
        <v>227</v>
      </c>
      <c r="F94" s="33">
        <f>I94+K94+M94</f>
        <v>108</v>
      </c>
      <c r="G94" s="33">
        <f>E94-F94</f>
        <v>119</v>
      </c>
      <c r="H94" s="35">
        <v>74</v>
      </c>
      <c r="I94" s="35">
        <v>38</v>
      </c>
      <c r="J94" s="35">
        <v>63</v>
      </c>
      <c r="K94" s="35">
        <v>26</v>
      </c>
      <c r="L94" s="35">
        <v>90</v>
      </c>
      <c r="M94" s="35">
        <v>44</v>
      </c>
      <c r="N94" s="33">
        <f t="shared" si="21"/>
        <v>10</v>
      </c>
      <c r="O94" s="35">
        <v>1</v>
      </c>
      <c r="P94" s="35">
        <v>9</v>
      </c>
      <c r="Q94" s="33">
        <f t="shared" si="18"/>
        <v>1</v>
      </c>
      <c r="R94" s="35">
        <v>0</v>
      </c>
      <c r="S94" s="35">
        <v>1</v>
      </c>
      <c r="T94" s="33">
        <f t="shared" si="19"/>
        <v>1</v>
      </c>
      <c r="U94" s="35">
        <v>0</v>
      </c>
      <c r="V94" s="35">
        <v>1</v>
      </c>
      <c r="W94" s="35">
        <v>89</v>
      </c>
      <c r="X94" s="35">
        <v>44</v>
      </c>
      <c r="Y94" s="36" t="s">
        <v>57</v>
      </c>
    </row>
    <row r="95" spans="1:25" ht="12">
      <c r="A95" s="34" t="s">
        <v>58</v>
      </c>
      <c r="B95" s="1">
        <v>1</v>
      </c>
      <c r="C95" s="1"/>
      <c r="D95" s="35">
        <v>6</v>
      </c>
      <c r="E95" s="33">
        <f t="shared" si="20"/>
        <v>43</v>
      </c>
      <c r="F95" s="33">
        <f>I95+K95+M95</f>
        <v>21</v>
      </c>
      <c r="G95" s="33">
        <f>E95-F95</f>
        <v>22</v>
      </c>
      <c r="H95" s="35">
        <v>10</v>
      </c>
      <c r="I95" s="35">
        <v>5</v>
      </c>
      <c r="J95" s="35">
        <v>18</v>
      </c>
      <c r="K95" s="35">
        <v>9</v>
      </c>
      <c r="L95" s="35">
        <v>15</v>
      </c>
      <c r="M95" s="35">
        <v>7</v>
      </c>
      <c r="N95" s="33">
        <f t="shared" si="21"/>
        <v>4</v>
      </c>
      <c r="O95" s="35">
        <v>1</v>
      </c>
      <c r="P95" s="35">
        <v>3</v>
      </c>
      <c r="Q95" s="33">
        <f t="shared" si="18"/>
        <v>0</v>
      </c>
      <c r="R95" s="35">
        <v>0</v>
      </c>
      <c r="S95" s="35">
        <v>0</v>
      </c>
      <c r="T95" s="33">
        <f t="shared" si="19"/>
        <v>1</v>
      </c>
      <c r="U95" s="35">
        <v>1</v>
      </c>
      <c r="V95" s="35">
        <v>0</v>
      </c>
      <c r="W95" s="35">
        <v>34</v>
      </c>
      <c r="X95" s="35">
        <v>13</v>
      </c>
      <c r="Y95" s="36" t="s">
        <v>58</v>
      </c>
    </row>
    <row r="96" spans="1:25" ht="12">
      <c r="A96" s="34" t="s">
        <v>59</v>
      </c>
      <c r="B96" s="1">
        <v>3</v>
      </c>
      <c r="C96" s="1"/>
      <c r="D96" s="35">
        <v>27</v>
      </c>
      <c r="E96" s="33">
        <f>H96+J96+L96</f>
        <v>707</v>
      </c>
      <c r="F96" s="33">
        <f>I96+K96+M96</f>
        <v>366</v>
      </c>
      <c r="G96" s="33">
        <f>E96-F96</f>
        <v>341</v>
      </c>
      <c r="H96" s="35">
        <v>255</v>
      </c>
      <c r="I96" s="35">
        <v>133</v>
      </c>
      <c r="J96" s="35">
        <v>243</v>
      </c>
      <c r="K96" s="35">
        <v>135</v>
      </c>
      <c r="L96" s="35">
        <v>209</v>
      </c>
      <c r="M96" s="35">
        <v>98</v>
      </c>
      <c r="N96" s="33">
        <f>SUM(O96:P96)</f>
        <v>37</v>
      </c>
      <c r="O96" s="35">
        <v>5</v>
      </c>
      <c r="P96" s="35">
        <v>32</v>
      </c>
      <c r="Q96" s="33">
        <f>SUM(R96:S96)</f>
        <v>0</v>
      </c>
      <c r="R96" s="1">
        <v>0</v>
      </c>
      <c r="S96" s="1">
        <v>0</v>
      </c>
      <c r="T96" s="33">
        <f>SUM(U96:V96)</f>
        <v>7</v>
      </c>
      <c r="U96" s="35">
        <v>2</v>
      </c>
      <c r="V96" s="35">
        <v>5</v>
      </c>
      <c r="W96" s="35">
        <v>241</v>
      </c>
      <c r="X96" s="35">
        <v>121</v>
      </c>
      <c r="Y96" s="36" t="s">
        <v>59</v>
      </c>
    </row>
    <row r="97" spans="1:25" ht="12.75" thickBot="1">
      <c r="A97" s="44"/>
      <c r="B97" s="60"/>
      <c r="C97" s="46"/>
      <c r="D97" s="49"/>
      <c r="E97" s="45">
        <f t="shared" si="20"/>
        <v>0</v>
      </c>
      <c r="F97" s="45"/>
      <c r="G97" s="45"/>
      <c r="H97" s="49"/>
      <c r="I97" s="49"/>
      <c r="J97" s="49"/>
      <c r="K97" s="49"/>
      <c r="L97" s="49"/>
      <c r="M97" s="49"/>
      <c r="N97" s="45">
        <f t="shared" si="21"/>
        <v>0</v>
      </c>
      <c r="O97" s="49"/>
      <c r="P97" s="49"/>
      <c r="Q97" s="45">
        <f t="shared" si="18"/>
        <v>0</v>
      </c>
      <c r="R97" s="49"/>
      <c r="S97" s="49"/>
      <c r="T97" s="45">
        <f t="shared" si="19"/>
        <v>0</v>
      </c>
      <c r="U97" s="49"/>
      <c r="V97" s="49"/>
      <c r="W97" s="49"/>
      <c r="X97" s="49"/>
      <c r="Y97" s="47"/>
    </row>
    <row r="99" spans="1:24" ht="12">
      <c r="A99" s="3"/>
      <c r="B99" s="25"/>
      <c r="C99" s="25"/>
      <c r="D99" s="25"/>
      <c r="E99" s="50"/>
      <c r="F99" s="50"/>
      <c r="G99" s="50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</row>
  </sheetData>
  <sheetProtection/>
  <mergeCells count="9">
    <mergeCell ref="W5:X5"/>
    <mergeCell ref="W6:X6"/>
    <mergeCell ref="A2:M2"/>
    <mergeCell ref="H6:I6"/>
    <mergeCell ref="J6:K6"/>
    <mergeCell ref="L6:M6"/>
    <mergeCell ref="T6:V6"/>
    <mergeCell ref="B5:C5"/>
    <mergeCell ref="B6:C7"/>
  </mergeCells>
  <printOptions horizontalCentered="1"/>
  <pageMargins left="0.5905511811023623" right="0.5905511811023623" top="0.5905511811023623" bottom="1.1811023622047245" header="0.5118110236220472" footer="0.3937007874015748"/>
  <pageSetup firstPageNumber="4" useFirstPageNumber="1" horizontalDpi="300" verticalDpi="300" orientation="portrait" pageOrder="overThenDown" paperSize="9" r:id="rId1"/>
  <headerFooter alignWithMargins="0">
    <oddFooter>&amp;C&amp;11－&amp;P－</oddFooter>
  </headerFooter>
  <rowBreaks count="1" manualBreakCount="1">
    <brk id="60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愛知県教育委員会</dc:creator>
  <cp:keywords/>
  <dc:description/>
  <cp:lastModifiedBy>愛知県</cp:lastModifiedBy>
  <cp:lastPrinted>2011-09-15T08:34:24Z</cp:lastPrinted>
  <dcterms:created xsi:type="dcterms:W3CDTF">1998-08-11T06:16:08Z</dcterms:created>
  <dcterms:modified xsi:type="dcterms:W3CDTF">2011-09-15T08:38:02Z</dcterms:modified>
  <cp:category/>
  <cp:version/>
  <cp:contentType/>
  <cp:contentStatus/>
</cp:coreProperties>
</file>