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95" activeTab="0"/>
  </bookViews>
  <sheets>
    <sheet name="小・生徒" sheetId="1" r:id="rId1"/>
  </sheets>
  <definedNames>
    <definedName name="_Key1" hidden="1">'小・生徒'!$AA$11:$AA$90</definedName>
    <definedName name="_Order1" hidden="1">255</definedName>
    <definedName name="_Regression_Int" localSheetId="0" hidden="1">1</definedName>
    <definedName name="_Sort" hidden="1">'小・生徒'!$AA$11:$AA$90</definedName>
    <definedName name="_xlnm.Print_Area" localSheetId="0">'小・生徒'!$A$1:$X$84</definedName>
    <definedName name="Print_Area_MI" localSheetId="0">'小・生徒'!$A$8:$L$48</definedName>
    <definedName name="_xlnm.Print_Titles" localSheetId="0">'小・生徒'!$1:$7</definedName>
    <definedName name="Print_Titles_MI" localSheetId="0">'小・生徒'!$1:$7</definedName>
  </definedNames>
  <calcPr fullCalcOnLoad="1"/>
</workbook>
</file>

<file path=xl/sharedStrings.xml><?xml version="1.0" encoding="utf-8"?>
<sst xmlns="http://schemas.openxmlformats.org/spreadsheetml/2006/main" count="184" uniqueCount="99">
  <si>
    <t>小学校</t>
  </si>
  <si>
    <t xml:space="preserve">    学級数</t>
  </si>
  <si>
    <t>児</t>
  </si>
  <si>
    <t>童</t>
  </si>
  <si>
    <t>数</t>
  </si>
  <si>
    <t>計</t>
  </si>
  <si>
    <t>単　式</t>
  </si>
  <si>
    <t>複　式</t>
  </si>
  <si>
    <t>男</t>
  </si>
  <si>
    <t>女</t>
  </si>
  <si>
    <t>うち男</t>
  </si>
  <si>
    <t>国立</t>
  </si>
  <si>
    <t>　東浦町</t>
  </si>
  <si>
    <t>　名古屋市</t>
  </si>
  <si>
    <t>　常滑市</t>
  </si>
  <si>
    <t>　岡崎市</t>
  </si>
  <si>
    <t>　東海市</t>
  </si>
  <si>
    <t>市町村立</t>
  </si>
  <si>
    <t>　大府市</t>
  </si>
  <si>
    <t>(1)</t>
  </si>
  <si>
    <t>　知多市</t>
  </si>
  <si>
    <t>（尾　張）</t>
  </si>
  <si>
    <t>　一宮市</t>
  </si>
  <si>
    <t>　阿久比町</t>
  </si>
  <si>
    <t>　瀬戸市</t>
  </si>
  <si>
    <t>　春日井市</t>
  </si>
  <si>
    <t>　犬山市</t>
  </si>
  <si>
    <t>　江南市</t>
  </si>
  <si>
    <t>　南知多町</t>
  </si>
  <si>
    <t>　小牧市</t>
  </si>
  <si>
    <t>　美浜町</t>
  </si>
  <si>
    <t>　稲沢市</t>
  </si>
  <si>
    <t>　尾張旭市</t>
  </si>
  <si>
    <t>　武豊町</t>
  </si>
  <si>
    <t>　岩倉市</t>
  </si>
  <si>
    <t>　豊明市</t>
  </si>
  <si>
    <t>　日進市</t>
  </si>
  <si>
    <t>　東郷町</t>
  </si>
  <si>
    <t>　長久手町</t>
  </si>
  <si>
    <t>　豊山町</t>
  </si>
  <si>
    <t>　碧南市</t>
  </si>
  <si>
    <t>　刈谷市</t>
  </si>
  <si>
    <t>　安城市</t>
  </si>
  <si>
    <t>　大口町</t>
  </si>
  <si>
    <t>　扶桑町</t>
  </si>
  <si>
    <t>　西尾市</t>
  </si>
  <si>
    <t>　知立市</t>
  </si>
  <si>
    <t>　高浜市</t>
  </si>
  <si>
    <t>（海　部）</t>
  </si>
  <si>
    <t>　津島市</t>
  </si>
  <si>
    <t>　大治町</t>
  </si>
  <si>
    <t>　蟹江町</t>
  </si>
  <si>
    <t>　幸田町</t>
  </si>
  <si>
    <t>　飛島村</t>
  </si>
  <si>
    <t>（知　多）</t>
  </si>
  <si>
    <t>　半田市</t>
  </si>
  <si>
    <t>　蒲郡市</t>
  </si>
  <si>
    <t>（西三河）</t>
  </si>
  <si>
    <t>　設楽町</t>
  </si>
  <si>
    <t>　東栄町</t>
  </si>
  <si>
    <t>　豊根村</t>
  </si>
  <si>
    <t>　豊田市</t>
  </si>
  <si>
    <t>　新城市</t>
  </si>
  <si>
    <t>　豊橋市</t>
  </si>
  <si>
    <t>（東三河）</t>
  </si>
  <si>
    <t>　豊川市</t>
  </si>
  <si>
    <t>私立</t>
  </si>
  <si>
    <t>小学校</t>
  </si>
  <si>
    <t>（）内分校数再掲</t>
  </si>
  <si>
    <t>　田原市</t>
  </si>
  <si>
    <t>　愛西市</t>
  </si>
  <si>
    <t>　清須市</t>
  </si>
  <si>
    <t>　北名古屋市</t>
  </si>
  <si>
    <t>　弥富市</t>
  </si>
  <si>
    <t>　清須市</t>
  </si>
  <si>
    <t>８ 小 学 校</t>
  </si>
  <si>
    <t>（１）学校数、学級数、児童数</t>
  </si>
  <si>
    <t>学校数</t>
  </si>
  <si>
    <t>区  分</t>
  </si>
  <si>
    <t>１学年</t>
  </si>
  <si>
    <t>２学年</t>
  </si>
  <si>
    <t>３学年</t>
  </si>
  <si>
    <t>４学年</t>
  </si>
  <si>
    <t>５学年</t>
  </si>
  <si>
    <t>６学年</t>
  </si>
  <si>
    <t>区  分</t>
  </si>
  <si>
    <t>(1)</t>
  </si>
  <si>
    <t>　東海市</t>
  </si>
  <si>
    <t>特別支援</t>
  </si>
  <si>
    <t>（新城設楽支所）</t>
  </si>
  <si>
    <t>(3)</t>
  </si>
  <si>
    <t>外国人児童数（再掲）</t>
  </si>
  <si>
    <t>（新城設楽支所）</t>
  </si>
  <si>
    <t xml:space="preserve">  みよし市</t>
  </si>
  <si>
    <t>　あま市</t>
  </si>
  <si>
    <t>　みよし市</t>
  </si>
  <si>
    <t>平成22年度</t>
  </si>
  <si>
    <t>平成23年度</t>
  </si>
  <si>
    <t>平成23年度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</si>
</sst>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\(@"/>
    <numFmt numFmtId="179" formatCode="\(0\)_ "/>
    <numFmt numFmtId="180" formatCode="\(0\)"/>
    <numFmt numFmtId="181" formatCode="#,##0_);[Red]\(#,##0\)"/>
  </numFmts>
  <fonts count="2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85">
    <xf numFmtId="37" fontId="0" fillId="0" borderId="0" xfId="0" applyAlignment="1">
      <alignment/>
    </xf>
    <xf numFmtId="38" fontId="3" fillId="0" borderId="0" xfId="48" applyFont="1" applyFill="1" applyAlignment="1">
      <alignment vertical="center" shrinkToFit="1"/>
    </xf>
    <xf numFmtId="38" fontId="4" fillId="0" borderId="0" xfId="48" applyFont="1" applyFill="1" applyAlignment="1" applyProtection="1">
      <alignment horizontal="left"/>
      <protection/>
    </xf>
    <xf numFmtId="38" fontId="4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4" fillId="0" borderId="0" xfId="48" applyFont="1" applyFill="1" applyAlignment="1" applyProtection="1">
      <alignment horizontal="center"/>
      <protection/>
    </xf>
    <xf numFmtId="38" fontId="5" fillId="0" borderId="0" xfId="48" applyFont="1" applyFill="1" applyAlignment="1" applyProtection="1">
      <alignment/>
      <protection/>
    </xf>
    <xf numFmtId="38" fontId="4" fillId="0" borderId="10" xfId="48" applyFont="1" applyFill="1" applyBorder="1" applyAlignment="1" applyProtection="1">
      <alignment horizontal="left"/>
      <protection/>
    </xf>
    <xf numFmtId="38" fontId="4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4" fillId="0" borderId="12" xfId="48" applyFont="1" applyFill="1" applyBorder="1" applyAlignment="1" applyProtection="1">
      <alignment horizontal="left"/>
      <protection/>
    </xf>
    <xf numFmtId="38" fontId="4" fillId="0" borderId="12" xfId="48" applyFont="1" applyFill="1" applyBorder="1" applyAlignment="1">
      <alignment/>
    </xf>
    <xf numFmtId="38" fontId="4" fillId="0" borderId="12" xfId="48" applyFont="1" applyFill="1" applyBorder="1" applyAlignment="1">
      <alignment/>
    </xf>
    <xf numFmtId="38" fontId="4" fillId="0" borderId="13" xfId="48" applyFont="1" applyFill="1" applyBorder="1" applyAlignment="1">
      <alignment/>
    </xf>
    <xf numFmtId="38" fontId="6" fillId="0" borderId="14" xfId="48" applyFont="1" applyFill="1" applyBorder="1" applyAlignment="1">
      <alignment vertical="center" wrapText="1"/>
    </xf>
    <xf numFmtId="38" fontId="4" fillId="0" borderId="15" xfId="48" applyFont="1" applyFill="1" applyBorder="1" applyAlignment="1">
      <alignment/>
    </xf>
    <xf numFmtId="38" fontId="4" fillId="0" borderId="15" xfId="48" applyFont="1" applyFill="1" applyBorder="1" applyAlignment="1">
      <alignment/>
    </xf>
    <xf numFmtId="38" fontId="6" fillId="0" borderId="16" xfId="48" applyFont="1" applyFill="1" applyBorder="1" applyAlignment="1" applyProtection="1">
      <alignment wrapText="1"/>
      <protection/>
    </xf>
    <xf numFmtId="38" fontId="4" fillId="0" borderId="17" xfId="48" applyFont="1" applyFill="1" applyBorder="1" applyAlignment="1">
      <alignment/>
    </xf>
    <xf numFmtId="38" fontId="4" fillId="0" borderId="18" xfId="48" applyFont="1" applyFill="1" applyBorder="1" applyAlignment="1" applyProtection="1">
      <alignment horizontal="center"/>
      <protection/>
    </xf>
    <xf numFmtId="38" fontId="4" fillId="0" borderId="19" xfId="48" applyFont="1" applyFill="1" applyBorder="1" applyAlignment="1">
      <alignment/>
    </xf>
    <xf numFmtId="38" fontId="4" fillId="0" borderId="15" xfId="48" applyFont="1" applyFill="1" applyBorder="1" applyAlignment="1" applyProtection="1">
      <alignment horizontal="center"/>
      <protection/>
    </xf>
    <xf numFmtId="38" fontId="4" fillId="0" borderId="11" xfId="48" applyFont="1" applyFill="1" applyBorder="1" applyAlignment="1" applyProtection="1">
      <alignment horizontal="center"/>
      <protection/>
    </xf>
    <xf numFmtId="38" fontId="4" fillId="0" borderId="11" xfId="48" applyFont="1" applyFill="1" applyBorder="1" applyAlignment="1" applyProtection="1">
      <alignment horizontal="center"/>
      <protection/>
    </xf>
    <xf numFmtId="38" fontId="6" fillId="0" borderId="11" xfId="48" applyFont="1" applyFill="1" applyBorder="1" applyAlignment="1" applyProtection="1">
      <alignment horizontal="center"/>
      <protection/>
    </xf>
    <xf numFmtId="38" fontId="7" fillId="0" borderId="20" xfId="48" applyFont="1" applyFill="1" applyBorder="1" applyAlignment="1" applyProtection="1">
      <alignment/>
      <protection/>
    </xf>
    <xf numFmtId="38" fontId="4" fillId="0" borderId="21" xfId="48" applyFont="1" applyFill="1" applyBorder="1" applyAlignment="1" applyProtection="1">
      <alignment horizontal="center"/>
      <protection/>
    </xf>
    <xf numFmtId="38" fontId="4" fillId="0" borderId="11" xfId="48" applyFont="1" applyFill="1" applyBorder="1" applyAlignment="1">
      <alignment/>
    </xf>
    <xf numFmtId="38" fontId="4" fillId="0" borderId="22" xfId="48" applyFont="1" applyFill="1" applyBorder="1" applyAlignment="1" applyProtection="1">
      <alignment horizontal="center"/>
      <protection/>
    </xf>
    <xf numFmtId="38" fontId="4" fillId="0" borderId="0" xfId="48" applyFont="1" applyFill="1" applyAlignment="1" applyProtection="1">
      <alignment/>
      <protection/>
    </xf>
    <xf numFmtId="38" fontId="4" fillId="0" borderId="0" xfId="48" applyFont="1" applyFill="1" applyAlignment="1" applyProtection="1">
      <alignment/>
      <protection/>
    </xf>
    <xf numFmtId="38" fontId="4" fillId="0" borderId="23" xfId="48" applyFont="1" applyFill="1" applyBorder="1" applyAlignment="1" applyProtection="1">
      <alignment horizontal="center"/>
      <protection/>
    </xf>
    <xf numFmtId="38" fontId="5" fillId="0" borderId="24" xfId="48" applyFont="1" applyFill="1" applyBorder="1" applyAlignment="1" applyProtection="1">
      <alignment horizontal="center"/>
      <protection/>
    </xf>
    <xf numFmtId="38" fontId="5" fillId="0" borderId="0" xfId="48" applyFont="1" applyFill="1" applyBorder="1" applyAlignment="1" applyProtection="1">
      <alignment/>
      <protection/>
    </xf>
    <xf numFmtId="38" fontId="5" fillId="0" borderId="0" xfId="48" applyFont="1" applyFill="1" applyAlignment="1" applyProtection="1">
      <alignment/>
      <protection/>
    </xf>
    <xf numFmtId="38" fontId="5" fillId="0" borderId="15" xfId="48" applyFont="1" applyFill="1" applyBorder="1" applyAlignment="1" applyProtection="1">
      <alignment horizontal="center"/>
      <protection/>
    </xf>
    <xf numFmtId="38" fontId="4" fillId="0" borderId="24" xfId="48" applyFont="1" applyFill="1" applyBorder="1" applyAlignment="1">
      <alignment/>
    </xf>
    <xf numFmtId="38" fontId="5" fillId="0" borderId="24" xfId="48" applyFont="1" applyFill="1" applyBorder="1" applyAlignment="1" applyProtection="1">
      <alignment horizontal="left"/>
      <protection/>
    </xf>
    <xf numFmtId="38" fontId="5" fillId="0" borderId="15" xfId="48" applyFont="1" applyFill="1" applyBorder="1" applyAlignment="1" applyProtection="1">
      <alignment horizontal="left"/>
      <protection/>
    </xf>
    <xf numFmtId="38" fontId="3" fillId="0" borderId="24" xfId="48" applyFont="1" applyFill="1" applyBorder="1" applyAlignment="1" applyProtection="1">
      <alignment horizontal="left"/>
      <protection/>
    </xf>
    <xf numFmtId="38" fontId="3" fillId="0" borderId="0" xfId="48" applyFont="1" applyFill="1" applyAlignment="1">
      <alignment/>
    </xf>
    <xf numFmtId="38" fontId="3" fillId="0" borderId="0" xfId="48" applyFont="1" applyFill="1" applyAlignment="1">
      <alignment/>
    </xf>
    <xf numFmtId="38" fontId="3" fillId="0" borderId="0" xfId="48" applyFont="1" applyFill="1" applyAlignment="1" applyProtection="1">
      <alignment/>
      <protection/>
    </xf>
    <xf numFmtId="38" fontId="3" fillId="0" borderId="0" xfId="48" applyFont="1" applyFill="1" applyAlignment="1">
      <alignment vertical="center" shrinkToFit="1"/>
    </xf>
    <xf numFmtId="38" fontId="3" fillId="0" borderId="15" xfId="48" applyFont="1" applyFill="1" applyBorder="1" applyAlignment="1" applyProtection="1">
      <alignment horizontal="left"/>
      <protection/>
    </xf>
    <xf numFmtId="38" fontId="4" fillId="0" borderId="24" xfId="48" applyFont="1" applyFill="1" applyBorder="1" applyAlignment="1" applyProtection="1">
      <alignment horizontal="left"/>
      <protection/>
    </xf>
    <xf numFmtId="38" fontId="4" fillId="0" borderId="15" xfId="48" applyFont="1" applyFill="1" applyBorder="1" applyAlignment="1" applyProtection="1">
      <alignment horizontal="left"/>
      <protection/>
    </xf>
    <xf numFmtId="38" fontId="3" fillId="0" borderId="25" xfId="48" applyFont="1" applyFill="1" applyBorder="1" applyAlignment="1" applyProtection="1">
      <alignment horizontal="left"/>
      <protection/>
    </xf>
    <xf numFmtId="38" fontId="3" fillId="0" borderId="10" xfId="48" applyFont="1" applyFill="1" applyBorder="1" applyAlignment="1">
      <alignment vertical="center" shrinkToFit="1"/>
    </xf>
    <xf numFmtId="38" fontId="3" fillId="0" borderId="10" xfId="48" applyFont="1" applyFill="1" applyBorder="1" applyAlignment="1" applyProtection="1">
      <alignment/>
      <protection/>
    </xf>
    <xf numFmtId="38" fontId="3" fillId="0" borderId="26" xfId="48" applyFont="1" applyFill="1" applyBorder="1" applyAlignment="1" applyProtection="1">
      <alignment horizontal="left"/>
      <protection/>
    </xf>
    <xf numFmtId="38" fontId="5" fillId="0" borderId="0" xfId="48" applyFont="1" applyFill="1" applyBorder="1" applyAlignment="1" applyProtection="1">
      <alignment/>
      <protection/>
    </xf>
    <xf numFmtId="38" fontId="3" fillId="0" borderId="0" xfId="48" applyFont="1" applyFill="1" applyBorder="1" applyAlignment="1" applyProtection="1">
      <alignment/>
      <protection/>
    </xf>
    <xf numFmtId="38" fontId="9" fillId="0" borderId="24" xfId="48" applyFont="1" applyFill="1" applyBorder="1" applyAlignment="1" applyProtection="1">
      <alignment horizontal="center"/>
      <protection/>
    </xf>
    <xf numFmtId="38" fontId="9" fillId="0" borderId="15" xfId="48" applyFont="1" applyFill="1" applyBorder="1" applyAlignment="1" applyProtection="1">
      <alignment horizontal="center"/>
      <protection/>
    </xf>
    <xf numFmtId="38" fontId="4" fillId="0" borderId="27" xfId="48" applyFont="1" applyFill="1" applyBorder="1" applyAlignment="1">
      <alignment/>
    </xf>
    <xf numFmtId="38" fontId="4" fillId="0" borderId="27" xfId="48" applyFont="1" applyFill="1" applyBorder="1" applyAlignment="1">
      <alignment/>
    </xf>
    <xf numFmtId="38" fontId="4" fillId="0" borderId="28" xfId="48" applyFont="1" applyFill="1" applyBorder="1" applyAlignment="1" applyProtection="1">
      <alignment/>
      <protection/>
    </xf>
    <xf numFmtId="38" fontId="5" fillId="0" borderId="0" xfId="48" applyFont="1" applyFill="1" applyAlignment="1">
      <alignment/>
    </xf>
    <xf numFmtId="38" fontId="4" fillId="0" borderId="0" xfId="48" applyFont="1" applyFill="1" applyBorder="1" applyAlignment="1">
      <alignment/>
    </xf>
    <xf numFmtId="38" fontId="3" fillId="0" borderId="0" xfId="48" applyFont="1" applyFill="1" applyBorder="1" applyAlignment="1">
      <alignment/>
    </xf>
    <xf numFmtId="38" fontId="5" fillId="0" borderId="0" xfId="48" applyFont="1" applyFill="1" applyAlignment="1" applyProtection="1">
      <alignment horizontal="left"/>
      <protection/>
    </xf>
    <xf numFmtId="38" fontId="3" fillId="0" borderId="0" xfId="48" applyFont="1" applyFill="1" applyBorder="1" applyAlignment="1">
      <alignment/>
    </xf>
    <xf numFmtId="38" fontId="3" fillId="0" borderId="0" xfId="48" applyFont="1" applyFill="1" applyBorder="1" applyAlignment="1">
      <alignment vertical="center" shrinkToFit="1"/>
    </xf>
    <xf numFmtId="38" fontId="3" fillId="0" borderId="10" xfId="48" applyFont="1" applyFill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10" xfId="48" applyFont="1" applyFill="1" applyBorder="1" applyAlignment="1">
      <alignment vertical="center" shrinkToFit="1"/>
    </xf>
    <xf numFmtId="38" fontId="6" fillId="0" borderId="0" xfId="48" applyFont="1" applyFill="1" applyAlignment="1">
      <alignment/>
    </xf>
    <xf numFmtId="38" fontId="4" fillId="0" borderId="29" xfId="48" applyFont="1" applyFill="1" applyBorder="1" applyAlignment="1" applyProtection="1">
      <alignment horizontal="center"/>
      <protection/>
    </xf>
    <xf numFmtId="38" fontId="4" fillId="0" borderId="30" xfId="48" applyFont="1" applyFill="1" applyBorder="1" applyAlignment="1" applyProtection="1">
      <alignment horizontal="center"/>
      <protection/>
    </xf>
    <xf numFmtId="38" fontId="6" fillId="0" borderId="15" xfId="48" applyFont="1" applyFill="1" applyBorder="1" applyAlignment="1" applyProtection="1">
      <alignment horizontal="center" wrapText="1"/>
      <protection/>
    </xf>
    <xf numFmtId="38" fontId="6" fillId="0" borderId="24" xfId="48" applyFont="1" applyFill="1" applyBorder="1" applyAlignment="1">
      <alignment horizontal="center" wrapText="1"/>
    </xf>
    <xf numFmtId="38" fontId="6" fillId="0" borderId="11" xfId="48" applyFont="1" applyFill="1" applyBorder="1" applyAlignment="1">
      <alignment horizontal="center" wrapText="1"/>
    </xf>
    <xf numFmtId="38" fontId="6" fillId="0" borderId="31" xfId="48" applyFont="1" applyFill="1" applyBorder="1" applyAlignment="1">
      <alignment horizontal="center" wrapText="1"/>
    </xf>
    <xf numFmtId="38" fontId="4" fillId="0" borderId="17" xfId="48" applyFont="1" applyFill="1" applyBorder="1" applyAlignment="1" applyProtection="1">
      <alignment horizontal="center"/>
      <protection/>
    </xf>
    <xf numFmtId="38" fontId="4" fillId="0" borderId="19" xfId="48" applyFont="1" applyFill="1" applyBorder="1" applyAlignment="1" applyProtection="1">
      <alignment horizontal="center"/>
      <protection/>
    </xf>
    <xf numFmtId="38" fontId="8" fillId="0" borderId="32" xfId="48" applyFont="1" applyFill="1" applyBorder="1" applyAlignment="1">
      <alignment horizontal="center" vertical="center" wrapText="1"/>
    </xf>
    <xf numFmtId="38" fontId="8" fillId="0" borderId="20" xfId="48" applyFont="1" applyFill="1" applyBorder="1" applyAlignment="1">
      <alignment horizontal="center" vertical="center" wrapText="1"/>
    </xf>
    <xf numFmtId="38" fontId="4" fillId="0" borderId="18" xfId="48" applyFont="1" applyFill="1" applyBorder="1" applyAlignment="1" applyProtection="1">
      <alignment horizontal="center"/>
      <protection/>
    </xf>
    <xf numFmtId="38" fontId="3" fillId="24" borderId="0" xfId="48" applyFont="1" applyFill="1" applyAlignment="1">
      <alignment vertical="center" shrinkToFit="1"/>
    </xf>
    <xf numFmtId="38" fontId="5" fillId="24" borderId="0" xfId="48" applyFont="1" applyFill="1" applyAlignment="1" applyProtection="1">
      <alignment/>
      <protection/>
    </xf>
    <xf numFmtId="38" fontId="5" fillId="24" borderId="0" xfId="48" applyFont="1" applyFill="1" applyAlignment="1" applyProtection="1">
      <alignment/>
      <protection/>
    </xf>
    <xf numFmtId="38" fontId="3" fillId="24" borderId="0" xfId="48" applyFont="1" applyFill="1" applyAlignment="1" applyProtection="1">
      <alignment/>
      <protection/>
    </xf>
    <xf numFmtId="38" fontId="5" fillId="24" borderId="0" xfId="48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3"/>
  </sheetPr>
  <dimension ref="A1:AA93"/>
  <sheetViews>
    <sheetView showGridLines="0" showZeros="0" tabSelected="1" view="pageBreakPreview" zoomScale="130" zoomScaleSheetLayoutView="13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9" sqref="A9"/>
    </sheetView>
  </sheetViews>
  <sheetFormatPr defaultColWidth="10.66015625" defaultRowHeight="18"/>
  <cols>
    <col min="1" max="1" width="8" style="3" customWidth="1"/>
    <col min="2" max="2" width="4.33203125" style="3" customWidth="1"/>
    <col min="3" max="3" width="2.5" style="3" customWidth="1"/>
    <col min="4" max="4" width="5.66015625" style="4" customWidth="1"/>
    <col min="5" max="5" width="5.66015625" style="3" customWidth="1"/>
    <col min="6" max="6" width="4" style="3" customWidth="1"/>
    <col min="7" max="7" width="4.66015625" style="3" customWidth="1"/>
    <col min="8" max="10" width="6.66015625" style="4" customWidth="1"/>
    <col min="11" max="22" width="5.83203125" style="3" customWidth="1"/>
    <col min="23" max="23" width="5.5" style="3" customWidth="1"/>
    <col min="24" max="24" width="8" style="3" customWidth="1"/>
    <col min="25" max="16384" width="10.66015625" style="3" customWidth="1"/>
  </cols>
  <sheetData>
    <row r="1" spans="1:24" ht="12">
      <c r="A1" s="2" t="s">
        <v>0</v>
      </c>
      <c r="X1" s="5" t="s">
        <v>67</v>
      </c>
    </row>
    <row r="3" ht="12">
      <c r="A3" s="6" t="s">
        <v>75</v>
      </c>
    </row>
    <row r="4" spans="1:24" ht="12.75" thickBot="1">
      <c r="A4" s="7" t="s">
        <v>76</v>
      </c>
      <c r="B4" s="8"/>
      <c r="C4" s="8"/>
      <c r="D4" s="9"/>
      <c r="E4" s="8"/>
      <c r="F4" s="8"/>
      <c r="G4" s="8"/>
      <c r="H4" s="9"/>
      <c r="I4" s="9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2:24" ht="12" customHeight="1">
      <c r="B5" s="69" t="s">
        <v>77</v>
      </c>
      <c r="C5" s="70"/>
      <c r="D5" s="10"/>
      <c r="E5" s="11" t="s">
        <v>1</v>
      </c>
      <c r="F5" s="12"/>
      <c r="G5" s="12"/>
      <c r="H5" s="10"/>
      <c r="I5" s="13"/>
      <c r="J5" s="13"/>
      <c r="K5" s="11" t="s">
        <v>2</v>
      </c>
      <c r="L5" s="12"/>
      <c r="M5" s="12"/>
      <c r="N5" s="12"/>
      <c r="O5" s="11" t="s">
        <v>3</v>
      </c>
      <c r="P5" s="12"/>
      <c r="Q5" s="12"/>
      <c r="R5" s="12"/>
      <c r="S5" s="11" t="s">
        <v>4</v>
      </c>
      <c r="T5" s="12"/>
      <c r="U5" s="12"/>
      <c r="V5" s="14"/>
      <c r="W5" s="15"/>
      <c r="X5" s="16"/>
    </row>
    <row r="6" spans="1:24" ht="12" customHeight="1">
      <c r="A6" s="5" t="s">
        <v>78</v>
      </c>
      <c r="B6" s="71" t="s">
        <v>68</v>
      </c>
      <c r="C6" s="72"/>
      <c r="D6" s="17"/>
      <c r="E6" s="16"/>
      <c r="F6" s="16"/>
      <c r="G6" s="18"/>
      <c r="H6" s="19"/>
      <c r="I6" s="20" t="s">
        <v>5</v>
      </c>
      <c r="J6" s="21"/>
      <c r="K6" s="75" t="s">
        <v>79</v>
      </c>
      <c r="L6" s="76"/>
      <c r="M6" s="75" t="s">
        <v>80</v>
      </c>
      <c r="N6" s="76"/>
      <c r="O6" s="75" t="s">
        <v>81</v>
      </c>
      <c r="P6" s="76"/>
      <c r="Q6" s="75" t="s">
        <v>82</v>
      </c>
      <c r="R6" s="76"/>
      <c r="S6" s="75" t="s">
        <v>83</v>
      </c>
      <c r="T6" s="76"/>
      <c r="U6" s="75" t="s">
        <v>84</v>
      </c>
      <c r="V6" s="79"/>
      <c r="W6" s="77" t="s">
        <v>91</v>
      </c>
      <c r="X6" s="22" t="s">
        <v>85</v>
      </c>
    </row>
    <row r="7" spans="1:24" ht="12" customHeight="1">
      <c r="A7" s="12"/>
      <c r="B7" s="73"/>
      <c r="C7" s="74"/>
      <c r="D7" s="23" t="s">
        <v>5</v>
      </c>
      <c r="E7" s="24" t="s">
        <v>6</v>
      </c>
      <c r="F7" s="25" t="s">
        <v>7</v>
      </c>
      <c r="G7" s="26" t="s">
        <v>88</v>
      </c>
      <c r="H7" s="23" t="s">
        <v>5</v>
      </c>
      <c r="I7" s="23" t="s">
        <v>8</v>
      </c>
      <c r="J7" s="23" t="s">
        <v>9</v>
      </c>
      <c r="K7" s="24" t="s">
        <v>5</v>
      </c>
      <c r="L7" s="27" t="s">
        <v>10</v>
      </c>
      <c r="M7" s="24" t="s">
        <v>5</v>
      </c>
      <c r="N7" s="24" t="s">
        <v>10</v>
      </c>
      <c r="O7" s="24" t="s">
        <v>5</v>
      </c>
      <c r="P7" s="24" t="s">
        <v>10</v>
      </c>
      <c r="Q7" s="24" t="s">
        <v>5</v>
      </c>
      <c r="R7" s="24" t="s">
        <v>10</v>
      </c>
      <c r="S7" s="24" t="s">
        <v>5</v>
      </c>
      <c r="T7" s="24" t="s">
        <v>10</v>
      </c>
      <c r="U7" s="24" t="s">
        <v>5</v>
      </c>
      <c r="V7" s="24" t="s">
        <v>10</v>
      </c>
      <c r="W7" s="78"/>
      <c r="X7" s="28"/>
    </row>
    <row r="8" spans="1:24" ht="13.5" customHeight="1">
      <c r="A8" s="29" t="s">
        <v>96</v>
      </c>
      <c r="B8" s="58">
        <v>983</v>
      </c>
      <c r="C8" s="3" t="s">
        <v>90</v>
      </c>
      <c r="D8" s="30">
        <v>15906</v>
      </c>
      <c r="E8" s="31">
        <v>14299</v>
      </c>
      <c r="F8" s="31">
        <v>64</v>
      </c>
      <c r="G8" s="31">
        <v>1543</v>
      </c>
      <c r="H8" s="30">
        <v>435821</v>
      </c>
      <c r="I8" s="30">
        <v>223454</v>
      </c>
      <c r="J8" s="30">
        <v>212367</v>
      </c>
      <c r="K8" s="31">
        <v>70129</v>
      </c>
      <c r="L8" s="31">
        <v>35865</v>
      </c>
      <c r="M8" s="31">
        <v>71369</v>
      </c>
      <c r="N8" s="31">
        <v>36629</v>
      </c>
      <c r="O8" s="31">
        <v>72705</v>
      </c>
      <c r="P8" s="31">
        <v>37639</v>
      </c>
      <c r="Q8" s="31">
        <v>73326</v>
      </c>
      <c r="R8" s="31">
        <v>37429</v>
      </c>
      <c r="S8" s="31">
        <v>73770</v>
      </c>
      <c r="T8" s="31">
        <v>37818</v>
      </c>
      <c r="U8" s="31">
        <v>74522</v>
      </c>
      <c r="V8" s="31">
        <v>38074</v>
      </c>
      <c r="W8" s="31">
        <v>5952</v>
      </c>
      <c r="X8" s="32" t="s">
        <v>96</v>
      </c>
    </row>
    <row r="9" spans="1:24" ht="13.5" customHeight="1">
      <c r="A9" s="33" t="s">
        <v>97</v>
      </c>
      <c r="B9" s="34">
        <f>B11+B15+B83</f>
        <v>983</v>
      </c>
      <c r="C9" s="59" t="s">
        <v>90</v>
      </c>
      <c r="D9" s="35">
        <f aca="true" t="shared" si="0" ref="D9:W9">D11+D15+D83</f>
        <v>15853</v>
      </c>
      <c r="E9" s="6">
        <f t="shared" si="0"/>
        <v>14187</v>
      </c>
      <c r="F9" s="6">
        <f t="shared" si="0"/>
        <v>61</v>
      </c>
      <c r="G9" s="6">
        <f t="shared" si="0"/>
        <v>1605</v>
      </c>
      <c r="H9" s="35">
        <f t="shared" si="0"/>
        <v>430770</v>
      </c>
      <c r="I9" s="82">
        <f t="shared" si="0"/>
        <v>220779</v>
      </c>
      <c r="J9" s="82">
        <f t="shared" si="0"/>
        <v>209991</v>
      </c>
      <c r="K9" s="6">
        <f t="shared" si="0"/>
        <v>69575</v>
      </c>
      <c r="L9" s="81">
        <f t="shared" si="0"/>
        <v>35458</v>
      </c>
      <c r="M9" s="6">
        <f t="shared" si="0"/>
        <v>70096</v>
      </c>
      <c r="N9" s="6">
        <f t="shared" si="0"/>
        <v>35825</v>
      </c>
      <c r="O9" s="6">
        <f t="shared" si="0"/>
        <v>71361</v>
      </c>
      <c r="P9" s="81">
        <f t="shared" si="0"/>
        <v>36612</v>
      </c>
      <c r="Q9" s="6">
        <f t="shared" si="0"/>
        <v>72659</v>
      </c>
      <c r="R9" s="6">
        <f t="shared" si="0"/>
        <v>37626</v>
      </c>
      <c r="S9" s="6">
        <f t="shared" si="0"/>
        <v>73309</v>
      </c>
      <c r="T9" s="6">
        <f t="shared" si="0"/>
        <v>37443</v>
      </c>
      <c r="U9" s="6">
        <f t="shared" si="0"/>
        <v>73770</v>
      </c>
      <c r="V9" s="6">
        <f t="shared" si="0"/>
        <v>37815</v>
      </c>
      <c r="W9" s="81">
        <f t="shared" si="0"/>
        <v>5852</v>
      </c>
      <c r="X9" s="36" t="s">
        <v>98</v>
      </c>
    </row>
    <row r="10" spans="1:24" ht="12">
      <c r="A10" s="37"/>
      <c r="B10" s="60"/>
      <c r="X10" s="16"/>
    </row>
    <row r="11" spans="1:24" ht="12">
      <c r="A11" s="38" t="s">
        <v>11</v>
      </c>
      <c r="B11" s="34">
        <f>SUM(B12:B13)</f>
        <v>2</v>
      </c>
      <c r="C11" s="34">
        <f aca="true" t="shared" si="1" ref="C11:W11">SUM(C12:C13)</f>
        <v>0</v>
      </c>
      <c r="D11" s="34">
        <f t="shared" si="1"/>
        <v>42</v>
      </c>
      <c r="E11" s="34">
        <f t="shared" si="1"/>
        <v>42</v>
      </c>
      <c r="F11" s="34">
        <f t="shared" si="1"/>
        <v>0</v>
      </c>
      <c r="G11" s="34">
        <f t="shared" si="1"/>
        <v>0</v>
      </c>
      <c r="H11" s="34">
        <f t="shared" si="1"/>
        <v>1495</v>
      </c>
      <c r="I11" s="34">
        <f t="shared" si="1"/>
        <v>755</v>
      </c>
      <c r="J11" s="34">
        <f t="shared" si="1"/>
        <v>740</v>
      </c>
      <c r="K11" s="34">
        <f t="shared" si="1"/>
        <v>280</v>
      </c>
      <c r="L11" s="34">
        <f t="shared" si="1"/>
        <v>156</v>
      </c>
      <c r="M11" s="34">
        <f t="shared" si="1"/>
        <v>226</v>
      </c>
      <c r="N11" s="34">
        <f t="shared" si="1"/>
        <v>108</v>
      </c>
      <c r="O11" s="34">
        <f t="shared" si="1"/>
        <v>234</v>
      </c>
      <c r="P11" s="34">
        <f t="shared" si="1"/>
        <v>119</v>
      </c>
      <c r="Q11" s="34">
        <f t="shared" si="1"/>
        <v>227</v>
      </c>
      <c r="R11" s="34">
        <f t="shared" si="1"/>
        <v>103</v>
      </c>
      <c r="S11" s="34">
        <f t="shared" si="1"/>
        <v>259</v>
      </c>
      <c r="T11" s="34">
        <f t="shared" si="1"/>
        <v>129</v>
      </c>
      <c r="U11" s="34">
        <f t="shared" si="1"/>
        <v>269</v>
      </c>
      <c r="V11" s="34">
        <f t="shared" si="1"/>
        <v>140</v>
      </c>
      <c r="W11" s="34">
        <f t="shared" si="1"/>
        <v>0</v>
      </c>
      <c r="X11" s="39" t="s">
        <v>11</v>
      </c>
    </row>
    <row r="12" spans="1:24" ht="12">
      <c r="A12" s="40" t="s">
        <v>13</v>
      </c>
      <c r="B12" s="61">
        <v>1</v>
      </c>
      <c r="C12" s="41"/>
      <c r="D12" s="42">
        <f>SUM(E12:G12)</f>
        <v>24</v>
      </c>
      <c r="E12" s="1">
        <v>24</v>
      </c>
      <c r="F12" s="42"/>
      <c r="G12" s="42"/>
      <c r="H12" s="43">
        <f>K12+M12+O12+Q12+S12+U12</f>
        <v>814</v>
      </c>
      <c r="I12" s="43">
        <f>L12+N12+P12+R12+T12+V12</f>
        <v>400</v>
      </c>
      <c r="J12" s="43">
        <f>H12-I12</f>
        <v>414</v>
      </c>
      <c r="K12" s="44">
        <v>160</v>
      </c>
      <c r="L12" s="44">
        <v>80</v>
      </c>
      <c r="M12" s="44">
        <v>120</v>
      </c>
      <c r="N12" s="44">
        <v>60</v>
      </c>
      <c r="O12" s="44">
        <v>116</v>
      </c>
      <c r="P12" s="44">
        <v>59</v>
      </c>
      <c r="Q12" s="44">
        <v>110</v>
      </c>
      <c r="R12" s="44">
        <v>51</v>
      </c>
      <c r="S12" s="44">
        <v>153</v>
      </c>
      <c r="T12" s="44">
        <v>72</v>
      </c>
      <c r="U12" s="44">
        <v>155</v>
      </c>
      <c r="V12" s="44">
        <v>78</v>
      </c>
      <c r="W12" s="42"/>
      <c r="X12" s="45" t="s">
        <v>13</v>
      </c>
    </row>
    <row r="13" spans="1:24" ht="12">
      <c r="A13" s="40" t="s">
        <v>15</v>
      </c>
      <c r="B13" s="61">
        <v>1</v>
      </c>
      <c r="C13" s="41"/>
      <c r="D13" s="42">
        <f>SUM(E13:G13)</f>
        <v>18</v>
      </c>
      <c r="E13" s="1">
        <v>18</v>
      </c>
      <c r="F13" s="42"/>
      <c r="G13" s="42"/>
      <c r="H13" s="43">
        <f>K13+M13+O13+Q13+S13+U13</f>
        <v>681</v>
      </c>
      <c r="I13" s="43">
        <f>L13+N13+P13+R13+T13+V13</f>
        <v>355</v>
      </c>
      <c r="J13" s="43">
        <f>H13-I13</f>
        <v>326</v>
      </c>
      <c r="K13" s="44">
        <v>120</v>
      </c>
      <c r="L13" s="44">
        <v>76</v>
      </c>
      <c r="M13" s="44">
        <v>106</v>
      </c>
      <c r="N13" s="44">
        <v>48</v>
      </c>
      <c r="O13" s="44">
        <v>118</v>
      </c>
      <c r="P13" s="44">
        <v>60</v>
      </c>
      <c r="Q13" s="44">
        <v>117</v>
      </c>
      <c r="R13" s="44">
        <v>52</v>
      </c>
      <c r="S13" s="44">
        <v>106</v>
      </c>
      <c r="T13" s="44">
        <v>57</v>
      </c>
      <c r="U13" s="44">
        <v>114</v>
      </c>
      <c r="V13" s="44">
        <v>62</v>
      </c>
      <c r="W13" s="42"/>
      <c r="X13" s="45" t="s">
        <v>15</v>
      </c>
    </row>
    <row r="14" spans="1:24" ht="12">
      <c r="A14" s="37">
        <v>0</v>
      </c>
      <c r="B14" s="60"/>
      <c r="X14" s="16"/>
    </row>
    <row r="15" spans="1:24" ht="12">
      <c r="A15" s="38" t="s">
        <v>17</v>
      </c>
      <c r="B15" s="34">
        <f>B16+B18+B38+B47+B58+B76+B70</f>
        <v>979</v>
      </c>
      <c r="C15" s="59" t="s">
        <v>90</v>
      </c>
      <c r="D15" s="35">
        <f aca="true" t="shared" si="2" ref="D15:W15">D16+D18+D38+D47+D58+D76+D70</f>
        <v>15781</v>
      </c>
      <c r="E15" s="6">
        <f t="shared" si="2"/>
        <v>14115</v>
      </c>
      <c r="F15" s="6">
        <f t="shared" si="2"/>
        <v>61</v>
      </c>
      <c r="G15" s="6">
        <f t="shared" si="2"/>
        <v>1605</v>
      </c>
      <c r="H15" s="35">
        <f t="shared" si="2"/>
        <v>428383</v>
      </c>
      <c r="I15" s="82">
        <f t="shared" si="2"/>
        <v>219759</v>
      </c>
      <c r="J15" s="82">
        <f t="shared" si="2"/>
        <v>208624</v>
      </c>
      <c r="K15" s="6">
        <f t="shared" si="2"/>
        <v>69155</v>
      </c>
      <c r="L15" s="81">
        <f t="shared" si="2"/>
        <v>35261</v>
      </c>
      <c r="M15" s="6">
        <f t="shared" si="2"/>
        <v>69717</v>
      </c>
      <c r="N15" s="6">
        <f t="shared" si="2"/>
        <v>35670</v>
      </c>
      <c r="O15" s="6">
        <f t="shared" si="2"/>
        <v>70979</v>
      </c>
      <c r="P15" s="81">
        <f t="shared" si="2"/>
        <v>36451</v>
      </c>
      <c r="Q15" s="6">
        <f t="shared" si="2"/>
        <v>72281</v>
      </c>
      <c r="R15" s="6">
        <f t="shared" si="2"/>
        <v>37479</v>
      </c>
      <c r="S15" s="6">
        <f t="shared" si="2"/>
        <v>72900</v>
      </c>
      <c r="T15" s="6">
        <f t="shared" si="2"/>
        <v>37269</v>
      </c>
      <c r="U15" s="6">
        <f t="shared" si="2"/>
        <v>73351</v>
      </c>
      <c r="V15" s="6">
        <f t="shared" si="2"/>
        <v>37629</v>
      </c>
      <c r="W15" s="81">
        <f t="shared" si="2"/>
        <v>5848</v>
      </c>
      <c r="X15" s="39" t="s">
        <v>17</v>
      </c>
    </row>
    <row r="16" spans="1:24" ht="12">
      <c r="A16" s="40" t="s">
        <v>13</v>
      </c>
      <c r="B16" s="1">
        <v>262</v>
      </c>
      <c r="C16" s="41"/>
      <c r="D16" s="42">
        <f>SUM(E16:G16)</f>
        <v>4188</v>
      </c>
      <c r="E16" s="1">
        <v>3839</v>
      </c>
      <c r="F16" s="42">
        <v>0</v>
      </c>
      <c r="G16" s="1">
        <v>349</v>
      </c>
      <c r="H16" s="43">
        <f>K16+M16+O16+Q16+S16+U16</f>
        <v>113702</v>
      </c>
      <c r="I16" s="43">
        <f>L16+N16+P16+R16+T16+V16</f>
        <v>58444</v>
      </c>
      <c r="J16" s="43">
        <f>H16-I16</f>
        <v>55258</v>
      </c>
      <c r="K16" s="1">
        <v>18528</v>
      </c>
      <c r="L16" s="1">
        <v>9433</v>
      </c>
      <c r="M16" s="1">
        <v>18476</v>
      </c>
      <c r="N16" s="1">
        <v>9515</v>
      </c>
      <c r="O16" s="1">
        <v>18794</v>
      </c>
      <c r="P16" s="1">
        <v>9651</v>
      </c>
      <c r="Q16" s="1">
        <v>19172</v>
      </c>
      <c r="R16" s="1">
        <v>9924</v>
      </c>
      <c r="S16" s="1">
        <v>19329</v>
      </c>
      <c r="T16" s="1">
        <v>9936</v>
      </c>
      <c r="U16" s="1">
        <v>19403</v>
      </c>
      <c r="V16" s="1">
        <v>9985</v>
      </c>
      <c r="W16" s="1">
        <v>1554</v>
      </c>
      <c r="X16" s="45" t="s">
        <v>13</v>
      </c>
    </row>
    <row r="17" spans="1:24" ht="12">
      <c r="A17" s="46"/>
      <c r="B17" s="41"/>
      <c r="C17" s="41"/>
      <c r="H17" s="30"/>
      <c r="I17" s="30"/>
      <c r="J17" s="30"/>
      <c r="X17" s="47"/>
    </row>
    <row r="18" spans="1:24" ht="12">
      <c r="A18" s="33" t="s">
        <v>21</v>
      </c>
      <c r="B18" s="34">
        <f>SUM(B19:B36)</f>
        <v>232</v>
      </c>
      <c r="C18" s="62" t="s">
        <v>19</v>
      </c>
      <c r="D18" s="35">
        <f aca="true" t="shared" si="3" ref="D18:W18">SUM(D19:D36)</f>
        <v>4058</v>
      </c>
      <c r="E18" s="6">
        <f t="shared" si="3"/>
        <v>3637</v>
      </c>
      <c r="F18" s="6">
        <f t="shared" si="3"/>
        <v>5</v>
      </c>
      <c r="G18" s="6">
        <f t="shared" si="3"/>
        <v>416</v>
      </c>
      <c r="H18" s="35">
        <f t="shared" si="3"/>
        <v>114432</v>
      </c>
      <c r="I18" s="82">
        <f t="shared" si="3"/>
        <v>58351</v>
      </c>
      <c r="J18" s="82">
        <f t="shared" si="3"/>
        <v>56081</v>
      </c>
      <c r="K18" s="6">
        <f t="shared" si="3"/>
        <v>18434</v>
      </c>
      <c r="L18" s="81">
        <f t="shared" si="3"/>
        <v>9335</v>
      </c>
      <c r="M18" s="6">
        <f t="shared" si="3"/>
        <v>18547</v>
      </c>
      <c r="N18" s="6">
        <f t="shared" si="3"/>
        <v>9444</v>
      </c>
      <c r="O18" s="6">
        <f t="shared" si="3"/>
        <v>18953</v>
      </c>
      <c r="P18" s="6">
        <f t="shared" si="3"/>
        <v>9665</v>
      </c>
      <c r="Q18" s="6">
        <f t="shared" si="3"/>
        <v>19236</v>
      </c>
      <c r="R18" s="6">
        <f>SUM(R19:R36)</f>
        <v>9939</v>
      </c>
      <c r="S18" s="6">
        <f t="shared" si="3"/>
        <v>19578</v>
      </c>
      <c r="T18" s="6">
        <f t="shared" si="3"/>
        <v>9968</v>
      </c>
      <c r="U18" s="6">
        <f t="shared" si="3"/>
        <v>19684</v>
      </c>
      <c r="V18" s="6">
        <f t="shared" si="3"/>
        <v>10000</v>
      </c>
      <c r="W18" s="6">
        <f t="shared" si="3"/>
        <v>1197</v>
      </c>
      <c r="X18" s="36" t="s">
        <v>21</v>
      </c>
    </row>
    <row r="19" spans="1:24" ht="12">
      <c r="A19" s="40" t="s">
        <v>22</v>
      </c>
      <c r="B19" s="44">
        <v>42</v>
      </c>
      <c r="C19" s="41"/>
      <c r="D19" s="42">
        <f>SUM(E19:G19)</f>
        <v>811</v>
      </c>
      <c r="E19" s="44">
        <v>732</v>
      </c>
      <c r="F19" s="1">
        <v>0</v>
      </c>
      <c r="G19" s="44">
        <v>79</v>
      </c>
      <c r="H19" s="43">
        <f>K19+M19+O19+Q19+S19+U19</f>
        <v>23525</v>
      </c>
      <c r="I19" s="83">
        <f>L19+N19+P19+R19+T19+V19</f>
        <v>11945</v>
      </c>
      <c r="J19" s="83">
        <f>H19-I19</f>
        <v>11580</v>
      </c>
      <c r="K19" s="44">
        <v>3758</v>
      </c>
      <c r="L19" s="80">
        <v>1914</v>
      </c>
      <c r="M19" s="44">
        <v>3794</v>
      </c>
      <c r="N19" s="44">
        <v>1929</v>
      </c>
      <c r="O19" s="44">
        <v>3830</v>
      </c>
      <c r="P19" s="44">
        <v>1918</v>
      </c>
      <c r="Q19" s="44">
        <v>3976</v>
      </c>
      <c r="R19" s="44">
        <v>2052</v>
      </c>
      <c r="S19" s="44">
        <v>4111</v>
      </c>
      <c r="T19" s="44">
        <v>2098</v>
      </c>
      <c r="U19" s="44">
        <v>4056</v>
      </c>
      <c r="V19" s="44">
        <v>2034</v>
      </c>
      <c r="W19" s="44">
        <v>87</v>
      </c>
      <c r="X19" s="45" t="s">
        <v>22</v>
      </c>
    </row>
    <row r="20" spans="1:24" ht="12">
      <c r="A20" s="40" t="s">
        <v>24</v>
      </c>
      <c r="B20" s="44">
        <v>20</v>
      </c>
      <c r="C20" s="41"/>
      <c r="D20" s="42">
        <f aca="true" t="shared" si="4" ref="D20:D36">SUM(E20:G20)</f>
        <v>279</v>
      </c>
      <c r="E20" s="44">
        <v>247</v>
      </c>
      <c r="F20" s="44">
        <v>2</v>
      </c>
      <c r="G20" s="44">
        <v>30</v>
      </c>
      <c r="H20" s="43">
        <f aca="true" t="shared" si="5" ref="H20:I36">K20+M20+O20+Q20+S20+U20</f>
        <v>7368</v>
      </c>
      <c r="I20" s="43">
        <f t="shared" si="5"/>
        <v>3736</v>
      </c>
      <c r="J20" s="43">
        <f aca="true" t="shared" si="6" ref="J20:J36">H20-I20</f>
        <v>3632</v>
      </c>
      <c r="K20" s="44">
        <v>1173</v>
      </c>
      <c r="L20" s="44">
        <v>555</v>
      </c>
      <c r="M20" s="44">
        <v>1198</v>
      </c>
      <c r="N20" s="44">
        <v>585</v>
      </c>
      <c r="O20" s="44">
        <v>1224</v>
      </c>
      <c r="P20" s="44">
        <v>628</v>
      </c>
      <c r="Q20" s="44">
        <v>1263</v>
      </c>
      <c r="R20" s="44">
        <v>660</v>
      </c>
      <c r="S20" s="44">
        <v>1209</v>
      </c>
      <c r="T20" s="44">
        <v>624</v>
      </c>
      <c r="U20" s="44">
        <v>1301</v>
      </c>
      <c r="V20" s="44">
        <v>684</v>
      </c>
      <c r="W20" s="44">
        <v>113</v>
      </c>
      <c r="X20" s="45" t="s">
        <v>24</v>
      </c>
    </row>
    <row r="21" spans="1:24" ht="12">
      <c r="A21" s="40" t="s">
        <v>25</v>
      </c>
      <c r="B21" s="44">
        <v>39</v>
      </c>
      <c r="C21" s="41"/>
      <c r="D21" s="42">
        <f t="shared" si="4"/>
        <v>656</v>
      </c>
      <c r="E21" s="44">
        <v>592</v>
      </c>
      <c r="F21" s="1">
        <v>0</v>
      </c>
      <c r="G21" s="44">
        <v>64</v>
      </c>
      <c r="H21" s="43">
        <f t="shared" si="5"/>
        <v>18613</v>
      </c>
      <c r="I21" s="43">
        <f t="shared" si="5"/>
        <v>9486</v>
      </c>
      <c r="J21" s="43">
        <f t="shared" si="6"/>
        <v>9127</v>
      </c>
      <c r="K21" s="44">
        <v>2988</v>
      </c>
      <c r="L21" s="44">
        <v>1544</v>
      </c>
      <c r="M21" s="44">
        <v>3019</v>
      </c>
      <c r="N21" s="44">
        <v>1514</v>
      </c>
      <c r="O21" s="44">
        <v>3119</v>
      </c>
      <c r="P21" s="44">
        <v>1574</v>
      </c>
      <c r="Q21" s="44">
        <v>3147</v>
      </c>
      <c r="R21" s="44">
        <v>1599</v>
      </c>
      <c r="S21" s="44">
        <v>3187</v>
      </c>
      <c r="T21" s="44">
        <v>1625</v>
      </c>
      <c r="U21" s="44">
        <v>3153</v>
      </c>
      <c r="V21" s="44">
        <v>1630</v>
      </c>
      <c r="W21" s="44">
        <v>94</v>
      </c>
      <c r="X21" s="45" t="s">
        <v>25</v>
      </c>
    </row>
    <row r="22" spans="1:24" ht="12">
      <c r="A22" s="40" t="s">
        <v>26</v>
      </c>
      <c r="B22" s="44">
        <v>10</v>
      </c>
      <c r="C22" s="41"/>
      <c r="D22" s="42">
        <f t="shared" si="4"/>
        <v>175</v>
      </c>
      <c r="E22" s="44">
        <v>156</v>
      </c>
      <c r="F22" s="44">
        <v>3</v>
      </c>
      <c r="G22" s="44">
        <v>16</v>
      </c>
      <c r="H22" s="43">
        <f t="shared" si="5"/>
        <v>4452</v>
      </c>
      <c r="I22" s="43">
        <f t="shared" si="5"/>
        <v>2298</v>
      </c>
      <c r="J22" s="43">
        <f t="shared" si="6"/>
        <v>2154</v>
      </c>
      <c r="K22" s="44">
        <v>689</v>
      </c>
      <c r="L22" s="44">
        <v>352</v>
      </c>
      <c r="M22" s="44">
        <v>735</v>
      </c>
      <c r="N22" s="44">
        <v>383</v>
      </c>
      <c r="O22" s="44">
        <v>726</v>
      </c>
      <c r="P22" s="44">
        <v>376</v>
      </c>
      <c r="Q22" s="44">
        <v>740</v>
      </c>
      <c r="R22" s="44">
        <v>381</v>
      </c>
      <c r="S22" s="44">
        <v>773</v>
      </c>
      <c r="T22" s="44">
        <v>411</v>
      </c>
      <c r="U22" s="44">
        <v>789</v>
      </c>
      <c r="V22" s="44">
        <v>395</v>
      </c>
      <c r="W22" s="44">
        <v>58</v>
      </c>
      <c r="X22" s="45" t="s">
        <v>26</v>
      </c>
    </row>
    <row r="23" spans="1:24" ht="12">
      <c r="A23" s="40" t="s">
        <v>27</v>
      </c>
      <c r="B23" s="44">
        <v>10</v>
      </c>
      <c r="C23" s="41"/>
      <c r="D23" s="42">
        <f t="shared" si="4"/>
        <v>209</v>
      </c>
      <c r="E23" s="44">
        <v>188</v>
      </c>
      <c r="F23" s="1">
        <v>0</v>
      </c>
      <c r="G23" s="44">
        <v>21</v>
      </c>
      <c r="H23" s="43">
        <f t="shared" si="5"/>
        <v>6211</v>
      </c>
      <c r="I23" s="43">
        <f t="shared" si="5"/>
        <v>3218</v>
      </c>
      <c r="J23" s="43">
        <f t="shared" si="6"/>
        <v>2993</v>
      </c>
      <c r="K23" s="44">
        <v>993</v>
      </c>
      <c r="L23" s="44">
        <v>490</v>
      </c>
      <c r="M23" s="44">
        <v>967</v>
      </c>
      <c r="N23" s="44">
        <v>520</v>
      </c>
      <c r="O23" s="44">
        <v>1000</v>
      </c>
      <c r="P23" s="44">
        <v>543</v>
      </c>
      <c r="Q23" s="44">
        <v>1077</v>
      </c>
      <c r="R23" s="44">
        <v>547</v>
      </c>
      <c r="S23" s="44">
        <v>1139</v>
      </c>
      <c r="T23" s="44">
        <v>587</v>
      </c>
      <c r="U23" s="44">
        <v>1035</v>
      </c>
      <c r="V23" s="44">
        <v>531</v>
      </c>
      <c r="W23" s="44">
        <v>46</v>
      </c>
      <c r="X23" s="45" t="s">
        <v>27</v>
      </c>
    </row>
    <row r="24" spans="1:24" ht="12">
      <c r="A24" s="40" t="s">
        <v>29</v>
      </c>
      <c r="B24" s="44">
        <v>16</v>
      </c>
      <c r="C24" s="41"/>
      <c r="D24" s="42">
        <f t="shared" si="4"/>
        <v>323</v>
      </c>
      <c r="E24" s="44">
        <v>287</v>
      </c>
      <c r="F24" s="1">
        <v>0</v>
      </c>
      <c r="G24" s="44">
        <v>36</v>
      </c>
      <c r="H24" s="43">
        <f t="shared" si="5"/>
        <v>9147</v>
      </c>
      <c r="I24" s="43">
        <f t="shared" si="5"/>
        <v>4705</v>
      </c>
      <c r="J24" s="43">
        <f t="shared" si="6"/>
        <v>4442</v>
      </c>
      <c r="K24" s="44">
        <v>1444</v>
      </c>
      <c r="L24" s="44">
        <v>730</v>
      </c>
      <c r="M24" s="44">
        <v>1482</v>
      </c>
      <c r="N24" s="44">
        <v>772</v>
      </c>
      <c r="O24" s="44">
        <v>1552</v>
      </c>
      <c r="P24" s="44">
        <v>780</v>
      </c>
      <c r="Q24" s="44">
        <v>1557</v>
      </c>
      <c r="R24" s="44">
        <v>813</v>
      </c>
      <c r="S24" s="44">
        <v>1554</v>
      </c>
      <c r="T24" s="44">
        <v>800</v>
      </c>
      <c r="U24" s="44">
        <v>1558</v>
      </c>
      <c r="V24" s="44">
        <v>810</v>
      </c>
      <c r="W24" s="44">
        <v>379</v>
      </c>
      <c r="X24" s="45" t="s">
        <v>29</v>
      </c>
    </row>
    <row r="25" spans="1:24" ht="12">
      <c r="A25" s="40" t="s">
        <v>31</v>
      </c>
      <c r="B25" s="44">
        <v>23</v>
      </c>
      <c r="C25" s="41"/>
      <c r="D25" s="42">
        <f t="shared" si="4"/>
        <v>303</v>
      </c>
      <c r="E25" s="44">
        <v>275</v>
      </c>
      <c r="F25" s="1">
        <v>0</v>
      </c>
      <c r="G25" s="44">
        <v>28</v>
      </c>
      <c r="H25" s="43">
        <f t="shared" si="5"/>
        <v>8075</v>
      </c>
      <c r="I25" s="43">
        <f t="shared" si="5"/>
        <v>4128</v>
      </c>
      <c r="J25" s="43">
        <f t="shared" si="6"/>
        <v>3947</v>
      </c>
      <c r="K25" s="44">
        <v>1266</v>
      </c>
      <c r="L25" s="44">
        <v>638</v>
      </c>
      <c r="M25" s="44">
        <v>1260</v>
      </c>
      <c r="N25" s="44">
        <v>671</v>
      </c>
      <c r="O25" s="44">
        <v>1365</v>
      </c>
      <c r="P25" s="44">
        <v>683</v>
      </c>
      <c r="Q25" s="44">
        <v>1331</v>
      </c>
      <c r="R25" s="44">
        <v>696</v>
      </c>
      <c r="S25" s="44">
        <v>1394</v>
      </c>
      <c r="T25" s="44">
        <v>706</v>
      </c>
      <c r="U25" s="44">
        <v>1459</v>
      </c>
      <c r="V25" s="44">
        <v>734</v>
      </c>
      <c r="W25" s="44">
        <v>89</v>
      </c>
      <c r="X25" s="45" t="s">
        <v>31</v>
      </c>
    </row>
    <row r="26" spans="1:24" ht="12">
      <c r="A26" s="40" t="s">
        <v>32</v>
      </c>
      <c r="B26" s="44">
        <v>9</v>
      </c>
      <c r="C26" s="41"/>
      <c r="D26" s="42">
        <f t="shared" si="4"/>
        <v>177</v>
      </c>
      <c r="E26" s="44">
        <v>158</v>
      </c>
      <c r="F26" s="1">
        <v>0</v>
      </c>
      <c r="G26" s="44">
        <v>19</v>
      </c>
      <c r="H26" s="43">
        <f t="shared" si="5"/>
        <v>5099</v>
      </c>
      <c r="I26" s="43">
        <f t="shared" si="5"/>
        <v>2583</v>
      </c>
      <c r="J26" s="43">
        <f t="shared" si="6"/>
        <v>2516</v>
      </c>
      <c r="K26" s="44">
        <v>817</v>
      </c>
      <c r="L26" s="44">
        <v>399</v>
      </c>
      <c r="M26" s="44">
        <v>786</v>
      </c>
      <c r="N26" s="44">
        <v>396</v>
      </c>
      <c r="O26" s="44">
        <v>854</v>
      </c>
      <c r="P26" s="44">
        <v>442</v>
      </c>
      <c r="Q26" s="44">
        <v>874</v>
      </c>
      <c r="R26" s="44">
        <v>451</v>
      </c>
      <c r="S26" s="44">
        <v>867</v>
      </c>
      <c r="T26" s="44">
        <v>446</v>
      </c>
      <c r="U26" s="44">
        <v>901</v>
      </c>
      <c r="V26" s="44">
        <v>449</v>
      </c>
      <c r="W26" s="44">
        <v>22</v>
      </c>
      <c r="X26" s="45" t="s">
        <v>32</v>
      </c>
    </row>
    <row r="27" spans="1:24" ht="12">
      <c r="A27" s="40" t="s">
        <v>34</v>
      </c>
      <c r="B27" s="44">
        <v>5</v>
      </c>
      <c r="C27" s="41"/>
      <c r="D27" s="42">
        <f t="shared" si="4"/>
        <v>90</v>
      </c>
      <c r="E27" s="44">
        <v>80</v>
      </c>
      <c r="F27" s="1">
        <v>0</v>
      </c>
      <c r="G27" s="44">
        <v>10</v>
      </c>
      <c r="H27" s="43">
        <f t="shared" si="5"/>
        <v>2614</v>
      </c>
      <c r="I27" s="43">
        <f t="shared" si="5"/>
        <v>1353</v>
      </c>
      <c r="J27" s="43">
        <f t="shared" si="6"/>
        <v>1261</v>
      </c>
      <c r="K27" s="44">
        <v>408</v>
      </c>
      <c r="L27" s="44">
        <v>214</v>
      </c>
      <c r="M27" s="44">
        <v>426</v>
      </c>
      <c r="N27" s="44">
        <v>206</v>
      </c>
      <c r="O27" s="44">
        <v>432</v>
      </c>
      <c r="P27" s="44">
        <v>241</v>
      </c>
      <c r="Q27" s="44">
        <v>403</v>
      </c>
      <c r="R27" s="44">
        <v>213</v>
      </c>
      <c r="S27" s="44">
        <v>449</v>
      </c>
      <c r="T27" s="44">
        <v>229</v>
      </c>
      <c r="U27" s="44">
        <v>496</v>
      </c>
      <c r="V27" s="44">
        <v>250</v>
      </c>
      <c r="W27" s="44">
        <v>99</v>
      </c>
      <c r="X27" s="45" t="s">
        <v>34</v>
      </c>
    </row>
    <row r="28" spans="1:24" ht="12">
      <c r="A28" s="40" t="s">
        <v>35</v>
      </c>
      <c r="B28" s="44">
        <v>9</v>
      </c>
      <c r="C28" s="41"/>
      <c r="D28" s="42">
        <f t="shared" si="4"/>
        <v>147</v>
      </c>
      <c r="E28" s="44">
        <v>130</v>
      </c>
      <c r="F28" s="1">
        <v>0</v>
      </c>
      <c r="G28" s="44">
        <v>17</v>
      </c>
      <c r="H28" s="43">
        <f t="shared" si="5"/>
        <v>4072</v>
      </c>
      <c r="I28" s="43">
        <f t="shared" si="5"/>
        <v>2063</v>
      </c>
      <c r="J28" s="43">
        <f t="shared" si="6"/>
        <v>2009</v>
      </c>
      <c r="K28" s="44">
        <v>639</v>
      </c>
      <c r="L28" s="44">
        <v>315</v>
      </c>
      <c r="M28" s="44">
        <v>647</v>
      </c>
      <c r="N28" s="44">
        <v>337</v>
      </c>
      <c r="O28" s="44">
        <v>648</v>
      </c>
      <c r="P28" s="44">
        <v>343</v>
      </c>
      <c r="Q28" s="44">
        <v>671</v>
      </c>
      <c r="R28" s="44">
        <v>330</v>
      </c>
      <c r="S28" s="44">
        <v>725</v>
      </c>
      <c r="T28" s="44">
        <v>381</v>
      </c>
      <c r="U28" s="44">
        <v>742</v>
      </c>
      <c r="V28" s="44">
        <v>357</v>
      </c>
      <c r="W28" s="44">
        <v>96</v>
      </c>
      <c r="X28" s="45" t="s">
        <v>35</v>
      </c>
    </row>
    <row r="29" spans="1:24" ht="12">
      <c r="A29" s="40" t="s">
        <v>36</v>
      </c>
      <c r="B29" s="1">
        <v>9</v>
      </c>
      <c r="C29" s="42" t="s">
        <v>86</v>
      </c>
      <c r="D29" s="42">
        <f t="shared" si="4"/>
        <v>184</v>
      </c>
      <c r="E29" s="44">
        <v>164</v>
      </c>
      <c r="F29" s="1">
        <v>0</v>
      </c>
      <c r="G29" s="44">
        <v>20</v>
      </c>
      <c r="H29" s="43">
        <f t="shared" si="5"/>
        <v>5559</v>
      </c>
      <c r="I29" s="43">
        <f t="shared" si="5"/>
        <v>2811</v>
      </c>
      <c r="J29" s="43">
        <f t="shared" si="6"/>
        <v>2748</v>
      </c>
      <c r="K29" s="44">
        <v>943</v>
      </c>
      <c r="L29" s="44">
        <v>477</v>
      </c>
      <c r="M29" s="44">
        <v>899</v>
      </c>
      <c r="N29" s="44">
        <v>450</v>
      </c>
      <c r="O29" s="44">
        <v>920</v>
      </c>
      <c r="P29" s="44">
        <v>459</v>
      </c>
      <c r="Q29" s="44">
        <v>951</v>
      </c>
      <c r="R29" s="44">
        <v>485</v>
      </c>
      <c r="S29" s="44">
        <v>904</v>
      </c>
      <c r="T29" s="44">
        <v>450</v>
      </c>
      <c r="U29" s="44">
        <v>942</v>
      </c>
      <c r="V29" s="44">
        <v>490</v>
      </c>
      <c r="W29" s="44">
        <v>15</v>
      </c>
      <c r="X29" s="45" t="s">
        <v>36</v>
      </c>
    </row>
    <row r="30" spans="1:24" ht="12">
      <c r="A30" s="40" t="s">
        <v>71</v>
      </c>
      <c r="B30" s="44">
        <v>8</v>
      </c>
      <c r="C30" s="41"/>
      <c r="D30" s="42">
        <f t="shared" si="4"/>
        <v>132</v>
      </c>
      <c r="E30" s="44">
        <v>121</v>
      </c>
      <c r="F30" s="1">
        <v>0</v>
      </c>
      <c r="G30" s="44">
        <v>11</v>
      </c>
      <c r="H30" s="43">
        <f t="shared" si="5"/>
        <v>3593</v>
      </c>
      <c r="I30" s="43">
        <f t="shared" si="5"/>
        <v>1758</v>
      </c>
      <c r="J30" s="43">
        <f t="shared" si="6"/>
        <v>1835</v>
      </c>
      <c r="K30" s="44">
        <v>612</v>
      </c>
      <c r="L30" s="44">
        <v>300</v>
      </c>
      <c r="M30" s="44">
        <v>630</v>
      </c>
      <c r="N30" s="44">
        <v>305</v>
      </c>
      <c r="O30" s="44">
        <v>603</v>
      </c>
      <c r="P30" s="44">
        <v>290</v>
      </c>
      <c r="Q30" s="44">
        <v>587</v>
      </c>
      <c r="R30" s="44">
        <v>304</v>
      </c>
      <c r="S30" s="44">
        <v>570</v>
      </c>
      <c r="T30" s="44">
        <v>274</v>
      </c>
      <c r="U30" s="44">
        <v>591</v>
      </c>
      <c r="V30" s="44">
        <v>285</v>
      </c>
      <c r="W30" s="44">
        <v>4</v>
      </c>
      <c r="X30" s="45" t="s">
        <v>74</v>
      </c>
    </row>
    <row r="31" spans="1:24" ht="12">
      <c r="A31" s="40" t="s">
        <v>72</v>
      </c>
      <c r="B31" s="44">
        <v>10</v>
      </c>
      <c r="C31" s="41"/>
      <c r="D31" s="42">
        <f t="shared" si="4"/>
        <v>179</v>
      </c>
      <c r="E31" s="44">
        <v>161</v>
      </c>
      <c r="F31" s="1">
        <v>0</v>
      </c>
      <c r="G31" s="44">
        <v>18</v>
      </c>
      <c r="H31" s="43">
        <f t="shared" si="5"/>
        <v>5089</v>
      </c>
      <c r="I31" s="43">
        <f t="shared" si="5"/>
        <v>2632</v>
      </c>
      <c r="J31" s="43">
        <f t="shared" si="6"/>
        <v>2457</v>
      </c>
      <c r="K31" s="44">
        <v>846</v>
      </c>
      <c r="L31" s="44">
        <v>403</v>
      </c>
      <c r="M31" s="44">
        <v>887</v>
      </c>
      <c r="N31" s="44">
        <v>467</v>
      </c>
      <c r="O31" s="44">
        <v>851</v>
      </c>
      <c r="P31" s="44">
        <v>453</v>
      </c>
      <c r="Q31" s="44">
        <v>822</v>
      </c>
      <c r="R31" s="44">
        <v>437</v>
      </c>
      <c r="S31" s="44">
        <v>837</v>
      </c>
      <c r="T31" s="44">
        <v>436</v>
      </c>
      <c r="U31" s="44">
        <v>846</v>
      </c>
      <c r="V31" s="44">
        <v>436</v>
      </c>
      <c r="W31" s="44">
        <v>11</v>
      </c>
      <c r="X31" s="45" t="s">
        <v>72</v>
      </c>
    </row>
    <row r="32" spans="1:24" ht="12">
      <c r="A32" s="40" t="s">
        <v>37</v>
      </c>
      <c r="B32" s="44">
        <v>6</v>
      </c>
      <c r="C32" s="41"/>
      <c r="D32" s="42">
        <f t="shared" si="4"/>
        <v>111</v>
      </c>
      <c r="E32" s="44">
        <v>97</v>
      </c>
      <c r="F32" s="1">
        <v>0</v>
      </c>
      <c r="G32" s="44">
        <v>14</v>
      </c>
      <c r="H32" s="43">
        <f t="shared" si="5"/>
        <v>3057</v>
      </c>
      <c r="I32" s="43">
        <f t="shared" si="5"/>
        <v>1558</v>
      </c>
      <c r="J32" s="43">
        <f t="shared" si="6"/>
        <v>1499</v>
      </c>
      <c r="K32" s="44">
        <v>503</v>
      </c>
      <c r="L32" s="44">
        <v>259</v>
      </c>
      <c r="M32" s="44">
        <v>479</v>
      </c>
      <c r="N32" s="44">
        <v>236</v>
      </c>
      <c r="O32" s="44">
        <v>510</v>
      </c>
      <c r="P32" s="44">
        <v>264</v>
      </c>
      <c r="Q32" s="44">
        <v>514</v>
      </c>
      <c r="R32" s="44">
        <v>279</v>
      </c>
      <c r="S32" s="44">
        <v>527</v>
      </c>
      <c r="T32" s="44">
        <v>261</v>
      </c>
      <c r="U32" s="44">
        <v>524</v>
      </c>
      <c r="V32" s="44">
        <v>259</v>
      </c>
      <c r="W32" s="44">
        <v>32</v>
      </c>
      <c r="X32" s="45" t="s">
        <v>37</v>
      </c>
    </row>
    <row r="33" spans="1:24" ht="12">
      <c r="A33" s="40" t="s">
        <v>38</v>
      </c>
      <c r="B33" s="44">
        <v>6</v>
      </c>
      <c r="C33" s="41"/>
      <c r="D33" s="42">
        <f t="shared" si="4"/>
        <v>121</v>
      </c>
      <c r="E33" s="44">
        <v>107</v>
      </c>
      <c r="F33" s="1">
        <v>0</v>
      </c>
      <c r="G33" s="44">
        <v>14</v>
      </c>
      <c r="H33" s="43">
        <f t="shared" si="5"/>
        <v>3528</v>
      </c>
      <c r="I33" s="43">
        <f t="shared" si="5"/>
        <v>1826</v>
      </c>
      <c r="J33" s="43">
        <f t="shared" si="6"/>
        <v>1702</v>
      </c>
      <c r="K33" s="44">
        <v>619</v>
      </c>
      <c r="L33" s="44">
        <v>341</v>
      </c>
      <c r="M33" s="44">
        <v>601</v>
      </c>
      <c r="N33" s="44">
        <v>296</v>
      </c>
      <c r="O33" s="44">
        <v>605</v>
      </c>
      <c r="P33" s="44">
        <v>319</v>
      </c>
      <c r="Q33" s="44">
        <v>603</v>
      </c>
      <c r="R33" s="44">
        <v>311</v>
      </c>
      <c r="S33" s="44">
        <v>552</v>
      </c>
      <c r="T33" s="44">
        <v>279</v>
      </c>
      <c r="U33" s="44">
        <v>548</v>
      </c>
      <c r="V33" s="44">
        <v>280</v>
      </c>
      <c r="W33" s="44">
        <v>11</v>
      </c>
      <c r="X33" s="45" t="s">
        <v>38</v>
      </c>
    </row>
    <row r="34" spans="1:24" ht="12">
      <c r="A34" s="40" t="s">
        <v>39</v>
      </c>
      <c r="B34" s="44">
        <v>3</v>
      </c>
      <c r="C34" s="41"/>
      <c r="D34" s="42">
        <f t="shared" si="4"/>
        <v>34</v>
      </c>
      <c r="E34" s="44">
        <v>30</v>
      </c>
      <c r="F34" s="1">
        <v>0</v>
      </c>
      <c r="G34" s="44">
        <v>4</v>
      </c>
      <c r="H34" s="43">
        <f t="shared" si="5"/>
        <v>881</v>
      </c>
      <c r="I34" s="43">
        <f t="shared" si="5"/>
        <v>433</v>
      </c>
      <c r="J34" s="43">
        <f t="shared" si="6"/>
        <v>448</v>
      </c>
      <c r="K34" s="44">
        <v>155</v>
      </c>
      <c r="L34" s="44">
        <v>87</v>
      </c>
      <c r="M34" s="44">
        <v>149</v>
      </c>
      <c r="N34" s="44">
        <v>74</v>
      </c>
      <c r="O34" s="44">
        <v>145</v>
      </c>
      <c r="P34" s="44">
        <v>64</v>
      </c>
      <c r="Q34" s="44">
        <v>144</v>
      </c>
      <c r="R34" s="44">
        <v>77</v>
      </c>
      <c r="S34" s="44">
        <v>153</v>
      </c>
      <c r="T34" s="44">
        <v>67</v>
      </c>
      <c r="U34" s="44">
        <v>135</v>
      </c>
      <c r="V34" s="44">
        <v>64</v>
      </c>
      <c r="W34" s="44">
        <v>26</v>
      </c>
      <c r="X34" s="45" t="s">
        <v>39</v>
      </c>
    </row>
    <row r="35" spans="1:24" ht="12">
      <c r="A35" s="40" t="s">
        <v>43</v>
      </c>
      <c r="B35" s="44">
        <v>3</v>
      </c>
      <c r="C35" s="41"/>
      <c r="D35" s="42">
        <f t="shared" si="4"/>
        <v>56</v>
      </c>
      <c r="E35" s="44">
        <v>48</v>
      </c>
      <c r="F35" s="1">
        <v>0</v>
      </c>
      <c r="G35" s="44">
        <v>8</v>
      </c>
      <c r="H35" s="43">
        <f t="shared" si="5"/>
        <v>1474</v>
      </c>
      <c r="I35" s="43">
        <f t="shared" si="5"/>
        <v>750</v>
      </c>
      <c r="J35" s="43">
        <f t="shared" si="6"/>
        <v>724</v>
      </c>
      <c r="K35" s="44">
        <v>245</v>
      </c>
      <c r="L35" s="44">
        <v>122</v>
      </c>
      <c r="M35" s="44">
        <v>236</v>
      </c>
      <c r="N35" s="44">
        <v>128</v>
      </c>
      <c r="O35" s="44">
        <v>237</v>
      </c>
      <c r="P35" s="44">
        <v>118</v>
      </c>
      <c r="Q35" s="44">
        <v>235</v>
      </c>
      <c r="R35" s="44">
        <v>119</v>
      </c>
      <c r="S35" s="44">
        <v>256</v>
      </c>
      <c r="T35" s="44">
        <v>126</v>
      </c>
      <c r="U35" s="44">
        <v>265</v>
      </c>
      <c r="V35" s="44">
        <v>137</v>
      </c>
      <c r="W35" s="44">
        <v>7</v>
      </c>
      <c r="X35" s="45" t="s">
        <v>43</v>
      </c>
    </row>
    <row r="36" spans="1:24" ht="12">
      <c r="A36" s="40" t="s">
        <v>44</v>
      </c>
      <c r="B36" s="44">
        <v>4</v>
      </c>
      <c r="C36" s="41"/>
      <c r="D36" s="42">
        <f t="shared" si="4"/>
        <v>71</v>
      </c>
      <c r="E36" s="44">
        <v>64</v>
      </c>
      <c r="F36" s="1">
        <v>0</v>
      </c>
      <c r="G36" s="44">
        <v>7</v>
      </c>
      <c r="H36" s="43">
        <f t="shared" si="5"/>
        <v>2075</v>
      </c>
      <c r="I36" s="43">
        <f t="shared" si="5"/>
        <v>1068</v>
      </c>
      <c r="J36" s="43">
        <f t="shared" si="6"/>
        <v>1007</v>
      </c>
      <c r="K36" s="44">
        <v>336</v>
      </c>
      <c r="L36" s="44">
        <v>195</v>
      </c>
      <c r="M36" s="44">
        <v>352</v>
      </c>
      <c r="N36" s="44">
        <v>175</v>
      </c>
      <c r="O36" s="44">
        <v>332</v>
      </c>
      <c r="P36" s="44">
        <v>170</v>
      </c>
      <c r="Q36" s="44">
        <v>341</v>
      </c>
      <c r="R36" s="44">
        <v>185</v>
      </c>
      <c r="S36" s="44">
        <v>371</v>
      </c>
      <c r="T36" s="44">
        <v>168</v>
      </c>
      <c r="U36" s="44">
        <v>343</v>
      </c>
      <c r="V36" s="44">
        <v>175</v>
      </c>
      <c r="W36" s="44">
        <v>8</v>
      </c>
      <c r="X36" s="45" t="s">
        <v>44</v>
      </c>
    </row>
    <row r="37" spans="1:24" ht="12">
      <c r="A37" s="46"/>
      <c r="B37" s="41"/>
      <c r="C37" s="41"/>
      <c r="H37" s="30"/>
      <c r="I37" s="30"/>
      <c r="J37" s="30"/>
      <c r="X37" s="47"/>
    </row>
    <row r="38" spans="1:24" ht="12">
      <c r="A38" s="33" t="s">
        <v>48</v>
      </c>
      <c r="B38" s="34">
        <f>SUM(B39:B45)</f>
        <v>49</v>
      </c>
      <c r="C38" s="62" t="s">
        <v>19</v>
      </c>
      <c r="D38" s="35">
        <f aca="true" t="shared" si="7" ref="D38:W38">SUM(D39:D45)</f>
        <v>757</v>
      </c>
      <c r="E38" s="6">
        <f t="shared" si="7"/>
        <v>671</v>
      </c>
      <c r="F38" s="6">
        <f t="shared" si="7"/>
        <v>0</v>
      </c>
      <c r="G38" s="6">
        <f t="shared" si="7"/>
        <v>86</v>
      </c>
      <c r="H38" s="35">
        <f t="shared" si="7"/>
        <v>20593</v>
      </c>
      <c r="I38" s="35">
        <f t="shared" si="7"/>
        <v>10625</v>
      </c>
      <c r="J38" s="35">
        <f t="shared" si="7"/>
        <v>9968</v>
      </c>
      <c r="K38" s="6">
        <f t="shared" si="7"/>
        <v>3284</v>
      </c>
      <c r="L38" s="6">
        <f t="shared" si="7"/>
        <v>1679</v>
      </c>
      <c r="M38" s="6">
        <f t="shared" si="7"/>
        <v>3315</v>
      </c>
      <c r="N38" s="6">
        <f t="shared" si="7"/>
        <v>1719</v>
      </c>
      <c r="O38" s="6">
        <f t="shared" si="7"/>
        <v>3373</v>
      </c>
      <c r="P38" s="6">
        <f t="shared" si="7"/>
        <v>1743</v>
      </c>
      <c r="Q38" s="6">
        <f t="shared" si="7"/>
        <v>3540</v>
      </c>
      <c r="R38" s="6">
        <f t="shared" si="7"/>
        <v>1835</v>
      </c>
      <c r="S38" s="6">
        <f t="shared" si="7"/>
        <v>3509</v>
      </c>
      <c r="T38" s="6">
        <f t="shared" si="7"/>
        <v>1768</v>
      </c>
      <c r="U38" s="6">
        <f t="shared" si="7"/>
        <v>3572</v>
      </c>
      <c r="V38" s="6">
        <f t="shared" si="7"/>
        <v>1881</v>
      </c>
      <c r="W38" s="6">
        <f t="shared" si="7"/>
        <v>107</v>
      </c>
      <c r="X38" s="36" t="s">
        <v>48</v>
      </c>
    </row>
    <row r="39" spans="1:24" ht="12">
      <c r="A39" s="40" t="s">
        <v>49</v>
      </c>
      <c r="B39" s="44">
        <v>8</v>
      </c>
      <c r="C39" s="41"/>
      <c r="D39" s="42">
        <f aca="true" t="shared" si="8" ref="D39:D45">SUM(E39:G39)</f>
        <v>140</v>
      </c>
      <c r="E39" s="44">
        <v>127</v>
      </c>
      <c r="F39" s="1">
        <v>0</v>
      </c>
      <c r="G39" s="44">
        <v>13</v>
      </c>
      <c r="H39" s="43">
        <f>K39+M39+O39+Q39+S39+U39</f>
        <v>4001</v>
      </c>
      <c r="I39" s="43">
        <f>L39+N39+P39+R39+T39+V39</f>
        <v>2066</v>
      </c>
      <c r="J39" s="43">
        <f>H39-I39</f>
        <v>1935</v>
      </c>
      <c r="K39" s="44">
        <v>609</v>
      </c>
      <c r="L39" s="44">
        <v>307</v>
      </c>
      <c r="M39" s="44">
        <v>629</v>
      </c>
      <c r="N39" s="44">
        <v>343</v>
      </c>
      <c r="O39" s="44">
        <v>669</v>
      </c>
      <c r="P39" s="44">
        <v>341</v>
      </c>
      <c r="Q39" s="44">
        <v>647</v>
      </c>
      <c r="R39" s="44">
        <v>323</v>
      </c>
      <c r="S39" s="44">
        <v>706</v>
      </c>
      <c r="T39" s="44">
        <v>355</v>
      </c>
      <c r="U39" s="44">
        <v>741</v>
      </c>
      <c r="V39" s="44">
        <v>397</v>
      </c>
      <c r="W39" s="44">
        <v>5</v>
      </c>
      <c r="X39" s="45" t="s">
        <v>49</v>
      </c>
    </row>
    <row r="40" spans="1:24" ht="12">
      <c r="A40" s="40" t="s">
        <v>70</v>
      </c>
      <c r="B40" s="1">
        <v>13</v>
      </c>
      <c r="C40" s="42" t="s">
        <v>86</v>
      </c>
      <c r="D40" s="42">
        <f t="shared" si="8"/>
        <v>163</v>
      </c>
      <c r="E40" s="44">
        <v>141</v>
      </c>
      <c r="F40" s="1">
        <v>0</v>
      </c>
      <c r="G40" s="44">
        <v>22</v>
      </c>
      <c r="H40" s="43">
        <f aca="true" t="shared" si="9" ref="H40:I45">K40+M40+O40+Q40+S40+U40</f>
        <v>4157</v>
      </c>
      <c r="I40" s="43">
        <f t="shared" si="9"/>
        <v>2220</v>
      </c>
      <c r="J40" s="43">
        <f aca="true" t="shared" si="10" ref="J40:J45">H40-I40</f>
        <v>1937</v>
      </c>
      <c r="K40" s="44">
        <v>639</v>
      </c>
      <c r="L40" s="44">
        <v>350</v>
      </c>
      <c r="M40" s="44">
        <v>620</v>
      </c>
      <c r="N40" s="44">
        <v>326</v>
      </c>
      <c r="O40" s="44">
        <v>683</v>
      </c>
      <c r="P40" s="44">
        <v>377</v>
      </c>
      <c r="Q40" s="44">
        <v>729</v>
      </c>
      <c r="R40" s="44">
        <v>376</v>
      </c>
      <c r="S40" s="44">
        <v>740</v>
      </c>
      <c r="T40" s="44">
        <v>378</v>
      </c>
      <c r="U40" s="44">
        <v>746</v>
      </c>
      <c r="V40" s="44">
        <v>413</v>
      </c>
      <c r="W40" s="44">
        <v>1</v>
      </c>
      <c r="X40" s="45" t="s">
        <v>70</v>
      </c>
    </row>
    <row r="41" spans="1:24" ht="12">
      <c r="A41" s="40" t="s">
        <v>73</v>
      </c>
      <c r="B41" s="44">
        <v>7</v>
      </c>
      <c r="C41" s="41"/>
      <c r="D41" s="42">
        <f t="shared" si="8"/>
        <v>98</v>
      </c>
      <c r="E41" s="44">
        <v>85</v>
      </c>
      <c r="F41" s="1">
        <v>0</v>
      </c>
      <c r="G41" s="44">
        <v>13</v>
      </c>
      <c r="H41" s="43">
        <f t="shared" si="9"/>
        <v>2587</v>
      </c>
      <c r="I41" s="43">
        <f t="shared" si="9"/>
        <v>1363</v>
      </c>
      <c r="J41" s="43">
        <f t="shared" si="10"/>
        <v>1224</v>
      </c>
      <c r="K41" s="44">
        <v>407</v>
      </c>
      <c r="L41" s="44">
        <v>221</v>
      </c>
      <c r="M41" s="44">
        <v>422</v>
      </c>
      <c r="N41" s="44">
        <v>211</v>
      </c>
      <c r="O41" s="44">
        <v>444</v>
      </c>
      <c r="P41" s="44">
        <v>248</v>
      </c>
      <c r="Q41" s="44">
        <v>446</v>
      </c>
      <c r="R41" s="44">
        <v>241</v>
      </c>
      <c r="S41" s="44">
        <v>428</v>
      </c>
      <c r="T41" s="44">
        <v>208</v>
      </c>
      <c r="U41" s="44">
        <v>440</v>
      </c>
      <c r="V41" s="44">
        <v>234</v>
      </c>
      <c r="W41" s="44">
        <v>26</v>
      </c>
      <c r="X41" s="45" t="s">
        <v>73</v>
      </c>
    </row>
    <row r="42" spans="1:24" ht="12">
      <c r="A42" s="40" t="s">
        <v>94</v>
      </c>
      <c r="B42" s="44">
        <v>12</v>
      </c>
      <c r="C42" s="41"/>
      <c r="D42" s="42">
        <f t="shared" si="8"/>
        <v>202</v>
      </c>
      <c r="E42" s="44">
        <v>179</v>
      </c>
      <c r="F42" s="1">
        <v>0</v>
      </c>
      <c r="G42" s="44">
        <v>23</v>
      </c>
      <c r="H42" s="43">
        <f t="shared" si="9"/>
        <v>5558</v>
      </c>
      <c r="I42" s="43">
        <f t="shared" si="9"/>
        <v>2805</v>
      </c>
      <c r="J42" s="43">
        <f t="shared" si="10"/>
        <v>2753</v>
      </c>
      <c r="K42" s="44">
        <v>911</v>
      </c>
      <c r="L42" s="44">
        <v>451</v>
      </c>
      <c r="M42" s="44">
        <v>921</v>
      </c>
      <c r="N42" s="44">
        <v>477</v>
      </c>
      <c r="O42" s="44">
        <v>886</v>
      </c>
      <c r="P42" s="44">
        <v>450</v>
      </c>
      <c r="Q42" s="44">
        <v>997</v>
      </c>
      <c r="R42" s="44">
        <v>499</v>
      </c>
      <c r="S42" s="44">
        <v>925</v>
      </c>
      <c r="T42" s="44">
        <v>468</v>
      </c>
      <c r="U42" s="44">
        <v>918</v>
      </c>
      <c r="V42" s="44">
        <v>460</v>
      </c>
      <c r="W42" s="44">
        <v>30</v>
      </c>
      <c r="X42" s="45" t="s">
        <v>94</v>
      </c>
    </row>
    <row r="43" spans="1:24" ht="12">
      <c r="A43" s="40" t="s">
        <v>50</v>
      </c>
      <c r="B43" s="44">
        <v>3</v>
      </c>
      <c r="C43" s="41"/>
      <c r="D43" s="42">
        <f t="shared" si="8"/>
        <v>69</v>
      </c>
      <c r="E43" s="44">
        <v>62</v>
      </c>
      <c r="F43" s="1">
        <v>0</v>
      </c>
      <c r="G43" s="44">
        <v>7</v>
      </c>
      <c r="H43" s="43">
        <f t="shared" si="9"/>
        <v>2061</v>
      </c>
      <c r="I43" s="43">
        <f t="shared" si="9"/>
        <v>1029</v>
      </c>
      <c r="J43" s="43">
        <f t="shared" si="10"/>
        <v>1032</v>
      </c>
      <c r="K43" s="44">
        <v>336</v>
      </c>
      <c r="L43" s="44">
        <v>157</v>
      </c>
      <c r="M43" s="44">
        <v>355</v>
      </c>
      <c r="N43" s="44">
        <v>182</v>
      </c>
      <c r="O43" s="44">
        <v>342</v>
      </c>
      <c r="P43" s="44">
        <v>167</v>
      </c>
      <c r="Q43" s="44">
        <v>349</v>
      </c>
      <c r="R43" s="44">
        <v>178</v>
      </c>
      <c r="S43" s="44">
        <v>332</v>
      </c>
      <c r="T43" s="44">
        <v>162</v>
      </c>
      <c r="U43" s="44">
        <v>347</v>
      </c>
      <c r="V43" s="44">
        <v>183</v>
      </c>
      <c r="W43" s="44">
        <v>20</v>
      </c>
      <c r="X43" s="45" t="s">
        <v>50</v>
      </c>
    </row>
    <row r="44" spans="1:24" ht="12">
      <c r="A44" s="40" t="s">
        <v>51</v>
      </c>
      <c r="B44" s="44">
        <v>5</v>
      </c>
      <c r="C44" s="41"/>
      <c r="D44" s="42">
        <f t="shared" si="8"/>
        <v>75</v>
      </c>
      <c r="E44" s="44">
        <v>68</v>
      </c>
      <c r="F44" s="1">
        <v>0</v>
      </c>
      <c r="G44" s="44">
        <v>7</v>
      </c>
      <c r="H44" s="43">
        <f t="shared" si="9"/>
        <v>1987</v>
      </c>
      <c r="I44" s="43">
        <f t="shared" si="9"/>
        <v>1029</v>
      </c>
      <c r="J44" s="43">
        <f t="shared" si="10"/>
        <v>958</v>
      </c>
      <c r="K44" s="44">
        <v>333</v>
      </c>
      <c r="L44" s="44">
        <v>171</v>
      </c>
      <c r="M44" s="44">
        <v>325</v>
      </c>
      <c r="N44" s="44">
        <v>160</v>
      </c>
      <c r="O44" s="44">
        <v>316</v>
      </c>
      <c r="P44" s="44">
        <v>145</v>
      </c>
      <c r="Q44" s="44">
        <v>337</v>
      </c>
      <c r="R44" s="44">
        <v>198</v>
      </c>
      <c r="S44" s="44">
        <v>338</v>
      </c>
      <c r="T44" s="44">
        <v>178</v>
      </c>
      <c r="U44" s="44">
        <v>338</v>
      </c>
      <c r="V44" s="44">
        <v>177</v>
      </c>
      <c r="W44" s="44">
        <v>25</v>
      </c>
      <c r="X44" s="45" t="s">
        <v>51</v>
      </c>
    </row>
    <row r="45" spans="1:24" ht="12">
      <c r="A45" s="40" t="s">
        <v>53</v>
      </c>
      <c r="B45" s="44">
        <v>1</v>
      </c>
      <c r="C45" s="41"/>
      <c r="D45" s="42">
        <f t="shared" si="8"/>
        <v>10</v>
      </c>
      <c r="E45" s="44">
        <v>9</v>
      </c>
      <c r="F45" s="1">
        <v>0</v>
      </c>
      <c r="G45" s="44">
        <v>1</v>
      </c>
      <c r="H45" s="43">
        <f t="shared" si="9"/>
        <v>242</v>
      </c>
      <c r="I45" s="43">
        <f t="shared" si="9"/>
        <v>113</v>
      </c>
      <c r="J45" s="43">
        <f t="shared" si="10"/>
        <v>129</v>
      </c>
      <c r="K45" s="44">
        <v>49</v>
      </c>
      <c r="L45" s="44">
        <v>22</v>
      </c>
      <c r="M45" s="44">
        <v>43</v>
      </c>
      <c r="N45" s="44">
        <v>20</v>
      </c>
      <c r="O45" s="44">
        <v>33</v>
      </c>
      <c r="P45" s="44">
        <v>15</v>
      </c>
      <c r="Q45" s="44">
        <v>35</v>
      </c>
      <c r="R45" s="44">
        <v>20</v>
      </c>
      <c r="S45" s="44">
        <v>40</v>
      </c>
      <c r="T45" s="44">
        <v>19</v>
      </c>
      <c r="U45" s="44">
        <v>42</v>
      </c>
      <c r="V45" s="44">
        <v>17</v>
      </c>
      <c r="W45" s="44">
        <v>0</v>
      </c>
      <c r="X45" s="45" t="s">
        <v>53</v>
      </c>
    </row>
    <row r="46" spans="1:24" ht="12">
      <c r="A46" s="46"/>
      <c r="B46" s="41"/>
      <c r="C46" s="41"/>
      <c r="H46" s="30"/>
      <c r="I46" s="30"/>
      <c r="J46" s="30"/>
      <c r="X46" s="47"/>
    </row>
    <row r="47" spans="1:24" ht="12">
      <c r="A47" s="33" t="s">
        <v>54</v>
      </c>
      <c r="B47" s="34">
        <f>SUM(B48:B57)</f>
        <v>80</v>
      </c>
      <c r="C47" s="62" t="s">
        <v>19</v>
      </c>
      <c r="D47" s="35">
        <f>SUM(D48:D57)</f>
        <v>1368</v>
      </c>
      <c r="E47" s="6">
        <f>SUM(E48:E57)</f>
        <v>1209</v>
      </c>
      <c r="F47" s="6">
        <f>SUM(F48:F57)</f>
        <v>0</v>
      </c>
      <c r="G47" s="6">
        <f>SUM(G48:G57)</f>
        <v>159</v>
      </c>
      <c r="H47" s="35">
        <f>K47+M47+O47+Q47+S47+U47</f>
        <v>37813</v>
      </c>
      <c r="I47" s="82">
        <f>L47+N47+P47+R47+T47+V47</f>
        <v>19477</v>
      </c>
      <c r="J47" s="82">
        <f>H47-I47</f>
        <v>18336</v>
      </c>
      <c r="K47" s="6">
        <f aca="true" t="shared" si="11" ref="K47:W47">SUM(K48:K57)</f>
        <v>6077</v>
      </c>
      <c r="L47" s="6">
        <f t="shared" si="11"/>
        <v>3073</v>
      </c>
      <c r="M47" s="6">
        <f t="shared" si="11"/>
        <v>6150</v>
      </c>
      <c r="N47" s="6">
        <f t="shared" si="11"/>
        <v>3101</v>
      </c>
      <c r="O47" s="6">
        <f t="shared" si="11"/>
        <v>6301</v>
      </c>
      <c r="P47" s="81">
        <f t="shared" si="11"/>
        <v>3255</v>
      </c>
      <c r="Q47" s="6">
        <f t="shared" si="11"/>
        <v>6455</v>
      </c>
      <c r="R47" s="6">
        <f t="shared" si="11"/>
        <v>3365</v>
      </c>
      <c r="S47" s="6">
        <f t="shared" si="11"/>
        <v>6463</v>
      </c>
      <c r="T47" s="6">
        <f t="shared" si="11"/>
        <v>3356</v>
      </c>
      <c r="U47" s="6">
        <f t="shared" si="11"/>
        <v>6367</v>
      </c>
      <c r="V47" s="6">
        <f t="shared" si="11"/>
        <v>3327</v>
      </c>
      <c r="W47" s="6">
        <f t="shared" si="11"/>
        <v>321</v>
      </c>
      <c r="X47" s="36" t="s">
        <v>54</v>
      </c>
    </row>
    <row r="48" spans="1:24" ht="12">
      <c r="A48" s="40" t="s">
        <v>55</v>
      </c>
      <c r="B48" s="1">
        <v>14</v>
      </c>
      <c r="C48" s="42" t="s">
        <v>86</v>
      </c>
      <c r="D48" s="42">
        <f aca="true" t="shared" si="12" ref="D48:D68">SUM(E48:G48)</f>
        <v>262</v>
      </c>
      <c r="E48" s="44">
        <v>231</v>
      </c>
      <c r="F48" s="1">
        <v>0</v>
      </c>
      <c r="G48" s="44">
        <v>31</v>
      </c>
      <c r="H48" s="43">
        <f>K48+M48+O48+Q48+S48+U48</f>
        <v>7510</v>
      </c>
      <c r="I48" s="43">
        <f>L48+N48+P48+R48+T48+V48</f>
        <v>3935</v>
      </c>
      <c r="J48" s="43">
        <f>H48-I48</f>
        <v>3575</v>
      </c>
      <c r="K48" s="44">
        <v>1133</v>
      </c>
      <c r="L48" s="44">
        <v>596</v>
      </c>
      <c r="M48" s="44">
        <v>1241</v>
      </c>
      <c r="N48" s="44">
        <v>630</v>
      </c>
      <c r="O48" s="44">
        <v>1201</v>
      </c>
      <c r="P48" s="44">
        <v>633</v>
      </c>
      <c r="Q48" s="44">
        <v>1328</v>
      </c>
      <c r="R48" s="44">
        <v>706</v>
      </c>
      <c r="S48" s="44">
        <v>1309</v>
      </c>
      <c r="T48" s="44">
        <v>676</v>
      </c>
      <c r="U48" s="44">
        <v>1298</v>
      </c>
      <c r="V48" s="44">
        <v>694</v>
      </c>
      <c r="W48" s="44">
        <v>84</v>
      </c>
      <c r="X48" s="45" t="s">
        <v>55</v>
      </c>
    </row>
    <row r="49" spans="1:24" ht="12">
      <c r="A49" s="40" t="s">
        <v>14</v>
      </c>
      <c r="B49" s="44">
        <v>9</v>
      </c>
      <c r="C49" s="41"/>
      <c r="D49" s="42">
        <f t="shared" si="12"/>
        <v>120</v>
      </c>
      <c r="E49" s="44">
        <v>106</v>
      </c>
      <c r="F49" s="1">
        <v>0</v>
      </c>
      <c r="G49" s="44">
        <v>14</v>
      </c>
      <c r="H49" s="43">
        <f aca="true" t="shared" si="13" ref="H49:I57">K49+M49+O49+Q49+S49+U49</f>
        <v>3106</v>
      </c>
      <c r="I49" s="43">
        <f t="shared" si="13"/>
        <v>1574</v>
      </c>
      <c r="J49" s="43">
        <f aca="true" t="shared" si="14" ref="J49:J57">H49-I49</f>
        <v>1532</v>
      </c>
      <c r="K49" s="44">
        <v>527</v>
      </c>
      <c r="L49" s="44">
        <v>239</v>
      </c>
      <c r="M49" s="44">
        <v>516</v>
      </c>
      <c r="N49" s="44">
        <v>248</v>
      </c>
      <c r="O49" s="44">
        <v>510</v>
      </c>
      <c r="P49" s="44">
        <v>254</v>
      </c>
      <c r="Q49" s="44">
        <v>547</v>
      </c>
      <c r="R49" s="44">
        <v>276</v>
      </c>
      <c r="S49" s="44">
        <v>498</v>
      </c>
      <c r="T49" s="44">
        <v>281</v>
      </c>
      <c r="U49" s="44">
        <v>508</v>
      </c>
      <c r="V49" s="44">
        <v>276</v>
      </c>
      <c r="W49" s="44">
        <v>0</v>
      </c>
      <c r="X49" s="45" t="s">
        <v>14</v>
      </c>
    </row>
    <row r="50" spans="1:24" ht="12">
      <c r="A50" s="40" t="s">
        <v>16</v>
      </c>
      <c r="B50" s="44">
        <v>12</v>
      </c>
      <c r="C50" s="41"/>
      <c r="D50" s="42">
        <f t="shared" si="12"/>
        <v>249</v>
      </c>
      <c r="E50" s="44">
        <v>222</v>
      </c>
      <c r="F50" s="1">
        <v>0</v>
      </c>
      <c r="G50" s="44">
        <v>27</v>
      </c>
      <c r="H50" s="43">
        <f t="shared" si="13"/>
        <v>6982</v>
      </c>
      <c r="I50" s="43">
        <f t="shared" si="13"/>
        <v>3586</v>
      </c>
      <c r="J50" s="43">
        <f t="shared" si="14"/>
        <v>3396</v>
      </c>
      <c r="K50" s="44">
        <v>1158</v>
      </c>
      <c r="L50" s="44">
        <v>583</v>
      </c>
      <c r="M50" s="44">
        <v>1213</v>
      </c>
      <c r="N50" s="44">
        <v>604</v>
      </c>
      <c r="O50" s="44">
        <v>1224</v>
      </c>
      <c r="P50" s="44">
        <v>612</v>
      </c>
      <c r="Q50" s="44">
        <v>1121</v>
      </c>
      <c r="R50" s="44">
        <v>599</v>
      </c>
      <c r="S50" s="44">
        <v>1139</v>
      </c>
      <c r="T50" s="44">
        <v>607</v>
      </c>
      <c r="U50" s="44">
        <v>1127</v>
      </c>
      <c r="V50" s="44">
        <v>581</v>
      </c>
      <c r="W50" s="44">
        <v>29</v>
      </c>
      <c r="X50" s="45" t="s">
        <v>87</v>
      </c>
    </row>
    <row r="51" spans="1:24" ht="12">
      <c r="A51" s="40" t="s">
        <v>18</v>
      </c>
      <c r="B51" s="44">
        <v>8</v>
      </c>
      <c r="C51" s="41"/>
      <c r="D51" s="42">
        <f t="shared" si="12"/>
        <v>182</v>
      </c>
      <c r="E51" s="44">
        <v>162</v>
      </c>
      <c r="F51" s="1">
        <v>0</v>
      </c>
      <c r="G51" s="44">
        <v>20</v>
      </c>
      <c r="H51" s="43">
        <f t="shared" si="13"/>
        <v>5450</v>
      </c>
      <c r="I51" s="83">
        <f t="shared" si="13"/>
        <v>2801</v>
      </c>
      <c r="J51" s="83">
        <f t="shared" si="14"/>
        <v>2649</v>
      </c>
      <c r="K51" s="44">
        <v>887</v>
      </c>
      <c r="L51" s="44">
        <v>471</v>
      </c>
      <c r="M51" s="44">
        <v>891</v>
      </c>
      <c r="N51" s="44">
        <v>419</v>
      </c>
      <c r="O51" s="44">
        <v>936</v>
      </c>
      <c r="P51" s="80">
        <v>506</v>
      </c>
      <c r="Q51" s="44">
        <v>936</v>
      </c>
      <c r="R51" s="44">
        <v>474</v>
      </c>
      <c r="S51" s="44">
        <v>956</v>
      </c>
      <c r="T51" s="44">
        <v>502</v>
      </c>
      <c r="U51" s="44">
        <v>844</v>
      </c>
      <c r="V51" s="44">
        <v>429</v>
      </c>
      <c r="W51" s="44">
        <v>63</v>
      </c>
      <c r="X51" s="45" t="s">
        <v>18</v>
      </c>
    </row>
    <row r="52" spans="1:24" ht="12">
      <c r="A52" s="40" t="s">
        <v>20</v>
      </c>
      <c r="B52" s="44">
        <v>10</v>
      </c>
      <c r="C52" s="41"/>
      <c r="D52" s="42">
        <f t="shared" si="12"/>
        <v>181</v>
      </c>
      <c r="E52" s="44">
        <v>162</v>
      </c>
      <c r="F52" s="1">
        <v>0</v>
      </c>
      <c r="G52" s="44">
        <v>19</v>
      </c>
      <c r="H52" s="43">
        <f t="shared" si="13"/>
        <v>5165</v>
      </c>
      <c r="I52" s="43">
        <f t="shared" si="13"/>
        <v>2657</v>
      </c>
      <c r="J52" s="43">
        <f t="shared" si="14"/>
        <v>2508</v>
      </c>
      <c r="K52" s="44">
        <v>835</v>
      </c>
      <c r="L52" s="44">
        <v>420</v>
      </c>
      <c r="M52" s="44">
        <v>789</v>
      </c>
      <c r="N52" s="44">
        <v>424</v>
      </c>
      <c r="O52" s="44">
        <v>864</v>
      </c>
      <c r="P52" s="44">
        <v>452</v>
      </c>
      <c r="Q52" s="44">
        <v>903</v>
      </c>
      <c r="R52" s="44">
        <v>444</v>
      </c>
      <c r="S52" s="44">
        <v>885</v>
      </c>
      <c r="T52" s="44">
        <v>455</v>
      </c>
      <c r="U52" s="44">
        <v>889</v>
      </c>
      <c r="V52" s="44">
        <v>462</v>
      </c>
      <c r="W52" s="44">
        <v>60</v>
      </c>
      <c r="X52" s="45" t="s">
        <v>20</v>
      </c>
    </row>
    <row r="53" spans="1:24" ht="12">
      <c r="A53" s="40" t="s">
        <v>23</v>
      </c>
      <c r="B53" s="44">
        <v>4</v>
      </c>
      <c r="C53" s="41"/>
      <c r="D53" s="42">
        <f t="shared" si="12"/>
        <v>58</v>
      </c>
      <c r="E53" s="44">
        <v>51</v>
      </c>
      <c r="F53" s="1">
        <v>0</v>
      </c>
      <c r="G53" s="44">
        <v>7</v>
      </c>
      <c r="H53" s="43">
        <f t="shared" si="13"/>
        <v>1475</v>
      </c>
      <c r="I53" s="43">
        <f t="shared" si="13"/>
        <v>707</v>
      </c>
      <c r="J53" s="43">
        <f t="shared" si="14"/>
        <v>768</v>
      </c>
      <c r="K53" s="44">
        <v>223</v>
      </c>
      <c r="L53" s="44">
        <v>105</v>
      </c>
      <c r="M53" s="44">
        <v>238</v>
      </c>
      <c r="N53" s="44">
        <v>116</v>
      </c>
      <c r="O53" s="44">
        <v>253</v>
      </c>
      <c r="P53" s="44">
        <v>119</v>
      </c>
      <c r="Q53" s="44">
        <v>233</v>
      </c>
      <c r="R53" s="44">
        <v>130</v>
      </c>
      <c r="S53" s="44">
        <v>273</v>
      </c>
      <c r="T53" s="44">
        <v>119</v>
      </c>
      <c r="U53" s="44">
        <v>255</v>
      </c>
      <c r="V53" s="44">
        <v>118</v>
      </c>
      <c r="W53" s="44">
        <v>0</v>
      </c>
      <c r="X53" s="45" t="s">
        <v>23</v>
      </c>
    </row>
    <row r="54" spans="1:24" ht="12">
      <c r="A54" s="40" t="s">
        <v>12</v>
      </c>
      <c r="B54" s="44">
        <v>7</v>
      </c>
      <c r="C54" s="41"/>
      <c r="D54" s="42">
        <f t="shared" si="12"/>
        <v>115</v>
      </c>
      <c r="E54" s="44">
        <v>100</v>
      </c>
      <c r="F54" s="1">
        <v>0</v>
      </c>
      <c r="G54" s="44">
        <v>15</v>
      </c>
      <c r="H54" s="43">
        <f t="shared" si="13"/>
        <v>3130</v>
      </c>
      <c r="I54" s="43">
        <f t="shared" si="13"/>
        <v>1638</v>
      </c>
      <c r="J54" s="43">
        <f t="shared" si="14"/>
        <v>1492</v>
      </c>
      <c r="K54" s="44">
        <v>489</v>
      </c>
      <c r="L54" s="44">
        <v>239</v>
      </c>
      <c r="M54" s="44">
        <v>497</v>
      </c>
      <c r="N54" s="44">
        <v>250</v>
      </c>
      <c r="O54" s="44">
        <v>488</v>
      </c>
      <c r="P54" s="44">
        <v>261</v>
      </c>
      <c r="Q54" s="44">
        <v>543</v>
      </c>
      <c r="R54" s="44">
        <v>300</v>
      </c>
      <c r="S54" s="44">
        <v>529</v>
      </c>
      <c r="T54" s="44">
        <v>277</v>
      </c>
      <c r="U54" s="44">
        <v>584</v>
      </c>
      <c r="V54" s="44">
        <v>311</v>
      </c>
      <c r="W54" s="44">
        <v>67</v>
      </c>
      <c r="X54" s="45" t="s">
        <v>12</v>
      </c>
    </row>
    <row r="55" spans="1:24" ht="12">
      <c r="A55" s="40" t="s">
        <v>28</v>
      </c>
      <c r="B55" s="44">
        <v>6</v>
      </c>
      <c r="C55" s="41"/>
      <c r="D55" s="42">
        <f t="shared" si="12"/>
        <v>51</v>
      </c>
      <c r="E55" s="44">
        <v>44</v>
      </c>
      <c r="F55" s="1">
        <v>0</v>
      </c>
      <c r="G55" s="44">
        <v>7</v>
      </c>
      <c r="H55" s="43">
        <f t="shared" si="13"/>
        <v>913</v>
      </c>
      <c r="I55" s="43">
        <f t="shared" si="13"/>
        <v>463</v>
      </c>
      <c r="J55" s="43">
        <f t="shared" si="14"/>
        <v>450</v>
      </c>
      <c r="K55" s="44">
        <v>134</v>
      </c>
      <c r="L55" s="44">
        <v>62</v>
      </c>
      <c r="M55" s="44">
        <v>124</v>
      </c>
      <c r="N55" s="44">
        <v>68</v>
      </c>
      <c r="O55" s="44">
        <v>151</v>
      </c>
      <c r="P55" s="44">
        <v>81</v>
      </c>
      <c r="Q55" s="44">
        <v>160</v>
      </c>
      <c r="R55" s="44">
        <v>86</v>
      </c>
      <c r="S55" s="44">
        <v>173</v>
      </c>
      <c r="T55" s="44">
        <v>80</v>
      </c>
      <c r="U55" s="44">
        <v>171</v>
      </c>
      <c r="V55" s="44">
        <v>86</v>
      </c>
      <c r="W55" s="44">
        <v>0</v>
      </c>
      <c r="X55" s="45" t="s">
        <v>28</v>
      </c>
    </row>
    <row r="56" spans="1:24" ht="12">
      <c r="A56" s="40" t="s">
        <v>30</v>
      </c>
      <c r="B56" s="44">
        <v>6</v>
      </c>
      <c r="C56" s="63"/>
      <c r="D56" s="42">
        <f t="shared" si="12"/>
        <v>58</v>
      </c>
      <c r="E56" s="44">
        <v>49</v>
      </c>
      <c r="F56" s="64">
        <v>0</v>
      </c>
      <c r="G56" s="44">
        <v>9</v>
      </c>
      <c r="H56" s="43">
        <f t="shared" si="13"/>
        <v>1348</v>
      </c>
      <c r="I56" s="43">
        <f t="shared" si="13"/>
        <v>708</v>
      </c>
      <c r="J56" s="43">
        <f t="shared" si="14"/>
        <v>640</v>
      </c>
      <c r="K56" s="44">
        <v>209</v>
      </c>
      <c r="L56" s="44">
        <v>104</v>
      </c>
      <c r="M56" s="44">
        <v>220</v>
      </c>
      <c r="N56" s="44">
        <v>115</v>
      </c>
      <c r="O56" s="44">
        <v>223</v>
      </c>
      <c r="P56" s="44">
        <v>118</v>
      </c>
      <c r="Q56" s="44">
        <v>230</v>
      </c>
      <c r="R56" s="44">
        <v>122</v>
      </c>
      <c r="S56" s="44">
        <v>228</v>
      </c>
      <c r="T56" s="44">
        <v>114</v>
      </c>
      <c r="U56" s="44">
        <v>238</v>
      </c>
      <c r="V56" s="44">
        <v>135</v>
      </c>
      <c r="W56" s="44">
        <v>4</v>
      </c>
      <c r="X56" s="45" t="s">
        <v>30</v>
      </c>
    </row>
    <row r="57" spans="1:24" ht="12.75" thickBot="1">
      <c r="A57" s="48" t="s">
        <v>33</v>
      </c>
      <c r="B57" s="49">
        <v>4</v>
      </c>
      <c r="C57" s="65"/>
      <c r="D57" s="66">
        <f t="shared" si="12"/>
        <v>92</v>
      </c>
      <c r="E57" s="49">
        <v>82</v>
      </c>
      <c r="F57" s="67">
        <v>0</v>
      </c>
      <c r="G57" s="49">
        <v>10</v>
      </c>
      <c r="H57" s="50">
        <f t="shared" si="13"/>
        <v>2734</v>
      </c>
      <c r="I57" s="50">
        <f t="shared" si="13"/>
        <v>1408</v>
      </c>
      <c r="J57" s="50">
        <f t="shared" si="14"/>
        <v>1326</v>
      </c>
      <c r="K57" s="49">
        <v>482</v>
      </c>
      <c r="L57" s="49">
        <v>254</v>
      </c>
      <c r="M57" s="49">
        <v>421</v>
      </c>
      <c r="N57" s="49">
        <v>227</v>
      </c>
      <c r="O57" s="49">
        <v>451</v>
      </c>
      <c r="P57" s="49">
        <v>219</v>
      </c>
      <c r="Q57" s="49">
        <v>454</v>
      </c>
      <c r="R57" s="49">
        <v>228</v>
      </c>
      <c r="S57" s="49">
        <v>473</v>
      </c>
      <c r="T57" s="49">
        <v>245</v>
      </c>
      <c r="U57" s="49">
        <v>453</v>
      </c>
      <c r="V57" s="49">
        <v>235</v>
      </c>
      <c r="W57" s="49">
        <v>14</v>
      </c>
      <c r="X57" s="51" t="s">
        <v>33</v>
      </c>
    </row>
    <row r="58" spans="1:24" ht="12">
      <c r="A58" s="33" t="s">
        <v>57</v>
      </c>
      <c r="B58" s="34">
        <f>SUM(B59:B68)</f>
        <v>217</v>
      </c>
      <c r="C58" s="60"/>
      <c r="D58" s="52">
        <f aca="true" t="shared" si="15" ref="D58:W58">SUM(D59:D68)</f>
        <v>3588</v>
      </c>
      <c r="E58" s="34">
        <f t="shared" si="15"/>
        <v>3190</v>
      </c>
      <c r="F58" s="34">
        <f t="shared" si="15"/>
        <v>29</v>
      </c>
      <c r="G58" s="34">
        <f t="shared" si="15"/>
        <v>369</v>
      </c>
      <c r="H58" s="52">
        <f t="shared" si="15"/>
        <v>97075</v>
      </c>
      <c r="I58" s="52">
        <f t="shared" si="15"/>
        <v>49936</v>
      </c>
      <c r="J58" s="52">
        <f t="shared" si="15"/>
        <v>47139</v>
      </c>
      <c r="K58" s="34">
        <f t="shared" si="15"/>
        <v>15780</v>
      </c>
      <c r="L58" s="34">
        <f t="shared" si="15"/>
        <v>8122</v>
      </c>
      <c r="M58" s="34">
        <f t="shared" si="15"/>
        <v>15940</v>
      </c>
      <c r="N58" s="34">
        <f t="shared" si="15"/>
        <v>8153</v>
      </c>
      <c r="O58" s="34">
        <f t="shared" si="15"/>
        <v>16236</v>
      </c>
      <c r="P58" s="34">
        <f t="shared" si="15"/>
        <v>8382</v>
      </c>
      <c r="Q58" s="34">
        <f t="shared" si="15"/>
        <v>16147</v>
      </c>
      <c r="R58" s="34">
        <f t="shared" si="15"/>
        <v>8413</v>
      </c>
      <c r="S58" s="34">
        <f t="shared" si="15"/>
        <v>16449</v>
      </c>
      <c r="T58" s="34">
        <f t="shared" si="15"/>
        <v>8421</v>
      </c>
      <c r="U58" s="34">
        <f t="shared" si="15"/>
        <v>16523</v>
      </c>
      <c r="V58" s="34">
        <f t="shared" si="15"/>
        <v>8445</v>
      </c>
      <c r="W58" s="84">
        <f t="shared" si="15"/>
        <v>1662</v>
      </c>
      <c r="X58" s="36" t="s">
        <v>57</v>
      </c>
    </row>
    <row r="59" spans="1:24" ht="12">
      <c r="A59" s="40" t="s">
        <v>15</v>
      </c>
      <c r="B59" s="44">
        <v>47</v>
      </c>
      <c r="C59" s="41"/>
      <c r="D59" s="42">
        <f t="shared" si="12"/>
        <v>803</v>
      </c>
      <c r="E59" s="44">
        <v>719</v>
      </c>
      <c r="F59" s="44">
        <v>5</v>
      </c>
      <c r="G59" s="44">
        <v>79</v>
      </c>
      <c r="H59" s="43">
        <f>K59+M59+O59+Q59+S59+U59</f>
        <v>22216</v>
      </c>
      <c r="I59" s="43">
        <f>L59+N59+P59+R59+T59+V59</f>
        <v>11401</v>
      </c>
      <c r="J59" s="43">
        <f>H59-I59</f>
        <v>10815</v>
      </c>
      <c r="K59" s="44">
        <v>3613</v>
      </c>
      <c r="L59" s="44">
        <v>1848</v>
      </c>
      <c r="M59" s="44">
        <v>3564</v>
      </c>
      <c r="N59" s="44">
        <v>1837</v>
      </c>
      <c r="O59" s="44">
        <v>3753</v>
      </c>
      <c r="P59" s="44">
        <v>1962</v>
      </c>
      <c r="Q59" s="44">
        <v>3742</v>
      </c>
      <c r="R59" s="44">
        <v>1891</v>
      </c>
      <c r="S59" s="44">
        <v>3787</v>
      </c>
      <c r="T59" s="44">
        <v>1925</v>
      </c>
      <c r="U59" s="44">
        <v>3757</v>
      </c>
      <c r="V59" s="44">
        <v>1938</v>
      </c>
      <c r="W59" s="80">
        <v>269</v>
      </c>
      <c r="X59" s="45" t="s">
        <v>15</v>
      </c>
    </row>
    <row r="60" spans="1:24" ht="12">
      <c r="A60" s="40" t="s">
        <v>40</v>
      </c>
      <c r="B60" s="44">
        <v>7</v>
      </c>
      <c r="C60" s="41"/>
      <c r="D60" s="42">
        <f t="shared" si="12"/>
        <v>150</v>
      </c>
      <c r="E60" s="44">
        <v>134</v>
      </c>
      <c r="F60" s="1">
        <v>0</v>
      </c>
      <c r="G60" s="44">
        <v>16</v>
      </c>
      <c r="H60" s="43">
        <f aca="true" t="shared" si="16" ref="H60:I68">K60+M60+O60+Q60+S60+U60</f>
        <v>4474</v>
      </c>
      <c r="I60" s="43">
        <f t="shared" si="16"/>
        <v>2336</v>
      </c>
      <c r="J60" s="43">
        <f aca="true" t="shared" si="17" ref="J60:J68">H60-I60</f>
        <v>2138</v>
      </c>
      <c r="K60" s="44">
        <v>773</v>
      </c>
      <c r="L60" s="44">
        <v>424</v>
      </c>
      <c r="M60" s="44">
        <v>713</v>
      </c>
      <c r="N60" s="44">
        <v>374</v>
      </c>
      <c r="O60" s="44">
        <v>750</v>
      </c>
      <c r="P60" s="44">
        <v>373</v>
      </c>
      <c r="Q60" s="44">
        <v>712</v>
      </c>
      <c r="R60" s="44">
        <v>408</v>
      </c>
      <c r="S60" s="44">
        <v>787</v>
      </c>
      <c r="T60" s="44">
        <v>391</v>
      </c>
      <c r="U60" s="44">
        <v>739</v>
      </c>
      <c r="V60" s="44">
        <v>366</v>
      </c>
      <c r="W60" s="44">
        <v>150</v>
      </c>
      <c r="X60" s="45" t="s">
        <v>40</v>
      </c>
    </row>
    <row r="61" spans="1:24" ht="12">
      <c r="A61" s="40" t="s">
        <v>41</v>
      </c>
      <c r="B61" s="44">
        <v>15</v>
      </c>
      <c r="C61" s="41"/>
      <c r="D61" s="42">
        <f t="shared" si="12"/>
        <v>306</v>
      </c>
      <c r="E61" s="44">
        <v>273</v>
      </c>
      <c r="F61" s="1">
        <v>0</v>
      </c>
      <c r="G61" s="44">
        <v>33</v>
      </c>
      <c r="H61" s="43">
        <f t="shared" si="16"/>
        <v>8752</v>
      </c>
      <c r="I61" s="43">
        <f t="shared" si="16"/>
        <v>4459</v>
      </c>
      <c r="J61" s="43">
        <f t="shared" si="17"/>
        <v>4293</v>
      </c>
      <c r="K61" s="44">
        <v>1362</v>
      </c>
      <c r="L61" s="44">
        <v>701</v>
      </c>
      <c r="M61" s="44">
        <v>1453</v>
      </c>
      <c r="N61" s="44">
        <v>723</v>
      </c>
      <c r="O61" s="44">
        <v>1456</v>
      </c>
      <c r="P61" s="44">
        <v>787</v>
      </c>
      <c r="Q61" s="44">
        <v>1456</v>
      </c>
      <c r="R61" s="44">
        <v>744</v>
      </c>
      <c r="S61" s="44">
        <v>1496</v>
      </c>
      <c r="T61" s="44">
        <v>758</v>
      </c>
      <c r="U61" s="44">
        <v>1529</v>
      </c>
      <c r="V61" s="44">
        <v>746</v>
      </c>
      <c r="W61" s="44">
        <v>130</v>
      </c>
      <c r="X61" s="45" t="s">
        <v>41</v>
      </c>
    </row>
    <row r="62" spans="1:24" ht="12">
      <c r="A62" s="40" t="s">
        <v>61</v>
      </c>
      <c r="B62" s="44">
        <v>75</v>
      </c>
      <c r="C62" s="41"/>
      <c r="D62" s="42">
        <f t="shared" si="12"/>
        <v>1025</v>
      </c>
      <c r="E62" s="44">
        <v>903</v>
      </c>
      <c r="F62" s="44">
        <v>21</v>
      </c>
      <c r="G62" s="44">
        <v>101</v>
      </c>
      <c r="H62" s="43">
        <f t="shared" si="16"/>
        <v>25391</v>
      </c>
      <c r="I62" s="43">
        <f t="shared" si="16"/>
        <v>13136</v>
      </c>
      <c r="J62" s="43">
        <f t="shared" si="17"/>
        <v>12255</v>
      </c>
      <c r="K62" s="44">
        <v>4188</v>
      </c>
      <c r="L62" s="44">
        <v>2165</v>
      </c>
      <c r="M62" s="44">
        <v>4224</v>
      </c>
      <c r="N62" s="44">
        <v>2144</v>
      </c>
      <c r="O62" s="44">
        <v>4220</v>
      </c>
      <c r="P62" s="44">
        <v>2172</v>
      </c>
      <c r="Q62" s="44">
        <v>4163</v>
      </c>
      <c r="R62" s="44">
        <v>2200</v>
      </c>
      <c r="S62" s="44">
        <v>4254</v>
      </c>
      <c r="T62" s="44">
        <v>2195</v>
      </c>
      <c r="U62" s="44">
        <v>4342</v>
      </c>
      <c r="V62" s="44">
        <v>2260</v>
      </c>
      <c r="W62" s="44">
        <v>425</v>
      </c>
      <c r="X62" s="45" t="s">
        <v>61</v>
      </c>
    </row>
    <row r="63" spans="1:24" ht="12">
      <c r="A63" s="40" t="s">
        <v>42</v>
      </c>
      <c r="B63" s="44">
        <v>21</v>
      </c>
      <c r="C63" s="41"/>
      <c r="D63" s="42">
        <f t="shared" si="12"/>
        <v>423</v>
      </c>
      <c r="E63" s="44">
        <v>384</v>
      </c>
      <c r="F63" s="1">
        <v>0</v>
      </c>
      <c r="G63" s="44">
        <v>39</v>
      </c>
      <c r="H63" s="43">
        <f t="shared" si="16"/>
        <v>11805</v>
      </c>
      <c r="I63" s="43">
        <f t="shared" si="16"/>
        <v>6075</v>
      </c>
      <c r="J63" s="43">
        <f t="shared" si="17"/>
        <v>5730</v>
      </c>
      <c r="K63" s="44">
        <v>1857</v>
      </c>
      <c r="L63" s="44">
        <v>947</v>
      </c>
      <c r="M63" s="44">
        <v>1937</v>
      </c>
      <c r="N63" s="44">
        <v>994</v>
      </c>
      <c r="O63" s="44">
        <v>2009</v>
      </c>
      <c r="P63" s="44">
        <v>1031</v>
      </c>
      <c r="Q63" s="44">
        <v>1986</v>
      </c>
      <c r="R63" s="44">
        <v>1034</v>
      </c>
      <c r="S63" s="44">
        <v>2001</v>
      </c>
      <c r="T63" s="44">
        <v>1027</v>
      </c>
      <c r="U63" s="44">
        <v>2015</v>
      </c>
      <c r="V63" s="44">
        <v>1042</v>
      </c>
      <c r="W63" s="44">
        <v>229</v>
      </c>
      <c r="X63" s="45" t="s">
        <v>42</v>
      </c>
    </row>
    <row r="64" spans="1:24" ht="12">
      <c r="A64" s="40" t="s">
        <v>45</v>
      </c>
      <c r="B64" s="44">
        <v>26</v>
      </c>
      <c r="C64" s="41"/>
      <c r="D64" s="42">
        <f t="shared" si="12"/>
        <v>377</v>
      </c>
      <c r="E64" s="44">
        <v>324</v>
      </c>
      <c r="F64" s="1">
        <v>3</v>
      </c>
      <c r="G64" s="44">
        <v>50</v>
      </c>
      <c r="H64" s="43">
        <f t="shared" si="16"/>
        <v>10029</v>
      </c>
      <c r="I64" s="43">
        <f t="shared" si="16"/>
        <v>5144</v>
      </c>
      <c r="J64" s="43">
        <f t="shared" si="17"/>
        <v>4885</v>
      </c>
      <c r="K64" s="44">
        <v>1652</v>
      </c>
      <c r="L64" s="44">
        <v>847</v>
      </c>
      <c r="M64" s="44">
        <v>1653</v>
      </c>
      <c r="N64" s="44">
        <v>861</v>
      </c>
      <c r="O64" s="44">
        <v>1637</v>
      </c>
      <c r="P64" s="44">
        <v>825</v>
      </c>
      <c r="Q64" s="44">
        <v>1670</v>
      </c>
      <c r="R64" s="44">
        <v>875</v>
      </c>
      <c r="S64" s="44">
        <v>1700</v>
      </c>
      <c r="T64" s="44">
        <v>882</v>
      </c>
      <c r="U64" s="44">
        <v>1717</v>
      </c>
      <c r="V64" s="44">
        <v>854</v>
      </c>
      <c r="W64" s="44">
        <v>109</v>
      </c>
      <c r="X64" s="45" t="s">
        <v>45</v>
      </c>
    </row>
    <row r="65" spans="1:24" ht="12">
      <c r="A65" s="40" t="s">
        <v>46</v>
      </c>
      <c r="B65" s="44">
        <v>7</v>
      </c>
      <c r="C65" s="41"/>
      <c r="D65" s="42">
        <f t="shared" si="12"/>
        <v>143</v>
      </c>
      <c r="E65" s="44">
        <v>129</v>
      </c>
      <c r="F65" s="1">
        <v>0</v>
      </c>
      <c r="G65" s="44">
        <v>14</v>
      </c>
      <c r="H65" s="43">
        <f t="shared" si="16"/>
        <v>4150</v>
      </c>
      <c r="I65" s="43">
        <f t="shared" si="16"/>
        <v>2122</v>
      </c>
      <c r="J65" s="43">
        <f t="shared" si="17"/>
        <v>2028</v>
      </c>
      <c r="K65" s="44">
        <v>681</v>
      </c>
      <c r="L65" s="44">
        <v>349</v>
      </c>
      <c r="M65" s="44">
        <v>696</v>
      </c>
      <c r="N65" s="44">
        <v>348</v>
      </c>
      <c r="O65" s="44">
        <v>716</v>
      </c>
      <c r="P65" s="44">
        <v>368</v>
      </c>
      <c r="Q65" s="44">
        <v>690</v>
      </c>
      <c r="R65" s="44">
        <v>356</v>
      </c>
      <c r="S65" s="44">
        <v>679</v>
      </c>
      <c r="T65" s="44">
        <v>352</v>
      </c>
      <c r="U65" s="44">
        <v>688</v>
      </c>
      <c r="V65" s="44">
        <v>349</v>
      </c>
      <c r="W65" s="44">
        <v>189</v>
      </c>
      <c r="X65" s="45" t="s">
        <v>46</v>
      </c>
    </row>
    <row r="66" spans="1:24" ht="12">
      <c r="A66" s="40" t="s">
        <v>47</v>
      </c>
      <c r="B66" s="44">
        <v>5</v>
      </c>
      <c r="C66" s="41"/>
      <c r="D66" s="42">
        <f t="shared" si="12"/>
        <v>100</v>
      </c>
      <c r="E66" s="44">
        <v>90</v>
      </c>
      <c r="F66" s="1">
        <v>0</v>
      </c>
      <c r="G66" s="44">
        <v>10</v>
      </c>
      <c r="H66" s="43">
        <f t="shared" si="16"/>
        <v>3025</v>
      </c>
      <c r="I66" s="43">
        <f t="shared" si="16"/>
        <v>1563</v>
      </c>
      <c r="J66" s="43">
        <f t="shared" si="17"/>
        <v>1462</v>
      </c>
      <c r="K66" s="44">
        <v>494</v>
      </c>
      <c r="L66" s="44">
        <v>246</v>
      </c>
      <c r="M66" s="44">
        <v>482</v>
      </c>
      <c r="N66" s="44">
        <v>255</v>
      </c>
      <c r="O66" s="44">
        <v>516</v>
      </c>
      <c r="P66" s="44">
        <v>277</v>
      </c>
      <c r="Q66" s="44">
        <v>518</v>
      </c>
      <c r="R66" s="44">
        <v>263</v>
      </c>
      <c r="S66" s="44">
        <v>496</v>
      </c>
      <c r="T66" s="44">
        <v>267</v>
      </c>
      <c r="U66" s="44">
        <v>519</v>
      </c>
      <c r="V66" s="44">
        <v>255</v>
      </c>
      <c r="W66" s="44">
        <v>112</v>
      </c>
      <c r="X66" s="45" t="s">
        <v>47</v>
      </c>
    </row>
    <row r="67" spans="1:24" ht="12">
      <c r="A67" s="40" t="s">
        <v>93</v>
      </c>
      <c r="B67" s="44">
        <v>8</v>
      </c>
      <c r="C67" s="41"/>
      <c r="D67" s="42">
        <f>SUM(E67:G67)</f>
        <v>164</v>
      </c>
      <c r="E67" s="44">
        <v>149</v>
      </c>
      <c r="F67" s="1">
        <v>0</v>
      </c>
      <c r="G67" s="44">
        <v>15</v>
      </c>
      <c r="H67" s="43">
        <f>K67+M67+O67+Q67+S67+U67</f>
        <v>4750</v>
      </c>
      <c r="I67" s="43">
        <f>L67+N67+P67+R67+T67+V67</f>
        <v>2394</v>
      </c>
      <c r="J67" s="43">
        <f>H67-I67</f>
        <v>2356</v>
      </c>
      <c r="K67" s="44">
        <v>733</v>
      </c>
      <c r="L67" s="44">
        <v>394</v>
      </c>
      <c r="M67" s="44">
        <v>785</v>
      </c>
      <c r="N67" s="44">
        <v>397</v>
      </c>
      <c r="O67" s="44">
        <v>750</v>
      </c>
      <c r="P67" s="44">
        <v>360</v>
      </c>
      <c r="Q67" s="44">
        <v>802</v>
      </c>
      <c r="R67" s="44">
        <v>419</v>
      </c>
      <c r="S67" s="44">
        <v>843</v>
      </c>
      <c r="T67" s="44">
        <v>412</v>
      </c>
      <c r="U67" s="44">
        <v>837</v>
      </c>
      <c r="V67" s="44">
        <v>412</v>
      </c>
      <c r="W67" s="44">
        <v>30</v>
      </c>
      <c r="X67" s="45" t="s">
        <v>95</v>
      </c>
    </row>
    <row r="68" spans="1:24" ht="12">
      <c r="A68" s="40" t="s">
        <v>52</v>
      </c>
      <c r="B68" s="44">
        <v>6</v>
      </c>
      <c r="C68" s="41"/>
      <c r="D68" s="42">
        <f t="shared" si="12"/>
        <v>97</v>
      </c>
      <c r="E68" s="44">
        <v>85</v>
      </c>
      <c r="F68" s="1">
        <v>0</v>
      </c>
      <c r="G68" s="44">
        <v>12</v>
      </c>
      <c r="H68" s="43">
        <f t="shared" si="16"/>
        <v>2483</v>
      </c>
      <c r="I68" s="43">
        <f t="shared" si="16"/>
        <v>1306</v>
      </c>
      <c r="J68" s="43">
        <f t="shared" si="17"/>
        <v>1177</v>
      </c>
      <c r="K68" s="44">
        <v>427</v>
      </c>
      <c r="L68" s="44">
        <v>201</v>
      </c>
      <c r="M68" s="44">
        <v>433</v>
      </c>
      <c r="N68" s="44">
        <v>220</v>
      </c>
      <c r="O68" s="44">
        <v>429</v>
      </c>
      <c r="P68" s="44">
        <v>227</v>
      </c>
      <c r="Q68" s="44">
        <v>408</v>
      </c>
      <c r="R68" s="44">
        <v>223</v>
      </c>
      <c r="S68" s="44">
        <v>406</v>
      </c>
      <c r="T68" s="44">
        <v>212</v>
      </c>
      <c r="U68" s="44">
        <v>380</v>
      </c>
      <c r="V68" s="44">
        <v>223</v>
      </c>
      <c r="W68" s="44">
        <v>19</v>
      </c>
      <c r="X68" s="45" t="s">
        <v>52</v>
      </c>
    </row>
    <row r="69" spans="1:24" ht="12">
      <c r="A69" s="46"/>
      <c r="B69" s="41"/>
      <c r="C69" s="41"/>
      <c r="H69" s="30"/>
      <c r="I69" s="30"/>
      <c r="J69" s="30"/>
      <c r="X69" s="47"/>
    </row>
    <row r="70" spans="1:24" ht="12">
      <c r="A70" s="33" t="s">
        <v>64</v>
      </c>
      <c r="B70" s="34">
        <f>SUM(B71:B74)</f>
        <v>111</v>
      </c>
      <c r="D70" s="35">
        <f aca="true" t="shared" si="18" ref="D70:W70">SUM(D71:D74)</f>
        <v>1630</v>
      </c>
      <c r="E70" s="6">
        <f t="shared" si="18"/>
        <v>1423</v>
      </c>
      <c r="F70" s="6">
        <f t="shared" si="18"/>
        <v>0</v>
      </c>
      <c r="G70" s="6">
        <f t="shared" si="18"/>
        <v>207</v>
      </c>
      <c r="H70" s="35">
        <f t="shared" si="18"/>
        <v>41741</v>
      </c>
      <c r="I70" s="35">
        <f t="shared" si="18"/>
        <v>21355</v>
      </c>
      <c r="J70" s="35">
        <f t="shared" si="18"/>
        <v>20386</v>
      </c>
      <c r="K70" s="6">
        <f t="shared" si="18"/>
        <v>6617</v>
      </c>
      <c r="L70" s="6">
        <f t="shared" si="18"/>
        <v>3406</v>
      </c>
      <c r="M70" s="6">
        <f t="shared" si="18"/>
        <v>6826</v>
      </c>
      <c r="N70" s="6">
        <f t="shared" si="18"/>
        <v>3480</v>
      </c>
      <c r="O70" s="6">
        <f t="shared" si="18"/>
        <v>6832</v>
      </c>
      <c r="P70" s="6">
        <f t="shared" si="18"/>
        <v>3517</v>
      </c>
      <c r="Q70" s="6">
        <f t="shared" si="18"/>
        <v>7155</v>
      </c>
      <c r="R70" s="6">
        <f t="shared" si="18"/>
        <v>3699</v>
      </c>
      <c r="S70" s="6">
        <f t="shared" si="18"/>
        <v>7057</v>
      </c>
      <c r="T70" s="6">
        <f t="shared" si="18"/>
        <v>3537</v>
      </c>
      <c r="U70" s="6">
        <f t="shared" si="18"/>
        <v>7254</v>
      </c>
      <c r="V70" s="6">
        <f t="shared" si="18"/>
        <v>3716</v>
      </c>
      <c r="W70" s="6">
        <f t="shared" si="18"/>
        <v>980</v>
      </c>
      <c r="X70" s="36" t="s">
        <v>64</v>
      </c>
    </row>
    <row r="71" spans="1:24" ht="12">
      <c r="A71" s="40" t="s">
        <v>63</v>
      </c>
      <c r="B71" s="44">
        <v>52</v>
      </c>
      <c r="C71" s="41"/>
      <c r="D71" s="42">
        <f>SUM(E71:G71)</f>
        <v>836</v>
      </c>
      <c r="E71" s="44">
        <v>734</v>
      </c>
      <c r="F71" s="1">
        <v>0</v>
      </c>
      <c r="G71" s="44">
        <v>102</v>
      </c>
      <c r="H71" s="43">
        <f>K71+M71+O71+Q71+S71+U71</f>
        <v>22603</v>
      </c>
      <c r="I71" s="43">
        <f>L71+N71+P71+R71+T71+V71</f>
        <v>11518</v>
      </c>
      <c r="J71" s="43">
        <f>H71-I71</f>
        <v>11085</v>
      </c>
      <c r="K71" s="44">
        <v>3599</v>
      </c>
      <c r="L71" s="44">
        <v>1854</v>
      </c>
      <c r="M71" s="44">
        <v>3680</v>
      </c>
      <c r="N71" s="44">
        <v>1867</v>
      </c>
      <c r="O71" s="44">
        <v>3730</v>
      </c>
      <c r="P71" s="44">
        <v>1918</v>
      </c>
      <c r="Q71" s="44">
        <v>3821</v>
      </c>
      <c r="R71" s="44">
        <v>1949</v>
      </c>
      <c r="S71" s="44">
        <v>3850</v>
      </c>
      <c r="T71" s="44">
        <v>1935</v>
      </c>
      <c r="U71" s="44">
        <v>3923</v>
      </c>
      <c r="V71" s="44">
        <v>1995</v>
      </c>
      <c r="W71" s="44">
        <v>717</v>
      </c>
      <c r="X71" s="45" t="s">
        <v>63</v>
      </c>
    </row>
    <row r="72" spans="1:24" ht="12">
      <c r="A72" s="40" t="s">
        <v>65</v>
      </c>
      <c r="B72" s="44">
        <v>26</v>
      </c>
      <c r="C72" s="41"/>
      <c r="D72" s="42">
        <f>SUM(E72:G72)</f>
        <v>420</v>
      </c>
      <c r="E72" s="44">
        <v>365</v>
      </c>
      <c r="F72" s="1">
        <v>0</v>
      </c>
      <c r="G72" s="44">
        <v>55</v>
      </c>
      <c r="H72" s="43">
        <f aca="true" t="shared" si="19" ref="H72:I74">K72+M72+O72+Q72+S72+U72</f>
        <v>11129</v>
      </c>
      <c r="I72" s="43">
        <f t="shared" si="19"/>
        <v>5670</v>
      </c>
      <c r="J72" s="43">
        <f>H72-I72</f>
        <v>5459</v>
      </c>
      <c r="K72" s="44">
        <v>1761</v>
      </c>
      <c r="L72" s="44">
        <v>898</v>
      </c>
      <c r="M72" s="44">
        <v>1799</v>
      </c>
      <c r="N72" s="44">
        <v>895</v>
      </c>
      <c r="O72" s="44">
        <v>1833</v>
      </c>
      <c r="P72" s="44">
        <v>947</v>
      </c>
      <c r="Q72" s="44">
        <v>1990</v>
      </c>
      <c r="R72" s="44">
        <v>1039</v>
      </c>
      <c r="S72" s="44">
        <v>1819</v>
      </c>
      <c r="T72" s="44">
        <v>899</v>
      </c>
      <c r="U72" s="44">
        <v>1927</v>
      </c>
      <c r="V72" s="44">
        <v>992</v>
      </c>
      <c r="W72" s="44">
        <v>176</v>
      </c>
      <c r="X72" s="45" t="s">
        <v>65</v>
      </c>
    </row>
    <row r="73" spans="1:24" ht="12">
      <c r="A73" s="40" t="s">
        <v>56</v>
      </c>
      <c r="B73" s="44">
        <v>13</v>
      </c>
      <c r="C73" s="41"/>
      <c r="D73" s="42">
        <f>SUM(E73:G73)</f>
        <v>191</v>
      </c>
      <c r="E73" s="44">
        <v>165</v>
      </c>
      <c r="F73" s="1">
        <v>0</v>
      </c>
      <c r="G73" s="44">
        <v>26</v>
      </c>
      <c r="H73" s="43">
        <f>K73+M73+O73+Q73+S73+U73</f>
        <v>4408</v>
      </c>
      <c r="I73" s="43">
        <f>L73+N73+P73+R73+T73+V73</f>
        <v>2277</v>
      </c>
      <c r="J73" s="43">
        <f>H73-I73</f>
        <v>2131</v>
      </c>
      <c r="K73" s="44">
        <v>690</v>
      </c>
      <c r="L73" s="44">
        <v>353</v>
      </c>
      <c r="M73" s="44">
        <v>727</v>
      </c>
      <c r="N73" s="44">
        <v>398</v>
      </c>
      <c r="O73" s="44">
        <v>688</v>
      </c>
      <c r="P73" s="44">
        <v>351</v>
      </c>
      <c r="Q73" s="44">
        <v>748</v>
      </c>
      <c r="R73" s="44">
        <v>395</v>
      </c>
      <c r="S73" s="44">
        <v>759</v>
      </c>
      <c r="T73" s="44">
        <v>375</v>
      </c>
      <c r="U73" s="44">
        <v>796</v>
      </c>
      <c r="V73" s="44">
        <v>405</v>
      </c>
      <c r="W73" s="44">
        <v>87</v>
      </c>
      <c r="X73" s="45" t="s">
        <v>56</v>
      </c>
    </row>
    <row r="74" spans="1:24" ht="12">
      <c r="A74" s="40" t="s">
        <v>69</v>
      </c>
      <c r="B74" s="44">
        <v>20</v>
      </c>
      <c r="C74" s="63"/>
      <c r="D74" s="42">
        <f>SUM(E74:G74)</f>
        <v>183</v>
      </c>
      <c r="E74" s="44">
        <v>159</v>
      </c>
      <c r="F74" s="1">
        <v>0</v>
      </c>
      <c r="G74" s="44">
        <v>24</v>
      </c>
      <c r="H74" s="43">
        <f t="shared" si="19"/>
        <v>3601</v>
      </c>
      <c r="I74" s="43">
        <f t="shared" si="19"/>
        <v>1890</v>
      </c>
      <c r="J74" s="43">
        <f>H74-I74</f>
        <v>1711</v>
      </c>
      <c r="K74" s="44">
        <v>567</v>
      </c>
      <c r="L74" s="44">
        <v>301</v>
      </c>
      <c r="M74" s="44">
        <v>620</v>
      </c>
      <c r="N74" s="44">
        <v>320</v>
      </c>
      <c r="O74" s="44">
        <v>581</v>
      </c>
      <c r="P74" s="44">
        <v>301</v>
      </c>
      <c r="Q74" s="44">
        <v>596</v>
      </c>
      <c r="R74" s="44">
        <v>316</v>
      </c>
      <c r="S74" s="44">
        <v>629</v>
      </c>
      <c r="T74" s="44">
        <v>328</v>
      </c>
      <c r="U74" s="44">
        <v>608</v>
      </c>
      <c r="V74" s="44">
        <v>324</v>
      </c>
      <c r="W74" s="44">
        <v>0</v>
      </c>
      <c r="X74" s="45" t="s">
        <v>69</v>
      </c>
    </row>
    <row r="75" spans="1:24" ht="12">
      <c r="A75" s="40"/>
      <c r="B75" s="63"/>
      <c r="C75" s="63"/>
      <c r="D75" s="61"/>
      <c r="E75" s="41"/>
      <c r="F75" s="63"/>
      <c r="G75" s="68"/>
      <c r="H75" s="53"/>
      <c r="I75" s="53"/>
      <c r="J75" s="43">
        <f>H75-I75</f>
        <v>0</v>
      </c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5"/>
    </row>
    <row r="76" spans="1:24" ht="12">
      <c r="A76" s="54" t="s">
        <v>89</v>
      </c>
      <c r="B76" s="34">
        <f>SUM(B77:B80)</f>
        <v>28</v>
      </c>
      <c r="C76" s="34">
        <f aca="true" t="shared" si="20" ref="C76:W76">SUM(C77:C80)</f>
        <v>0</v>
      </c>
      <c r="D76" s="52">
        <f t="shared" si="20"/>
        <v>192</v>
      </c>
      <c r="E76" s="34">
        <f t="shared" si="20"/>
        <v>146</v>
      </c>
      <c r="F76" s="34">
        <f t="shared" si="20"/>
        <v>27</v>
      </c>
      <c r="G76" s="34">
        <f t="shared" si="20"/>
        <v>19</v>
      </c>
      <c r="H76" s="52">
        <f t="shared" si="20"/>
        <v>3027</v>
      </c>
      <c r="I76" s="52">
        <f t="shared" si="20"/>
        <v>1571</v>
      </c>
      <c r="J76" s="52">
        <f t="shared" si="20"/>
        <v>1456</v>
      </c>
      <c r="K76" s="34">
        <f t="shared" si="20"/>
        <v>435</v>
      </c>
      <c r="L76" s="34">
        <f t="shared" si="20"/>
        <v>213</v>
      </c>
      <c r="M76" s="34">
        <f t="shared" si="20"/>
        <v>463</v>
      </c>
      <c r="N76" s="34">
        <f t="shared" si="20"/>
        <v>258</v>
      </c>
      <c r="O76" s="34">
        <f t="shared" si="20"/>
        <v>490</v>
      </c>
      <c r="P76" s="34">
        <f t="shared" si="20"/>
        <v>238</v>
      </c>
      <c r="Q76" s="34">
        <f t="shared" si="20"/>
        <v>576</v>
      </c>
      <c r="R76" s="34">
        <f t="shared" si="20"/>
        <v>304</v>
      </c>
      <c r="S76" s="34">
        <f t="shared" si="20"/>
        <v>515</v>
      </c>
      <c r="T76" s="34">
        <f t="shared" si="20"/>
        <v>283</v>
      </c>
      <c r="U76" s="34">
        <f t="shared" si="20"/>
        <v>548</v>
      </c>
      <c r="V76" s="34">
        <f t="shared" si="20"/>
        <v>275</v>
      </c>
      <c r="W76" s="34">
        <f t="shared" si="20"/>
        <v>27</v>
      </c>
      <c r="X76" s="55" t="s">
        <v>92</v>
      </c>
    </row>
    <row r="77" spans="1:24" ht="12">
      <c r="A77" s="40" t="s">
        <v>62</v>
      </c>
      <c r="B77" s="44">
        <v>20</v>
      </c>
      <c r="C77" s="41"/>
      <c r="D77" s="42">
        <f>SUM(E77:G77)</f>
        <v>146</v>
      </c>
      <c r="E77" s="44">
        <v>112</v>
      </c>
      <c r="F77" s="44">
        <v>21</v>
      </c>
      <c r="G77" s="44">
        <v>13</v>
      </c>
      <c r="H77" s="43">
        <f>K77+M77+O77+Q77+S77+U77</f>
        <v>2639</v>
      </c>
      <c r="I77" s="43">
        <f>L77+N77+P77+R77+T77+V77</f>
        <v>1379</v>
      </c>
      <c r="J77" s="43">
        <f>H77-I77</f>
        <v>1260</v>
      </c>
      <c r="K77" s="44">
        <v>385</v>
      </c>
      <c r="L77" s="44">
        <v>185</v>
      </c>
      <c r="M77" s="44">
        <v>411</v>
      </c>
      <c r="N77" s="44">
        <v>229</v>
      </c>
      <c r="O77" s="44">
        <v>429</v>
      </c>
      <c r="P77" s="44">
        <v>207</v>
      </c>
      <c r="Q77" s="44">
        <v>501</v>
      </c>
      <c r="R77" s="44">
        <v>269</v>
      </c>
      <c r="S77" s="44">
        <v>439</v>
      </c>
      <c r="T77" s="44">
        <v>255</v>
      </c>
      <c r="U77" s="44">
        <v>474</v>
      </c>
      <c r="V77" s="44">
        <v>234</v>
      </c>
      <c r="W77" s="44">
        <v>26</v>
      </c>
      <c r="X77" s="45" t="s">
        <v>62</v>
      </c>
    </row>
    <row r="78" spans="1:24" ht="12">
      <c r="A78" s="40" t="s">
        <v>58</v>
      </c>
      <c r="B78" s="44">
        <v>5</v>
      </c>
      <c r="C78" s="41"/>
      <c r="D78" s="42">
        <f>SUM(E78:G78)</f>
        <v>28</v>
      </c>
      <c r="E78" s="44">
        <v>20</v>
      </c>
      <c r="F78" s="44">
        <v>5</v>
      </c>
      <c r="G78" s="44">
        <v>3</v>
      </c>
      <c r="H78" s="43">
        <f aca="true" t="shared" si="21" ref="H78:I80">K78+M78+O78+Q78+S78+U78</f>
        <v>215</v>
      </c>
      <c r="I78" s="43">
        <f t="shared" si="21"/>
        <v>98</v>
      </c>
      <c r="J78" s="43">
        <f>H78-I78</f>
        <v>117</v>
      </c>
      <c r="K78" s="44">
        <v>22</v>
      </c>
      <c r="L78" s="44">
        <v>12</v>
      </c>
      <c r="M78" s="44">
        <v>31</v>
      </c>
      <c r="N78" s="44">
        <v>18</v>
      </c>
      <c r="O78" s="44">
        <v>31</v>
      </c>
      <c r="P78" s="44">
        <v>15</v>
      </c>
      <c r="Q78" s="44">
        <v>42</v>
      </c>
      <c r="R78" s="44">
        <v>15</v>
      </c>
      <c r="S78" s="44">
        <v>47</v>
      </c>
      <c r="T78" s="44">
        <v>15</v>
      </c>
      <c r="U78" s="44">
        <v>42</v>
      </c>
      <c r="V78" s="44">
        <v>23</v>
      </c>
      <c r="W78" s="1">
        <v>1</v>
      </c>
      <c r="X78" s="45" t="s">
        <v>58</v>
      </c>
    </row>
    <row r="79" spans="1:24" ht="12">
      <c r="A79" s="40" t="s">
        <v>59</v>
      </c>
      <c r="B79" s="44">
        <v>1</v>
      </c>
      <c r="C79" s="41"/>
      <c r="D79" s="42">
        <f>SUM(E79:G79)</f>
        <v>7</v>
      </c>
      <c r="E79" s="44">
        <v>6</v>
      </c>
      <c r="F79" s="1"/>
      <c r="G79" s="44">
        <v>1</v>
      </c>
      <c r="H79" s="43">
        <f t="shared" si="21"/>
        <v>118</v>
      </c>
      <c r="I79" s="43">
        <f t="shared" si="21"/>
        <v>61</v>
      </c>
      <c r="J79" s="43">
        <f>H79-I79</f>
        <v>57</v>
      </c>
      <c r="K79" s="44">
        <v>16</v>
      </c>
      <c r="L79" s="44">
        <v>9</v>
      </c>
      <c r="M79" s="44">
        <v>16</v>
      </c>
      <c r="N79" s="44">
        <v>9</v>
      </c>
      <c r="O79" s="44">
        <v>17</v>
      </c>
      <c r="P79" s="44">
        <v>7</v>
      </c>
      <c r="Q79" s="44">
        <v>24</v>
      </c>
      <c r="R79" s="44">
        <v>13</v>
      </c>
      <c r="S79" s="44">
        <v>22</v>
      </c>
      <c r="T79" s="44">
        <v>10</v>
      </c>
      <c r="U79" s="44">
        <v>23</v>
      </c>
      <c r="V79" s="44">
        <v>13</v>
      </c>
      <c r="W79" s="1">
        <v>0</v>
      </c>
      <c r="X79" s="45" t="s">
        <v>59</v>
      </c>
    </row>
    <row r="80" spans="1:24" ht="12">
      <c r="A80" s="40" t="s">
        <v>60</v>
      </c>
      <c r="B80" s="44">
        <v>2</v>
      </c>
      <c r="C80" s="41"/>
      <c r="D80" s="42">
        <f>SUM(E80:G80)</f>
        <v>11</v>
      </c>
      <c r="E80" s="44">
        <v>8</v>
      </c>
      <c r="F80" s="44">
        <v>1</v>
      </c>
      <c r="G80" s="44">
        <v>2</v>
      </c>
      <c r="H80" s="43">
        <f t="shared" si="21"/>
        <v>55</v>
      </c>
      <c r="I80" s="43">
        <f t="shared" si="21"/>
        <v>33</v>
      </c>
      <c r="J80" s="43">
        <f>H80-I80</f>
        <v>22</v>
      </c>
      <c r="K80" s="44">
        <v>12</v>
      </c>
      <c r="L80" s="44">
        <v>7</v>
      </c>
      <c r="M80" s="44">
        <v>5</v>
      </c>
      <c r="N80" s="44">
        <v>2</v>
      </c>
      <c r="O80" s="44">
        <v>13</v>
      </c>
      <c r="P80" s="44">
        <v>9</v>
      </c>
      <c r="Q80" s="44">
        <v>9</v>
      </c>
      <c r="R80" s="44">
        <v>7</v>
      </c>
      <c r="S80" s="44">
        <v>7</v>
      </c>
      <c r="T80" s="44">
        <v>3</v>
      </c>
      <c r="U80" s="44">
        <v>9</v>
      </c>
      <c r="V80" s="44">
        <v>5</v>
      </c>
      <c r="W80" s="1">
        <v>0</v>
      </c>
      <c r="X80" s="45" t="s">
        <v>60</v>
      </c>
    </row>
    <row r="81" spans="1:24" ht="12">
      <c r="A81" s="46"/>
      <c r="B81" s="41"/>
      <c r="C81" s="41"/>
      <c r="H81" s="30"/>
      <c r="I81" s="30"/>
      <c r="J81" s="30"/>
      <c r="X81" s="47"/>
    </row>
    <row r="82" spans="1:27" ht="12">
      <c r="A82" s="37"/>
      <c r="B82" s="60"/>
      <c r="X82" s="16"/>
      <c r="AA82" s="31"/>
    </row>
    <row r="83" spans="1:24" ht="12">
      <c r="A83" s="38" t="s">
        <v>66</v>
      </c>
      <c r="B83" s="34">
        <f>SUM(B84)</f>
        <v>2</v>
      </c>
      <c r="C83" s="60"/>
      <c r="D83" s="52">
        <f aca="true" t="shared" si="22" ref="D83:W83">SUM(D84)</f>
        <v>30</v>
      </c>
      <c r="E83" s="34">
        <f t="shared" si="22"/>
        <v>30</v>
      </c>
      <c r="F83" s="34">
        <f t="shared" si="22"/>
        <v>0</v>
      </c>
      <c r="G83" s="34">
        <f t="shared" si="22"/>
        <v>0</v>
      </c>
      <c r="H83" s="52">
        <f t="shared" si="22"/>
        <v>892</v>
      </c>
      <c r="I83" s="52">
        <f t="shared" si="22"/>
        <v>265</v>
      </c>
      <c r="J83" s="52">
        <f t="shared" si="22"/>
        <v>627</v>
      </c>
      <c r="K83" s="34">
        <f t="shared" si="22"/>
        <v>140</v>
      </c>
      <c r="L83" s="34">
        <f t="shared" si="22"/>
        <v>41</v>
      </c>
      <c r="M83" s="34">
        <f t="shared" si="22"/>
        <v>153</v>
      </c>
      <c r="N83" s="34">
        <f t="shared" si="22"/>
        <v>47</v>
      </c>
      <c r="O83" s="34">
        <f t="shared" si="22"/>
        <v>148</v>
      </c>
      <c r="P83" s="34">
        <f t="shared" si="22"/>
        <v>42</v>
      </c>
      <c r="Q83" s="34">
        <f t="shared" si="22"/>
        <v>151</v>
      </c>
      <c r="R83" s="34">
        <f t="shared" si="22"/>
        <v>44</v>
      </c>
      <c r="S83" s="34">
        <f t="shared" si="22"/>
        <v>150</v>
      </c>
      <c r="T83" s="34">
        <f t="shared" si="22"/>
        <v>45</v>
      </c>
      <c r="U83" s="34">
        <f t="shared" si="22"/>
        <v>150</v>
      </c>
      <c r="V83" s="34">
        <f t="shared" si="22"/>
        <v>46</v>
      </c>
      <c r="W83" s="34">
        <f t="shared" si="22"/>
        <v>4</v>
      </c>
      <c r="X83" s="39" t="s">
        <v>66</v>
      </c>
    </row>
    <row r="84" spans="1:24" ht="12.75" thickBot="1">
      <c r="A84" s="48" t="s">
        <v>13</v>
      </c>
      <c r="B84" s="50">
        <v>2</v>
      </c>
      <c r="C84" s="65"/>
      <c r="D84" s="66">
        <f>SUM(E84:G84)</f>
        <v>30</v>
      </c>
      <c r="E84" s="50">
        <v>30</v>
      </c>
      <c r="F84" s="66"/>
      <c r="G84" s="66"/>
      <c r="H84" s="50">
        <f>K84+M84+O84+Q84+S84+U84</f>
        <v>892</v>
      </c>
      <c r="I84" s="50">
        <f>L84+N84+P84+R84+T84+V84</f>
        <v>265</v>
      </c>
      <c r="J84" s="50">
        <f>H84-I84</f>
        <v>627</v>
      </c>
      <c r="K84" s="49">
        <v>140</v>
      </c>
      <c r="L84" s="49">
        <v>41</v>
      </c>
      <c r="M84" s="49">
        <v>153</v>
      </c>
      <c r="N84" s="49">
        <v>47</v>
      </c>
      <c r="O84" s="49">
        <v>148</v>
      </c>
      <c r="P84" s="49">
        <v>42</v>
      </c>
      <c r="Q84" s="49">
        <v>151</v>
      </c>
      <c r="R84" s="49">
        <v>44</v>
      </c>
      <c r="S84" s="49">
        <v>150</v>
      </c>
      <c r="T84" s="49">
        <v>45</v>
      </c>
      <c r="U84" s="49">
        <v>150</v>
      </c>
      <c r="V84" s="49">
        <v>46</v>
      </c>
      <c r="W84" s="67">
        <v>4</v>
      </c>
      <c r="X84" s="51" t="s">
        <v>13</v>
      </c>
    </row>
    <row r="85" spans="1:24" ht="12">
      <c r="A85" s="56"/>
      <c r="B85" s="56"/>
      <c r="C85" s="56"/>
      <c r="D85" s="57"/>
      <c r="E85" s="56"/>
      <c r="F85" s="56"/>
      <c r="G85" s="56"/>
      <c r="H85" s="57"/>
      <c r="I85" s="57"/>
      <c r="J85" s="57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</row>
    <row r="89" ht="12">
      <c r="AA89" s="31">
        <v>2</v>
      </c>
    </row>
    <row r="90" spans="11:27" ht="12"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AA90" s="31">
        <v>2</v>
      </c>
    </row>
    <row r="93" spans="1:23" ht="12">
      <c r="A93" s="2"/>
      <c r="B93" s="31"/>
      <c r="D93" s="30"/>
      <c r="E93" s="31"/>
      <c r="F93" s="31"/>
      <c r="G93" s="31"/>
      <c r="H93" s="30"/>
      <c r="I93" s="30"/>
      <c r="J93" s="30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</row>
  </sheetData>
  <sheetProtection/>
  <mergeCells count="9">
    <mergeCell ref="O6:P6"/>
    <mergeCell ref="W6:W7"/>
    <mergeCell ref="Q6:R6"/>
    <mergeCell ref="S6:T6"/>
    <mergeCell ref="U6:V6"/>
    <mergeCell ref="B5:C5"/>
    <mergeCell ref="B6:C7"/>
    <mergeCell ref="K6:L6"/>
    <mergeCell ref="M6:N6"/>
  </mergeCells>
  <printOptions/>
  <pageMargins left="0.5905511811023623" right="0.5905511811023623" top="0.5905511811023623" bottom="0.5905511811023623" header="0.5118110236220472" footer="0.3937007874015748"/>
  <pageSetup firstPageNumber="8" useFirstPageNumber="1" horizontalDpi="600" verticalDpi="600" orientation="portrait" pageOrder="overThenDown" paperSize="9" r:id="rId1"/>
  <headerFooter alignWithMargins="0">
    <oddFooter>&amp;C&amp;11－&amp;P－</oddFooter>
  </headerFooter>
  <rowBreaks count="1" manualBreakCount="1">
    <brk id="5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VM516SS17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minatu</dc:creator>
  <cp:keywords/>
  <dc:description/>
  <cp:lastModifiedBy>愛知県</cp:lastModifiedBy>
  <cp:lastPrinted>2011-09-16T01:42:46Z</cp:lastPrinted>
  <dcterms:created xsi:type="dcterms:W3CDTF">1998-08-11T12:27:52Z</dcterms:created>
  <dcterms:modified xsi:type="dcterms:W3CDTF">2012-02-08T03:55:19Z</dcterms:modified>
  <cp:category/>
  <cp:version/>
  <cp:contentType/>
  <cp:contentStatus/>
</cp:coreProperties>
</file>