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1570_市民病院\10_管理課\00_課共有\経営企画担当\62 照会・回答・報告・依頼\H30\財政課→愛知県）H30.09.26 公営企業に係る経営比較分析（H28年度決算）の分析等について\H30.10.15 修正\"/>
    </mc:Choice>
  </mc:AlternateContent>
  <workbookProtection workbookPassword="B319" lockStructure="1"/>
  <bookViews>
    <workbookView xWindow="0" yWindow="0" windowWidth="20490" windowHeight="753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AC6" i="5"/>
  <c r="JW10" i="4" s="1"/>
  <c r="AB6" i="5"/>
  <c r="AA6" i="5"/>
  <c r="Z6" i="5"/>
  <c r="Y6" i="5"/>
  <c r="ID8" i="4" s="1"/>
  <c r="X6" i="5"/>
  <c r="W6" i="5"/>
  <c r="V6" i="5"/>
  <c r="U6" i="5"/>
  <c r="B12" i="4" s="1"/>
  <c r="T6" i="5"/>
  <c r="S6" i="5"/>
  <c r="R6" i="5"/>
  <c r="Q6" i="5"/>
  <c r="AU10" i="4" s="1"/>
  <c r="P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JW12" i="4"/>
  <c r="ID12" i="4"/>
  <c r="EG12" i="4"/>
  <c r="CN12" i="4"/>
  <c r="AU12" i="4"/>
  <c r="LP10" i="4"/>
  <c r="ID10" i="4"/>
  <c r="FZ10" i="4"/>
  <c r="EG10" i="4"/>
  <c r="CN10" i="4"/>
  <c r="B10" i="4"/>
  <c r="LP8" i="4"/>
  <c r="JW8" i="4"/>
  <c r="EG8" i="4"/>
  <c r="CN8" i="4"/>
  <c r="B8" i="4"/>
  <c r="HM78" i="4" l="1"/>
  <c r="FL54" i="4"/>
  <c r="FL32" i="4"/>
  <c r="BX54" i="4"/>
  <c r="BX32" i="4"/>
  <c r="MN54" i="4"/>
  <c r="MN32" i="4"/>
  <c r="CS78" i="4"/>
  <c r="MH78" i="4"/>
  <c r="IZ54" i="4"/>
  <c r="IZ32" i="4"/>
  <c r="C11" i="5"/>
  <c r="D11" i="5"/>
  <c r="E11" i="5"/>
  <c r="B11" i="5"/>
  <c r="AN78" i="4" l="1"/>
  <c r="AE54" i="4"/>
  <c r="AE32" i="4"/>
  <c r="KU54" i="4"/>
  <c r="HG32" i="4"/>
  <c r="KU32" i="4"/>
  <c r="HG54" i="4"/>
  <c r="FH78" i="4"/>
  <c r="DS54" i="4"/>
  <c r="DS32" i="4"/>
  <c r="KC78" i="4"/>
  <c r="EO78" i="4"/>
  <c r="DD54" i="4"/>
  <c r="DD32" i="4"/>
  <c r="U78" i="4"/>
  <c r="P32" i="4"/>
  <c r="P54" i="4"/>
  <c r="KF54" i="4"/>
  <c r="JJ78" i="4"/>
  <c r="GR54" i="4"/>
  <c r="GR32" i="4"/>
  <c r="KF32" i="4"/>
  <c r="LO78" i="4"/>
  <c r="IK54" i="4"/>
  <c r="IK32" i="4"/>
  <c r="GT78" i="4"/>
  <c r="EW54" i="4"/>
  <c r="EW32" i="4"/>
  <c r="BI32" i="4"/>
  <c r="LY54" i="4"/>
  <c r="LY32" i="4"/>
  <c r="BZ78" i="4"/>
  <c r="BI54" i="4"/>
  <c r="LJ54" i="4"/>
  <c r="LJ32" i="4"/>
  <c r="KV78" i="4"/>
  <c r="HV54" i="4"/>
  <c r="HV32" i="4"/>
  <c r="GA78" i="4"/>
  <c r="EH54" i="4"/>
  <c r="EH32" i="4"/>
  <c r="BG78" i="4"/>
  <c r="AT54" i="4"/>
  <c r="AT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<sst xmlns="http://schemas.openxmlformats.org/spreadsheetml/2006/main" count="287" uniqueCount="148">
  <si>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</si>
  <si>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</si>
  <si>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</si>
  <si>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</si>
  <si>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</si>
  <si>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</si>
  <si>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</si>
  <si>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</si>
  <si>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</si>
  <si>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</si>
  <si>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</si>
  <si>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</si>
  <si>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</si>
  <si>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</si>
  <si>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</si>
  <si>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</si>
  <si>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</si>
  <si>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</si>
  <si>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</si>
  <si>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</si>
  <si>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</si>
  <si>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</si>
  <si>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</si>
  <si>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</si>
  <si>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</si>
  <si>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</si>
  <si>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</si>
  <si>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</si>
  <si>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</si>
  <si>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</si>
  <si>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</si>
  <si>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</si>
  <si>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</si>
  <si>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</si>
  <si>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</si>
  <si>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</si>
  <si>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</si>
  <si>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</si>
  <si>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</si>
  <si>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</si>
  <si>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</si>
  <si>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</si>
  <si>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</si>
  <si>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</si>
  <si>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</si>
  <si>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</si>
  <si>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</si>
  <si>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</si>
  <si>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</si>
  <si>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</si>
  <si>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</si>
  <si>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</si>
  <si>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</si>
  <si>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</si>
  <si>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</si>
  <si>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</si>
  <si>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</si>
  <si>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</si>
  <si>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</si>
  <si>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</si>
  <si>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</si>
  <si>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</si>
  <si>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</si>
  <si>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</si>
  <si>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</si>
  <si>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</si>
  <si>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</si>
  <si>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</si>
  <si>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</si>
  <si>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</si>
  <si>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</si>
  <si>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</si>
  <si>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</si>
  <si>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</si>
  <si>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</si>
  <si>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</si>
  <si>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</si>
  <si>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</si>
  <si>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</si>
  <si>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</si>
  <si>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</si>
  <si>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</si>
  <si>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</si>
  <si>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</si>
  <si>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</si>
  <si>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</si>
  <si>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</si>
  <si>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</si>
  <si>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</si>
  <si>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</si>
  <si>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</si>
  <si>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</si>
  <si>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</si>
  <si>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</si>
  <si>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</si>
  <si>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</si>
  <si>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</si>
  <si>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</si>
  <si>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</si>
  <si>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</si>
  <si>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</si>
  <si>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</si>
  <si>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</si>
  <si>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</si>
  <si>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</si>
  <si>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</si>
  <si>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</si>
  <si>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</si>
  <si>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</si>
  <si>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</si>
  <si>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</si>
  <si>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</si>
  <si>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</si>
  <si>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</si>
  <si>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</si>
  <si>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</si>
  <si>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</si>
  <si>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</si>
  <si>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</si>
  <si>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</si>
  <si>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</si>
  <si>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</si>
  <si>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</si>
  <si>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</si>
  <si>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春日井市</t>
  </si>
  <si>
    <t>春日井市民病院</t>
  </si>
  <si>
    <t>当然財務</t>
  </si>
  <si>
    <t>病院事業</t>
  </si>
  <si>
    <t>一般病院</t>
  </si>
  <si>
    <t>500床以上</t>
  </si>
  <si>
    <t>直営</t>
  </si>
  <si>
    <t>対象</t>
  </si>
  <si>
    <t>透 I 未 訓 ガ</t>
  </si>
  <si>
    <t>救 臨 感 災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</si>
  <si>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</si>
  <si>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</si>
  <si>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</si>
  <si>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</si>
  <si>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</si>
  <si>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</si>
  <si>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</si>
  <si>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</si>
  <si>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</si>
  <si>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</si>
  <si>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医療を提供する事業者として、患者との相互信頼関係の構築を最も大切にし、患者に喜ばれる質の高い医療を提供するとともに、この地域の基幹病院として、この地域の医療の水準維持と向上を図る。また、「がん」「脳卒中」「心筋梗塞等の心血管疾患」「糖尿病」「精神疾患」の５疾病について、急性期医療及び高度専門医療を提供し、地域住民が安心して医療を受けられる体制を確保するとともに、患者が住み慣れた地域で暮らせるよう、かかりつけ医や介護サービス事業者等との連携の強化を図り、地域完結型の医療を推進する。これらの取組みを更に充実させるため、健全経営に努めるなど経営基盤の強化を図り、医療サービスを継続し提供していく。</t>
    <rPh sb="1" eb="3">
      <t>イリョウ</t>
    </rPh>
    <rPh sb="4" eb="6">
      <t>テイキョウ</t>
    </rPh>
    <rPh sb="8" eb="11">
      <t>ジギョウシャ</t>
    </rPh>
    <rPh sb="15" eb="17">
      <t>カンジャ</t>
    </rPh>
    <rPh sb="19" eb="21">
      <t>ソウゴ</t>
    </rPh>
    <rPh sb="21" eb="23">
      <t>シンライ</t>
    </rPh>
    <rPh sb="23" eb="25">
      <t>カンケイ</t>
    </rPh>
    <rPh sb="26" eb="28">
      <t>コウチク</t>
    </rPh>
    <rPh sb="29" eb="30">
      <t>モット</t>
    </rPh>
    <rPh sb="31" eb="33">
      <t>タイセツ</t>
    </rPh>
    <rPh sb="36" eb="38">
      <t>カンジャ</t>
    </rPh>
    <rPh sb="39" eb="40">
      <t>ヨロコ</t>
    </rPh>
    <rPh sb="43" eb="44">
      <t>シツ</t>
    </rPh>
    <rPh sb="45" eb="46">
      <t>タカ</t>
    </rPh>
    <rPh sb="47" eb="49">
      <t>イリョウ</t>
    </rPh>
    <rPh sb="50" eb="52">
      <t>テイキョウ</t>
    </rPh>
    <rPh sb="61" eb="63">
      <t>チイキ</t>
    </rPh>
    <rPh sb="64" eb="66">
      <t>キカン</t>
    </rPh>
    <rPh sb="66" eb="68">
      <t>ビョウイン</t>
    </rPh>
    <rPh sb="74" eb="76">
      <t>チイキ</t>
    </rPh>
    <rPh sb="77" eb="79">
      <t>イリョウ</t>
    </rPh>
    <rPh sb="80" eb="82">
      <t>スイジュン</t>
    </rPh>
    <rPh sb="82" eb="84">
      <t>イジ</t>
    </rPh>
    <rPh sb="85" eb="87">
      <t>コウジョウ</t>
    </rPh>
    <rPh sb="88" eb="89">
      <t>ハカ</t>
    </rPh>
    <rPh sb="99" eb="102">
      <t>ノウソッチュウ</t>
    </rPh>
    <rPh sb="104" eb="106">
      <t>シンキン</t>
    </rPh>
    <rPh sb="106" eb="108">
      <t>コウソク</t>
    </rPh>
    <rPh sb="108" eb="109">
      <t>トウ</t>
    </rPh>
    <rPh sb="110" eb="111">
      <t>シン</t>
    </rPh>
    <rPh sb="111" eb="113">
      <t>ケッカン</t>
    </rPh>
    <rPh sb="113" eb="115">
      <t>シッカン</t>
    </rPh>
    <rPh sb="117" eb="120">
      <t>トウニョウビョウ</t>
    </rPh>
    <rPh sb="122" eb="124">
      <t>セイシン</t>
    </rPh>
    <rPh sb="124" eb="126">
      <t>シッカン</t>
    </rPh>
    <rPh sb="129" eb="131">
      <t>シッペイ</t>
    </rPh>
    <rPh sb="136" eb="139">
      <t>キュウセイキ</t>
    </rPh>
    <rPh sb="139" eb="141">
      <t>イリョウ</t>
    </rPh>
    <rPh sb="141" eb="142">
      <t>オヨ</t>
    </rPh>
    <rPh sb="143" eb="145">
      <t>コウド</t>
    </rPh>
    <rPh sb="145" eb="147">
      <t>センモン</t>
    </rPh>
    <rPh sb="147" eb="149">
      <t>イリョウ</t>
    </rPh>
    <rPh sb="150" eb="152">
      <t>テイキョウ</t>
    </rPh>
    <rPh sb="154" eb="156">
      <t>チイキ</t>
    </rPh>
    <rPh sb="156" eb="158">
      <t>ジュウミン</t>
    </rPh>
    <rPh sb="159" eb="161">
      <t>アンシン</t>
    </rPh>
    <rPh sb="163" eb="165">
      <t>イリョウ</t>
    </rPh>
    <rPh sb="166" eb="167">
      <t>ウ</t>
    </rPh>
    <rPh sb="171" eb="173">
      <t>タイセイ</t>
    </rPh>
    <rPh sb="174" eb="176">
      <t>カクホ</t>
    </rPh>
    <rPh sb="183" eb="185">
      <t>カンジャ</t>
    </rPh>
    <rPh sb="186" eb="187">
      <t>ス</t>
    </rPh>
    <rPh sb="188" eb="189">
      <t>ナ</t>
    </rPh>
    <rPh sb="191" eb="193">
      <t>チイキ</t>
    </rPh>
    <rPh sb="194" eb="195">
      <t>ク</t>
    </rPh>
    <rPh sb="206" eb="207">
      <t>イ</t>
    </rPh>
    <rPh sb="208" eb="210">
      <t>カイゴ</t>
    </rPh>
    <rPh sb="214" eb="217">
      <t>ジギョウシャ</t>
    </rPh>
    <rPh sb="217" eb="218">
      <t>トウ</t>
    </rPh>
    <rPh sb="220" eb="222">
      <t>レンケイ</t>
    </rPh>
    <rPh sb="223" eb="225">
      <t>キョウカ</t>
    </rPh>
    <rPh sb="226" eb="227">
      <t>ハカ</t>
    </rPh>
    <rPh sb="229" eb="231">
      <t>チイキ</t>
    </rPh>
    <rPh sb="231" eb="234">
      <t>カンケツガタ</t>
    </rPh>
    <rPh sb="235" eb="237">
      <t>イリョウ</t>
    </rPh>
    <rPh sb="238" eb="240">
      <t>スイシン</t>
    </rPh>
    <rPh sb="247" eb="248">
      <t>ト</t>
    </rPh>
    <rPh sb="248" eb="249">
      <t>ク</t>
    </rPh>
    <rPh sb="251" eb="252">
      <t>サラ</t>
    </rPh>
    <rPh sb="253" eb="255">
      <t>ジュウジツ</t>
    </rPh>
    <rPh sb="261" eb="263">
      <t>ケンゼン</t>
    </rPh>
    <rPh sb="263" eb="265">
      <t>ケイエイ</t>
    </rPh>
    <rPh sb="266" eb="267">
      <t>ツト</t>
    </rPh>
    <rPh sb="271" eb="273">
      <t>ケイエイ</t>
    </rPh>
    <rPh sb="273" eb="275">
      <t>キバン</t>
    </rPh>
    <rPh sb="276" eb="278">
      <t>キョウカ</t>
    </rPh>
    <rPh sb="279" eb="280">
      <t>ハカ</t>
    </rPh>
    <rPh sb="282" eb="284">
      <t>イリョウ</t>
    </rPh>
    <rPh sb="289" eb="291">
      <t>ケイゾク</t>
    </rPh>
    <rPh sb="292" eb="294">
      <t>テイキョウ</t>
    </rPh>
    <phoneticPr fontId="5"/>
  </si>
  <si>
    <t>「①経常収支比率」は、100％を超え「③累積欠損金比率」は、平成26年度の制度改正により退職給付引当金を一括計上したことで一時的に増加したが、黒字により順調に減少している。「②医業収支比率」は、他会計からの繰入金による収入もあるが、医業収益によって医業費用が概ね賄えている。
「④病床利用率」は、類似病院平均値を上回るとともに、80％以上を維持している。「⑦職員給与費対医業収益比率」は年々上昇傾向にあり、類似病院平均値を上回っているが、②及び④が類似団体平均値を上回っており、病床数に見合う職員配置による経費であること、それに相応する診療収入が得られている。
「⑤入院患者１人１日当たり収益」と「⑥外来患者１人１日当たり収益」、「⑧材料費対医療収益比率」は、上昇傾向にあり、医薬品の薬価や医療材料の償還価格を適切に算定できている。</t>
    <rPh sb="2" eb="4">
      <t>ケイジョウ</t>
    </rPh>
    <rPh sb="4" eb="6">
      <t>シュウシ</t>
    </rPh>
    <rPh sb="6" eb="8">
      <t>ヒリツ</t>
    </rPh>
    <rPh sb="16" eb="17">
      <t>コ</t>
    </rPh>
    <rPh sb="61" eb="64">
      <t>イチジテキ</t>
    </rPh>
    <rPh sb="88" eb="90">
      <t>イギョウ</t>
    </rPh>
    <rPh sb="90" eb="92">
      <t>シュウシ</t>
    </rPh>
    <rPh sb="92" eb="94">
      <t>ヒリツ</t>
    </rPh>
    <rPh sb="97" eb="98">
      <t>タ</t>
    </rPh>
    <rPh sb="98" eb="100">
      <t>カイケイ</t>
    </rPh>
    <rPh sb="103" eb="105">
      <t>クリイレ</t>
    </rPh>
    <rPh sb="105" eb="106">
      <t>キン</t>
    </rPh>
    <rPh sb="109" eb="111">
      <t>シュウニュウ</t>
    </rPh>
    <rPh sb="116" eb="118">
      <t>イギョウ</t>
    </rPh>
    <rPh sb="118" eb="120">
      <t>シュウエキ</t>
    </rPh>
    <rPh sb="124" eb="126">
      <t>イギョウ</t>
    </rPh>
    <rPh sb="126" eb="128">
      <t>ヒヨウ</t>
    </rPh>
    <rPh sb="129" eb="130">
      <t>オオム</t>
    </rPh>
    <rPh sb="131" eb="132">
      <t>マカナ</t>
    </rPh>
    <rPh sb="140" eb="142">
      <t>ビョウショウ</t>
    </rPh>
    <rPh sb="142" eb="145">
      <t>リヨウリツ</t>
    </rPh>
    <rPh sb="148" eb="150">
      <t>ルイジ</t>
    </rPh>
    <rPh sb="150" eb="152">
      <t>ビョウイン</t>
    </rPh>
    <rPh sb="152" eb="155">
      <t>ヘイキンチ</t>
    </rPh>
    <rPh sb="156" eb="158">
      <t>ウワマワ</t>
    </rPh>
    <rPh sb="167" eb="169">
      <t>イジョウ</t>
    </rPh>
    <rPh sb="170" eb="172">
      <t>イジ</t>
    </rPh>
    <rPh sb="220" eb="221">
      <t>オヨ</t>
    </rPh>
    <rPh sb="224" eb="226">
      <t>ルイジ</t>
    </rPh>
    <rPh sb="226" eb="228">
      <t>ダンタイ</t>
    </rPh>
    <rPh sb="228" eb="231">
      <t>ヘイキンチ</t>
    </rPh>
    <rPh sb="232" eb="234">
      <t>ウワマワ</t>
    </rPh>
    <rPh sb="239" eb="241">
      <t>ビョウショウ</t>
    </rPh>
    <rPh sb="241" eb="242">
      <t>スウ</t>
    </rPh>
    <rPh sb="243" eb="245">
      <t>ミア</t>
    </rPh>
    <rPh sb="246" eb="248">
      <t>ショクイン</t>
    </rPh>
    <rPh sb="248" eb="250">
      <t>ハイチ</t>
    </rPh>
    <rPh sb="253" eb="255">
      <t>ケイヒ</t>
    </rPh>
    <rPh sb="264" eb="266">
      <t>ソウオウ</t>
    </rPh>
    <rPh sb="268" eb="270">
      <t>シンリョウ</t>
    </rPh>
    <rPh sb="270" eb="272">
      <t>シュウニュウ</t>
    </rPh>
    <rPh sb="273" eb="274">
      <t>エ</t>
    </rPh>
    <rPh sb="330" eb="332">
      <t>ジョウショウ</t>
    </rPh>
    <rPh sb="332" eb="334">
      <t>ケイコウ</t>
    </rPh>
    <rPh sb="338" eb="341">
      <t>イヤクヒン</t>
    </rPh>
    <rPh sb="342" eb="344">
      <t>ヤッカ</t>
    </rPh>
    <rPh sb="345" eb="347">
      <t>イリョウ</t>
    </rPh>
    <rPh sb="347" eb="349">
      <t>ザイリョウ</t>
    </rPh>
    <rPh sb="350" eb="352">
      <t>ショウカン</t>
    </rPh>
    <rPh sb="352" eb="354">
      <t>カカク</t>
    </rPh>
    <rPh sb="355" eb="357">
      <t>テキセツ</t>
    </rPh>
    <rPh sb="358" eb="360">
      <t>サンテイ</t>
    </rPh>
    <phoneticPr fontId="5"/>
  </si>
  <si>
    <t>　各指標のうち、経営の健全性・効率性の③については累積欠損金が発生していないことが必要であることから早期に解消することが望まれるが、経常収支比率や医業収支比率は100％を上回っており、現状としては健全かつ効率的な経営を行うことができている。
　経営形態については、診療体制の充実を図っていることや、他院との役割を分担し相互に補いながら連携の強化を推進していることなどから、他院との再編やネットワーク化、経営形態の見直しを行うことなく、引続き現在の体制にて運営することとする。
　しかし、今後、病院を取り巻く環境や当院の経営状況等に大きな変化が生じた場合には、改めて検討するものとする。</t>
    <rPh sb="1" eb="2">
      <t>カク</t>
    </rPh>
    <rPh sb="2" eb="4">
      <t>シヒョウ</t>
    </rPh>
    <rPh sb="8" eb="10">
      <t>ケイエイ</t>
    </rPh>
    <rPh sb="11" eb="14">
      <t>ケンゼンセイ</t>
    </rPh>
    <rPh sb="15" eb="18">
      <t>コウリツセイ</t>
    </rPh>
    <rPh sb="25" eb="27">
      <t>ルイセキ</t>
    </rPh>
    <rPh sb="27" eb="30">
      <t>ケッソンキン</t>
    </rPh>
    <rPh sb="31" eb="33">
      <t>ハッセイ</t>
    </rPh>
    <rPh sb="41" eb="43">
      <t>ヒツヨウ</t>
    </rPh>
    <rPh sb="50" eb="52">
      <t>ソウキ</t>
    </rPh>
    <rPh sb="53" eb="55">
      <t>カイショウ</t>
    </rPh>
    <rPh sb="60" eb="61">
      <t>ノゾ</t>
    </rPh>
    <rPh sb="66" eb="68">
      <t>ケイジョウ</t>
    </rPh>
    <rPh sb="68" eb="70">
      <t>シュウシ</t>
    </rPh>
    <rPh sb="70" eb="72">
      <t>ヒリツ</t>
    </rPh>
    <rPh sb="73" eb="75">
      <t>イギョウ</t>
    </rPh>
    <rPh sb="75" eb="77">
      <t>シュウシ</t>
    </rPh>
    <rPh sb="77" eb="79">
      <t>ヒリツ</t>
    </rPh>
    <rPh sb="85" eb="87">
      <t>ウワマワ</t>
    </rPh>
    <rPh sb="92" eb="94">
      <t>ゲンジョウ</t>
    </rPh>
    <rPh sb="98" eb="100">
      <t>ケンゼン</t>
    </rPh>
    <rPh sb="102" eb="105">
      <t>コウリツテキ</t>
    </rPh>
    <rPh sb="106" eb="108">
      <t>ケイエイ</t>
    </rPh>
    <rPh sb="109" eb="110">
      <t>オコナ</t>
    </rPh>
    <rPh sb="122" eb="124">
      <t>ケイエイ</t>
    </rPh>
    <rPh sb="124" eb="126">
      <t>ケイタイ</t>
    </rPh>
    <rPh sb="132" eb="134">
      <t>シンリョウ</t>
    </rPh>
    <rPh sb="134" eb="136">
      <t>タイセイ</t>
    </rPh>
    <rPh sb="137" eb="139">
      <t>ジュウジツ</t>
    </rPh>
    <rPh sb="140" eb="141">
      <t>ハカ</t>
    </rPh>
    <rPh sb="149" eb="150">
      <t>タ</t>
    </rPh>
    <rPh sb="150" eb="151">
      <t>イン</t>
    </rPh>
    <rPh sb="153" eb="155">
      <t>ヤクワリ</t>
    </rPh>
    <rPh sb="156" eb="158">
      <t>ブンタン</t>
    </rPh>
    <rPh sb="159" eb="161">
      <t>ソウゴ</t>
    </rPh>
    <phoneticPr fontId="5"/>
  </si>
  <si>
    <t>「①有形固定資産減価償却率」は、年々増加傾向にあるとともに類似病院平均値を上回っていること、「②機械備品減価償却比率」は、過去5年の償却率や類似病院平均値と差がないことから、施設の老朽化が進んでいることが確認でき、建物は建設から20年が経過することもあり中長期的な計画を検討する必要がある。「③1床当たり有形固定資産」は、類似病院平均値を上回っているものの、過去5年の当該病院値に差は生じていない。
　経常収支比率は100％を上回り、その更新投資を経常収益で賄えているため、今後も、計画的に高度な医療機器の導入や更新を行い、安全・安心で高度な専門的医療の提供に努めていく。また、健全な経営基盤を確保し自立性の高い経営を行うことができている現状では、新公立病院改革プラン等に基づく改革は必要ない。</t>
    <rPh sb="2" eb="4">
      <t>ユウケイ</t>
    </rPh>
    <rPh sb="4" eb="6">
      <t>コテイ</t>
    </rPh>
    <rPh sb="6" eb="8">
      <t>シサン</t>
    </rPh>
    <rPh sb="8" eb="10">
      <t>ゲンカ</t>
    </rPh>
    <rPh sb="10" eb="13">
      <t>ショウキャクリツ</t>
    </rPh>
    <rPh sb="16" eb="18">
      <t>ネンネン</t>
    </rPh>
    <rPh sb="18" eb="20">
      <t>ゾウカ</t>
    </rPh>
    <rPh sb="20" eb="22">
      <t>ケイコウ</t>
    </rPh>
    <rPh sb="29" eb="31">
      <t>ルイジ</t>
    </rPh>
    <rPh sb="31" eb="33">
      <t>ビョウイン</t>
    </rPh>
    <rPh sb="33" eb="36">
      <t>ヘイキンチ</t>
    </rPh>
    <rPh sb="37" eb="39">
      <t>ウワマワ</t>
    </rPh>
    <rPh sb="48" eb="50">
      <t>キカイ</t>
    </rPh>
    <rPh sb="50" eb="52">
      <t>ビヒン</t>
    </rPh>
    <rPh sb="52" eb="54">
      <t>ゲンカ</t>
    </rPh>
    <rPh sb="54" eb="56">
      <t>ショウキャク</t>
    </rPh>
    <rPh sb="56" eb="58">
      <t>ヒリツ</t>
    </rPh>
    <rPh sb="61" eb="63">
      <t>カコ</t>
    </rPh>
    <rPh sb="64" eb="65">
      <t>ネン</t>
    </rPh>
    <rPh sb="66" eb="69">
      <t>ショウキャクリツ</t>
    </rPh>
    <rPh sb="70" eb="72">
      <t>ルイジ</t>
    </rPh>
    <rPh sb="72" eb="74">
      <t>ビョウイン</t>
    </rPh>
    <rPh sb="74" eb="76">
      <t>ヘイキン</t>
    </rPh>
    <rPh sb="76" eb="77">
      <t>チ</t>
    </rPh>
    <rPh sb="78" eb="79">
      <t>サ</t>
    </rPh>
    <rPh sb="87" eb="89">
      <t>シセツ</t>
    </rPh>
    <rPh sb="90" eb="93">
      <t>ロウキュウカ</t>
    </rPh>
    <rPh sb="94" eb="95">
      <t>スス</t>
    </rPh>
    <rPh sb="102" eb="104">
      <t>カクニン</t>
    </rPh>
    <rPh sb="201" eb="203">
      <t>ケイジョウ</t>
    </rPh>
    <rPh sb="203" eb="205">
      <t>シュウシ</t>
    </rPh>
    <rPh sb="205" eb="207">
      <t>ヒリツ</t>
    </rPh>
    <rPh sb="213" eb="215">
      <t>ウワマワ</t>
    </rPh>
    <rPh sb="219" eb="221">
      <t>コウシン</t>
    </rPh>
    <rPh sb="221" eb="223">
      <t>トウシ</t>
    </rPh>
    <rPh sb="224" eb="226">
      <t>ケイジョウ</t>
    </rPh>
    <rPh sb="226" eb="228">
      <t>シュウエキ</t>
    </rPh>
    <rPh sb="229" eb="230">
      <t>マカナ</t>
    </rPh>
    <rPh sb="241" eb="244">
      <t>ケイカクテキ</t>
    </rPh>
    <rPh sb="245" eb="247">
      <t>コウド</t>
    </rPh>
    <rPh sb="248" eb="250">
      <t>イリョウ</t>
    </rPh>
    <rPh sb="250" eb="252">
      <t>キキ</t>
    </rPh>
    <rPh sb="253" eb="255">
      <t>ドウニュウ</t>
    </rPh>
    <rPh sb="256" eb="258">
      <t>コウシン</t>
    </rPh>
    <rPh sb="259" eb="260">
      <t>オコナ</t>
    </rPh>
    <rPh sb="289" eb="291">
      <t>ケンゼン</t>
    </rPh>
    <rPh sb="292" eb="294">
      <t>ケイエイ</t>
    </rPh>
    <rPh sb="294" eb="296">
      <t>キバン</t>
    </rPh>
    <rPh sb="297" eb="299">
      <t>カクホ</t>
    </rPh>
    <rPh sb="300" eb="303">
      <t>ジリツセイ</t>
    </rPh>
    <rPh sb="304" eb="305">
      <t>タカ</t>
    </rPh>
    <rPh sb="306" eb="308">
      <t>ケイエイ</t>
    </rPh>
    <rPh sb="309" eb="310">
      <t>オコナ</t>
    </rPh>
    <rPh sb="319" eb="321">
      <t>ゲンジョウ</t>
    </rPh>
    <rPh sb="324" eb="325">
      <t>シン</t>
    </rPh>
    <rPh sb="325" eb="327">
      <t>コウリツ</t>
    </rPh>
    <rPh sb="327" eb="329">
      <t>ビョウイン</t>
    </rPh>
    <rPh sb="329" eb="331">
      <t>カイカク</t>
    </rPh>
    <rPh sb="334" eb="335">
      <t>トウ</t>
    </rPh>
    <rPh sb="336" eb="337">
      <t>モト</t>
    </rPh>
    <rPh sb="339" eb="341">
      <t>カイカク</t>
    </rPh>
    <rPh sb="342" eb="34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</si>
</sst>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2" fillId="0" borderId="5" xfId="1" applyFont="1" applyBorder="1" applyAlignment="1" applyProtection="1">
      <alignment horizontal="left" vertical="top" wrapText="1"/>
      <protection locked="0"/>
    </xf>
    <xf numFmtId="0" fontId="12" fillId="0" borderId="6" xfId="1" applyFont="1" applyBorder="1" applyAlignment="1" applyProtection="1">
      <alignment horizontal="left" vertical="top" wrapText="1"/>
      <protection locked="0"/>
    </xf>
    <xf numFmtId="0" fontId="12" fillId="0" borderId="7" xfId="1" applyFont="1" applyBorder="1" applyAlignment="1" applyProtection="1">
      <alignment horizontal="left" vertical="top" wrapText="1"/>
      <protection locked="0"/>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4" fillId="0" borderId="8" xfId="1" applyFont="1" applyBorder="1" applyAlignment="1" applyProtection="1">
      <alignment horizontal="left" vertical="top" wrapText="1"/>
      <protection locked="0"/>
    </xf>
    <xf numFmtId="0" fontId="24" fillId="0" borderId="0" xfId="1" applyFont="1" applyBorder="1" applyAlignment="1" applyProtection="1">
      <alignment horizontal="left" vertical="top" wrapText="1"/>
      <protection locked="0"/>
    </xf>
    <xf numFmtId="0" fontId="24" fillId="0" borderId="9" xfId="1" applyFont="1" applyBorder="1" applyAlignment="1" applyProtection="1">
      <alignment horizontal="left" vertical="top" wrapText="1"/>
      <protection locked="0"/>
    </xf>
    <xf numFmtId="0" fontId="24" fillId="0" borderId="10" xfId="1" applyFont="1" applyBorder="1" applyAlignment="1" applyProtection="1">
      <alignment horizontal="left" vertical="top" wrapText="1"/>
      <protection locked="0"/>
    </xf>
    <xf numFmtId="0" fontId="24" fillId="0" borderId="1" xfId="1" applyFont="1" applyBorder="1" applyAlignment="1" applyProtection="1">
      <alignment horizontal="left" vertical="top" wrapText="1"/>
      <protection locked="0"/>
    </xf>
    <xf numFmtId="0" fontId="24"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82.7</c:v>
                </c:pt>
                <c:pt idx="1">
                  <c:v>82.8</c:v>
                </c:pt>
                <c:pt idx="2">
                  <c:v>83.1</c:v>
                </c:pt>
                <c:pt idx="3">
                  <c:v>83</c:v>
                </c:pt>
                <c:pt idx="4">
                  <c:v>83.9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68844088"/>
        <c:axId val="4688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68844088"/>
        <c:axId val="468842912"/>
      </c:lineChart>
      <c:dateAx>
        <c:axId val="468844088"/>
        <c:scaling>
          <c:orientation val="minMax"/>
        </c:scaling>
        <c:delete val="1"/>
        <c:axPos val="b"/>
        <c:numFmt formatCode="ge" sourceLinked="1"/>
        <c:majorTickMark val="none"/>
        <c:minorTickMark val="none"/>
        <c:tickLblPos val="none"/>
        <c:crossAx val="468842912"/>
        <c:crosses val="autoZero"/>
        <c:auto val="1"/>
        <c:lblOffset val="100"/>
        <c:baseTimeUnit val="years"/>
      </c:dateAx>
      <c:valAx>
        <c:axId val="46884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844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11829</c:v>
                </c:pt>
                <c:pt idx="1">
                  <c:v>12187</c:v>
                </c:pt>
                <c:pt idx="2">
                  <c:v>12700</c:v>
                </c:pt>
                <c:pt idx="3">
                  <c:v>13052</c:v>
                </c:pt>
                <c:pt idx="4">
                  <c:v>13313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8975480"/>
        <c:axId val="4733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8975480"/>
        <c:axId val="473308512"/>
      </c:lineChart>
      <c:dateAx>
        <c:axId val="468975480"/>
        <c:scaling>
          <c:orientation val="minMax"/>
        </c:scaling>
        <c:delete val="1"/>
        <c:axPos val="b"/>
        <c:numFmt formatCode="ge" sourceLinked="1"/>
        <c:majorTickMark val="none"/>
        <c:minorTickMark val="none"/>
        <c:tickLblPos val="none"/>
        <c:crossAx val="473308512"/>
        <c:crosses val="autoZero"/>
        <c:auto val="1"/>
        <c:lblOffset val="100"/>
        <c:baseTimeUnit val="years"/>
      </c:dateAx>
      <c:valAx>
        <c:axId val="473308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8975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55439</c:v>
                </c:pt>
                <c:pt idx="1">
                  <c:v>54492</c:v>
                </c:pt>
                <c:pt idx="2">
                  <c:v>54781</c:v>
                </c:pt>
                <c:pt idx="3">
                  <c:v>57016</c:v>
                </c:pt>
                <c:pt idx="4">
                  <c:v>58165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79206992"/>
        <c:axId val="47110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79206992"/>
        <c:axId val="471100824"/>
      </c:lineChart>
      <c:dateAx>
        <c:axId val="479206992"/>
        <c:scaling>
          <c:orientation val="minMax"/>
        </c:scaling>
        <c:delete val="1"/>
        <c:axPos val="b"/>
        <c:numFmt formatCode="ge" sourceLinked="1"/>
        <c:majorTickMark val="none"/>
        <c:minorTickMark val="none"/>
        <c:tickLblPos val="none"/>
        <c:crossAx val="471100824"/>
        <c:crosses val="autoZero"/>
        <c:auto val="1"/>
        <c:lblOffset val="100"/>
        <c:baseTimeUnit val="years"/>
      </c:dateAx>
      <c:valAx>
        <c:axId val="471100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920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41.4</c:v>
                </c:pt>
                <c:pt idx="1">
                  <c:v>39.5</c:v>
                </c:pt>
                <c:pt idx="2">
                  <c:v>50.4</c:v>
                </c:pt>
                <c:pt idx="3">
                  <c:v>44.9</c:v>
                </c:pt>
                <c:pt idx="4">
                  <c:v>39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8841344"/>
        <c:axId val="47920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8841344"/>
        <c:axId val="479207384"/>
      </c:lineChart>
      <c:dateAx>
        <c:axId val="468841344"/>
        <c:scaling>
          <c:orientation val="minMax"/>
        </c:scaling>
        <c:delete val="1"/>
        <c:axPos val="b"/>
        <c:numFmt formatCode="ge" sourceLinked="1"/>
        <c:majorTickMark val="none"/>
        <c:minorTickMark val="none"/>
        <c:tickLblPos val="none"/>
        <c:crossAx val="479207384"/>
        <c:crosses val="autoZero"/>
        <c:auto val="1"/>
        <c:lblOffset val="100"/>
        <c:baseTimeUnit val="years"/>
      </c:dateAx>
      <c:valAx>
        <c:axId val="479207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84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103.2</c:v>
                </c:pt>
                <c:pt idx="1">
                  <c:v>103.2</c:v>
                </c:pt>
                <c:pt idx="2">
                  <c:v>101.5</c:v>
                </c:pt>
                <c:pt idx="3">
                  <c:v>104.9</c:v>
                </c:pt>
                <c:pt idx="4">
                  <c:v>104.4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79208168"/>
        <c:axId val="47920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79208168"/>
        <c:axId val="479209344"/>
      </c:lineChart>
      <c:dateAx>
        <c:axId val="479208168"/>
        <c:scaling>
          <c:orientation val="minMax"/>
        </c:scaling>
        <c:delete val="1"/>
        <c:axPos val="b"/>
        <c:numFmt formatCode="ge" sourceLinked="1"/>
        <c:majorTickMark val="none"/>
        <c:minorTickMark val="none"/>
        <c:tickLblPos val="none"/>
        <c:crossAx val="479209344"/>
        <c:crosses val="autoZero"/>
        <c:auto val="1"/>
        <c:lblOffset val="100"/>
        <c:baseTimeUnit val="years"/>
      </c:dateAx>
      <c:valAx>
        <c:axId val="47920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208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102.3</c:v>
                </c:pt>
                <c:pt idx="1">
                  <c:v>102.1</c:v>
                </c:pt>
                <c:pt idx="2">
                  <c:v>101.1</c:v>
                </c:pt>
                <c:pt idx="3">
                  <c:v>103.3</c:v>
                </c:pt>
                <c:pt idx="4">
                  <c:v>104.4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73227320"/>
        <c:axId val="4732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73227320"/>
        <c:axId val="473226144"/>
      </c:lineChart>
      <c:dateAx>
        <c:axId val="473227320"/>
        <c:scaling>
          <c:orientation val="minMax"/>
        </c:scaling>
        <c:delete val="1"/>
        <c:axPos val="b"/>
        <c:numFmt formatCode="ge" sourceLinked="1"/>
        <c:majorTickMark val="none"/>
        <c:minorTickMark val="none"/>
        <c:tickLblPos val="none"/>
        <c:crossAx val="473226144"/>
        <c:crosses val="autoZero"/>
        <c:auto val="1"/>
        <c:lblOffset val="100"/>
        <c:baseTimeUnit val="years"/>
      </c:dateAx>
      <c:valAx>
        <c:axId val="47322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73227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51.1</c:v>
                </c:pt>
                <c:pt idx="1">
                  <c:v>53.3</c:v>
                </c:pt>
                <c:pt idx="2">
                  <c:v>60.2</c:v>
                </c:pt>
                <c:pt idx="3">
                  <c:v>62.1</c:v>
                </c:pt>
                <c:pt idx="4">
                  <c:v>63.4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68975088"/>
        <c:axId val="46897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68975088"/>
        <c:axId val="468977048"/>
      </c:lineChart>
      <c:dateAx>
        <c:axId val="468975088"/>
        <c:scaling>
          <c:orientation val="minMax"/>
        </c:scaling>
        <c:delete val="1"/>
        <c:axPos val="b"/>
        <c:numFmt formatCode="ge" sourceLinked="1"/>
        <c:majorTickMark val="none"/>
        <c:minorTickMark val="none"/>
        <c:tickLblPos val="none"/>
        <c:crossAx val="468977048"/>
        <c:crosses val="autoZero"/>
        <c:auto val="1"/>
        <c:lblOffset val="100"/>
        <c:baseTimeUnit val="years"/>
      </c:dateAx>
      <c:valAx>
        <c:axId val="468977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97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68.900000000000006</c:v>
                </c:pt>
                <c:pt idx="1">
                  <c:v>65.8</c:v>
                </c:pt>
                <c:pt idx="2">
                  <c:v>65.7</c:v>
                </c:pt>
                <c:pt idx="3">
                  <c:v>67.900000000000006</c:v>
                </c:pt>
                <c:pt idx="4">
                  <c:v>68.7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57560232"/>
        <c:axId val="4733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57560232"/>
        <c:axId val="473305376"/>
      </c:lineChart>
      <c:dateAx>
        <c:axId val="357560232"/>
        <c:scaling>
          <c:orientation val="minMax"/>
        </c:scaling>
        <c:delete val="1"/>
        <c:axPos val="b"/>
        <c:numFmt formatCode="ge" sourceLinked="1"/>
        <c:majorTickMark val="none"/>
        <c:minorTickMark val="none"/>
        <c:tickLblPos val="none"/>
        <c:crossAx val="473305376"/>
        <c:crosses val="autoZero"/>
        <c:auto val="1"/>
        <c:lblOffset val="100"/>
        <c:baseTimeUnit val="years"/>
      </c:dateAx>
      <c:valAx>
        <c:axId val="47330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56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64169840</c:v>
                </c:pt>
                <c:pt idx="1">
                  <c:v>64151744</c:v>
                </c:pt>
                <c:pt idx="2">
                  <c:v>66602694</c:v>
                </c:pt>
                <c:pt idx="3">
                  <c:v>67117781</c:v>
                </c:pt>
                <c:pt idx="4">
                  <c:v>66794055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73228888"/>
        <c:axId val="4732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73228888"/>
        <c:axId val="473227712"/>
      </c:lineChart>
      <c:dateAx>
        <c:axId val="473228888"/>
        <c:scaling>
          <c:orientation val="minMax"/>
        </c:scaling>
        <c:delete val="1"/>
        <c:axPos val="b"/>
        <c:numFmt formatCode="ge" sourceLinked="1"/>
        <c:majorTickMark val="none"/>
        <c:minorTickMark val="none"/>
        <c:tickLblPos val="none"/>
        <c:crossAx val="473227712"/>
        <c:crosses val="autoZero"/>
        <c:auto val="1"/>
        <c:lblOffset val="100"/>
        <c:baseTimeUnit val="years"/>
      </c:dateAx>
      <c:valAx>
        <c:axId val="473227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228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20.2</c:v>
                </c:pt>
                <c:pt idx="1">
                  <c:v>19</c:v>
                </c:pt>
                <c:pt idx="2">
                  <c:v>18.7</c:v>
                </c:pt>
                <c:pt idx="3">
                  <c:v>19.8</c:v>
                </c:pt>
                <c:pt idx="4">
                  <c:v>20.8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73306160"/>
        <c:axId val="47330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73306160"/>
        <c:axId val="473306552"/>
      </c:lineChart>
      <c:dateAx>
        <c:axId val="473306160"/>
        <c:scaling>
          <c:orientation val="minMax"/>
        </c:scaling>
        <c:delete val="1"/>
        <c:axPos val="b"/>
        <c:numFmt formatCode="ge" sourceLinked="1"/>
        <c:majorTickMark val="none"/>
        <c:minorTickMark val="none"/>
        <c:tickLblPos val="none"/>
        <c:crossAx val="473306552"/>
        <c:crosses val="autoZero"/>
        <c:auto val="1"/>
        <c:lblOffset val="100"/>
        <c:baseTimeUnit val="years"/>
      </c:dateAx>
      <c:valAx>
        <c:axId val="473306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30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46.9</c:v>
                </c:pt>
                <c:pt idx="1">
                  <c:v>49.9</c:v>
                </c:pt>
                <c:pt idx="2">
                  <c:v>50.1</c:v>
                </c:pt>
                <c:pt idx="3">
                  <c:v>50.8</c:v>
                </c:pt>
                <c:pt idx="4">
                  <c:v>51.7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73307336"/>
        <c:axId val="47330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73307336"/>
        <c:axId val="473307728"/>
      </c:lineChart>
      <c:dateAx>
        <c:axId val="473307336"/>
        <c:scaling>
          <c:orientation val="minMax"/>
        </c:scaling>
        <c:delete val="1"/>
        <c:axPos val="b"/>
        <c:numFmt formatCode="ge" sourceLinked="1"/>
        <c:majorTickMark val="none"/>
        <c:minorTickMark val="none"/>
        <c:tickLblPos val="none"/>
        <c:crossAx val="473307728"/>
        <c:crosses val="autoZero"/>
        <c:auto val="1"/>
        <c:lblOffset val="100"/>
        <c:baseTimeUnit val="years"/>
      </c:dateAx>
      <c:valAx>
        <c:axId val="47330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307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T43" zoomScale="85" zoomScaleNormal="85"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愛知県春日井市　春日井市民病院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556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562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311708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49338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556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556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102.3</v>
      </c>
      <c r="Q33" s="123"/>
      <c r="R33" s="123"/>
      <c r="S33" s="123"/>
      <c r="T33" s="123"/>
      <c r="U33" s="123"/>
      <c r="V33" s="123"/>
      <c r="W33" s="123"/>
      <c r="X33" s="123"/>
      <c r="Y33" s="123"/>
      <c r="Z33" s="123"/>
      <c r="AA33" s="123"/>
      <c r="AB33" s="123"/>
      <c r="AC33" s="123"/>
      <c r="AD33" s="124"/>
      <c r="AE33" s="122">
        <f>データ!AI7</f>
        <v>102.1</v>
      </c>
      <c r="AF33" s="123"/>
      <c r="AG33" s="123"/>
      <c r="AH33" s="123"/>
      <c r="AI33" s="123"/>
      <c r="AJ33" s="123"/>
      <c r="AK33" s="123"/>
      <c r="AL33" s="123"/>
      <c r="AM33" s="123"/>
      <c r="AN33" s="123"/>
      <c r="AO33" s="123"/>
      <c r="AP33" s="123"/>
      <c r="AQ33" s="123"/>
      <c r="AR33" s="123"/>
      <c r="AS33" s="124"/>
      <c r="AT33" s="122">
        <f>データ!AJ7</f>
        <v>101.1</v>
      </c>
      <c r="AU33" s="123"/>
      <c r="AV33" s="123"/>
      <c r="AW33" s="123"/>
      <c r="AX33" s="123"/>
      <c r="AY33" s="123"/>
      <c r="AZ33" s="123"/>
      <c r="BA33" s="123"/>
      <c r="BB33" s="123"/>
      <c r="BC33" s="123"/>
      <c r="BD33" s="123"/>
      <c r="BE33" s="123"/>
      <c r="BF33" s="123"/>
      <c r="BG33" s="123"/>
      <c r="BH33" s="124"/>
      <c r="BI33" s="122">
        <f>データ!AK7</f>
        <v>103.3</v>
      </c>
      <c r="BJ33" s="123"/>
      <c r="BK33" s="123"/>
      <c r="BL33" s="123"/>
      <c r="BM33" s="123"/>
      <c r="BN33" s="123"/>
      <c r="BO33" s="123"/>
      <c r="BP33" s="123"/>
      <c r="BQ33" s="123"/>
      <c r="BR33" s="123"/>
      <c r="BS33" s="123"/>
      <c r="BT33" s="123"/>
      <c r="BU33" s="123"/>
      <c r="BV33" s="123"/>
      <c r="BW33" s="124"/>
      <c r="BX33" s="122">
        <f>データ!AL7</f>
        <v>104.4</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103.2</v>
      </c>
      <c r="DE33" s="123"/>
      <c r="DF33" s="123"/>
      <c r="DG33" s="123"/>
      <c r="DH33" s="123"/>
      <c r="DI33" s="123"/>
      <c r="DJ33" s="123"/>
      <c r="DK33" s="123"/>
      <c r="DL33" s="123"/>
      <c r="DM33" s="123"/>
      <c r="DN33" s="123"/>
      <c r="DO33" s="123"/>
      <c r="DP33" s="123"/>
      <c r="DQ33" s="123"/>
      <c r="DR33" s="124"/>
      <c r="DS33" s="122">
        <f>データ!AT7</f>
        <v>103.2</v>
      </c>
      <c r="DT33" s="123"/>
      <c r="DU33" s="123"/>
      <c r="DV33" s="123"/>
      <c r="DW33" s="123"/>
      <c r="DX33" s="123"/>
      <c r="DY33" s="123"/>
      <c r="DZ33" s="123"/>
      <c r="EA33" s="123"/>
      <c r="EB33" s="123"/>
      <c r="EC33" s="123"/>
      <c r="ED33" s="123"/>
      <c r="EE33" s="123"/>
      <c r="EF33" s="123"/>
      <c r="EG33" s="124"/>
      <c r="EH33" s="122">
        <f>データ!AU7</f>
        <v>101.5</v>
      </c>
      <c r="EI33" s="123"/>
      <c r="EJ33" s="123"/>
      <c r="EK33" s="123"/>
      <c r="EL33" s="123"/>
      <c r="EM33" s="123"/>
      <c r="EN33" s="123"/>
      <c r="EO33" s="123"/>
      <c r="EP33" s="123"/>
      <c r="EQ33" s="123"/>
      <c r="ER33" s="123"/>
      <c r="ES33" s="123"/>
      <c r="ET33" s="123"/>
      <c r="EU33" s="123"/>
      <c r="EV33" s="124"/>
      <c r="EW33" s="122">
        <f>データ!AV7</f>
        <v>104.9</v>
      </c>
      <c r="EX33" s="123"/>
      <c r="EY33" s="123"/>
      <c r="EZ33" s="123"/>
      <c r="FA33" s="123"/>
      <c r="FB33" s="123"/>
      <c r="FC33" s="123"/>
      <c r="FD33" s="123"/>
      <c r="FE33" s="123"/>
      <c r="FF33" s="123"/>
      <c r="FG33" s="123"/>
      <c r="FH33" s="123"/>
      <c r="FI33" s="123"/>
      <c r="FJ33" s="123"/>
      <c r="FK33" s="124"/>
      <c r="FL33" s="122">
        <f>データ!AW7</f>
        <v>104.4</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41.4</v>
      </c>
      <c r="GS33" s="123"/>
      <c r="GT33" s="123"/>
      <c r="GU33" s="123"/>
      <c r="GV33" s="123"/>
      <c r="GW33" s="123"/>
      <c r="GX33" s="123"/>
      <c r="GY33" s="123"/>
      <c r="GZ33" s="123"/>
      <c r="HA33" s="123"/>
      <c r="HB33" s="123"/>
      <c r="HC33" s="123"/>
      <c r="HD33" s="123"/>
      <c r="HE33" s="123"/>
      <c r="HF33" s="124"/>
      <c r="HG33" s="122">
        <f>データ!BE7</f>
        <v>39.5</v>
      </c>
      <c r="HH33" s="123"/>
      <c r="HI33" s="123"/>
      <c r="HJ33" s="123"/>
      <c r="HK33" s="123"/>
      <c r="HL33" s="123"/>
      <c r="HM33" s="123"/>
      <c r="HN33" s="123"/>
      <c r="HO33" s="123"/>
      <c r="HP33" s="123"/>
      <c r="HQ33" s="123"/>
      <c r="HR33" s="123"/>
      <c r="HS33" s="123"/>
      <c r="HT33" s="123"/>
      <c r="HU33" s="124"/>
      <c r="HV33" s="122">
        <f>データ!BF7</f>
        <v>50.4</v>
      </c>
      <c r="HW33" s="123"/>
      <c r="HX33" s="123"/>
      <c r="HY33" s="123"/>
      <c r="HZ33" s="123"/>
      <c r="IA33" s="123"/>
      <c r="IB33" s="123"/>
      <c r="IC33" s="123"/>
      <c r="ID33" s="123"/>
      <c r="IE33" s="123"/>
      <c r="IF33" s="123"/>
      <c r="IG33" s="123"/>
      <c r="IH33" s="123"/>
      <c r="II33" s="123"/>
      <c r="IJ33" s="124"/>
      <c r="IK33" s="122">
        <f>データ!BG7</f>
        <v>44.9</v>
      </c>
      <c r="IL33" s="123"/>
      <c r="IM33" s="123"/>
      <c r="IN33" s="123"/>
      <c r="IO33" s="123"/>
      <c r="IP33" s="123"/>
      <c r="IQ33" s="123"/>
      <c r="IR33" s="123"/>
      <c r="IS33" s="123"/>
      <c r="IT33" s="123"/>
      <c r="IU33" s="123"/>
      <c r="IV33" s="123"/>
      <c r="IW33" s="123"/>
      <c r="IX33" s="123"/>
      <c r="IY33" s="124"/>
      <c r="IZ33" s="122">
        <f>データ!BH7</f>
        <v>39</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82.7</v>
      </c>
      <c r="KG33" s="123"/>
      <c r="KH33" s="123"/>
      <c r="KI33" s="123"/>
      <c r="KJ33" s="123"/>
      <c r="KK33" s="123"/>
      <c r="KL33" s="123"/>
      <c r="KM33" s="123"/>
      <c r="KN33" s="123"/>
      <c r="KO33" s="123"/>
      <c r="KP33" s="123"/>
      <c r="KQ33" s="123"/>
      <c r="KR33" s="123"/>
      <c r="KS33" s="123"/>
      <c r="KT33" s="124"/>
      <c r="KU33" s="122">
        <f>データ!BP7</f>
        <v>82.8</v>
      </c>
      <c r="KV33" s="123"/>
      <c r="KW33" s="123"/>
      <c r="KX33" s="123"/>
      <c r="KY33" s="123"/>
      <c r="KZ33" s="123"/>
      <c r="LA33" s="123"/>
      <c r="LB33" s="123"/>
      <c r="LC33" s="123"/>
      <c r="LD33" s="123"/>
      <c r="LE33" s="123"/>
      <c r="LF33" s="123"/>
      <c r="LG33" s="123"/>
      <c r="LH33" s="123"/>
      <c r="LI33" s="124"/>
      <c r="LJ33" s="122">
        <f>データ!BQ7</f>
        <v>83.1</v>
      </c>
      <c r="LK33" s="123"/>
      <c r="LL33" s="123"/>
      <c r="LM33" s="123"/>
      <c r="LN33" s="123"/>
      <c r="LO33" s="123"/>
      <c r="LP33" s="123"/>
      <c r="LQ33" s="123"/>
      <c r="LR33" s="123"/>
      <c r="LS33" s="123"/>
      <c r="LT33" s="123"/>
      <c r="LU33" s="123"/>
      <c r="LV33" s="123"/>
      <c r="LW33" s="123"/>
      <c r="LX33" s="124"/>
      <c r="LY33" s="122">
        <f>データ!BR7</f>
        <v>83</v>
      </c>
      <c r="LZ33" s="123"/>
      <c r="MA33" s="123"/>
      <c r="MB33" s="123"/>
      <c r="MC33" s="123"/>
      <c r="MD33" s="123"/>
      <c r="ME33" s="123"/>
      <c r="MF33" s="123"/>
      <c r="MG33" s="123"/>
      <c r="MH33" s="123"/>
      <c r="MI33" s="123"/>
      <c r="MJ33" s="123"/>
      <c r="MK33" s="123"/>
      <c r="ML33" s="123"/>
      <c r="MM33" s="124"/>
      <c r="MN33" s="122">
        <f>データ!BS7</f>
        <v>83.9</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45" t="s">
        <v>147</v>
      </c>
      <c r="NK49" s="146"/>
      <c r="NL49" s="146"/>
      <c r="NM49" s="146"/>
      <c r="NN49" s="146"/>
      <c r="NO49" s="146"/>
      <c r="NP49" s="146"/>
      <c r="NQ49" s="146"/>
      <c r="NR49" s="146"/>
      <c r="NS49" s="146"/>
      <c r="NT49" s="146"/>
      <c r="NU49" s="146"/>
      <c r="NV49" s="146"/>
      <c r="NW49" s="146"/>
      <c r="NX49" s="14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45"/>
      <c r="NK50" s="146"/>
      <c r="NL50" s="146"/>
      <c r="NM50" s="146"/>
      <c r="NN50" s="146"/>
      <c r="NO50" s="146"/>
      <c r="NP50" s="146"/>
      <c r="NQ50" s="146"/>
      <c r="NR50" s="146"/>
      <c r="NS50" s="146"/>
      <c r="NT50" s="146"/>
      <c r="NU50" s="146"/>
      <c r="NV50" s="146"/>
      <c r="NW50" s="146"/>
      <c r="NX50" s="14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45"/>
      <c r="NK51" s="146"/>
      <c r="NL51" s="146"/>
      <c r="NM51" s="146"/>
      <c r="NN51" s="146"/>
      <c r="NO51" s="146"/>
      <c r="NP51" s="146"/>
      <c r="NQ51" s="146"/>
      <c r="NR51" s="146"/>
      <c r="NS51" s="146"/>
      <c r="NT51" s="146"/>
      <c r="NU51" s="146"/>
      <c r="NV51" s="146"/>
      <c r="NW51" s="146"/>
      <c r="NX51" s="14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45"/>
      <c r="NK52" s="146"/>
      <c r="NL52" s="146"/>
      <c r="NM52" s="146"/>
      <c r="NN52" s="146"/>
      <c r="NO52" s="146"/>
      <c r="NP52" s="146"/>
      <c r="NQ52" s="146"/>
      <c r="NR52" s="146"/>
      <c r="NS52" s="146"/>
      <c r="NT52" s="146"/>
      <c r="NU52" s="146"/>
      <c r="NV52" s="146"/>
      <c r="NW52" s="146"/>
      <c r="NX52" s="14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45"/>
      <c r="NK53" s="146"/>
      <c r="NL53" s="146"/>
      <c r="NM53" s="146"/>
      <c r="NN53" s="146"/>
      <c r="NO53" s="146"/>
      <c r="NP53" s="146"/>
      <c r="NQ53" s="146"/>
      <c r="NR53" s="146"/>
      <c r="NS53" s="146"/>
      <c r="NT53" s="146"/>
      <c r="NU53" s="146"/>
      <c r="NV53" s="146"/>
      <c r="NW53" s="146"/>
      <c r="NX53" s="147"/>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45"/>
      <c r="NK54" s="146"/>
      <c r="NL54" s="146"/>
      <c r="NM54" s="146"/>
      <c r="NN54" s="146"/>
      <c r="NO54" s="146"/>
      <c r="NP54" s="146"/>
      <c r="NQ54" s="146"/>
      <c r="NR54" s="146"/>
      <c r="NS54" s="146"/>
      <c r="NT54" s="146"/>
      <c r="NU54" s="146"/>
      <c r="NV54" s="146"/>
      <c r="NW54" s="146"/>
      <c r="NX54" s="147"/>
    </row>
    <row r="55" spans="1:388" ht="13.5" customHeight="1">
      <c r="A55" s="2"/>
      <c r="B55" s="26"/>
      <c r="C55" s="6"/>
      <c r="D55" s="6"/>
      <c r="E55" s="6"/>
      <c r="F55" s="6"/>
      <c r="G55" s="125" t="s">
        <v>37</v>
      </c>
      <c r="H55" s="125"/>
      <c r="I55" s="125"/>
      <c r="J55" s="125"/>
      <c r="K55" s="125"/>
      <c r="L55" s="125"/>
      <c r="M55" s="125"/>
      <c r="N55" s="125"/>
      <c r="O55" s="125"/>
      <c r="P55" s="126">
        <f>データ!BZ7</f>
        <v>55439</v>
      </c>
      <c r="Q55" s="127"/>
      <c r="R55" s="127"/>
      <c r="S55" s="127"/>
      <c r="T55" s="127"/>
      <c r="U55" s="127"/>
      <c r="V55" s="127"/>
      <c r="W55" s="127"/>
      <c r="X55" s="127"/>
      <c r="Y55" s="127"/>
      <c r="Z55" s="127"/>
      <c r="AA55" s="127"/>
      <c r="AB55" s="127"/>
      <c r="AC55" s="127"/>
      <c r="AD55" s="128"/>
      <c r="AE55" s="126">
        <f>データ!CA7</f>
        <v>54492</v>
      </c>
      <c r="AF55" s="127"/>
      <c r="AG55" s="127"/>
      <c r="AH55" s="127"/>
      <c r="AI55" s="127"/>
      <c r="AJ55" s="127"/>
      <c r="AK55" s="127"/>
      <c r="AL55" s="127"/>
      <c r="AM55" s="127"/>
      <c r="AN55" s="127"/>
      <c r="AO55" s="127"/>
      <c r="AP55" s="127"/>
      <c r="AQ55" s="127"/>
      <c r="AR55" s="127"/>
      <c r="AS55" s="128"/>
      <c r="AT55" s="126">
        <f>データ!CB7</f>
        <v>54781</v>
      </c>
      <c r="AU55" s="127"/>
      <c r="AV55" s="127"/>
      <c r="AW55" s="127"/>
      <c r="AX55" s="127"/>
      <c r="AY55" s="127"/>
      <c r="AZ55" s="127"/>
      <c r="BA55" s="127"/>
      <c r="BB55" s="127"/>
      <c r="BC55" s="127"/>
      <c r="BD55" s="127"/>
      <c r="BE55" s="127"/>
      <c r="BF55" s="127"/>
      <c r="BG55" s="127"/>
      <c r="BH55" s="128"/>
      <c r="BI55" s="126">
        <f>データ!CC7</f>
        <v>57016</v>
      </c>
      <c r="BJ55" s="127"/>
      <c r="BK55" s="127"/>
      <c r="BL55" s="127"/>
      <c r="BM55" s="127"/>
      <c r="BN55" s="127"/>
      <c r="BO55" s="127"/>
      <c r="BP55" s="127"/>
      <c r="BQ55" s="127"/>
      <c r="BR55" s="127"/>
      <c r="BS55" s="127"/>
      <c r="BT55" s="127"/>
      <c r="BU55" s="127"/>
      <c r="BV55" s="127"/>
      <c r="BW55" s="128"/>
      <c r="BX55" s="126">
        <f>データ!CD7</f>
        <v>58165</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11829</v>
      </c>
      <c r="DE55" s="127"/>
      <c r="DF55" s="127"/>
      <c r="DG55" s="127"/>
      <c r="DH55" s="127"/>
      <c r="DI55" s="127"/>
      <c r="DJ55" s="127"/>
      <c r="DK55" s="127"/>
      <c r="DL55" s="127"/>
      <c r="DM55" s="127"/>
      <c r="DN55" s="127"/>
      <c r="DO55" s="127"/>
      <c r="DP55" s="127"/>
      <c r="DQ55" s="127"/>
      <c r="DR55" s="128"/>
      <c r="DS55" s="126">
        <f>データ!CL7</f>
        <v>12187</v>
      </c>
      <c r="DT55" s="127"/>
      <c r="DU55" s="127"/>
      <c r="DV55" s="127"/>
      <c r="DW55" s="127"/>
      <c r="DX55" s="127"/>
      <c r="DY55" s="127"/>
      <c r="DZ55" s="127"/>
      <c r="EA55" s="127"/>
      <c r="EB55" s="127"/>
      <c r="EC55" s="127"/>
      <c r="ED55" s="127"/>
      <c r="EE55" s="127"/>
      <c r="EF55" s="127"/>
      <c r="EG55" s="128"/>
      <c r="EH55" s="126">
        <f>データ!CM7</f>
        <v>12700</v>
      </c>
      <c r="EI55" s="127"/>
      <c r="EJ55" s="127"/>
      <c r="EK55" s="127"/>
      <c r="EL55" s="127"/>
      <c r="EM55" s="127"/>
      <c r="EN55" s="127"/>
      <c r="EO55" s="127"/>
      <c r="EP55" s="127"/>
      <c r="EQ55" s="127"/>
      <c r="ER55" s="127"/>
      <c r="ES55" s="127"/>
      <c r="ET55" s="127"/>
      <c r="EU55" s="127"/>
      <c r="EV55" s="128"/>
      <c r="EW55" s="126">
        <f>データ!CN7</f>
        <v>13052</v>
      </c>
      <c r="EX55" s="127"/>
      <c r="EY55" s="127"/>
      <c r="EZ55" s="127"/>
      <c r="FA55" s="127"/>
      <c r="FB55" s="127"/>
      <c r="FC55" s="127"/>
      <c r="FD55" s="127"/>
      <c r="FE55" s="127"/>
      <c r="FF55" s="127"/>
      <c r="FG55" s="127"/>
      <c r="FH55" s="127"/>
      <c r="FI55" s="127"/>
      <c r="FJ55" s="127"/>
      <c r="FK55" s="128"/>
      <c r="FL55" s="126">
        <f>データ!CO7</f>
        <v>13313</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46.9</v>
      </c>
      <c r="GS55" s="123"/>
      <c r="GT55" s="123"/>
      <c r="GU55" s="123"/>
      <c r="GV55" s="123"/>
      <c r="GW55" s="123"/>
      <c r="GX55" s="123"/>
      <c r="GY55" s="123"/>
      <c r="GZ55" s="123"/>
      <c r="HA55" s="123"/>
      <c r="HB55" s="123"/>
      <c r="HC55" s="123"/>
      <c r="HD55" s="123"/>
      <c r="HE55" s="123"/>
      <c r="HF55" s="124"/>
      <c r="HG55" s="122">
        <f>データ!CW7</f>
        <v>49.9</v>
      </c>
      <c r="HH55" s="123"/>
      <c r="HI55" s="123"/>
      <c r="HJ55" s="123"/>
      <c r="HK55" s="123"/>
      <c r="HL55" s="123"/>
      <c r="HM55" s="123"/>
      <c r="HN55" s="123"/>
      <c r="HO55" s="123"/>
      <c r="HP55" s="123"/>
      <c r="HQ55" s="123"/>
      <c r="HR55" s="123"/>
      <c r="HS55" s="123"/>
      <c r="HT55" s="123"/>
      <c r="HU55" s="124"/>
      <c r="HV55" s="122">
        <f>データ!CX7</f>
        <v>50.1</v>
      </c>
      <c r="HW55" s="123"/>
      <c r="HX55" s="123"/>
      <c r="HY55" s="123"/>
      <c r="HZ55" s="123"/>
      <c r="IA55" s="123"/>
      <c r="IB55" s="123"/>
      <c r="IC55" s="123"/>
      <c r="ID55" s="123"/>
      <c r="IE55" s="123"/>
      <c r="IF55" s="123"/>
      <c r="IG55" s="123"/>
      <c r="IH55" s="123"/>
      <c r="II55" s="123"/>
      <c r="IJ55" s="124"/>
      <c r="IK55" s="122">
        <f>データ!CY7</f>
        <v>50.8</v>
      </c>
      <c r="IL55" s="123"/>
      <c r="IM55" s="123"/>
      <c r="IN55" s="123"/>
      <c r="IO55" s="123"/>
      <c r="IP55" s="123"/>
      <c r="IQ55" s="123"/>
      <c r="IR55" s="123"/>
      <c r="IS55" s="123"/>
      <c r="IT55" s="123"/>
      <c r="IU55" s="123"/>
      <c r="IV55" s="123"/>
      <c r="IW55" s="123"/>
      <c r="IX55" s="123"/>
      <c r="IY55" s="124"/>
      <c r="IZ55" s="122">
        <f>データ!CZ7</f>
        <v>51.7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20.2</v>
      </c>
      <c r="KG55" s="123"/>
      <c r="KH55" s="123"/>
      <c r="KI55" s="123"/>
      <c r="KJ55" s="123"/>
      <c r="KK55" s="123"/>
      <c r="KL55" s="123"/>
      <c r="KM55" s="123"/>
      <c r="KN55" s="123"/>
      <c r="KO55" s="123"/>
      <c r="KP55" s="123"/>
      <c r="KQ55" s="123"/>
      <c r="KR55" s="123"/>
      <c r="KS55" s="123"/>
      <c r="KT55" s="124"/>
      <c r="KU55" s="122">
        <f>データ!DH7</f>
        <v>19</v>
      </c>
      <c r="KV55" s="123"/>
      <c r="KW55" s="123"/>
      <c r="KX55" s="123"/>
      <c r="KY55" s="123"/>
      <c r="KZ55" s="123"/>
      <c r="LA55" s="123"/>
      <c r="LB55" s="123"/>
      <c r="LC55" s="123"/>
      <c r="LD55" s="123"/>
      <c r="LE55" s="123"/>
      <c r="LF55" s="123"/>
      <c r="LG55" s="123"/>
      <c r="LH55" s="123"/>
      <c r="LI55" s="124"/>
      <c r="LJ55" s="122">
        <f>データ!DI7</f>
        <v>18.7</v>
      </c>
      <c r="LK55" s="123"/>
      <c r="LL55" s="123"/>
      <c r="LM55" s="123"/>
      <c r="LN55" s="123"/>
      <c r="LO55" s="123"/>
      <c r="LP55" s="123"/>
      <c r="LQ55" s="123"/>
      <c r="LR55" s="123"/>
      <c r="LS55" s="123"/>
      <c r="LT55" s="123"/>
      <c r="LU55" s="123"/>
      <c r="LV55" s="123"/>
      <c r="LW55" s="123"/>
      <c r="LX55" s="124"/>
      <c r="LY55" s="122">
        <f>データ!DJ7</f>
        <v>19.8</v>
      </c>
      <c r="LZ55" s="123"/>
      <c r="MA55" s="123"/>
      <c r="MB55" s="123"/>
      <c r="MC55" s="123"/>
      <c r="MD55" s="123"/>
      <c r="ME55" s="123"/>
      <c r="MF55" s="123"/>
      <c r="MG55" s="123"/>
      <c r="MH55" s="123"/>
      <c r="MI55" s="123"/>
      <c r="MJ55" s="123"/>
      <c r="MK55" s="123"/>
      <c r="ML55" s="123"/>
      <c r="MM55" s="124"/>
      <c r="MN55" s="122">
        <f>データ!DK7</f>
        <v>20.8</v>
      </c>
      <c r="MO55" s="123"/>
      <c r="MP55" s="123"/>
      <c r="MQ55" s="123"/>
      <c r="MR55" s="123"/>
      <c r="MS55" s="123"/>
      <c r="MT55" s="123"/>
      <c r="MU55" s="123"/>
      <c r="MV55" s="123"/>
      <c r="MW55" s="123"/>
      <c r="MX55" s="123"/>
      <c r="MY55" s="123"/>
      <c r="MZ55" s="123"/>
      <c r="NA55" s="123"/>
      <c r="NB55" s="124"/>
      <c r="NC55" s="6"/>
      <c r="ND55" s="6"/>
      <c r="NE55" s="6"/>
      <c r="NF55" s="6"/>
      <c r="NG55" s="6"/>
      <c r="NH55" s="28"/>
      <c r="NI55" s="2"/>
      <c r="NJ55" s="145"/>
      <c r="NK55" s="146"/>
      <c r="NL55" s="146"/>
      <c r="NM55" s="146"/>
      <c r="NN55" s="146"/>
      <c r="NO55" s="146"/>
      <c r="NP55" s="146"/>
      <c r="NQ55" s="146"/>
      <c r="NR55" s="146"/>
      <c r="NS55" s="146"/>
      <c r="NT55" s="146"/>
      <c r="NU55" s="146"/>
      <c r="NV55" s="146"/>
      <c r="NW55" s="146"/>
      <c r="NX55" s="147"/>
    </row>
    <row r="56" spans="1:388" ht="13.5" customHeight="1">
      <c r="A56" s="2"/>
      <c r="B56" s="26"/>
      <c r="C56" s="6"/>
      <c r="D56" s="6"/>
      <c r="E56" s="6"/>
      <c r="F56" s="6"/>
      <c r="G56" s="125" t="s">
        <v>38</v>
      </c>
      <c r="H56" s="125"/>
      <c r="I56" s="125"/>
      <c r="J56" s="125"/>
      <c r="K56" s="125"/>
      <c r="L56" s="125"/>
      <c r="M56" s="125"/>
      <c r="N56" s="125"/>
      <c r="O56" s="125"/>
      <c r="P56" s="126">
        <f>データ!CE7</f>
        <v>56653</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14082</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45"/>
      <c r="NK56" s="146"/>
      <c r="NL56" s="146"/>
      <c r="NM56" s="146"/>
      <c r="NN56" s="146"/>
      <c r="NO56" s="146"/>
      <c r="NP56" s="146"/>
      <c r="NQ56" s="146"/>
      <c r="NR56" s="146"/>
      <c r="NS56" s="146"/>
      <c r="NT56" s="146"/>
      <c r="NU56" s="146"/>
      <c r="NV56" s="146"/>
      <c r="NW56" s="146"/>
      <c r="NX56" s="14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45"/>
      <c r="NK57" s="146"/>
      <c r="NL57" s="146"/>
      <c r="NM57" s="146"/>
      <c r="NN57" s="146"/>
      <c r="NO57" s="146"/>
      <c r="NP57" s="146"/>
      <c r="NQ57" s="146"/>
      <c r="NR57" s="146"/>
      <c r="NS57" s="146"/>
      <c r="NT57" s="146"/>
      <c r="NU57" s="146"/>
      <c r="NV57" s="146"/>
      <c r="NW57" s="146"/>
      <c r="NX57" s="147"/>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45"/>
      <c r="NK58" s="146"/>
      <c r="NL58" s="146"/>
      <c r="NM58" s="146"/>
      <c r="NN58" s="146"/>
      <c r="NO58" s="146"/>
      <c r="NP58" s="146"/>
      <c r="NQ58" s="146"/>
      <c r="NR58" s="146"/>
      <c r="NS58" s="146"/>
      <c r="NT58" s="146"/>
      <c r="NU58" s="146"/>
      <c r="NV58" s="146"/>
      <c r="NW58" s="146"/>
      <c r="NX58" s="147"/>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45"/>
      <c r="NK59" s="146"/>
      <c r="NL59" s="146"/>
      <c r="NM59" s="146"/>
      <c r="NN59" s="146"/>
      <c r="NO59" s="146"/>
      <c r="NP59" s="146"/>
      <c r="NQ59" s="146"/>
      <c r="NR59" s="146"/>
      <c r="NS59" s="146"/>
      <c r="NT59" s="146"/>
      <c r="NU59" s="146"/>
      <c r="NV59" s="146"/>
      <c r="NW59" s="146"/>
      <c r="NX59" s="14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45"/>
      <c r="NK60" s="146"/>
      <c r="NL60" s="146"/>
      <c r="NM60" s="146"/>
      <c r="NN60" s="146"/>
      <c r="NO60" s="146"/>
      <c r="NP60" s="146"/>
      <c r="NQ60" s="146"/>
      <c r="NR60" s="146"/>
      <c r="NS60" s="146"/>
      <c r="NT60" s="146"/>
      <c r="NU60" s="146"/>
      <c r="NV60" s="146"/>
      <c r="NW60" s="146"/>
      <c r="NX60" s="14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5"/>
      <c r="NK61" s="146"/>
      <c r="NL61" s="146"/>
      <c r="NM61" s="146"/>
      <c r="NN61" s="146"/>
      <c r="NO61" s="146"/>
      <c r="NP61" s="146"/>
      <c r="NQ61" s="146"/>
      <c r="NR61" s="146"/>
      <c r="NS61" s="146"/>
      <c r="NT61" s="146"/>
      <c r="NU61" s="146"/>
      <c r="NV61" s="146"/>
      <c r="NW61" s="146"/>
      <c r="NX61" s="147"/>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45"/>
      <c r="NK62" s="146"/>
      <c r="NL62" s="146"/>
      <c r="NM62" s="146"/>
      <c r="NN62" s="146"/>
      <c r="NO62" s="146"/>
      <c r="NP62" s="146"/>
      <c r="NQ62" s="146"/>
      <c r="NR62" s="146"/>
      <c r="NS62" s="146"/>
      <c r="NT62" s="146"/>
      <c r="NU62" s="146"/>
      <c r="NV62" s="146"/>
      <c r="NW62" s="146"/>
      <c r="NX62" s="147"/>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45"/>
      <c r="NK63" s="146"/>
      <c r="NL63" s="146"/>
      <c r="NM63" s="146"/>
      <c r="NN63" s="146"/>
      <c r="NO63" s="146"/>
      <c r="NP63" s="146"/>
      <c r="NQ63" s="146"/>
      <c r="NR63" s="146"/>
      <c r="NS63" s="146"/>
      <c r="NT63" s="146"/>
      <c r="NU63" s="146"/>
      <c r="NV63" s="146"/>
      <c r="NW63" s="146"/>
      <c r="NX63" s="14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45"/>
      <c r="NK64" s="146"/>
      <c r="NL64" s="146"/>
      <c r="NM64" s="146"/>
      <c r="NN64" s="146"/>
      <c r="NO64" s="146"/>
      <c r="NP64" s="146"/>
      <c r="NQ64" s="146"/>
      <c r="NR64" s="146"/>
      <c r="NS64" s="146"/>
      <c r="NT64" s="146"/>
      <c r="NU64" s="146"/>
      <c r="NV64" s="146"/>
      <c r="NW64" s="146"/>
      <c r="NX64" s="14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48"/>
      <c r="NK65" s="149"/>
      <c r="NL65" s="149"/>
      <c r="NM65" s="149"/>
      <c r="NN65" s="149"/>
      <c r="NO65" s="149"/>
      <c r="NP65" s="149"/>
      <c r="NQ65" s="149"/>
      <c r="NR65" s="149"/>
      <c r="NS65" s="149"/>
      <c r="NT65" s="149"/>
      <c r="NU65" s="149"/>
      <c r="NV65" s="149"/>
      <c r="NW65" s="149"/>
      <c r="NX65" s="15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51.1</v>
      </c>
      <c r="V79" s="136"/>
      <c r="W79" s="136"/>
      <c r="X79" s="136"/>
      <c r="Y79" s="136"/>
      <c r="Z79" s="136"/>
      <c r="AA79" s="136"/>
      <c r="AB79" s="136"/>
      <c r="AC79" s="136"/>
      <c r="AD79" s="136"/>
      <c r="AE79" s="136"/>
      <c r="AF79" s="136"/>
      <c r="AG79" s="136"/>
      <c r="AH79" s="136"/>
      <c r="AI79" s="136"/>
      <c r="AJ79" s="136"/>
      <c r="AK79" s="136"/>
      <c r="AL79" s="136"/>
      <c r="AM79" s="136"/>
      <c r="AN79" s="136">
        <f>データ!DS7</f>
        <v>53.3</v>
      </c>
      <c r="AO79" s="136"/>
      <c r="AP79" s="136"/>
      <c r="AQ79" s="136"/>
      <c r="AR79" s="136"/>
      <c r="AS79" s="136"/>
      <c r="AT79" s="136"/>
      <c r="AU79" s="136"/>
      <c r="AV79" s="136"/>
      <c r="AW79" s="136"/>
      <c r="AX79" s="136"/>
      <c r="AY79" s="136"/>
      <c r="AZ79" s="136"/>
      <c r="BA79" s="136"/>
      <c r="BB79" s="136"/>
      <c r="BC79" s="136"/>
      <c r="BD79" s="136"/>
      <c r="BE79" s="136"/>
      <c r="BF79" s="136"/>
      <c r="BG79" s="136">
        <f>データ!DT7</f>
        <v>60.2</v>
      </c>
      <c r="BH79" s="136"/>
      <c r="BI79" s="136"/>
      <c r="BJ79" s="136"/>
      <c r="BK79" s="136"/>
      <c r="BL79" s="136"/>
      <c r="BM79" s="136"/>
      <c r="BN79" s="136"/>
      <c r="BO79" s="136"/>
      <c r="BP79" s="136"/>
      <c r="BQ79" s="136"/>
      <c r="BR79" s="136"/>
      <c r="BS79" s="136"/>
      <c r="BT79" s="136"/>
      <c r="BU79" s="136"/>
      <c r="BV79" s="136"/>
      <c r="BW79" s="136"/>
      <c r="BX79" s="136"/>
      <c r="BY79" s="136"/>
      <c r="BZ79" s="136">
        <f>データ!DU7</f>
        <v>62.1</v>
      </c>
      <c r="CA79" s="136"/>
      <c r="CB79" s="136"/>
      <c r="CC79" s="136"/>
      <c r="CD79" s="136"/>
      <c r="CE79" s="136"/>
      <c r="CF79" s="136"/>
      <c r="CG79" s="136"/>
      <c r="CH79" s="136"/>
      <c r="CI79" s="136"/>
      <c r="CJ79" s="136"/>
      <c r="CK79" s="136"/>
      <c r="CL79" s="136"/>
      <c r="CM79" s="136"/>
      <c r="CN79" s="136"/>
      <c r="CO79" s="136"/>
      <c r="CP79" s="136"/>
      <c r="CQ79" s="136"/>
      <c r="CR79" s="136"/>
      <c r="CS79" s="136">
        <f>データ!DV7</f>
        <v>63.4</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68.900000000000006</v>
      </c>
      <c r="EP79" s="136"/>
      <c r="EQ79" s="136"/>
      <c r="ER79" s="136"/>
      <c r="ES79" s="136"/>
      <c r="ET79" s="136"/>
      <c r="EU79" s="136"/>
      <c r="EV79" s="136"/>
      <c r="EW79" s="136"/>
      <c r="EX79" s="136"/>
      <c r="EY79" s="136"/>
      <c r="EZ79" s="136"/>
      <c r="FA79" s="136"/>
      <c r="FB79" s="136"/>
      <c r="FC79" s="136"/>
      <c r="FD79" s="136"/>
      <c r="FE79" s="136"/>
      <c r="FF79" s="136"/>
      <c r="FG79" s="136"/>
      <c r="FH79" s="136">
        <f>データ!ED7</f>
        <v>65.8</v>
      </c>
      <c r="FI79" s="136"/>
      <c r="FJ79" s="136"/>
      <c r="FK79" s="136"/>
      <c r="FL79" s="136"/>
      <c r="FM79" s="136"/>
      <c r="FN79" s="136"/>
      <c r="FO79" s="136"/>
      <c r="FP79" s="136"/>
      <c r="FQ79" s="136"/>
      <c r="FR79" s="136"/>
      <c r="FS79" s="136"/>
      <c r="FT79" s="136"/>
      <c r="FU79" s="136"/>
      <c r="FV79" s="136"/>
      <c r="FW79" s="136"/>
      <c r="FX79" s="136"/>
      <c r="FY79" s="136"/>
      <c r="FZ79" s="136"/>
      <c r="GA79" s="136">
        <f>データ!EE7</f>
        <v>65.7</v>
      </c>
      <c r="GB79" s="136"/>
      <c r="GC79" s="136"/>
      <c r="GD79" s="136"/>
      <c r="GE79" s="136"/>
      <c r="GF79" s="136"/>
      <c r="GG79" s="136"/>
      <c r="GH79" s="136"/>
      <c r="GI79" s="136"/>
      <c r="GJ79" s="136"/>
      <c r="GK79" s="136"/>
      <c r="GL79" s="136"/>
      <c r="GM79" s="136"/>
      <c r="GN79" s="136"/>
      <c r="GO79" s="136"/>
      <c r="GP79" s="136"/>
      <c r="GQ79" s="136"/>
      <c r="GR79" s="136"/>
      <c r="GS79" s="136"/>
      <c r="GT79" s="136">
        <f>データ!EF7</f>
        <v>67.900000000000006</v>
      </c>
      <c r="GU79" s="136"/>
      <c r="GV79" s="136"/>
      <c r="GW79" s="136"/>
      <c r="GX79" s="136"/>
      <c r="GY79" s="136"/>
      <c r="GZ79" s="136"/>
      <c r="HA79" s="136"/>
      <c r="HB79" s="136"/>
      <c r="HC79" s="136"/>
      <c r="HD79" s="136"/>
      <c r="HE79" s="136"/>
      <c r="HF79" s="136"/>
      <c r="HG79" s="136"/>
      <c r="HH79" s="136"/>
      <c r="HI79" s="136"/>
      <c r="HJ79" s="136"/>
      <c r="HK79" s="136"/>
      <c r="HL79" s="136"/>
      <c r="HM79" s="136">
        <f>データ!EG7</f>
        <v>68.7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64169840</v>
      </c>
      <c r="JK79" s="131"/>
      <c r="JL79" s="131"/>
      <c r="JM79" s="131"/>
      <c r="JN79" s="131"/>
      <c r="JO79" s="131"/>
      <c r="JP79" s="131"/>
      <c r="JQ79" s="131"/>
      <c r="JR79" s="131"/>
      <c r="JS79" s="131"/>
      <c r="JT79" s="131"/>
      <c r="JU79" s="131"/>
      <c r="JV79" s="131"/>
      <c r="JW79" s="131"/>
      <c r="JX79" s="131"/>
      <c r="JY79" s="131"/>
      <c r="JZ79" s="131"/>
      <c r="KA79" s="131"/>
      <c r="KB79" s="131"/>
      <c r="KC79" s="131">
        <f>データ!EO7</f>
        <v>64151744</v>
      </c>
      <c r="KD79" s="131"/>
      <c r="KE79" s="131"/>
      <c r="KF79" s="131"/>
      <c r="KG79" s="131"/>
      <c r="KH79" s="131"/>
      <c r="KI79" s="131"/>
      <c r="KJ79" s="131"/>
      <c r="KK79" s="131"/>
      <c r="KL79" s="131"/>
      <c r="KM79" s="131"/>
      <c r="KN79" s="131"/>
      <c r="KO79" s="131"/>
      <c r="KP79" s="131"/>
      <c r="KQ79" s="131"/>
      <c r="KR79" s="131"/>
      <c r="KS79" s="131"/>
      <c r="KT79" s="131"/>
      <c r="KU79" s="131"/>
      <c r="KV79" s="131">
        <f>データ!EP7</f>
        <v>66602694</v>
      </c>
      <c r="KW79" s="131"/>
      <c r="KX79" s="131"/>
      <c r="KY79" s="131"/>
      <c r="KZ79" s="131"/>
      <c r="LA79" s="131"/>
      <c r="LB79" s="131"/>
      <c r="LC79" s="131"/>
      <c r="LD79" s="131"/>
      <c r="LE79" s="131"/>
      <c r="LF79" s="131"/>
      <c r="LG79" s="131"/>
      <c r="LH79" s="131"/>
      <c r="LI79" s="131"/>
      <c r="LJ79" s="131"/>
      <c r="LK79" s="131"/>
      <c r="LL79" s="131"/>
      <c r="LM79" s="131"/>
      <c r="LN79" s="131"/>
      <c r="LO79" s="131">
        <f>データ!EQ7</f>
        <v>67117781</v>
      </c>
      <c r="LP79" s="131"/>
      <c r="LQ79" s="131"/>
      <c r="LR79" s="131"/>
      <c r="LS79" s="131"/>
      <c r="LT79" s="131"/>
      <c r="LU79" s="131"/>
      <c r="LV79" s="131"/>
      <c r="LW79" s="131"/>
      <c r="LX79" s="131"/>
      <c r="LY79" s="131"/>
      <c r="LZ79" s="131"/>
      <c r="MA79" s="131"/>
      <c r="MB79" s="131"/>
      <c r="MC79" s="131"/>
      <c r="MD79" s="131"/>
      <c r="ME79" s="131"/>
      <c r="MF79" s="131"/>
      <c r="MG79" s="131"/>
      <c r="MH79" s="131">
        <f>データ!ER7</f>
        <v>66794055</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46.4</v>
      </c>
      <c r="V80" s="136"/>
      <c r="W80" s="136"/>
      <c r="X80" s="136"/>
      <c r="Y80" s="136"/>
      <c r="Z80" s="136"/>
      <c r="AA80" s="136"/>
      <c r="AB80" s="136"/>
      <c r="AC80" s="136"/>
      <c r="AD80" s="136"/>
      <c r="AE80" s="136"/>
      <c r="AF80" s="136"/>
      <c r="AG80" s="136"/>
      <c r="AH80" s="136"/>
      <c r="AI80" s="136"/>
      <c r="AJ80" s="136"/>
      <c r="AK80" s="136"/>
      <c r="AL80" s="136"/>
      <c r="AM80" s="136"/>
      <c r="AN80" s="136">
        <f>データ!DX7</f>
        <v>45.9</v>
      </c>
      <c r="AO80" s="136"/>
      <c r="AP80" s="136"/>
      <c r="AQ80" s="136"/>
      <c r="AR80" s="136"/>
      <c r="AS80" s="136"/>
      <c r="AT80" s="136"/>
      <c r="AU80" s="136"/>
      <c r="AV80" s="136"/>
      <c r="AW80" s="136"/>
      <c r="AX80" s="136"/>
      <c r="AY80" s="136"/>
      <c r="AZ80" s="136"/>
      <c r="BA80" s="136"/>
      <c r="BB80" s="136"/>
      <c r="BC80" s="136"/>
      <c r="BD80" s="136"/>
      <c r="BE80" s="136"/>
      <c r="BF80" s="136"/>
      <c r="BG80" s="136">
        <f>データ!DY7</f>
        <v>50.7</v>
      </c>
      <c r="BH80" s="136"/>
      <c r="BI80" s="136"/>
      <c r="BJ80" s="136"/>
      <c r="BK80" s="136"/>
      <c r="BL80" s="136"/>
      <c r="BM80" s="136"/>
      <c r="BN80" s="136"/>
      <c r="BO80" s="136"/>
      <c r="BP80" s="136"/>
      <c r="BQ80" s="136"/>
      <c r="BR80" s="136"/>
      <c r="BS80" s="136"/>
      <c r="BT80" s="136"/>
      <c r="BU80" s="136"/>
      <c r="BV80" s="136"/>
      <c r="BW80" s="136"/>
      <c r="BX80" s="136"/>
      <c r="BY80" s="136"/>
      <c r="BZ80" s="136">
        <f>データ!DZ7</f>
        <v>51.3</v>
      </c>
      <c r="CA80" s="136"/>
      <c r="CB80" s="136"/>
      <c r="CC80" s="136"/>
      <c r="CD80" s="136"/>
      <c r="CE80" s="136"/>
      <c r="CF80" s="136"/>
      <c r="CG80" s="136"/>
      <c r="CH80" s="136"/>
      <c r="CI80" s="136"/>
      <c r="CJ80" s="136"/>
      <c r="CK80" s="136"/>
      <c r="CL80" s="136"/>
      <c r="CM80" s="136"/>
      <c r="CN80" s="136"/>
      <c r="CO80" s="136"/>
      <c r="CP80" s="136"/>
      <c r="CQ80" s="136"/>
      <c r="CR80" s="136"/>
      <c r="CS80" s="136">
        <f>データ!EA7</f>
        <v>51.2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59.7</v>
      </c>
      <c r="EP80" s="136"/>
      <c r="EQ80" s="136"/>
      <c r="ER80" s="136"/>
      <c r="ES80" s="136"/>
      <c r="ET80" s="136"/>
      <c r="EU80" s="136"/>
      <c r="EV80" s="136"/>
      <c r="EW80" s="136"/>
      <c r="EX80" s="136"/>
      <c r="EY80" s="136"/>
      <c r="EZ80" s="136"/>
      <c r="FA80" s="136"/>
      <c r="FB80" s="136"/>
      <c r="FC80" s="136"/>
      <c r="FD80" s="136"/>
      <c r="FE80" s="136"/>
      <c r="FF80" s="136"/>
      <c r="FG80" s="136"/>
      <c r="FH80" s="136">
        <f>データ!EI7</f>
        <v>56.6</v>
      </c>
      <c r="FI80" s="136"/>
      <c r="FJ80" s="136"/>
      <c r="FK80" s="136"/>
      <c r="FL80" s="136"/>
      <c r="FM80" s="136"/>
      <c r="FN80" s="136"/>
      <c r="FO80" s="136"/>
      <c r="FP80" s="136"/>
      <c r="FQ80" s="136"/>
      <c r="FR80" s="136"/>
      <c r="FS80" s="136"/>
      <c r="FT80" s="136"/>
      <c r="FU80" s="136"/>
      <c r="FV80" s="136"/>
      <c r="FW80" s="136"/>
      <c r="FX80" s="136"/>
      <c r="FY80" s="136"/>
      <c r="FZ80" s="136"/>
      <c r="GA80" s="136">
        <f>データ!EJ7</f>
        <v>62.6</v>
      </c>
      <c r="GB80" s="136"/>
      <c r="GC80" s="136"/>
      <c r="GD80" s="136"/>
      <c r="GE80" s="136"/>
      <c r="GF80" s="136"/>
      <c r="GG80" s="136"/>
      <c r="GH80" s="136"/>
      <c r="GI80" s="136"/>
      <c r="GJ80" s="136"/>
      <c r="GK80" s="136"/>
      <c r="GL80" s="136"/>
      <c r="GM80" s="136"/>
      <c r="GN80" s="136"/>
      <c r="GO80" s="136"/>
      <c r="GP80" s="136"/>
      <c r="GQ80" s="136"/>
      <c r="GR80" s="136"/>
      <c r="GS80" s="136"/>
      <c r="GT80" s="136">
        <f>データ!EK7</f>
        <v>64.099999999999994</v>
      </c>
      <c r="GU80" s="136"/>
      <c r="GV80" s="136"/>
      <c r="GW80" s="136"/>
      <c r="GX80" s="136"/>
      <c r="GY80" s="136"/>
      <c r="GZ80" s="136"/>
      <c r="HA80" s="136"/>
      <c r="HB80" s="136"/>
      <c r="HC80" s="136"/>
      <c r="HD80" s="136"/>
      <c r="HE80" s="136"/>
      <c r="HF80" s="136"/>
      <c r="HG80" s="136"/>
      <c r="HH80" s="136"/>
      <c r="HI80" s="136"/>
      <c r="HJ80" s="136"/>
      <c r="HK80" s="136"/>
      <c r="HL80" s="136"/>
      <c r="HM80" s="136">
        <f>データ!EL7</f>
        <v>64.3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48095074</v>
      </c>
      <c r="JK80" s="131"/>
      <c r="JL80" s="131"/>
      <c r="JM80" s="131"/>
      <c r="JN80" s="131"/>
      <c r="JO80" s="131"/>
      <c r="JP80" s="131"/>
      <c r="JQ80" s="131"/>
      <c r="JR80" s="131"/>
      <c r="JS80" s="131"/>
      <c r="JT80" s="131"/>
      <c r="JU80" s="131"/>
      <c r="JV80" s="131"/>
      <c r="JW80" s="131"/>
      <c r="JX80" s="131"/>
      <c r="JY80" s="131"/>
      <c r="JZ80" s="131"/>
      <c r="KA80" s="131"/>
      <c r="KB80" s="131"/>
      <c r="KC80" s="131">
        <f>データ!ET7</f>
        <v>50135188</v>
      </c>
      <c r="KD80" s="131"/>
      <c r="KE80" s="131"/>
      <c r="KF80" s="131"/>
      <c r="KG80" s="131"/>
      <c r="KH80" s="131"/>
      <c r="KI80" s="131"/>
      <c r="KJ80" s="131"/>
      <c r="KK80" s="131"/>
      <c r="KL80" s="131"/>
      <c r="KM80" s="131"/>
      <c r="KN80" s="131"/>
      <c r="KO80" s="131"/>
      <c r="KP80" s="131"/>
      <c r="KQ80" s="131"/>
      <c r="KR80" s="131"/>
      <c r="KS80" s="131"/>
      <c r="KT80" s="131"/>
      <c r="KU80" s="131"/>
      <c r="KV80" s="131">
        <f>データ!EU7</f>
        <v>50543381</v>
      </c>
      <c r="KW80" s="131"/>
      <c r="KX80" s="131"/>
      <c r="KY80" s="131"/>
      <c r="KZ80" s="131"/>
      <c r="LA80" s="131"/>
      <c r="LB80" s="131"/>
      <c r="LC80" s="131"/>
      <c r="LD80" s="131"/>
      <c r="LE80" s="131"/>
      <c r="LF80" s="131"/>
      <c r="LG80" s="131"/>
      <c r="LH80" s="131"/>
      <c r="LI80" s="131"/>
      <c r="LJ80" s="131"/>
      <c r="LK80" s="131"/>
      <c r="LL80" s="131"/>
      <c r="LM80" s="131"/>
      <c r="LN80" s="131"/>
      <c r="LO80" s="131">
        <f>データ!EV7</f>
        <v>51238617</v>
      </c>
      <c r="LP80" s="131"/>
      <c r="LQ80" s="131"/>
      <c r="LR80" s="131"/>
      <c r="LS80" s="131"/>
      <c r="LT80" s="131"/>
      <c r="LU80" s="131"/>
      <c r="LV80" s="131"/>
      <c r="LW80" s="131"/>
      <c r="LX80" s="131"/>
      <c r="LY80" s="131"/>
      <c r="LZ80" s="131"/>
      <c r="MA80" s="131"/>
      <c r="MB80" s="131"/>
      <c r="MC80" s="131"/>
      <c r="MD80" s="131"/>
      <c r="ME80" s="131"/>
      <c r="MF80" s="131"/>
      <c r="MG80" s="131"/>
      <c r="MH80" s="131">
        <f>データ!EW7</f>
        <v>51669762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232068</v>
      </c>
      <c r="D6" s="63">
        <f t="shared" si="2"/>
        <v>46</v>
      </c>
      <c r="E6" s="63">
        <f t="shared" si="2"/>
        <v>6</v>
      </c>
      <c r="F6" s="63">
        <f t="shared" si="2"/>
        <v>0</v>
      </c>
      <c r="G6" s="63">
        <f t="shared" si="2"/>
        <v>1</v>
      </c>
      <c r="H6" s="139" t="str">
        <f>IF(H8&lt;&gt;I8,H8,"")&amp;IF(I8&lt;&gt;J8,I8,"")&amp;"　"&amp;J8</f>
        <v>愛知県春日井市　春日井市民病院</v>
      </c>
      <c r="I6" s="140"/>
      <c r="J6" s="141"/>
      <c r="K6" s="63" t="str">
        <f t="shared" si="2"/>
        <v>当然財務</v>
      </c>
      <c r="L6" s="63" t="str">
        <f t="shared" si="2"/>
        <v>病院事業</v>
      </c>
      <c r="M6" s="63" t="str">
        <f t="shared" si="2"/>
        <v>一般病院</v>
      </c>
      <c r="N6" s="63" t="str">
        <f>N8</f>
        <v>500床以上</v>
      </c>
      <c r="O6" s="63"/>
      <c r="P6" s="63" t="str">
        <f>P8</f>
        <v>直営</v>
      </c>
      <c r="Q6" s="64">
        <f t="shared" ref="Q6:AG6" si="3">Q8</f>
        <v>22</v>
      </c>
      <c r="R6" s="63" t="str">
        <f t="shared" si="3"/>
        <v>対象</v>
      </c>
      <c r="S6" s="63" t="str">
        <f t="shared" si="3"/>
        <v>透 I 未 訓 ガ</v>
      </c>
      <c r="T6" s="63" t="str">
        <f t="shared" si="3"/>
        <v>救 臨 感 災 地</v>
      </c>
      <c r="U6" s="64">
        <f>U8</f>
        <v>311708</v>
      </c>
      <c r="V6" s="64">
        <f>V8</f>
        <v>49338</v>
      </c>
      <c r="W6" s="63" t="str">
        <f>W8</f>
        <v>非該当</v>
      </c>
      <c r="X6" s="63" t="str">
        <f t="shared" si="3"/>
        <v>７：１</v>
      </c>
      <c r="Y6" s="64">
        <f t="shared" si="3"/>
        <v>556</v>
      </c>
      <c r="Z6" s="64" t="str">
        <f t="shared" si="3"/>
        <v>-</v>
      </c>
      <c r="AA6" s="64" t="str">
        <f t="shared" si="3"/>
        <v>-</v>
      </c>
      <c r="AB6" s="64" t="str">
        <f t="shared" si="3"/>
        <v>-</v>
      </c>
      <c r="AC6" s="64">
        <f t="shared" si="3"/>
        <v>6</v>
      </c>
      <c r="AD6" s="64">
        <f t="shared" si="3"/>
        <v>562</v>
      </c>
      <c r="AE6" s="64">
        <f t="shared" si="3"/>
        <v>556</v>
      </c>
      <c r="AF6" s="64" t="str">
        <f t="shared" si="3"/>
        <v>-</v>
      </c>
      <c r="AG6" s="64">
        <f t="shared" si="3"/>
        <v>556</v>
      </c>
      <c r="AH6" s="65">
        <f>IF(AH8="-",NA(),AH8)</f>
        <v>102.3</v>
      </c>
      <c r="AI6" s="65">
        <f t="shared" ref="AI6:AQ6" si="4">IF(AI8="-",NA(),AI8)</f>
        <v>102.1</v>
      </c>
      <c r="AJ6" s="65">
        <f t="shared" si="4"/>
        <v>101.1</v>
      </c>
      <c r="AK6" s="65">
        <f t="shared" si="4"/>
        <v>103.3</v>
      </c>
      <c r="AL6" s="65">
        <f t="shared" si="4"/>
        <v>104.4</v>
      </c>
      <c r="AM6" s="65">
        <f t="shared" si="4"/>
        <v>103</v>
      </c>
      <c r="AN6" s="65">
        <f t="shared" si="4"/>
        <v>101.7</v>
      </c>
      <c r="AO6" s="65">
        <f t="shared" si="4"/>
        <v>101.1</v>
      </c>
      <c r="AP6" s="65">
        <f t="shared" si="4"/>
        <v>100.3</v>
      </c>
      <c r="AQ6" s="65">
        <f t="shared" si="4"/>
        <v>99.8</v>
      </c>
      <c r="AR6" s="65" t="str">
        <f>IF(AR8="-","【-】","【"&amp;SUBSTITUTE(TEXT(AR8,"#,##0.0"),"-","△")&amp;"】")</f>
        <v>【98.4】</v>
      </c>
      <c r="AS6" s="65">
        <f>IF(AS8="-",NA(),AS8)</f>
        <v>103.2</v>
      </c>
      <c r="AT6" s="65">
        <f t="shared" ref="AT6:BB6" si="5">IF(AT8="-",NA(),AT8)</f>
        <v>103.2</v>
      </c>
      <c r="AU6" s="65">
        <f t="shared" si="5"/>
        <v>101.5</v>
      </c>
      <c r="AV6" s="65">
        <f t="shared" si="5"/>
        <v>104.9</v>
      </c>
      <c r="AW6" s="65">
        <f t="shared" si="5"/>
        <v>104.4</v>
      </c>
      <c r="AX6" s="65">
        <f t="shared" si="5"/>
        <v>97.2</v>
      </c>
      <c r="AY6" s="65">
        <f t="shared" si="5"/>
        <v>96</v>
      </c>
      <c r="AZ6" s="65">
        <f t="shared" si="5"/>
        <v>94.6</v>
      </c>
      <c r="BA6" s="65">
        <f t="shared" si="5"/>
        <v>94.4</v>
      </c>
      <c r="BB6" s="65">
        <f t="shared" si="5"/>
        <v>93.6</v>
      </c>
      <c r="BC6" s="65" t="str">
        <f>IF(BC8="-","【-】","【"&amp;SUBSTITUTE(TEXT(BC8,"#,##0.0"),"-","△")&amp;"】")</f>
        <v>【89.5】</v>
      </c>
      <c r="BD6" s="65">
        <f>IF(BD8="-",NA(),BD8)</f>
        <v>41.4</v>
      </c>
      <c r="BE6" s="65">
        <f t="shared" ref="BE6:BM6" si="6">IF(BE8="-",NA(),BE8)</f>
        <v>39.5</v>
      </c>
      <c r="BF6" s="65">
        <f t="shared" si="6"/>
        <v>50.4</v>
      </c>
      <c r="BG6" s="65">
        <f t="shared" si="6"/>
        <v>44.9</v>
      </c>
      <c r="BH6" s="65">
        <f t="shared" si="6"/>
        <v>39</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82.7</v>
      </c>
      <c r="BP6" s="65">
        <f t="shared" ref="BP6:BX6" si="7">IF(BP8="-",NA(),BP8)</f>
        <v>82.8</v>
      </c>
      <c r="BQ6" s="65">
        <f t="shared" si="7"/>
        <v>83.1</v>
      </c>
      <c r="BR6" s="65">
        <f t="shared" si="7"/>
        <v>83</v>
      </c>
      <c r="BS6" s="65">
        <f t="shared" si="7"/>
        <v>83.9</v>
      </c>
      <c r="BT6" s="65">
        <f t="shared" si="7"/>
        <v>81.2</v>
      </c>
      <c r="BU6" s="65">
        <f t="shared" si="7"/>
        <v>80.3</v>
      </c>
      <c r="BV6" s="65">
        <f t="shared" si="7"/>
        <v>80.7</v>
      </c>
      <c r="BW6" s="65">
        <f t="shared" si="7"/>
        <v>80.7</v>
      </c>
      <c r="BX6" s="65">
        <f t="shared" si="7"/>
        <v>79.5</v>
      </c>
      <c r="BY6" s="65" t="str">
        <f>IF(BY8="-","【-】","【"&amp;SUBSTITUTE(TEXT(BY8,"#,##0.0"),"-","△")&amp;"】")</f>
        <v>【74.2】</v>
      </c>
      <c r="BZ6" s="66">
        <f>IF(BZ8="-",NA(),BZ8)</f>
        <v>55439</v>
      </c>
      <c r="CA6" s="66">
        <f t="shared" ref="CA6:CI6" si="8">IF(CA8="-",NA(),CA8)</f>
        <v>54492</v>
      </c>
      <c r="CB6" s="66">
        <f t="shared" si="8"/>
        <v>54781</v>
      </c>
      <c r="CC6" s="66">
        <f t="shared" si="8"/>
        <v>57016</v>
      </c>
      <c r="CD6" s="66">
        <f t="shared" si="8"/>
        <v>58165</v>
      </c>
      <c r="CE6" s="66">
        <f t="shared" si="8"/>
        <v>56653</v>
      </c>
      <c r="CF6" s="66">
        <f t="shared" si="8"/>
        <v>59159</v>
      </c>
      <c r="CG6" s="66">
        <f t="shared" si="8"/>
        <v>60787</v>
      </c>
      <c r="CH6" s="66">
        <f t="shared" si="8"/>
        <v>62913</v>
      </c>
      <c r="CI6" s="66">
        <f t="shared" si="8"/>
        <v>64765</v>
      </c>
      <c r="CJ6" s="65" t="str">
        <f>IF(CJ8="-","【-】","【"&amp;SUBSTITUTE(TEXT(CJ8,"#,##0"),"-","△")&amp;"】")</f>
        <v>【49,667】</v>
      </c>
      <c r="CK6" s="66">
        <f>IF(CK8="-",NA(),CK8)</f>
        <v>11829</v>
      </c>
      <c r="CL6" s="66">
        <f t="shared" ref="CL6:CT6" si="9">IF(CL8="-",NA(),CL8)</f>
        <v>12187</v>
      </c>
      <c r="CM6" s="66">
        <f t="shared" si="9"/>
        <v>12700</v>
      </c>
      <c r="CN6" s="66">
        <f t="shared" si="9"/>
        <v>13052</v>
      </c>
      <c r="CO6" s="66">
        <f t="shared" si="9"/>
        <v>13313</v>
      </c>
      <c r="CP6" s="66">
        <f t="shared" si="9"/>
        <v>14082</v>
      </c>
      <c r="CQ6" s="66">
        <f t="shared" si="9"/>
        <v>14865</v>
      </c>
      <c r="CR6" s="66">
        <f t="shared" si="9"/>
        <v>15610</v>
      </c>
      <c r="CS6" s="66">
        <f t="shared" si="9"/>
        <v>16993</v>
      </c>
      <c r="CT6" s="66">
        <f t="shared" si="9"/>
        <v>17680</v>
      </c>
      <c r="CU6" s="65" t="str">
        <f>IF(CU8="-","【-】","【"&amp;SUBSTITUTE(TEXT(CU8,"#,##0"),"-","△")&amp;"】")</f>
        <v>【13,758】</v>
      </c>
      <c r="CV6" s="65">
        <f>IF(CV8="-",NA(),CV8)</f>
        <v>46.9</v>
      </c>
      <c r="CW6" s="65">
        <f t="shared" ref="CW6:DE6" si="10">IF(CW8="-",NA(),CW8)</f>
        <v>49.9</v>
      </c>
      <c r="CX6" s="65">
        <f t="shared" si="10"/>
        <v>50.1</v>
      </c>
      <c r="CY6" s="65">
        <f t="shared" si="10"/>
        <v>50.8</v>
      </c>
      <c r="CZ6" s="65">
        <f t="shared" si="10"/>
        <v>51.7</v>
      </c>
      <c r="DA6" s="65">
        <f t="shared" si="10"/>
        <v>48</v>
      </c>
      <c r="DB6" s="65">
        <f t="shared" si="10"/>
        <v>47.8</v>
      </c>
      <c r="DC6" s="65">
        <f t="shared" si="10"/>
        <v>48.7</v>
      </c>
      <c r="DD6" s="65">
        <f t="shared" si="10"/>
        <v>48.5</v>
      </c>
      <c r="DE6" s="65">
        <f t="shared" si="10"/>
        <v>49.2</v>
      </c>
      <c r="DF6" s="65" t="str">
        <f>IF(DF8="-","【-】","【"&amp;SUBSTITUTE(TEXT(DF8,"#,##0.0"),"-","△")&amp;"】")</f>
        <v>【55.2】</v>
      </c>
      <c r="DG6" s="65">
        <f>IF(DG8="-",NA(),DG8)</f>
        <v>20.2</v>
      </c>
      <c r="DH6" s="65">
        <f t="shared" ref="DH6:DP6" si="11">IF(DH8="-",NA(),DH8)</f>
        <v>19</v>
      </c>
      <c r="DI6" s="65">
        <f t="shared" si="11"/>
        <v>18.7</v>
      </c>
      <c r="DJ6" s="65">
        <f t="shared" si="11"/>
        <v>19.8</v>
      </c>
      <c r="DK6" s="65">
        <f t="shared" si="11"/>
        <v>20.8</v>
      </c>
      <c r="DL6" s="65">
        <f t="shared" si="11"/>
        <v>25.6</v>
      </c>
      <c r="DM6" s="65">
        <f t="shared" si="11"/>
        <v>26.2</v>
      </c>
      <c r="DN6" s="65">
        <f t="shared" si="11"/>
        <v>26.3</v>
      </c>
      <c r="DO6" s="65">
        <f t="shared" si="11"/>
        <v>27.5</v>
      </c>
      <c r="DP6" s="65">
        <f t="shared" si="11"/>
        <v>27.4</v>
      </c>
      <c r="DQ6" s="65" t="str">
        <f>IF(DQ8="-","【-】","【"&amp;SUBSTITUTE(TEXT(DQ8,"#,##0.0"),"-","△")&amp;"】")</f>
        <v>【24.1】</v>
      </c>
      <c r="DR6" s="65">
        <f>IF(DR8="-",NA(),DR8)</f>
        <v>51.1</v>
      </c>
      <c r="DS6" s="65">
        <f t="shared" ref="DS6:EA6" si="12">IF(DS8="-",NA(),DS8)</f>
        <v>53.3</v>
      </c>
      <c r="DT6" s="65">
        <f t="shared" si="12"/>
        <v>60.2</v>
      </c>
      <c r="DU6" s="65">
        <f t="shared" si="12"/>
        <v>62.1</v>
      </c>
      <c r="DV6" s="65">
        <f t="shared" si="12"/>
        <v>63.4</v>
      </c>
      <c r="DW6" s="65">
        <f t="shared" si="12"/>
        <v>46.4</v>
      </c>
      <c r="DX6" s="65">
        <f t="shared" si="12"/>
        <v>45.9</v>
      </c>
      <c r="DY6" s="65">
        <f t="shared" si="12"/>
        <v>50.7</v>
      </c>
      <c r="DZ6" s="65">
        <f t="shared" si="12"/>
        <v>51.3</v>
      </c>
      <c r="EA6" s="65">
        <f t="shared" si="12"/>
        <v>51.2</v>
      </c>
      <c r="EB6" s="65" t="str">
        <f>IF(EB8="-","【-】","【"&amp;SUBSTITUTE(TEXT(EB8,"#,##0.0"),"-","△")&amp;"】")</f>
        <v>【50.7】</v>
      </c>
      <c r="EC6" s="65">
        <f>IF(EC8="-",NA(),EC8)</f>
        <v>68.900000000000006</v>
      </c>
      <c r="ED6" s="65">
        <f t="shared" ref="ED6:EL6" si="13">IF(ED8="-",NA(),ED8)</f>
        <v>65.8</v>
      </c>
      <c r="EE6" s="65">
        <f t="shared" si="13"/>
        <v>65.7</v>
      </c>
      <c r="EF6" s="65">
        <f t="shared" si="13"/>
        <v>67.900000000000006</v>
      </c>
      <c r="EG6" s="65">
        <f t="shared" si="13"/>
        <v>68.7</v>
      </c>
      <c r="EH6" s="65">
        <f t="shared" si="13"/>
        <v>59.7</v>
      </c>
      <c r="EI6" s="65">
        <f t="shared" si="13"/>
        <v>56.6</v>
      </c>
      <c r="EJ6" s="65">
        <f t="shared" si="13"/>
        <v>62.6</v>
      </c>
      <c r="EK6" s="65">
        <f t="shared" si="13"/>
        <v>64.099999999999994</v>
      </c>
      <c r="EL6" s="65">
        <f t="shared" si="13"/>
        <v>64.3</v>
      </c>
      <c r="EM6" s="65" t="str">
        <f>IF(EM8="-","【-】","【"&amp;SUBSTITUTE(TEXT(EM8,"#,##0.0"),"-","△")&amp;"】")</f>
        <v>【65.7】</v>
      </c>
      <c r="EN6" s="66">
        <f>IF(EN8="-",NA(),EN8)</f>
        <v>64169840</v>
      </c>
      <c r="EO6" s="66">
        <f t="shared" ref="EO6:EW6" si="14">IF(EO8="-",NA(),EO8)</f>
        <v>64151744</v>
      </c>
      <c r="EP6" s="66">
        <f t="shared" si="14"/>
        <v>66602694</v>
      </c>
      <c r="EQ6" s="66">
        <f t="shared" si="14"/>
        <v>67117781</v>
      </c>
      <c r="ER6" s="66">
        <f t="shared" si="14"/>
        <v>66794055</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232068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c r="P7" s="63" t="str">
        <f>P8</f>
        <v>直営</v>
      </c>
      <c r="Q7" s="64">
        <f t="shared" si="15"/>
        <v>22</v>
      </c>
      <c r="R7" s="63" t="str">
        <f t="shared" si="15"/>
        <v>対象</v>
      </c>
      <c r="S7" s="63" t="str">
        <f t="shared" si="15"/>
        <v>透 I 未 訓 ガ</v>
      </c>
      <c r="T7" s="63" t="str">
        <f t="shared" si="15"/>
        <v>救 臨 感 災 地</v>
      </c>
      <c r="U7" s="64">
        <f>U8</f>
        <v>311708</v>
      </c>
      <c r="V7" s="64">
        <f>V8</f>
        <v>49338</v>
      </c>
      <c r="W7" s="63" t="str">
        <f>W8</f>
        <v>非該当</v>
      </c>
      <c r="X7" s="63" t="str">
        <f t="shared" si="15"/>
        <v>７：１</v>
      </c>
      <c r="Y7" s="64">
        <f t="shared" si="15"/>
        <v>556</v>
      </c>
      <c r="Z7" s="64" t="str">
        <f t="shared" si="15"/>
        <v>-</v>
      </c>
      <c r="AA7" s="64" t="str">
        <f t="shared" si="15"/>
        <v>-</v>
      </c>
      <c r="AB7" s="64" t="str">
        <f t="shared" si="15"/>
        <v>-</v>
      </c>
      <c r="AC7" s="64">
        <f t="shared" si="15"/>
        <v>6</v>
      </c>
      <c r="AD7" s="64">
        <f t="shared" si="15"/>
        <v>562</v>
      </c>
      <c r="AE7" s="64">
        <f t="shared" si="15"/>
        <v>556</v>
      </c>
      <c r="AF7" s="64" t="str">
        <f t="shared" si="15"/>
        <v>-</v>
      </c>
      <c r="AG7" s="64">
        <f t="shared" si="15"/>
        <v>556</v>
      </c>
      <c r="AH7" s="65">
        <f>AH8</f>
        <v>102.3</v>
      </c>
      <c r="AI7" s="65">
        <f t="shared" ref="AI7:AQ7" si="16">AI8</f>
        <v>102.1</v>
      </c>
      <c r="AJ7" s="65">
        <f t="shared" si="16"/>
        <v>101.1</v>
      </c>
      <c r="AK7" s="65">
        <f t="shared" si="16"/>
        <v>103.3</v>
      </c>
      <c r="AL7" s="65">
        <f t="shared" si="16"/>
        <v>104.4</v>
      </c>
      <c r="AM7" s="65">
        <f t="shared" si="16"/>
        <v>103</v>
      </c>
      <c r="AN7" s="65">
        <f t="shared" si="16"/>
        <v>101.7</v>
      </c>
      <c r="AO7" s="65">
        <f t="shared" si="16"/>
        <v>101.1</v>
      </c>
      <c r="AP7" s="65">
        <f t="shared" si="16"/>
        <v>100.3</v>
      </c>
      <c r="AQ7" s="65">
        <f t="shared" si="16"/>
        <v>99.8</v>
      </c>
      <c r="AR7" s="65"/>
      <c r="AS7" s="65">
        <f>AS8</f>
        <v>103.2</v>
      </c>
      <c r="AT7" s="65">
        <f t="shared" ref="AT7:BB7" si="17">AT8</f>
        <v>103.2</v>
      </c>
      <c r="AU7" s="65">
        <f t="shared" si="17"/>
        <v>101.5</v>
      </c>
      <c r="AV7" s="65">
        <f t="shared" si="17"/>
        <v>104.9</v>
      </c>
      <c r="AW7" s="65">
        <f t="shared" si="17"/>
        <v>104.4</v>
      </c>
      <c r="AX7" s="65">
        <f t="shared" si="17"/>
        <v>97.2</v>
      </c>
      <c r="AY7" s="65">
        <f t="shared" si="17"/>
        <v>96</v>
      </c>
      <c r="AZ7" s="65">
        <f t="shared" si="17"/>
        <v>94.6</v>
      </c>
      <c r="BA7" s="65">
        <f t="shared" si="17"/>
        <v>94.4</v>
      </c>
      <c r="BB7" s="65">
        <f t="shared" si="17"/>
        <v>93.6</v>
      </c>
      <c r="BC7" s="65"/>
      <c r="BD7" s="65">
        <f>BD8</f>
        <v>41.4</v>
      </c>
      <c r="BE7" s="65">
        <f t="shared" ref="BE7:BM7" si="18">BE8</f>
        <v>39.5</v>
      </c>
      <c r="BF7" s="65">
        <f t="shared" si="18"/>
        <v>50.4</v>
      </c>
      <c r="BG7" s="65">
        <f t="shared" si="18"/>
        <v>44.9</v>
      </c>
      <c r="BH7" s="65">
        <f t="shared" si="18"/>
        <v>39</v>
      </c>
      <c r="BI7" s="65">
        <f t="shared" si="18"/>
        <v>45.6</v>
      </c>
      <c r="BJ7" s="65">
        <f t="shared" si="18"/>
        <v>41.7</v>
      </c>
      <c r="BK7" s="65">
        <f t="shared" si="18"/>
        <v>37.700000000000003</v>
      </c>
      <c r="BL7" s="65">
        <f t="shared" si="18"/>
        <v>36.799999999999997</v>
      </c>
      <c r="BM7" s="65">
        <f t="shared" si="18"/>
        <v>33.9</v>
      </c>
      <c r="BN7" s="65"/>
      <c r="BO7" s="65">
        <f>BO8</f>
        <v>82.7</v>
      </c>
      <c r="BP7" s="65">
        <f t="shared" ref="BP7:BX7" si="19">BP8</f>
        <v>82.8</v>
      </c>
      <c r="BQ7" s="65">
        <f t="shared" si="19"/>
        <v>83.1</v>
      </c>
      <c r="BR7" s="65">
        <f t="shared" si="19"/>
        <v>83</v>
      </c>
      <c r="BS7" s="65">
        <f t="shared" si="19"/>
        <v>83.9</v>
      </c>
      <c r="BT7" s="65">
        <f t="shared" si="19"/>
        <v>81.2</v>
      </c>
      <c r="BU7" s="65">
        <f t="shared" si="19"/>
        <v>80.3</v>
      </c>
      <c r="BV7" s="65">
        <f t="shared" si="19"/>
        <v>80.7</v>
      </c>
      <c r="BW7" s="65">
        <f t="shared" si="19"/>
        <v>80.7</v>
      </c>
      <c r="BX7" s="65">
        <f t="shared" si="19"/>
        <v>79.5</v>
      </c>
      <c r="BY7" s="65"/>
      <c r="BZ7" s="66">
        <f>BZ8</f>
        <v>55439</v>
      </c>
      <c r="CA7" s="66">
        <f t="shared" ref="CA7:CI7" si="20">CA8</f>
        <v>54492</v>
      </c>
      <c r="CB7" s="66">
        <f t="shared" si="20"/>
        <v>54781</v>
      </c>
      <c r="CC7" s="66">
        <f t="shared" si="20"/>
        <v>57016</v>
      </c>
      <c r="CD7" s="66">
        <f t="shared" si="20"/>
        <v>58165</v>
      </c>
      <c r="CE7" s="66">
        <f t="shared" si="20"/>
        <v>56653</v>
      </c>
      <c r="CF7" s="66">
        <f t="shared" si="20"/>
        <v>59159</v>
      </c>
      <c r="CG7" s="66">
        <f t="shared" si="20"/>
        <v>60787</v>
      </c>
      <c r="CH7" s="66">
        <f t="shared" si="20"/>
        <v>62913</v>
      </c>
      <c r="CI7" s="66">
        <f t="shared" si="20"/>
        <v>64765</v>
      </c>
      <c r="CJ7" s="65"/>
      <c r="CK7" s="66">
        <f>CK8</f>
        <v>11829</v>
      </c>
      <c r="CL7" s="66">
        <f t="shared" ref="CL7:CT7" si="21">CL8</f>
        <v>12187</v>
      </c>
      <c r="CM7" s="66">
        <f t="shared" si="21"/>
        <v>12700</v>
      </c>
      <c r="CN7" s="66">
        <f t="shared" si="21"/>
        <v>13052</v>
      </c>
      <c r="CO7" s="66">
        <f t="shared" si="21"/>
        <v>13313</v>
      </c>
      <c r="CP7" s="66">
        <f t="shared" si="21"/>
        <v>14082</v>
      </c>
      <c r="CQ7" s="66">
        <f t="shared" si="21"/>
        <v>14865</v>
      </c>
      <c r="CR7" s="66">
        <f t="shared" si="21"/>
        <v>15610</v>
      </c>
      <c r="CS7" s="66">
        <f t="shared" si="21"/>
        <v>16993</v>
      </c>
      <c r="CT7" s="66">
        <f t="shared" si="21"/>
        <v>17680</v>
      </c>
      <c r="CU7" s="65"/>
      <c r="CV7" s="65">
        <f>CV8</f>
        <v>46.9</v>
      </c>
      <c r="CW7" s="65">
        <f t="shared" ref="CW7:DE7" si="22">CW8</f>
        <v>49.9</v>
      </c>
      <c r="CX7" s="65">
        <f t="shared" si="22"/>
        <v>50.1</v>
      </c>
      <c r="CY7" s="65">
        <f t="shared" si="22"/>
        <v>50.8</v>
      </c>
      <c r="CZ7" s="65">
        <f t="shared" si="22"/>
        <v>51.7</v>
      </c>
      <c r="DA7" s="65">
        <f t="shared" si="22"/>
        <v>48</v>
      </c>
      <c r="DB7" s="65">
        <f t="shared" si="22"/>
        <v>47.8</v>
      </c>
      <c r="DC7" s="65">
        <f t="shared" si="22"/>
        <v>48.7</v>
      </c>
      <c r="DD7" s="65">
        <f t="shared" si="22"/>
        <v>48.5</v>
      </c>
      <c r="DE7" s="65">
        <f t="shared" si="22"/>
        <v>49.2</v>
      </c>
      <c r="DF7" s="65"/>
      <c r="DG7" s="65">
        <f>DG8</f>
        <v>20.2</v>
      </c>
      <c r="DH7" s="65">
        <f t="shared" ref="DH7:DP7" si="23">DH8</f>
        <v>19</v>
      </c>
      <c r="DI7" s="65">
        <f t="shared" si="23"/>
        <v>18.7</v>
      </c>
      <c r="DJ7" s="65">
        <f t="shared" si="23"/>
        <v>19.8</v>
      </c>
      <c r="DK7" s="65">
        <f t="shared" si="23"/>
        <v>20.8</v>
      </c>
      <c r="DL7" s="65">
        <f t="shared" si="23"/>
        <v>25.6</v>
      </c>
      <c r="DM7" s="65">
        <f t="shared" si="23"/>
        <v>26.2</v>
      </c>
      <c r="DN7" s="65">
        <f t="shared" si="23"/>
        <v>26.3</v>
      </c>
      <c r="DO7" s="65">
        <f t="shared" si="23"/>
        <v>27.5</v>
      </c>
      <c r="DP7" s="65">
        <f t="shared" si="23"/>
        <v>27.4</v>
      </c>
      <c r="DQ7" s="65"/>
      <c r="DR7" s="65">
        <f>DR8</f>
        <v>51.1</v>
      </c>
      <c r="DS7" s="65">
        <f t="shared" ref="DS7:EA7" si="24">DS8</f>
        <v>53.3</v>
      </c>
      <c r="DT7" s="65">
        <f t="shared" si="24"/>
        <v>60.2</v>
      </c>
      <c r="DU7" s="65">
        <f t="shared" si="24"/>
        <v>62.1</v>
      </c>
      <c r="DV7" s="65">
        <f t="shared" si="24"/>
        <v>63.4</v>
      </c>
      <c r="DW7" s="65">
        <f t="shared" si="24"/>
        <v>46.4</v>
      </c>
      <c r="DX7" s="65">
        <f t="shared" si="24"/>
        <v>45.9</v>
      </c>
      <c r="DY7" s="65">
        <f t="shared" si="24"/>
        <v>50.7</v>
      </c>
      <c r="DZ7" s="65">
        <f t="shared" si="24"/>
        <v>51.3</v>
      </c>
      <c r="EA7" s="65">
        <f t="shared" si="24"/>
        <v>51.2</v>
      </c>
      <c r="EB7" s="65"/>
      <c r="EC7" s="65">
        <f>EC8</f>
        <v>68.900000000000006</v>
      </c>
      <c r="ED7" s="65">
        <f t="shared" ref="ED7:EL7" si="25">ED8</f>
        <v>65.8</v>
      </c>
      <c r="EE7" s="65">
        <f t="shared" si="25"/>
        <v>65.7</v>
      </c>
      <c r="EF7" s="65">
        <f t="shared" si="25"/>
        <v>67.900000000000006</v>
      </c>
      <c r="EG7" s="65">
        <f t="shared" si="25"/>
        <v>68.7</v>
      </c>
      <c r="EH7" s="65">
        <f t="shared" si="25"/>
        <v>59.7</v>
      </c>
      <c r="EI7" s="65">
        <f t="shared" si="25"/>
        <v>56.6</v>
      </c>
      <c r="EJ7" s="65">
        <f t="shared" si="25"/>
        <v>62.6</v>
      </c>
      <c r="EK7" s="65">
        <f t="shared" si="25"/>
        <v>64.099999999999994</v>
      </c>
      <c r="EL7" s="65">
        <f t="shared" si="25"/>
        <v>64.3</v>
      </c>
      <c r="EM7" s="65"/>
      <c r="EN7" s="66">
        <f>EN8</f>
        <v>64169840</v>
      </c>
      <c r="EO7" s="66">
        <f t="shared" ref="EO7:EW7" si="26">EO8</f>
        <v>64151744</v>
      </c>
      <c r="EP7" s="66">
        <f t="shared" si="26"/>
        <v>66602694</v>
      </c>
      <c r="EQ7" s="66">
        <f t="shared" si="26"/>
        <v>67117781</v>
      </c>
      <c r="ER7" s="66">
        <f t="shared" si="26"/>
        <v>66794055</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232068</v>
      </c>
      <c r="D8" s="68">
        <v>46</v>
      </c>
      <c r="E8" s="68">
        <v>6</v>
      </c>
      <c r="F8" s="68">
        <v>0</v>
      </c>
      <c r="G8" s="68">
        <v>1</v>
      </c>
      <c r="H8" s="68" t="s">
        <v>123</v>
      </c>
      <c r="I8" s="68" t="s">
        <v>124</v>
      </c>
      <c r="J8" s="68" t="s">
        <v>125</v>
      </c>
      <c r="K8" s="68" t="s">
        <v>126</v>
      </c>
      <c r="L8" s="68" t="s">
        <v>127</v>
      </c>
      <c r="M8" s="68" t="s">
        <v>128</v>
      </c>
      <c r="N8" s="68" t="s">
        <v>129</v>
      </c>
      <c r="O8" s="68"/>
      <c r="P8" s="68" t="s">
        <v>130</v>
      </c>
      <c r="Q8" s="69">
        <v>22</v>
      </c>
      <c r="R8" s="68" t="s">
        <v>131</v>
      </c>
      <c r="S8" s="68" t="s">
        <v>132</v>
      </c>
      <c r="T8" s="68" t="s">
        <v>133</v>
      </c>
      <c r="U8" s="69">
        <v>311708</v>
      </c>
      <c r="V8" s="69">
        <v>49338</v>
      </c>
      <c r="W8" s="68" t="s">
        <v>134</v>
      </c>
      <c r="X8" s="70" t="s">
        <v>135</v>
      </c>
      <c r="Y8" s="69">
        <v>556</v>
      </c>
      <c r="Z8" s="69" t="s">
        <v>136</v>
      </c>
      <c r="AA8" s="69" t="s">
        <v>136</v>
      </c>
      <c r="AB8" s="69" t="s">
        <v>136</v>
      </c>
      <c r="AC8" s="69">
        <v>6</v>
      </c>
      <c r="AD8" s="69">
        <v>562</v>
      </c>
      <c r="AE8" s="69">
        <v>556</v>
      </c>
      <c r="AF8" s="69" t="s">
        <v>136</v>
      </c>
      <c r="AG8" s="69">
        <v>556</v>
      </c>
      <c r="AH8" s="71">
        <v>102.3</v>
      </c>
      <c r="AI8" s="71">
        <v>102.1</v>
      </c>
      <c r="AJ8" s="71">
        <v>101.1</v>
      </c>
      <c r="AK8" s="71">
        <v>103.3</v>
      </c>
      <c r="AL8" s="71">
        <v>104.4</v>
      </c>
      <c r="AM8" s="71">
        <v>103</v>
      </c>
      <c r="AN8" s="71">
        <v>101.7</v>
      </c>
      <c r="AO8" s="71">
        <v>101.1</v>
      </c>
      <c r="AP8" s="71">
        <v>100.3</v>
      </c>
      <c r="AQ8" s="71">
        <v>99.8</v>
      </c>
      <c r="AR8" s="71">
        <v>98.4</v>
      </c>
      <c r="AS8" s="71">
        <v>103.2</v>
      </c>
      <c r="AT8" s="71">
        <v>103.2</v>
      </c>
      <c r="AU8" s="71">
        <v>101.5</v>
      </c>
      <c r="AV8" s="71">
        <v>104.9</v>
      </c>
      <c r="AW8" s="71">
        <v>104.4</v>
      </c>
      <c r="AX8" s="71">
        <v>97.2</v>
      </c>
      <c r="AY8" s="71">
        <v>96</v>
      </c>
      <c r="AZ8" s="71">
        <v>94.6</v>
      </c>
      <c r="BA8" s="71">
        <v>94.4</v>
      </c>
      <c r="BB8" s="71">
        <v>93.6</v>
      </c>
      <c r="BC8" s="71">
        <v>89.5</v>
      </c>
      <c r="BD8" s="72">
        <v>41.4</v>
      </c>
      <c r="BE8" s="72">
        <v>39.5</v>
      </c>
      <c r="BF8" s="72">
        <v>50.4</v>
      </c>
      <c r="BG8" s="72">
        <v>44.9</v>
      </c>
      <c r="BH8" s="72">
        <v>39</v>
      </c>
      <c r="BI8" s="72">
        <v>45.6</v>
      </c>
      <c r="BJ8" s="72">
        <v>41.7</v>
      </c>
      <c r="BK8" s="72">
        <v>37.700000000000003</v>
      </c>
      <c r="BL8" s="72">
        <v>36.799999999999997</v>
      </c>
      <c r="BM8" s="72">
        <v>33.9</v>
      </c>
      <c r="BN8" s="72">
        <v>63.6</v>
      </c>
      <c r="BO8" s="71">
        <v>82.7</v>
      </c>
      <c r="BP8" s="71">
        <v>82.8</v>
      </c>
      <c r="BQ8" s="71">
        <v>83.1</v>
      </c>
      <c r="BR8" s="71">
        <v>83</v>
      </c>
      <c r="BS8" s="71">
        <v>83.9</v>
      </c>
      <c r="BT8" s="71">
        <v>81.2</v>
      </c>
      <c r="BU8" s="71">
        <v>80.3</v>
      </c>
      <c r="BV8" s="71">
        <v>80.7</v>
      </c>
      <c r="BW8" s="71">
        <v>80.7</v>
      </c>
      <c r="BX8" s="71">
        <v>79.5</v>
      </c>
      <c r="BY8" s="71">
        <v>74.2</v>
      </c>
      <c r="BZ8" s="72">
        <v>55439</v>
      </c>
      <c r="CA8" s="72">
        <v>54492</v>
      </c>
      <c r="CB8" s="72">
        <v>54781</v>
      </c>
      <c r="CC8" s="72">
        <v>57016</v>
      </c>
      <c r="CD8" s="72">
        <v>58165</v>
      </c>
      <c r="CE8" s="72">
        <v>56653</v>
      </c>
      <c r="CF8" s="72">
        <v>59159</v>
      </c>
      <c r="CG8" s="72">
        <v>60787</v>
      </c>
      <c r="CH8" s="72">
        <v>62913</v>
      </c>
      <c r="CI8" s="72">
        <v>64765</v>
      </c>
      <c r="CJ8" s="71">
        <v>49667</v>
      </c>
      <c r="CK8" s="72">
        <v>11829</v>
      </c>
      <c r="CL8" s="72">
        <v>12187</v>
      </c>
      <c r="CM8" s="72">
        <v>12700</v>
      </c>
      <c r="CN8" s="72">
        <v>13052</v>
      </c>
      <c r="CO8" s="72">
        <v>13313</v>
      </c>
      <c r="CP8" s="72">
        <v>14082</v>
      </c>
      <c r="CQ8" s="72">
        <v>14865</v>
      </c>
      <c r="CR8" s="72">
        <v>15610</v>
      </c>
      <c r="CS8" s="72">
        <v>16993</v>
      </c>
      <c r="CT8" s="72">
        <v>17680</v>
      </c>
      <c r="CU8" s="71">
        <v>13758</v>
      </c>
      <c r="CV8" s="72">
        <v>46.9</v>
      </c>
      <c r="CW8" s="72">
        <v>49.9</v>
      </c>
      <c r="CX8" s="72">
        <v>50.1</v>
      </c>
      <c r="CY8" s="72">
        <v>50.8</v>
      </c>
      <c r="CZ8" s="72">
        <v>51.7</v>
      </c>
      <c r="DA8" s="72">
        <v>48</v>
      </c>
      <c r="DB8" s="72">
        <v>47.8</v>
      </c>
      <c r="DC8" s="72">
        <v>48.7</v>
      </c>
      <c r="DD8" s="72">
        <v>48.5</v>
      </c>
      <c r="DE8" s="72">
        <v>49.2</v>
      </c>
      <c r="DF8" s="72">
        <v>55.2</v>
      </c>
      <c r="DG8" s="72">
        <v>20.2</v>
      </c>
      <c r="DH8" s="72">
        <v>19</v>
      </c>
      <c r="DI8" s="72">
        <v>18.7</v>
      </c>
      <c r="DJ8" s="72">
        <v>19.8</v>
      </c>
      <c r="DK8" s="72">
        <v>20.8</v>
      </c>
      <c r="DL8" s="72">
        <v>25.6</v>
      </c>
      <c r="DM8" s="72">
        <v>26.2</v>
      </c>
      <c r="DN8" s="72">
        <v>26.3</v>
      </c>
      <c r="DO8" s="72">
        <v>27.5</v>
      </c>
      <c r="DP8" s="72">
        <v>27.4</v>
      </c>
      <c r="DQ8" s="72">
        <v>24.1</v>
      </c>
      <c r="DR8" s="71">
        <v>51.1</v>
      </c>
      <c r="DS8" s="71">
        <v>53.3</v>
      </c>
      <c r="DT8" s="71">
        <v>60.2</v>
      </c>
      <c r="DU8" s="71">
        <v>62.1</v>
      </c>
      <c r="DV8" s="71">
        <v>63.4</v>
      </c>
      <c r="DW8" s="71">
        <v>46.4</v>
      </c>
      <c r="DX8" s="71">
        <v>45.9</v>
      </c>
      <c r="DY8" s="71">
        <v>50.7</v>
      </c>
      <c r="DZ8" s="71">
        <v>51.3</v>
      </c>
      <c r="EA8" s="71">
        <v>51.2</v>
      </c>
      <c r="EB8" s="71">
        <v>50.7</v>
      </c>
      <c r="EC8" s="71">
        <v>68.900000000000006</v>
      </c>
      <c r="ED8" s="71">
        <v>65.8</v>
      </c>
      <c r="EE8" s="71">
        <v>65.7</v>
      </c>
      <c r="EF8" s="71">
        <v>67.900000000000006</v>
      </c>
      <c r="EG8" s="71">
        <v>68.7</v>
      </c>
      <c r="EH8" s="71">
        <v>59.7</v>
      </c>
      <c r="EI8" s="71">
        <v>56.6</v>
      </c>
      <c r="EJ8" s="71">
        <v>62.6</v>
      </c>
      <c r="EK8" s="71">
        <v>64.099999999999994</v>
      </c>
      <c r="EL8" s="71">
        <v>64.3</v>
      </c>
      <c r="EM8" s="71">
        <v>65.7</v>
      </c>
      <c r="EN8" s="72">
        <v>64169840</v>
      </c>
      <c r="EO8" s="72">
        <v>64151744</v>
      </c>
      <c r="EP8" s="72">
        <v>66602694</v>
      </c>
      <c r="EQ8" s="72">
        <v>67117781</v>
      </c>
      <c r="ER8" s="72">
        <v>66794055</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倉知　康雄</cp:lastModifiedBy>
  <cp:lastPrinted>2018-10-15T10:32:44Z</cp:lastPrinted>
  <dcterms:created xsi:type="dcterms:W3CDTF">2018-06-14T04:23:04Z</dcterms:created>
  <dcterms:modified xsi:type="dcterms:W3CDTF">2018-10-17T06:13:51Z</dcterms:modified>
  <cp:category/>
</cp:coreProperties>
</file>