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BX32" i="4"/>
  <c r="MN54" i="4"/>
  <c r="BX54" i="4"/>
  <c r="MH78" i="4"/>
  <c r="IZ54" i="4"/>
  <c r="IZ32" i="4"/>
  <c r="MN32" i="4"/>
  <c r="C11" i="5"/>
  <c r="D11" i="5"/>
  <c r="E11" i="5"/>
  <c r="B11" i="5"/>
  <c r="AN78" i="4" l="1"/>
  <c r="AE54" i="4"/>
  <c r="AE32" i="4"/>
  <c r="KC78" i="4"/>
  <c r="HG54" i="4"/>
  <c r="KU54" i="4"/>
  <c r="KU32" i="4"/>
  <c r="FH78" i="4"/>
  <c r="DS54" i="4"/>
  <c r="DS32" i="4"/>
  <c r="HG32" i="4"/>
  <c r="EO78" i="4"/>
  <c r="DD54" i="4"/>
  <c r="DD32" i="4"/>
  <c r="P54" i="4"/>
  <c r="P32" i="4"/>
  <c r="U78" i="4"/>
  <c r="KF32" i="4"/>
  <c r="KF54" i="4"/>
  <c r="JJ78" i="4"/>
  <c r="GR54" i="4"/>
  <c r="GR32" i="4"/>
  <c r="LO78" i="4"/>
  <c r="IK54" i="4"/>
  <c r="IK32" i="4"/>
  <c r="GT78" i="4"/>
  <c r="EW54" i="4"/>
  <c r="BI54" i="4"/>
  <c r="EW32" i="4"/>
  <c r="BZ78" i="4"/>
  <c r="BI32" i="4"/>
  <c r="LY54" i="4"/>
  <c r="LY32" i="4"/>
  <c r="LJ54" i="4"/>
  <c r="LJ32" i="4"/>
  <c r="KV78" i="4"/>
  <c r="HV54" i="4"/>
  <c r="HV32" i="4"/>
  <c r="GA78" i="4"/>
  <c r="EH32" i="4"/>
  <c r="EH54"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<sst xmlns="http://schemas.openxmlformats.org/spreadsheetml/2006/main" count="288" uniqueCount="147">
  <si>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</si>
  <si>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</si>
  <si>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</si>
  <si>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</si>
  <si>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</si>
  <si>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</si>
  <si>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</si>
  <si>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</si>
  <si>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</si>
  <si>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</si>
  <si>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</si>
  <si>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</si>
  <si>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</si>
  <si>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</si>
  <si>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</si>
  <si>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</si>
  <si>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</si>
  <si>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</si>
  <si>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</si>
  <si>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</si>
  <si>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</si>
  <si>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</si>
  <si>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</si>
  <si>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</si>
  <si>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</si>
  <si>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</si>
  <si>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</si>
  <si>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</si>
  <si>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</si>
  <si>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</si>
  <si>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</si>
  <si>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</si>
  <si>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</si>
  <si>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</si>
  <si>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</si>
  <si>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</si>
  <si>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</si>
  <si>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</si>
  <si>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</si>
  <si>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</si>
  <si>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</si>
  <si>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</si>
  <si>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</si>
  <si>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</si>
  <si>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</si>
  <si>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</si>
  <si>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</si>
  <si>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</si>
  <si>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</si>
  <si>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</si>
  <si>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</si>
  <si>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</si>
  <si>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</si>
  <si>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</si>
  <si>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</si>
  <si>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</si>
  <si>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</si>
  <si>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</si>
  <si>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</si>
  <si>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</si>
  <si>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</si>
  <si>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</si>
  <si>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</si>
  <si>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</si>
  <si>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</si>
  <si>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</si>
  <si>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</si>
  <si>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</si>
  <si>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</si>
  <si>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</si>
  <si>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</si>
  <si>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</si>
  <si>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</si>
  <si>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</si>
  <si>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</si>
  <si>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</si>
  <si>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</si>
  <si>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</si>
  <si>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</si>
  <si>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</si>
  <si>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</si>
  <si>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</si>
  <si>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</si>
  <si>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</si>
  <si>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</si>
  <si>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</si>
  <si>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</si>
  <si>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</si>
  <si>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</si>
  <si>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</si>
  <si>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</si>
  <si>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</si>
  <si>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</si>
  <si>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</si>
  <si>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</si>
  <si>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</si>
  <si>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</si>
  <si>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</si>
  <si>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</si>
  <si>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</si>
  <si>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</si>
  <si>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</si>
  <si>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</si>
  <si>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</si>
  <si>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</si>
  <si>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</si>
  <si>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</si>
  <si>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</si>
  <si>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</si>
  <si>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</si>
  <si>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</si>
  <si>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</si>
  <si>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</si>
  <si>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</si>
  <si>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</si>
  <si>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</si>
  <si>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</si>
  <si>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</si>
  <si>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</si>
  <si>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</si>
  <si>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</si>
  <si>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</si>
  <si>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</si>
  <si>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</si>
  <si>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あま市</t>
  </si>
  <si>
    <t>あま市民病院</t>
  </si>
  <si>
    <t>当然財務</t>
  </si>
  <si>
    <t>病院事業</t>
  </si>
  <si>
    <t>一般病院</t>
  </si>
  <si>
    <t>100床以上～200床未満</t>
  </si>
  <si>
    <t>直営</t>
  </si>
  <si>
    <t>-</t>
  </si>
  <si>
    <t>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</si>
  <si>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</si>
  <si>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</si>
  <si>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</si>
  <si>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</si>
  <si>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</si>
  <si>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</si>
  <si>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</si>
  <si>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</si>
  <si>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</si>
  <si>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高齢化進展に伴う地域の保健課題と近隣医療機関との機能分化の中で、将来的にサブアキュートの診療強化を軸とした、急性期、及びリハビリ機能の充実を図ることが求められていると考えています。</t>
    <rPh sb="0" eb="3">
      <t>コウレイカ</t>
    </rPh>
    <rPh sb="3" eb="5">
      <t>シンテン</t>
    </rPh>
    <rPh sb="6" eb="7">
      <t>トモナ</t>
    </rPh>
    <rPh sb="8" eb="10">
      <t>チイキ</t>
    </rPh>
    <rPh sb="11" eb="13">
      <t>ホケン</t>
    </rPh>
    <rPh sb="13" eb="15">
      <t>カダイ</t>
    </rPh>
    <rPh sb="16" eb="18">
      <t>キンリン</t>
    </rPh>
    <rPh sb="18" eb="20">
      <t>イリョウ</t>
    </rPh>
    <rPh sb="20" eb="22">
      <t>キカン</t>
    </rPh>
    <rPh sb="24" eb="26">
      <t>キノウ</t>
    </rPh>
    <rPh sb="26" eb="28">
      <t>ブンカ</t>
    </rPh>
    <rPh sb="29" eb="30">
      <t>ナカ</t>
    </rPh>
    <rPh sb="32" eb="35">
      <t>ショウライテキ</t>
    </rPh>
    <rPh sb="44" eb="46">
      <t>シンリョウ</t>
    </rPh>
    <rPh sb="46" eb="48">
      <t>キョウカ</t>
    </rPh>
    <rPh sb="49" eb="50">
      <t>ジク</t>
    </rPh>
    <rPh sb="54" eb="56">
      <t>キュウセイ</t>
    </rPh>
    <rPh sb="56" eb="57">
      <t>キ</t>
    </rPh>
    <rPh sb="58" eb="59">
      <t>オヨ</t>
    </rPh>
    <rPh sb="64" eb="66">
      <t>キノウ</t>
    </rPh>
    <rPh sb="67" eb="69">
      <t>ジュウジツ</t>
    </rPh>
    <rPh sb="70" eb="71">
      <t>ハカ</t>
    </rPh>
    <rPh sb="75" eb="76">
      <t>モト</t>
    </rPh>
    <rPh sb="83" eb="84">
      <t>カンガ</t>
    </rPh>
    <phoneticPr fontId="5"/>
  </si>
  <si>
    <t xml:space="preserve">①経常収支比率の低下は、新病院稼働後の減価償却費の計上により、費用構造が変化したため、30.1ポイントの低下となりました。
④病床利用率が低く⑦職員給与費対医業収益比率が高いため②医業収支比率が平均より下回っていると考えています。③累積欠損金比率は、平均を下回っているものの、黒字計上による累積欠損金の減少ならびに増収による同比率の低減が必要と考えています。
④病床利用率は、地域包括ケア病棟の稼働開始により13.8ポイントの改善となりましたが、疾病構造として診療密度が低い状態が続いているため、⑧材料費対医業収益比率が低下、結果として⑤入院患者１人１日当たり収益及び⑥外来患者１人１日当たり収益の低下につながっていると考えています。
</t>
    <rPh sb="1" eb="3">
      <t>ケイジョウ</t>
    </rPh>
    <rPh sb="3" eb="5">
      <t>シュウシ</t>
    </rPh>
    <rPh sb="5" eb="7">
      <t>ヒリツ</t>
    </rPh>
    <rPh sb="8" eb="10">
      <t>テイカ</t>
    </rPh>
    <rPh sb="12" eb="15">
      <t>シンビョウイン</t>
    </rPh>
    <rPh sb="15" eb="17">
      <t>カドウ</t>
    </rPh>
    <rPh sb="17" eb="18">
      <t>ゴ</t>
    </rPh>
    <rPh sb="19" eb="21">
      <t>ゲンカ</t>
    </rPh>
    <rPh sb="21" eb="23">
      <t>ショウキャク</t>
    </rPh>
    <rPh sb="23" eb="24">
      <t>ヒ</t>
    </rPh>
    <rPh sb="25" eb="27">
      <t>ケイジョウ</t>
    </rPh>
    <rPh sb="31" eb="33">
      <t>ヒヨウ</t>
    </rPh>
    <rPh sb="33" eb="35">
      <t>コウゾウ</t>
    </rPh>
    <rPh sb="36" eb="38">
      <t>ヘンカ</t>
    </rPh>
    <rPh sb="52" eb="54">
      <t>テイカ</t>
    </rPh>
    <rPh sb="63" eb="65">
      <t>ビョウショウ</t>
    </rPh>
    <rPh sb="65" eb="68">
      <t>リヨウリツ</t>
    </rPh>
    <rPh sb="69" eb="70">
      <t>ヒク</t>
    </rPh>
    <rPh sb="72" eb="74">
      <t>ショクイン</t>
    </rPh>
    <rPh sb="74" eb="76">
      <t>キュウヨ</t>
    </rPh>
    <rPh sb="76" eb="77">
      <t>ヒ</t>
    </rPh>
    <rPh sb="77" eb="78">
      <t>タイ</t>
    </rPh>
    <rPh sb="78" eb="80">
      <t>イギョウ</t>
    </rPh>
    <rPh sb="80" eb="82">
      <t>シュウエキ</t>
    </rPh>
    <rPh sb="82" eb="84">
      <t>ヒリツ</t>
    </rPh>
    <rPh sb="85" eb="86">
      <t>タカ</t>
    </rPh>
    <rPh sb="90" eb="92">
      <t>イギョウ</t>
    </rPh>
    <rPh sb="92" eb="94">
      <t>シュウシ</t>
    </rPh>
    <rPh sb="94" eb="96">
      <t>ヒリツ</t>
    </rPh>
    <rPh sb="97" eb="99">
      <t>ヘイキン</t>
    </rPh>
    <rPh sb="101" eb="103">
      <t>シタマワ</t>
    </rPh>
    <rPh sb="108" eb="109">
      <t>カンガ</t>
    </rPh>
    <rPh sb="116" eb="118">
      <t>ルイセキ</t>
    </rPh>
    <rPh sb="118" eb="121">
      <t>ケッソンキン</t>
    </rPh>
    <rPh sb="121" eb="123">
      <t>ヒリツ</t>
    </rPh>
    <rPh sb="125" eb="127">
      <t>ヘイキン</t>
    </rPh>
    <rPh sb="128" eb="130">
      <t>シタマワ</t>
    </rPh>
    <rPh sb="138" eb="140">
      <t>クロジ</t>
    </rPh>
    <rPh sb="140" eb="142">
      <t>ケイジョウ</t>
    </rPh>
    <rPh sb="145" eb="147">
      <t>ルイセキ</t>
    </rPh>
    <rPh sb="147" eb="149">
      <t>ケッソン</t>
    </rPh>
    <rPh sb="149" eb="150">
      <t>キン</t>
    </rPh>
    <rPh sb="151" eb="153">
      <t>ゲンショウ</t>
    </rPh>
    <rPh sb="157" eb="159">
      <t>ゾウシュウ</t>
    </rPh>
    <rPh sb="162" eb="165">
      <t>ドウヒリツ</t>
    </rPh>
    <rPh sb="166" eb="168">
      <t>テイゲン</t>
    </rPh>
    <rPh sb="169" eb="171">
      <t>ヒツヨウ</t>
    </rPh>
    <rPh sb="172" eb="173">
      <t>カンガ</t>
    </rPh>
    <rPh sb="181" eb="183">
      <t>ビョウショウ</t>
    </rPh>
    <rPh sb="183" eb="186">
      <t>リヨウリツ</t>
    </rPh>
    <rPh sb="188" eb="190">
      <t>チイキ</t>
    </rPh>
    <rPh sb="190" eb="192">
      <t>ホウカツ</t>
    </rPh>
    <rPh sb="194" eb="196">
      <t>ビョウトウ</t>
    </rPh>
    <rPh sb="197" eb="199">
      <t>カドウ</t>
    </rPh>
    <rPh sb="199" eb="201">
      <t>カイシ</t>
    </rPh>
    <rPh sb="213" eb="215">
      <t>カイゼン</t>
    </rPh>
    <rPh sb="223" eb="225">
      <t>シッペイ</t>
    </rPh>
    <rPh sb="225" eb="227">
      <t>コウゾウ</t>
    </rPh>
    <rPh sb="230" eb="232">
      <t>シンリョウ</t>
    </rPh>
    <rPh sb="232" eb="234">
      <t>ミツド</t>
    </rPh>
    <rPh sb="235" eb="236">
      <t>ヒク</t>
    </rPh>
    <rPh sb="237" eb="239">
      <t>ジョウタイ</t>
    </rPh>
    <rPh sb="240" eb="241">
      <t>ツヅ</t>
    </rPh>
    <rPh sb="249" eb="252">
      <t>ザイリョウヒ</t>
    </rPh>
    <rPh sb="252" eb="253">
      <t>タイ</t>
    </rPh>
    <rPh sb="253" eb="255">
      <t>イギョウ</t>
    </rPh>
    <rPh sb="255" eb="257">
      <t>シュウエキ</t>
    </rPh>
    <rPh sb="257" eb="259">
      <t>ヒリツ</t>
    </rPh>
    <rPh sb="260" eb="262">
      <t>テイカ</t>
    </rPh>
    <rPh sb="263" eb="265">
      <t>ケッカ</t>
    </rPh>
    <rPh sb="269" eb="271">
      <t>ニュウイン</t>
    </rPh>
    <rPh sb="271" eb="273">
      <t>カンジャ</t>
    </rPh>
    <rPh sb="274" eb="275">
      <t>リ</t>
    </rPh>
    <rPh sb="275" eb="277">
      <t>イチニチ</t>
    </rPh>
    <rPh sb="277" eb="278">
      <t>ア</t>
    </rPh>
    <rPh sb="280" eb="282">
      <t>シュウエキ</t>
    </rPh>
    <rPh sb="282" eb="283">
      <t>オヨ</t>
    </rPh>
    <rPh sb="285" eb="287">
      <t>ガイライ</t>
    </rPh>
    <rPh sb="287" eb="289">
      <t>カンジャ</t>
    </rPh>
    <rPh sb="289" eb="291">
      <t>ヒトリ</t>
    </rPh>
    <rPh sb="291" eb="293">
      <t>イチニチ</t>
    </rPh>
    <rPh sb="293" eb="294">
      <t>ア</t>
    </rPh>
    <rPh sb="296" eb="298">
      <t>シュウエキ</t>
    </rPh>
    <rPh sb="299" eb="301">
      <t>テイカ</t>
    </rPh>
    <rPh sb="310" eb="311">
      <t>カンガ</t>
    </rPh>
    <phoneticPr fontId="5"/>
  </si>
  <si>
    <t>診療単価及び稼働率の向上のためには診療密度の向上を行う必要があり、そのためには救急受入態勢の強化、医師不足の解消が必要と考えています。
それらの経営課題を解決するため、平成３１年４月より指定管理者制度導入に向けた取り組みを進めています。</t>
    <rPh sb="0" eb="2">
      <t>シンリョウ</t>
    </rPh>
    <rPh sb="2" eb="4">
      <t>タンカ</t>
    </rPh>
    <rPh sb="4" eb="5">
      <t>オヨ</t>
    </rPh>
    <rPh sb="6" eb="8">
      <t>カドウ</t>
    </rPh>
    <rPh sb="8" eb="9">
      <t>リツ</t>
    </rPh>
    <rPh sb="10" eb="12">
      <t>コウジョウ</t>
    </rPh>
    <rPh sb="17" eb="19">
      <t>シンリョウ</t>
    </rPh>
    <rPh sb="19" eb="21">
      <t>ミツド</t>
    </rPh>
    <rPh sb="22" eb="24">
      <t>コウジョウ</t>
    </rPh>
    <rPh sb="25" eb="26">
      <t>オコナ</t>
    </rPh>
    <rPh sb="27" eb="29">
      <t>ヒツヨウ</t>
    </rPh>
    <rPh sb="39" eb="41">
      <t>キュウキュウ</t>
    </rPh>
    <rPh sb="41" eb="43">
      <t>ウケイレ</t>
    </rPh>
    <rPh sb="43" eb="45">
      <t>タイセイ</t>
    </rPh>
    <rPh sb="46" eb="48">
      <t>キョウカ</t>
    </rPh>
    <rPh sb="49" eb="51">
      <t>イシ</t>
    </rPh>
    <rPh sb="51" eb="53">
      <t>ブソク</t>
    </rPh>
    <rPh sb="54" eb="56">
      <t>カイショウ</t>
    </rPh>
    <rPh sb="57" eb="59">
      <t>ヒツヨウ</t>
    </rPh>
    <rPh sb="60" eb="61">
      <t>カンガ</t>
    </rPh>
    <rPh sb="72" eb="74">
      <t>ケイエイ</t>
    </rPh>
    <rPh sb="74" eb="76">
      <t>カダイ</t>
    </rPh>
    <rPh sb="77" eb="79">
      <t>カイケツ</t>
    </rPh>
    <rPh sb="84" eb="86">
      <t>ヘイセイ</t>
    </rPh>
    <rPh sb="88" eb="89">
      <t>ネン</t>
    </rPh>
    <rPh sb="90" eb="91">
      <t>ガツ</t>
    </rPh>
    <rPh sb="93" eb="95">
      <t>シテイ</t>
    </rPh>
    <rPh sb="95" eb="98">
      <t>カンリシャ</t>
    </rPh>
    <rPh sb="98" eb="100">
      <t>セイド</t>
    </rPh>
    <rPh sb="100" eb="102">
      <t>ドウニュウ</t>
    </rPh>
    <rPh sb="103" eb="104">
      <t>ム</t>
    </rPh>
    <rPh sb="106" eb="107">
      <t>ト</t>
    </rPh>
    <rPh sb="108" eb="109">
      <t>ク</t>
    </rPh>
    <rPh sb="111" eb="112">
      <t>スス</t>
    </rPh>
    <phoneticPr fontId="5"/>
  </si>
  <si>
    <t>非設置</t>
    <rPh sb="0" eb="1">
      <t>ヒ</t>
    </rPh>
    <rPh sb="1" eb="3">
      <t>セッチ</t>
    </rPh>
    <phoneticPr fontId="5"/>
  </si>
  <si>
    <t>平成27年度11月より新病院建物への新築移転が完了し、また旧病院建物の減損損失の計上による影響により、①有形固定資産減価償却率、②機械備品減価償却率については、平均値を著しく下回っています。
③１床当たり有形固定資産については、新築移転後であるため、全国平均値を大きく上回っています。旧病院にて利用していた器械備品等の移行により除却が生じたことにより帳簿原価が減少し、前年度に比べ微減となりました。</t>
    <rPh sb="0" eb="2">
      <t>ヘイセイ</t>
    </rPh>
    <rPh sb="4" eb="6">
      <t>ネンド</t>
    </rPh>
    <rPh sb="8" eb="9">
      <t>ガツ</t>
    </rPh>
    <rPh sb="11" eb="14">
      <t>シンビョウイン</t>
    </rPh>
    <rPh sb="14" eb="16">
      <t>タテモノ</t>
    </rPh>
    <rPh sb="18" eb="20">
      <t>シンチク</t>
    </rPh>
    <rPh sb="20" eb="22">
      <t>イテン</t>
    </rPh>
    <rPh sb="23" eb="25">
      <t>カンリョウ</t>
    </rPh>
    <rPh sb="29" eb="32">
      <t>キュウビョウイン</t>
    </rPh>
    <rPh sb="32" eb="34">
      <t>タテモノ</t>
    </rPh>
    <rPh sb="35" eb="37">
      <t>ゲンソン</t>
    </rPh>
    <rPh sb="37" eb="39">
      <t>ソンシツ</t>
    </rPh>
    <rPh sb="40" eb="42">
      <t>ケイジョウ</t>
    </rPh>
    <rPh sb="45" eb="47">
      <t>エイキョウ</t>
    </rPh>
    <rPh sb="52" eb="54">
      <t>ユウケイ</t>
    </rPh>
    <rPh sb="54" eb="56">
      <t>コテイ</t>
    </rPh>
    <rPh sb="56" eb="58">
      <t>シサン</t>
    </rPh>
    <rPh sb="58" eb="60">
      <t>ゲンカ</t>
    </rPh>
    <rPh sb="60" eb="62">
      <t>ショウキャク</t>
    </rPh>
    <rPh sb="62" eb="63">
      <t>リツ</t>
    </rPh>
    <rPh sb="65" eb="67">
      <t>キカイ</t>
    </rPh>
    <rPh sb="67" eb="69">
      <t>ビヒン</t>
    </rPh>
    <rPh sb="69" eb="71">
      <t>ゲンカ</t>
    </rPh>
    <rPh sb="71" eb="73">
      <t>ショウキャク</t>
    </rPh>
    <rPh sb="73" eb="74">
      <t>リツ</t>
    </rPh>
    <rPh sb="80" eb="83">
      <t>ヘイキンチ</t>
    </rPh>
    <rPh sb="84" eb="85">
      <t>イチジル</t>
    </rPh>
    <rPh sb="87" eb="89">
      <t>シタマワ</t>
    </rPh>
    <rPh sb="98" eb="99">
      <t>ショウ</t>
    </rPh>
    <rPh sb="99" eb="100">
      <t>ア</t>
    </rPh>
    <rPh sb="102" eb="104">
      <t>ユウケイ</t>
    </rPh>
    <rPh sb="104" eb="106">
      <t>コテイ</t>
    </rPh>
    <rPh sb="106" eb="108">
      <t>シサン</t>
    </rPh>
    <rPh sb="114" eb="116">
      <t>シンチク</t>
    </rPh>
    <rPh sb="116" eb="118">
      <t>イテン</t>
    </rPh>
    <rPh sb="125" eb="127">
      <t>ゼンコク</t>
    </rPh>
    <rPh sb="127" eb="130">
      <t>ヘイキンチ</t>
    </rPh>
    <rPh sb="131" eb="132">
      <t>オオ</t>
    </rPh>
    <rPh sb="134" eb="135">
      <t>ウワ</t>
    </rPh>
    <rPh sb="135" eb="136">
      <t>マワ</t>
    </rPh>
    <rPh sb="142" eb="145">
      <t>キュウビョウイン</t>
    </rPh>
    <rPh sb="147" eb="149">
      <t>リヨウ</t>
    </rPh>
    <rPh sb="153" eb="155">
      <t>キカイ</t>
    </rPh>
    <rPh sb="155" eb="157">
      <t>ビヒン</t>
    </rPh>
    <rPh sb="157" eb="158">
      <t>トウ</t>
    </rPh>
    <rPh sb="159" eb="161">
      <t>イコウ</t>
    </rPh>
    <rPh sb="164" eb="166">
      <t>ジョキャク</t>
    </rPh>
    <rPh sb="167" eb="168">
      <t>ショウ</t>
    </rPh>
    <rPh sb="175" eb="177">
      <t>チョウボ</t>
    </rPh>
    <rPh sb="177" eb="179">
      <t>ゲンカ</t>
    </rPh>
    <rPh sb="180" eb="182">
      <t>ゲンショウ</t>
    </rPh>
    <rPh sb="184" eb="187">
      <t>ゼンネンド</t>
    </rPh>
    <rPh sb="188" eb="189">
      <t>クラ</t>
    </rPh>
    <rPh sb="190" eb="192">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</si>
</sst>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31</c:v>
                </c:pt>
                <c:pt idx="1">
                  <c:v>32.6</c:v>
                </c:pt>
                <c:pt idx="2">
                  <c:v>26.7</c:v>
                </c:pt>
                <c:pt idx="3">
                  <c:v>23.4</c:v>
                </c:pt>
                <c:pt idx="4">
                  <c:v>37.200000000000003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987072"/>
        <c:axId val="110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987072"/>
        <c:axId val="110034944"/>
      </c:lineChart>
      <c:dateAx>
        <c:axId val="103987072"/>
        <c:scaling>
          <c:orientation val="minMax"/>
        </c:scaling>
        <c:delete val="1"/>
        <c:axPos val="b"/>
        <c:numFmt formatCode="ge" sourceLinked="1"/>
        <c:majorTickMark val="none"/>
        <c:minorTickMark val="none"/>
        <c:tickLblPos val="none"/>
        <c:crossAx val="110034944"/>
        <c:crosses val="autoZero"/>
        <c:auto val="1"/>
        <c:lblOffset val="100"/>
        <c:baseTimeUnit val="years"/>
      </c:dateAx>
      <c:valAx>
        <c:axId val="11003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8006</c:v>
                </c:pt>
                <c:pt idx="1">
                  <c:v>7730</c:v>
                </c:pt>
                <c:pt idx="2">
                  <c:v>7458</c:v>
                </c:pt>
                <c:pt idx="3">
                  <c:v>7336</c:v>
                </c:pt>
                <c:pt idx="4">
                  <c:v>7446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222144"/>
        <c:axId val="111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222144"/>
        <c:axId val="111236608"/>
      </c:lineChart>
      <c:dateAx>
        <c:axId val="111222144"/>
        <c:scaling>
          <c:orientation val="minMax"/>
        </c:scaling>
        <c:delete val="1"/>
        <c:axPos val="b"/>
        <c:numFmt formatCode="ge" sourceLinked="1"/>
        <c:majorTickMark val="none"/>
        <c:minorTickMark val="none"/>
        <c:tickLblPos val="none"/>
        <c:crossAx val="111236608"/>
        <c:crosses val="autoZero"/>
        <c:auto val="1"/>
        <c:lblOffset val="100"/>
        <c:baseTimeUnit val="years"/>
      </c:dateAx>
      <c:valAx>
        <c:axId val="11123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33664</c:v>
                </c:pt>
                <c:pt idx="1">
                  <c:v>34118</c:v>
                </c:pt>
                <c:pt idx="2">
                  <c:v>34274</c:v>
                </c:pt>
                <c:pt idx="3">
                  <c:v>34308</c:v>
                </c:pt>
                <c:pt idx="4">
                  <c:v>33002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278336"/>
        <c:axId val="111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278336"/>
        <c:axId val="111288704"/>
      </c:lineChart>
      <c:dateAx>
        <c:axId val="111278336"/>
        <c:scaling>
          <c:orientation val="minMax"/>
        </c:scaling>
        <c:delete val="1"/>
        <c:axPos val="b"/>
        <c:numFmt formatCode="ge" sourceLinked="1"/>
        <c:majorTickMark val="none"/>
        <c:minorTickMark val="none"/>
        <c:tickLblPos val="none"/>
        <c:crossAx val="111288704"/>
        <c:crosses val="autoZero"/>
        <c:auto val="1"/>
        <c:lblOffset val="100"/>
        <c:baseTimeUnit val="years"/>
      </c:dateAx>
      <c:valAx>
        <c:axId val="11128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7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15.2</c:v>
                </c:pt>
                <c:pt idx="1">
                  <c:v>25.4</c:v>
                </c:pt>
                <c:pt idx="2">
                  <c:v>115.2</c:v>
                </c:pt>
                <c:pt idx="3">
                  <c:v>83.6</c:v>
                </c:pt>
                <c:pt idx="4">
                  <c:v>86.5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204800"/>
        <c:axId val="1102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204800"/>
        <c:axId val="110206976"/>
      </c:lineChart>
      <c:dateAx>
        <c:axId val="110204800"/>
        <c:scaling>
          <c:orientation val="minMax"/>
        </c:scaling>
        <c:delete val="1"/>
        <c:axPos val="b"/>
        <c:numFmt formatCode="ge" sourceLinked="1"/>
        <c:majorTickMark val="none"/>
        <c:minorTickMark val="none"/>
        <c:tickLblPos val="none"/>
        <c:crossAx val="110206976"/>
        <c:crosses val="autoZero"/>
        <c:auto val="1"/>
        <c:lblOffset val="100"/>
        <c:baseTimeUnit val="years"/>
      </c:dateAx>
      <c:valAx>
        <c:axId val="11020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0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68.900000000000006</c:v>
                </c:pt>
                <c:pt idx="1">
                  <c:v>68.2</c:v>
                </c:pt>
                <c:pt idx="2">
                  <c:v>61.8</c:v>
                </c:pt>
                <c:pt idx="3">
                  <c:v>55.1</c:v>
                </c:pt>
                <c:pt idx="4">
                  <c:v>57.5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515712"/>
        <c:axId val="1105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515712"/>
        <c:axId val="110517632"/>
      </c:lineChart>
      <c:dateAx>
        <c:axId val="110515712"/>
        <c:scaling>
          <c:orientation val="minMax"/>
        </c:scaling>
        <c:delete val="1"/>
        <c:axPos val="b"/>
        <c:numFmt formatCode="ge" sourceLinked="1"/>
        <c:majorTickMark val="none"/>
        <c:minorTickMark val="none"/>
        <c:tickLblPos val="none"/>
        <c:crossAx val="110517632"/>
        <c:crosses val="autoZero"/>
        <c:auto val="1"/>
        <c:lblOffset val="100"/>
        <c:baseTimeUnit val="years"/>
      </c:dateAx>
      <c:valAx>
        <c:axId val="1105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96.6</c:v>
                </c:pt>
                <c:pt idx="1">
                  <c:v>92.8</c:v>
                </c:pt>
                <c:pt idx="2">
                  <c:v>105.1</c:v>
                </c:pt>
                <c:pt idx="3">
                  <c:v>118</c:v>
                </c:pt>
                <c:pt idx="4">
                  <c:v>87.9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830720"/>
        <c:axId val="1108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830720"/>
        <c:axId val="110832640"/>
      </c:lineChart>
      <c:dateAx>
        <c:axId val="110830720"/>
        <c:scaling>
          <c:orientation val="minMax"/>
        </c:scaling>
        <c:delete val="1"/>
        <c:axPos val="b"/>
        <c:numFmt formatCode="ge" sourceLinked="1"/>
        <c:majorTickMark val="none"/>
        <c:minorTickMark val="none"/>
        <c:tickLblPos val="none"/>
        <c:crossAx val="110832640"/>
        <c:crosses val="autoZero"/>
        <c:auto val="1"/>
        <c:lblOffset val="100"/>
        <c:baseTimeUnit val="years"/>
      </c:dateAx>
      <c:valAx>
        <c:axId val="11083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8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65.2</c:v>
                </c:pt>
                <c:pt idx="1">
                  <c:v>64.900000000000006</c:v>
                </c:pt>
                <c:pt idx="2">
                  <c:v>91.1</c:v>
                </c:pt>
                <c:pt idx="3">
                  <c:v>22.1</c:v>
                </c:pt>
                <c:pt idx="4">
                  <c:v>24.9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865024"/>
        <c:axId val="1108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865024"/>
        <c:axId val="110875392"/>
      </c:lineChart>
      <c:dateAx>
        <c:axId val="110865024"/>
        <c:scaling>
          <c:orientation val="minMax"/>
        </c:scaling>
        <c:delete val="1"/>
        <c:axPos val="b"/>
        <c:numFmt formatCode="ge" sourceLinked="1"/>
        <c:majorTickMark val="none"/>
        <c:minorTickMark val="none"/>
        <c:tickLblPos val="none"/>
        <c:crossAx val="110875392"/>
        <c:crosses val="autoZero"/>
        <c:auto val="1"/>
        <c:lblOffset val="100"/>
        <c:baseTimeUnit val="years"/>
      </c:dateAx>
      <c:valAx>
        <c:axId val="11087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6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78.3</c:v>
                </c:pt>
                <c:pt idx="1">
                  <c:v>73.400000000000006</c:v>
                </c:pt>
                <c:pt idx="2">
                  <c:v>76.599999999999994</c:v>
                </c:pt>
                <c:pt idx="3">
                  <c:v>8.3000000000000007</c:v>
                </c:pt>
                <c:pt idx="4">
                  <c:v>24.2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921984"/>
        <c:axId val="1109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921984"/>
        <c:axId val="110924160"/>
      </c:lineChart>
      <c:dateAx>
        <c:axId val="110921984"/>
        <c:scaling>
          <c:orientation val="minMax"/>
        </c:scaling>
        <c:delete val="1"/>
        <c:axPos val="b"/>
        <c:numFmt formatCode="ge" sourceLinked="1"/>
        <c:majorTickMark val="none"/>
        <c:minorTickMark val="none"/>
        <c:tickLblPos val="none"/>
        <c:crossAx val="110924160"/>
        <c:crosses val="autoZero"/>
        <c:auto val="1"/>
        <c:lblOffset val="100"/>
        <c:baseTimeUnit val="years"/>
      </c:dateAx>
      <c:valAx>
        <c:axId val="1109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18293980</c:v>
                </c:pt>
                <c:pt idx="1">
                  <c:v>18841417</c:v>
                </c:pt>
                <c:pt idx="2">
                  <c:v>15449704</c:v>
                </c:pt>
                <c:pt idx="3">
                  <c:v>56335078</c:v>
                </c:pt>
                <c:pt idx="4">
                  <c:v>55320500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159168"/>
        <c:axId val="111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159168"/>
        <c:axId val="111181824"/>
      </c:lineChart>
      <c:dateAx>
        <c:axId val="111159168"/>
        <c:scaling>
          <c:orientation val="minMax"/>
        </c:scaling>
        <c:delete val="1"/>
        <c:axPos val="b"/>
        <c:numFmt formatCode="ge" sourceLinked="1"/>
        <c:majorTickMark val="none"/>
        <c:minorTickMark val="none"/>
        <c:tickLblPos val="none"/>
        <c:crossAx val="111181824"/>
        <c:crosses val="autoZero"/>
        <c:auto val="1"/>
        <c:lblOffset val="100"/>
        <c:baseTimeUnit val="years"/>
      </c:dateAx>
      <c:valAx>
        <c:axId val="11118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21.9</c:v>
                </c:pt>
                <c:pt idx="1">
                  <c:v>20.399999999999999</c:v>
                </c:pt>
                <c:pt idx="2">
                  <c:v>18.3</c:v>
                </c:pt>
                <c:pt idx="3">
                  <c:v>15.7</c:v>
                </c:pt>
                <c:pt idx="4">
                  <c:v>13.6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213568"/>
        <c:axId val="111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213568"/>
        <c:axId val="111092096"/>
      </c:lineChart>
      <c:dateAx>
        <c:axId val="111213568"/>
        <c:scaling>
          <c:orientation val="minMax"/>
        </c:scaling>
        <c:delete val="1"/>
        <c:axPos val="b"/>
        <c:numFmt formatCode="ge" sourceLinked="1"/>
        <c:majorTickMark val="none"/>
        <c:minorTickMark val="none"/>
        <c:tickLblPos val="none"/>
        <c:crossAx val="111092096"/>
        <c:crosses val="autoZero"/>
        <c:auto val="1"/>
        <c:lblOffset val="100"/>
        <c:baseTimeUnit val="years"/>
      </c:dateAx>
      <c:valAx>
        <c:axId val="1110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1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82.9</c:v>
                </c:pt>
                <c:pt idx="1">
                  <c:v>85.5</c:v>
                </c:pt>
                <c:pt idx="2">
                  <c:v>100</c:v>
                </c:pt>
                <c:pt idx="3">
                  <c:v>109.5</c:v>
                </c:pt>
                <c:pt idx="4">
                  <c:v>90.8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115648"/>
        <c:axId val="111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115648"/>
        <c:axId val="111130112"/>
      </c:lineChart>
      <c:dateAx>
        <c:axId val="111115648"/>
        <c:scaling>
          <c:orientation val="minMax"/>
        </c:scaling>
        <c:delete val="1"/>
        <c:axPos val="b"/>
        <c:numFmt formatCode="ge" sourceLinked="1"/>
        <c:majorTickMark val="none"/>
        <c:minorTickMark val="none"/>
        <c:tickLblPos val="none"/>
        <c:crossAx val="111130112"/>
        <c:crosses val="autoZero"/>
        <c:auto val="1"/>
        <c:lblOffset val="100"/>
        <c:baseTimeUnit val="years"/>
      </c:dateAx>
      <c:valAx>
        <c:axId val="1111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J42"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愛知県あま市　あま市民病院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88662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19927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96.6</v>
      </c>
      <c r="Q33" s="123"/>
      <c r="R33" s="123"/>
      <c r="S33" s="123"/>
      <c r="T33" s="123"/>
      <c r="U33" s="123"/>
      <c r="V33" s="123"/>
      <c r="W33" s="123"/>
      <c r="X33" s="123"/>
      <c r="Y33" s="123"/>
      <c r="Z33" s="123"/>
      <c r="AA33" s="123"/>
      <c r="AB33" s="123"/>
      <c r="AC33" s="123"/>
      <c r="AD33" s="124"/>
      <c r="AE33" s="122">
        <f>データ!AI7</f>
        <v>92.8</v>
      </c>
      <c r="AF33" s="123"/>
      <c r="AG33" s="123"/>
      <c r="AH33" s="123"/>
      <c r="AI33" s="123"/>
      <c r="AJ33" s="123"/>
      <c r="AK33" s="123"/>
      <c r="AL33" s="123"/>
      <c r="AM33" s="123"/>
      <c r="AN33" s="123"/>
      <c r="AO33" s="123"/>
      <c r="AP33" s="123"/>
      <c r="AQ33" s="123"/>
      <c r="AR33" s="123"/>
      <c r="AS33" s="124"/>
      <c r="AT33" s="122">
        <f>データ!AJ7</f>
        <v>105.1</v>
      </c>
      <c r="AU33" s="123"/>
      <c r="AV33" s="123"/>
      <c r="AW33" s="123"/>
      <c r="AX33" s="123"/>
      <c r="AY33" s="123"/>
      <c r="AZ33" s="123"/>
      <c r="BA33" s="123"/>
      <c r="BB33" s="123"/>
      <c r="BC33" s="123"/>
      <c r="BD33" s="123"/>
      <c r="BE33" s="123"/>
      <c r="BF33" s="123"/>
      <c r="BG33" s="123"/>
      <c r="BH33" s="124"/>
      <c r="BI33" s="122">
        <f>データ!AK7</f>
        <v>118</v>
      </c>
      <c r="BJ33" s="123"/>
      <c r="BK33" s="123"/>
      <c r="BL33" s="123"/>
      <c r="BM33" s="123"/>
      <c r="BN33" s="123"/>
      <c r="BO33" s="123"/>
      <c r="BP33" s="123"/>
      <c r="BQ33" s="123"/>
      <c r="BR33" s="123"/>
      <c r="BS33" s="123"/>
      <c r="BT33" s="123"/>
      <c r="BU33" s="123"/>
      <c r="BV33" s="123"/>
      <c r="BW33" s="124"/>
      <c r="BX33" s="122">
        <f>データ!AL7</f>
        <v>87.9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68.900000000000006</v>
      </c>
      <c r="DE33" s="123"/>
      <c r="DF33" s="123"/>
      <c r="DG33" s="123"/>
      <c r="DH33" s="123"/>
      <c r="DI33" s="123"/>
      <c r="DJ33" s="123"/>
      <c r="DK33" s="123"/>
      <c r="DL33" s="123"/>
      <c r="DM33" s="123"/>
      <c r="DN33" s="123"/>
      <c r="DO33" s="123"/>
      <c r="DP33" s="123"/>
      <c r="DQ33" s="123"/>
      <c r="DR33" s="124"/>
      <c r="DS33" s="122">
        <f>データ!AT7</f>
        <v>68.2</v>
      </c>
      <c r="DT33" s="123"/>
      <c r="DU33" s="123"/>
      <c r="DV33" s="123"/>
      <c r="DW33" s="123"/>
      <c r="DX33" s="123"/>
      <c r="DY33" s="123"/>
      <c r="DZ33" s="123"/>
      <c r="EA33" s="123"/>
      <c r="EB33" s="123"/>
      <c r="EC33" s="123"/>
      <c r="ED33" s="123"/>
      <c r="EE33" s="123"/>
      <c r="EF33" s="123"/>
      <c r="EG33" s="124"/>
      <c r="EH33" s="122">
        <f>データ!AU7</f>
        <v>61.8</v>
      </c>
      <c r="EI33" s="123"/>
      <c r="EJ33" s="123"/>
      <c r="EK33" s="123"/>
      <c r="EL33" s="123"/>
      <c r="EM33" s="123"/>
      <c r="EN33" s="123"/>
      <c r="EO33" s="123"/>
      <c r="EP33" s="123"/>
      <c r="EQ33" s="123"/>
      <c r="ER33" s="123"/>
      <c r="ES33" s="123"/>
      <c r="ET33" s="123"/>
      <c r="EU33" s="123"/>
      <c r="EV33" s="124"/>
      <c r="EW33" s="122">
        <f>データ!AV7</f>
        <v>55.1</v>
      </c>
      <c r="EX33" s="123"/>
      <c r="EY33" s="123"/>
      <c r="EZ33" s="123"/>
      <c r="FA33" s="123"/>
      <c r="FB33" s="123"/>
      <c r="FC33" s="123"/>
      <c r="FD33" s="123"/>
      <c r="FE33" s="123"/>
      <c r="FF33" s="123"/>
      <c r="FG33" s="123"/>
      <c r="FH33" s="123"/>
      <c r="FI33" s="123"/>
      <c r="FJ33" s="123"/>
      <c r="FK33" s="124"/>
      <c r="FL33" s="122">
        <f>データ!AW7</f>
        <v>57.5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15.2</v>
      </c>
      <c r="GS33" s="123"/>
      <c r="GT33" s="123"/>
      <c r="GU33" s="123"/>
      <c r="GV33" s="123"/>
      <c r="GW33" s="123"/>
      <c r="GX33" s="123"/>
      <c r="GY33" s="123"/>
      <c r="GZ33" s="123"/>
      <c r="HA33" s="123"/>
      <c r="HB33" s="123"/>
      <c r="HC33" s="123"/>
      <c r="HD33" s="123"/>
      <c r="HE33" s="123"/>
      <c r="HF33" s="124"/>
      <c r="HG33" s="122">
        <f>データ!BE7</f>
        <v>25.4</v>
      </c>
      <c r="HH33" s="123"/>
      <c r="HI33" s="123"/>
      <c r="HJ33" s="123"/>
      <c r="HK33" s="123"/>
      <c r="HL33" s="123"/>
      <c r="HM33" s="123"/>
      <c r="HN33" s="123"/>
      <c r="HO33" s="123"/>
      <c r="HP33" s="123"/>
      <c r="HQ33" s="123"/>
      <c r="HR33" s="123"/>
      <c r="HS33" s="123"/>
      <c r="HT33" s="123"/>
      <c r="HU33" s="124"/>
      <c r="HV33" s="122">
        <f>データ!BF7</f>
        <v>115.2</v>
      </c>
      <c r="HW33" s="123"/>
      <c r="HX33" s="123"/>
      <c r="HY33" s="123"/>
      <c r="HZ33" s="123"/>
      <c r="IA33" s="123"/>
      <c r="IB33" s="123"/>
      <c r="IC33" s="123"/>
      <c r="ID33" s="123"/>
      <c r="IE33" s="123"/>
      <c r="IF33" s="123"/>
      <c r="IG33" s="123"/>
      <c r="IH33" s="123"/>
      <c r="II33" s="123"/>
      <c r="IJ33" s="124"/>
      <c r="IK33" s="122">
        <f>データ!BG7</f>
        <v>83.6</v>
      </c>
      <c r="IL33" s="123"/>
      <c r="IM33" s="123"/>
      <c r="IN33" s="123"/>
      <c r="IO33" s="123"/>
      <c r="IP33" s="123"/>
      <c r="IQ33" s="123"/>
      <c r="IR33" s="123"/>
      <c r="IS33" s="123"/>
      <c r="IT33" s="123"/>
      <c r="IU33" s="123"/>
      <c r="IV33" s="123"/>
      <c r="IW33" s="123"/>
      <c r="IX33" s="123"/>
      <c r="IY33" s="124"/>
      <c r="IZ33" s="122">
        <f>データ!BH7</f>
        <v>86.5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31</v>
      </c>
      <c r="KG33" s="123"/>
      <c r="KH33" s="123"/>
      <c r="KI33" s="123"/>
      <c r="KJ33" s="123"/>
      <c r="KK33" s="123"/>
      <c r="KL33" s="123"/>
      <c r="KM33" s="123"/>
      <c r="KN33" s="123"/>
      <c r="KO33" s="123"/>
      <c r="KP33" s="123"/>
      <c r="KQ33" s="123"/>
      <c r="KR33" s="123"/>
      <c r="KS33" s="123"/>
      <c r="KT33" s="124"/>
      <c r="KU33" s="122">
        <f>データ!BP7</f>
        <v>32.6</v>
      </c>
      <c r="KV33" s="123"/>
      <c r="KW33" s="123"/>
      <c r="KX33" s="123"/>
      <c r="KY33" s="123"/>
      <c r="KZ33" s="123"/>
      <c r="LA33" s="123"/>
      <c r="LB33" s="123"/>
      <c r="LC33" s="123"/>
      <c r="LD33" s="123"/>
      <c r="LE33" s="123"/>
      <c r="LF33" s="123"/>
      <c r="LG33" s="123"/>
      <c r="LH33" s="123"/>
      <c r="LI33" s="124"/>
      <c r="LJ33" s="122">
        <f>データ!BQ7</f>
        <v>26.7</v>
      </c>
      <c r="LK33" s="123"/>
      <c r="LL33" s="123"/>
      <c r="LM33" s="123"/>
      <c r="LN33" s="123"/>
      <c r="LO33" s="123"/>
      <c r="LP33" s="123"/>
      <c r="LQ33" s="123"/>
      <c r="LR33" s="123"/>
      <c r="LS33" s="123"/>
      <c r="LT33" s="123"/>
      <c r="LU33" s="123"/>
      <c r="LV33" s="123"/>
      <c r="LW33" s="123"/>
      <c r="LX33" s="124"/>
      <c r="LY33" s="122">
        <f>データ!BR7</f>
        <v>23.4</v>
      </c>
      <c r="LZ33" s="123"/>
      <c r="MA33" s="123"/>
      <c r="MB33" s="123"/>
      <c r="MC33" s="123"/>
      <c r="MD33" s="123"/>
      <c r="ME33" s="123"/>
      <c r="MF33" s="123"/>
      <c r="MG33" s="123"/>
      <c r="MH33" s="123"/>
      <c r="MI33" s="123"/>
      <c r="MJ33" s="123"/>
      <c r="MK33" s="123"/>
      <c r="ML33" s="123"/>
      <c r="MM33" s="124"/>
      <c r="MN33" s="122">
        <f>データ!BS7</f>
        <v>37.200000000000003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33664</v>
      </c>
      <c r="Q55" s="128"/>
      <c r="R55" s="128"/>
      <c r="S55" s="128"/>
      <c r="T55" s="128"/>
      <c r="U55" s="128"/>
      <c r="V55" s="128"/>
      <c r="W55" s="128"/>
      <c r="X55" s="128"/>
      <c r="Y55" s="128"/>
      <c r="Z55" s="128"/>
      <c r="AA55" s="128"/>
      <c r="AB55" s="128"/>
      <c r="AC55" s="128"/>
      <c r="AD55" s="129"/>
      <c r="AE55" s="127">
        <f>データ!CA7</f>
        <v>34118</v>
      </c>
      <c r="AF55" s="128"/>
      <c r="AG55" s="128"/>
      <c r="AH55" s="128"/>
      <c r="AI55" s="128"/>
      <c r="AJ55" s="128"/>
      <c r="AK55" s="128"/>
      <c r="AL55" s="128"/>
      <c r="AM55" s="128"/>
      <c r="AN55" s="128"/>
      <c r="AO55" s="128"/>
      <c r="AP55" s="128"/>
      <c r="AQ55" s="128"/>
      <c r="AR55" s="128"/>
      <c r="AS55" s="129"/>
      <c r="AT55" s="127">
        <f>データ!CB7</f>
        <v>34274</v>
      </c>
      <c r="AU55" s="128"/>
      <c r="AV55" s="128"/>
      <c r="AW55" s="128"/>
      <c r="AX55" s="128"/>
      <c r="AY55" s="128"/>
      <c r="AZ55" s="128"/>
      <c r="BA55" s="128"/>
      <c r="BB55" s="128"/>
      <c r="BC55" s="128"/>
      <c r="BD55" s="128"/>
      <c r="BE55" s="128"/>
      <c r="BF55" s="128"/>
      <c r="BG55" s="128"/>
      <c r="BH55" s="129"/>
      <c r="BI55" s="127">
        <f>データ!CC7</f>
        <v>34308</v>
      </c>
      <c r="BJ55" s="128"/>
      <c r="BK55" s="128"/>
      <c r="BL55" s="128"/>
      <c r="BM55" s="128"/>
      <c r="BN55" s="128"/>
      <c r="BO55" s="128"/>
      <c r="BP55" s="128"/>
      <c r="BQ55" s="128"/>
      <c r="BR55" s="128"/>
      <c r="BS55" s="128"/>
      <c r="BT55" s="128"/>
      <c r="BU55" s="128"/>
      <c r="BV55" s="128"/>
      <c r="BW55" s="129"/>
      <c r="BX55" s="127">
        <f>データ!CD7</f>
        <v>33002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8006</v>
      </c>
      <c r="DE55" s="128"/>
      <c r="DF55" s="128"/>
      <c r="DG55" s="128"/>
      <c r="DH55" s="128"/>
      <c r="DI55" s="128"/>
      <c r="DJ55" s="128"/>
      <c r="DK55" s="128"/>
      <c r="DL55" s="128"/>
      <c r="DM55" s="128"/>
      <c r="DN55" s="128"/>
      <c r="DO55" s="128"/>
      <c r="DP55" s="128"/>
      <c r="DQ55" s="128"/>
      <c r="DR55" s="129"/>
      <c r="DS55" s="127">
        <f>データ!CL7</f>
        <v>7730</v>
      </c>
      <c r="DT55" s="128"/>
      <c r="DU55" s="128"/>
      <c r="DV55" s="128"/>
      <c r="DW55" s="128"/>
      <c r="DX55" s="128"/>
      <c r="DY55" s="128"/>
      <c r="DZ55" s="128"/>
      <c r="EA55" s="128"/>
      <c r="EB55" s="128"/>
      <c r="EC55" s="128"/>
      <c r="ED55" s="128"/>
      <c r="EE55" s="128"/>
      <c r="EF55" s="128"/>
      <c r="EG55" s="129"/>
      <c r="EH55" s="127">
        <f>データ!CM7</f>
        <v>7458</v>
      </c>
      <c r="EI55" s="128"/>
      <c r="EJ55" s="128"/>
      <c r="EK55" s="128"/>
      <c r="EL55" s="128"/>
      <c r="EM55" s="128"/>
      <c r="EN55" s="128"/>
      <c r="EO55" s="128"/>
      <c r="EP55" s="128"/>
      <c r="EQ55" s="128"/>
      <c r="ER55" s="128"/>
      <c r="ES55" s="128"/>
      <c r="ET55" s="128"/>
      <c r="EU55" s="128"/>
      <c r="EV55" s="129"/>
      <c r="EW55" s="127">
        <f>データ!CN7</f>
        <v>7336</v>
      </c>
      <c r="EX55" s="128"/>
      <c r="EY55" s="128"/>
      <c r="EZ55" s="128"/>
      <c r="FA55" s="128"/>
      <c r="FB55" s="128"/>
      <c r="FC55" s="128"/>
      <c r="FD55" s="128"/>
      <c r="FE55" s="128"/>
      <c r="FF55" s="128"/>
      <c r="FG55" s="128"/>
      <c r="FH55" s="128"/>
      <c r="FI55" s="128"/>
      <c r="FJ55" s="128"/>
      <c r="FK55" s="129"/>
      <c r="FL55" s="127">
        <f>データ!CO7</f>
        <v>7446</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82.9</v>
      </c>
      <c r="GS55" s="123"/>
      <c r="GT55" s="123"/>
      <c r="GU55" s="123"/>
      <c r="GV55" s="123"/>
      <c r="GW55" s="123"/>
      <c r="GX55" s="123"/>
      <c r="GY55" s="123"/>
      <c r="GZ55" s="123"/>
      <c r="HA55" s="123"/>
      <c r="HB55" s="123"/>
      <c r="HC55" s="123"/>
      <c r="HD55" s="123"/>
      <c r="HE55" s="123"/>
      <c r="HF55" s="124"/>
      <c r="HG55" s="122">
        <f>データ!CW7</f>
        <v>85.5</v>
      </c>
      <c r="HH55" s="123"/>
      <c r="HI55" s="123"/>
      <c r="HJ55" s="123"/>
      <c r="HK55" s="123"/>
      <c r="HL55" s="123"/>
      <c r="HM55" s="123"/>
      <c r="HN55" s="123"/>
      <c r="HO55" s="123"/>
      <c r="HP55" s="123"/>
      <c r="HQ55" s="123"/>
      <c r="HR55" s="123"/>
      <c r="HS55" s="123"/>
      <c r="HT55" s="123"/>
      <c r="HU55" s="124"/>
      <c r="HV55" s="122">
        <f>データ!CX7</f>
        <v>100</v>
      </c>
      <c r="HW55" s="123"/>
      <c r="HX55" s="123"/>
      <c r="HY55" s="123"/>
      <c r="HZ55" s="123"/>
      <c r="IA55" s="123"/>
      <c r="IB55" s="123"/>
      <c r="IC55" s="123"/>
      <c r="ID55" s="123"/>
      <c r="IE55" s="123"/>
      <c r="IF55" s="123"/>
      <c r="IG55" s="123"/>
      <c r="IH55" s="123"/>
      <c r="II55" s="123"/>
      <c r="IJ55" s="124"/>
      <c r="IK55" s="122">
        <f>データ!CY7</f>
        <v>109.5</v>
      </c>
      <c r="IL55" s="123"/>
      <c r="IM55" s="123"/>
      <c r="IN55" s="123"/>
      <c r="IO55" s="123"/>
      <c r="IP55" s="123"/>
      <c r="IQ55" s="123"/>
      <c r="IR55" s="123"/>
      <c r="IS55" s="123"/>
      <c r="IT55" s="123"/>
      <c r="IU55" s="123"/>
      <c r="IV55" s="123"/>
      <c r="IW55" s="123"/>
      <c r="IX55" s="123"/>
      <c r="IY55" s="124"/>
      <c r="IZ55" s="122">
        <f>データ!CZ7</f>
        <v>90.8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21.9</v>
      </c>
      <c r="KG55" s="123"/>
      <c r="KH55" s="123"/>
      <c r="KI55" s="123"/>
      <c r="KJ55" s="123"/>
      <c r="KK55" s="123"/>
      <c r="KL55" s="123"/>
      <c r="KM55" s="123"/>
      <c r="KN55" s="123"/>
      <c r="KO55" s="123"/>
      <c r="KP55" s="123"/>
      <c r="KQ55" s="123"/>
      <c r="KR55" s="123"/>
      <c r="KS55" s="123"/>
      <c r="KT55" s="124"/>
      <c r="KU55" s="122">
        <f>データ!DH7</f>
        <v>20.399999999999999</v>
      </c>
      <c r="KV55" s="123"/>
      <c r="KW55" s="123"/>
      <c r="KX55" s="123"/>
      <c r="KY55" s="123"/>
      <c r="KZ55" s="123"/>
      <c r="LA55" s="123"/>
      <c r="LB55" s="123"/>
      <c r="LC55" s="123"/>
      <c r="LD55" s="123"/>
      <c r="LE55" s="123"/>
      <c r="LF55" s="123"/>
      <c r="LG55" s="123"/>
      <c r="LH55" s="123"/>
      <c r="LI55" s="124"/>
      <c r="LJ55" s="122">
        <f>データ!DI7</f>
        <v>18.3</v>
      </c>
      <c r="LK55" s="123"/>
      <c r="LL55" s="123"/>
      <c r="LM55" s="123"/>
      <c r="LN55" s="123"/>
      <c r="LO55" s="123"/>
      <c r="LP55" s="123"/>
      <c r="LQ55" s="123"/>
      <c r="LR55" s="123"/>
      <c r="LS55" s="123"/>
      <c r="LT55" s="123"/>
      <c r="LU55" s="123"/>
      <c r="LV55" s="123"/>
      <c r="LW55" s="123"/>
      <c r="LX55" s="124"/>
      <c r="LY55" s="122">
        <f>データ!DJ7</f>
        <v>15.7</v>
      </c>
      <c r="LZ55" s="123"/>
      <c r="MA55" s="123"/>
      <c r="MB55" s="123"/>
      <c r="MC55" s="123"/>
      <c r="MD55" s="123"/>
      <c r="ME55" s="123"/>
      <c r="MF55" s="123"/>
      <c r="MG55" s="123"/>
      <c r="MH55" s="123"/>
      <c r="MI55" s="123"/>
      <c r="MJ55" s="123"/>
      <c r="MK55" s="123"/>
      <c r="ML55" s="123"/>
      <c r="MM55" s="124"/>
      <c r="MN55" s="122">
        <f>データ!DK7</f>
        <v>13.6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4" t="s">
        <v>37</v>
      </c>
      <c r="K79" s="135"/>
      <c r="L79" s="135"/>
      <c r="M79" s="135"/>
      <c r="N79" s="135"/>
      <c r="O79" s="135"/>
      <c r="P79" s="135"/>
      <c r="Q79" s="135"/>
      <c r="R79" s="135"/>
      <c r="S79" s="135"/>
      <c r="T79" s="136"/>
      <c r="U79" s="137">
        <f>データ!DR7</f>
        <v>65.2</v>
      </c>
      <c r="V79" s="137"/>
      <c r="W79" s="137"/>
      <c r="X79" s="137"/>
      <c r="Y79" s="137"/>
      <c r="Z79" s="137"/>
      <c r="AA79" s="137"/>
      <c r="AB79" s="137"/>
      <c r="AC79" s="137"/>
      <c r="AD79" s="137"/>
      <c r="AE79" s="137"/>
      <c r="AF79" s="137"/>
      <c r="AG79" s="137"/>
      <c r="AH79" s="137"/>
      <c r="AI79" s="137"/>
      <c r="AJ79" s="137"/>
      <c r="AK79" s="137"/>
      <c r="AL79" s="137"/>
      <c r="AM79" s="137"/>
      <c r="AN79" s="137">
        <f>データ!DS7</f>
        <v>64.900000000000006</v>
      </c>
      <c r="AO79" s="137"/>
      <c r="AP79" s="137"/>
      <c r="AQ79" s="137"/>
      <c r="AR79" s="137"/>
      <c r="AS79" s="137"/>
      <c r="AT79" s="137"/>
      <c r="AU79" s="137"/>
      <c r="AV79" s="137"/>
      <c r="AW79" s="137"/>
      <c r="AX79" s="137"/>
      <c r="AY79" s="137"/>
      <c r="AZ79" s="137"/>
      <c r="BA79" s="137"/>
      <c r="BB79" s="137"/>
      <c r="BC79" s="137"/>
      <c r="BD79" s="137"/>
      <c r="BE79" s="137"/>
      <c r="BF79" s="137"/>
      <c r="BG79" s="137">
        <f>データ!DT7</f>
        <v>91.1</v>
      </c>
      <c r="BH79" s="137"/>
      <c r="BI79" s="137"/>
      <c r="BJ79" s="137"/>
      <c r="BK79" s="137"/>
      <c r="BL79" s="137"/>
      <c r="BM79" s="137"/>
      <c r="BN79" s="137"/>
      <c r="BO79" s="137"/>
      <c r="BP79" s="137"/>
      <c r="BQ79" s="137"/>
      <c r="BR79" s="137"/>
      <c r="BS79" s="137"/>
      <c r="BT79" s="137"/>
      <c r="BU79" s="137"/>
      <c r="BV79" s="137"/>
      <c r="BW79" s="137"/>
      <c r="BX79" s="137"/>
      <c r="BY79" s="137"/>
      <c r="BZ79" s="137">
        <f>データ!DU7</f>
        <v>22.1</v>
      </c>
      <c r="CA79" s="137"/>
      <c r="CB79" s="137"/>
      <c r="CC79" s="137"/>
      <c r="CD79" s="137"/>
      <c r="CE79" s="137"/>
      <c r="CF79" s="137"/>
      <c r="CG79" s="137"/>
      <c r="CH79" s="137"/>
      <c r="CI79" s="137"/>
      <c r="CJ79" s="137"/>
      <c r="CK79" s="137"/>
      <c r="CL79" s="137"/>
      <c r="CM79" s="137"/>
      <c r="CN79" s="137"/>
      <c r="CO79" s="137"/>
      <c r="CP79" s="137"/>
      <c r="CQ79" s="137"/>
      <c r="CR79" s="137"/>
      <c r="CS79" s="137">
        <f>データ!DV7</f>
        <v>24.9</v>
      </c>
      <c r="CT79" s="137"/>
      <c r="CU79" s="137"/>
      <c r="CV79" s="137"/>
      <c r="CW79" s="137"/>
      <c r="CX79" s="137"/>
      <c r="CY79" s="137"/>
      <c r="CZ79" s="137"/>
      <c r="DA79" s="137"/>
      <c r="DB79" s="137"/>
      <c r="DC79" s="137"/>
      <c r="DD79" s="137"/>
      <c r="DE79" s="137"/>
      <c r="DF79" s="137"/>
      <c r="DG79" s="137"/>
      <c r="DH79" s="137"/>
      <c r="DI79" s="137"/>
      <c r="DJ79" s="137"/>
      <c r="DK79" s="137"/>
      <c r="DL79" s="41"/>
      <c r="DM79" s="41"/>
      <c r="DN79" s="41"/>
      <c r="DO79" s="41"/>
      <c r="DP79" s="41"/>
      <c r="DQ79" s="41"/>
      <c r="DR79" s="41"/>
      <c r="DS79" s="41"/>
      <c r="DT79" s="41"/>
      <c r="DU79" s="41"/>
      <c r="DV79" s="41"/>
      <c r="DW79" s="41"/>
      <c r="DX79" s="41"/>
      <c r="DY79" s="41"/>
      <c r="DZ79" s="41"/>
      <c r="ED79" s="134" t="s">
        <v>37</v>
      </c>
      <c r="EE79" s="135"/>
      <c r="EF79" s="135"/>
      <c r="EG79" s="135"/>
      <c r="EH79" s="135"/>
      <c r="EI79" s="135"/>
      <c r="EJ79" s="135"/>
      <c r="EK79" s="135"/>
      <c r="EL79" s="135"/>
      <c r="EM79" s="135"/>
      <c r="EN79" s="136"/>
      <c r="EO79" s="137">
        <f>データ!EC7</f>
        <v>78.3</v>
      </c>
      <c r="EP79" s="137"/>
      <c r="EQ79" s="137"/>
      <c r="ER79" s="137"/>
      <c r="ES79" s="137"/>
      <c r="ET79" s="137"/>
      <c r="EU79" s="137"/>
      <c r="EV79" s="137"/>
      <c r="EW79" s="137"/>
      <c r="EX79" s="137"/>
      <c r="EY79" s="137"/>
      <c r="EZ79" s="137"/>
      <c r="FA79" s="137"/>
      <c r="FB79" s="137"/>
      <c r="FC79" s="137"/>
      <c r="FD79" s="137"/>
      <c r="FE79" s="137"/>
      <c r="FF79" s="137"/>
      <c r="FG79" s="137"/>
      <c r="FH79" s="137">
        <f>データ!ED7</f>
        <v>73.400000000000006</v>
      </c>
      <c r="FI79" s="137"/>
      <c r="FJ79" s="137"/>
      <c r="FK79" s="137"/>
      <c r="FL79" s="137"/>
      <c r="FM79" s="137"/>
      <c r="FN79" s="137"/>
      <c r="FO79" s="137"/>
      <c r="FP79" s="137"/>
      <c r="FQ79" s="137"/>
      <c r="FR79" s="137"/>
      <c r="FS79" s="137"/>
      <c r="FT79" s="137"/>
      <c r="FU79" s="137"/>
      <c r="FV79" s="137"/>
      <c r="FW79" s="137"/>
      <c r="FX79" s="137"/>
      <c r="FY79" s="137"/>
      <c r="FZ79" s="137"/>
      <c r="GA79" s="137">
        <f>データ!EE7</f>
        <v>76.599999999999994</v>
      </c>
      <c r="GB79" s="137"/>
      <c r="GC79" s="137"/>
      <c r="GD79" s="137"/>
      <c r="GE79" s="137"/>
      <c r="GF79" s="137"/>
      <c r="GG79" s="137"/>
      <c r="GH79" s="137"/>
      <c r="GI79" s="137"/>
      <c r="GJ79" s="137"/>
      <c r="GK79" s="137"/>
      <c r="GL79" s="137"/>
      <c r="GM79" s="137"/>
      <c r="GN79" s="137"/>
      <c r="GO79" s="137"/>
      <c r="GP79" s="137"/>
      <c r="GQ79" s="137"/>
      <c r="GR79" s="137"/>
      <c r="GS79" s="137"/>
      <c r="GT79" s="137">
        <f>データ!EF7</f>
        <v>8.3000000000000007</v>
      </c>
      <c r="GU79" s="137"/>
      <c r="GV79" s="137"/>
      <c r="GW79" s="137"/>
      <c r="GX79" s="137"/>
      <c r="GY79" s="137"/>
      <c r="GZ79" s="137"/>
      <c r="HA79" s="137"/>
      <c r="HB79" s="137"/>
      <c r="HC79" s="137"/>
      <c r="HD79" s="137"/>
      <c r="HE79" s="137"/>
      <c r="HF79" s="137"/>
      <c r="HG79" s="137"/>
      <c r="HH79" s="137"/>
      <c r="HI79" s="137"/>
      <c r="HJ79" s="137"/>
      <c r="HK79" s="137"/>
      <c r="HL79" s="137"/>
      <c r="HM79" s="137">
        <f>データ!EG7</f>
        <v>24.2</v>
      </c>
      <c r="HN79" s="137"/>
      <c r="HO79" s="137"/>
      <c r="HP79" s="137"/>
      <c r="HQ79" s="137"/>
      <c r="HR79" s="137"/>
      <c r="HS79" s="137"/>
      <c r="HT79" s="137"/>
      <c r="HU79" s="137"/>
      <c r="HV79" s="137"/>
      <c r="HW79" s="137"/>
      <c r="HX79" s="137"/>
      <c r="HY79" s="137"/>
      <c r="HZ79" s="137"/>
      <c r="IA79" s="137"/>
      <c r="IB79" s="137"/>
      <c r="IC79" s="137"/>
      <c r="ID79" s="137"/>
      <c r="IE79" s="137"/>
      <c r="IF79" s="42"/>
      <c r="IG79" s="42"/>
      <c r="IH79" s="42"/>
      <c r="II79" s="42"/>
      <c r="IJ79" s="42"/>
      <c r="IK79" s="42"/>
      <c r="IL79" s="42"/>
      <c r="IM79" s="42"/>
      <c r="IN79" s="42"/>
      <c r="IO79" s="42"/>
      <c r="IP79" s="42"/>
      <c r="IQ79" s="42"/>
      <c r="IY79" s="134" t="s">
        <v>37</v>
      </c>
      <c r="IZ79" s="135"/>
      <c r="JA79" s="135"/>
      <c r="JB79" s="135"/>
      <c r="JC79" s="135"/>
      <c r="JD79" s="135"/>
      <c r="JE79" s="135"/>
      <c r="JF79" s="135"/>
      <c r="JG79" s="135"/>
      <c r="JH79" s="135"/>
      <c r="JI79" s="136"/>
      <c r="JJ79" s="132">
        <f>データ!EN7</f>
        <v>18293980</v>
      </c>
      <c r="JK79" s="132"/>
      <c r="JL79" s="132"/>
      <c r="JM79" s="132"/>
      <c r="JN79" s="132"/>
      <c r="JO79" s="132"/>
      <c r="JP79" s="132"/>
      <c r="JQ79" s="132"/>
      <c r="JR79" s="132"/>
      <c r="JS79" s="132"/>
      <c r="JT79" s="132"/>
      <c r="JU79" s="132"/>
      <c r="JV79" s="132"/>
      <c r="JW79" s="132"/>
      <c r="JX79" s="132"/>
      <c r="JY79" s="132"/>
      <c r="JZ79" s="132"/>
      <c r="KA79" s="132"/>
      <c r="KB79" s="132"/>
      <c r="KC79" s="132">
        <f>データ!EO7</f>
        <v>18841417</v>
      </c>
      <c r="KD79" s="132"/>
      <c r="KE79" s="132"/>
      <c r="KF79" s="132"/>
      <c r="KG79" s="132"/>
      <c r="KH79" s="132"/>
      <c r="KI79" s="132"/>
      <c r="KJ79" s="132"/>
      <c r="KK79" s="132"/>
      <c r="KL79" s="132"/>
      <c r="KM79" s="132"/>
      <c r="KN79" s="132"/>
      <c r="KO79" s="132"/>
      <c r="KP79" s="132"/>
      <c r="KQ79" s="132"/>
      <c r="KR79" s="132"/>
      <c r="KS79" s="132"/>
      <c r="KT79" s="132"/>
      <c r="KU79" s="132"/>
      <c r="KV79" s="132">
        <f>データ!EP7</f>
        <v>15449704</v>
      </c>
      <c r="KW79" s="132"/>
      <c r="KX79" s="132"/>
      <c r="KY79" s="132"/>
      <c r="KZ79" s="132"/>
      <c r="LA79" s="132"/>
      <c r="LB79" s="132"/>
      <c r="LC79" s="132"/>
      <c r="LD79" s="132"/>
      <c r="LE79" s="132"/>
      <c r="LF79" s="132"/>
      <c r="LG79" s="132"/>
      <c r="LH79" s="132"/>
      <c r="LI79" s="132"/>
      <c r="LJ79" s="132"/>
      <c r="LK79" s="132"/>
      <c r="LL79" s="132"/>
      <c r="LM79" s="132"/>
      <c r="LN79" s="132"/>
      <c r="LO79" s="132">
        <f>データ!EQ7</f>
        <v>56335078</v>
      </c>
      <c r="LP79" s="132"/>
      <c r="LQ79" s="132"/>
      <c r="LR79" s="132"/>
      <c r="LS79" s="132"/>
      <c r="LT79" s="132"/>
      <c r="LU79" s="132"/>
      <c r="LV79" s="132"/>
      <c r="LW79" s="132"/>
      <c r="LX79" s="132"/>
      <c r="LY79" s="132"/>
      <c r="LZ79" s="132"/>
      <c r="MA79" s="132"/>
      <c r="MB79" s="132"/>
      <c r="MC79" s="132"/>
      <c r="MD79" s="132"/>
      <c r="ME79" s="132"/>
      <c r="MF79" s="132"/>
      <c r="MG79" s="132"/>
      <c r="MH79" s="132">
        <f>データ!ER7</f>
        <v>55320500</v>
      </c>
      <c r="MI79" s="132"/>
      <c r="MJ79" s="132"/>
      <c r="MK79" s="132"/>
      <c r="ML79" s="132"/>
      <c r="MM79" s="132"/>
      <c r="MN79" s="132"/>
      <c r="MO79" s="132"/>
      <c r="MP79" s="132"/>
      <c r="MQ79" s="132"/>
      <c r="MR79" s="132"/>
      <c r="MS79" s="132"/>
      <c r="MT79" s="132"/>
      <c r="MU79" s="132"/>
      <c r="MV79" s="132"/>
      <c r="MW79" s="132"/>
      <c r="MX79" s="132"/>
      <c r="MY79" s="132"/>
      <c r="MZ79" s="132"/>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4" t="s">
        <v>38</v>
      </c>
      <c r="K80" s="135"/>
      <c r="L80" s="135"/>
      <c r="M80" s="135"/>
      <c r="N80" s="135"/>
      <c r="O80" s="135"/>
      <c r="P80" s="135"/>
      <c r="Q80" s="135"/>
      <c r="R80" s="135"/>
      <c r="S80" s="135"/>
      <c r="T80" s="136"/>
      <c r="U80" s="137">
        <f>データ!DW7</f>
        <v>48.3</v>
      </c>
      <c r="V80" s="137"/>
      <c r="W80" s="137"/>
      <c r="X80" s="137"/>
      <c r="Y80" s="137"/>
      <c r="Z80" s="137"/>
      <c r="AA80" s="137"/>
      <c r="AB80" s="137"/>
      <c r="AC80" s="137"/>
      <c r="AD80" s="137"/>
      <c r="AE80" s="137"/>
      <c r="AF80" s="137"/>
      <c r="AG80" s="137"/>
      <c r="AH80" s="137"/>
      <c r="AI80" s="137"/>
      <c r="AJ80" s="137"/>
      <c r="AK80" s="137"/>
      <c r="AL80" s="137"/>
      <c r="AM80" s="137"/>
      <c r="AN80" s="137">
        <f>データ!DX7</f>
        <v>48</v>
      </c>
      <c r="AO80" s="137"/>
      <c r="AP80" s="137"/>
      <c r="AQ80" s="137"/>
      <c r="AR80" s="137"/>
      <c r="AS80" s="137"/>
      <c r="AT80" s="137"/>
      <c r="AU80" s="137"/>
      <c r="AV80" s="137"/>
      <c r="AW80" s="137"/>
      <c r="AX80" s="137"/>
      <c r="AY80" s="137"/>
      <c r="AZ80" s="137"/>
      <c r="BA80" s="137"/>
      <c r="BB80" s="137"/>
      <c r="BC80" s="137"/>
      <c r="BD80" s="137"/>
      <c r="BE80" s="137"/>
      <c r="BF80" s="137"/>
      <c r="BG80" s="137">
        <f>データ!DY7</f>
        <v>52.2</v>
      </c>
      <c r="BH80" s="137"/>
      <c r="BI80" s="137"/>
      <c r="BJ80" s="137"/>
      <c r="BK80" s="137"/>
      <c r="BL80" s="137"/>
      <c r="BM80" s="137"/>
      <c r="BN80" s="137"/>
      <c r="BO80" s="137"/>
      <c r="BP80" s="137"/>
      <c r="BQ80" s="137"/>
      <c r="BR80" s="137"/>
      <c r="BS80" s="137"/>
      <c r="BT80" s="137"/>
      <c r="BU80" s="137"/>
      <c r="BV80" s="137"/>
      <c r="BW80" s="137"/>
      <c r="BX80" s="137"/>
      <c r="BY80" s="137"/>
      <c r="BZ80" s="137">
        <f>データ!DZ7</f>
        <v>52.4</v>
      </c>
      <c r="CA80" s="137"/>
      <c r="CB80" s="137"/>
      <c r="CC80" s="137"/>
      <c r="CD80" s="137"/>
      <c r="CE80" s="137"/>
      <c r="CF80" s="137"/>
      <c r="CG80" s="137"/>
      <c r="CH80" s="137"/>
      <c r="CI80" s="137"/>
      <c r="CJ80" s="137"/>
      <c r="CK80" s="137"/>
      <c r="CL80" s="137"/>
      <c r="CM80" s="137"/>
      <c r="CN80" s="137"/>
      <c r="CO80" s="137"/>
      <c r="CP80" s="137"/>
      <c r="CQ80" s="137"/>
      <c r="CR80" s="137"/>
      <c r="CS80" s="137">
        <f>データ!EA7</f>
        <v>52.5</v>
      </c>
      <c r="CT80" s="137"/>
      <c r="CU80" s="137"/>
      <c r="CV80" s="137"/>
      <c r="CW80" s="137"/>
      <c r="CX80" s="137"/>
      <c r="CY80" s="137"/>
      <c r="CZ80" s="137"/>
      <c r="DA80" s="137"/>
      <c r="DB80" s="137"/>
      <c r="DC80" s="137"/>
      <c r="DD80" s="137"/>
      <c r="DE80" s="137"/>
      <c r="DF80" s="137"/>
      <c r="DG80" s="137"/>
      <c r="DH80" s="137"/>
      <c r="DI80" s="137"/>
      <c r="DJ80" s="137"/>
      <c r="DK80" s="137"/>
      <c r="DL80" s="41"/>
      <c r="DM80" s="41"/>
      <c r="DN80" s="41"/>
      <c r="DO80" s="41"/>
      <c r="DP80" s="41"/>
      <c r="DQ80" s="41"/>
      <c r="DR80" s="41"/>
      <c r="DS80" s="41"/>
      <c r="DT80" s="41"/>
      <c r="DU80" s="41"/>
      <c r="DV80" s="41"/>
      <c r="DW80" s="41"/>
      <c r="DX80" s="41"/>
      <c r="DY80" s="41"/>
      <c r="DZ80" s="41"/>
      <c r="ED80" s="134" t="s">
        <v>38</v>
      </c>
      <c r="EE80" s="135"/>
      <c r="EF80" s="135"/>
      <c r="EG80" s="135"/>
      <c r="EH80" s="135"/>
      <c r="EI80" s="135"/>
      <c r="EJ80" s="135"/>
      <c r="EK80" s="135"/>
      <c r="EL80" s="135"/>
      <c r="EM80" s="135"/>
      <c r="EN80" s="136"/>
      <c r="EO80" s="137">
        <f>データ!EH7</f>
        <v>64.2</v>
      </c>
      <c r="EP80" s="137"/>
      <c r="EQ80" s="137"/>
      <c r="ER80" s="137"/>
      <c r="ES80" s="137"/>
      <c r="ET80" s="137"/>
      <c r="EU80" s="137"/>
      <c r="EV80" s="137"/>
      <c r="EW80" s="137"/>
      <c r="EX80" s="137"/>
      <c r="EY80" s="137"/>
      <c r="EZ80" s="137"/>
      <c r="FA80" s="137"/>
      <c r="FB80" s="137"/>
      <c r="FC80" s="137"/>
      <c r="FD80" s="137"/>
      <c r="FE80" s="137"/>
      <c r="FF80" s="137"/>
      <c r="FG80" s="137"/>
      <c r="FH80" s="137">
        <f>データ!EI7</f>
        <v>63.3</v>
      </c>
      <c r="FI80" s="137"/>
      <c r="FJ80" s="137"/>
      <c r="FK80" s="137"/>
      <c r="FL80" s="137"/>
      <c r="FM80" s="137"/>
      <c r="FN80" s="137"/>
      <c r="FO80" s="137"/>
      <c r="FP80" s="137"/>
      <c r="FQ80" s="137"/>
      <c r="FR80" s="137"/>
      <c r="FS80" s="137"/>
      <c r="FT80" s="137"/>
      <c r="FU80" s="137"/>
      <c r="FV80" s="137"/>
      <c r="FW80" s="137"/>
      <c r="FX80" s="137"/>
      <c r="FY80" s="137"/>
      <c r="FZ80" s="137"/>
      <c r="GA80" s="137">
        <f>データ!EJ7</f>
        <v>69.599999999999994</v>
      </c>
      <c r="GB80" s="137"/>
      <c r="GC80" s="137"/>
      <c r="GD80" s="137"/>
      <c r="GE80" s="137"/>
      <c r="GF80" s="137"/>
      <c r="GG80" s="137"/>
      <c r="GH80" s="137"/>
      <c r="GI80" s="137"/>
      <c r="GJ80" s="137"/>
      <c r="GK80" s="137"/>
      <c r="GL80" s="137"/>
      <c r="GM80" s="137"/>
      <c r="GN80" s="137"/>
      <c r="GO80" s="137"/>
      <c r="GP80" s="137"/>
      <c r="GQ80" s="137"/>
      <c r="GR80" s="137"/>
      <c r="GS80" s="137"/>
      <c r="GT80" s="137">
        <f>データ!EK7</f>
        <v>69.2</v>
      </c>
      <c r="GU80" s="137"/>
      <c r="GV80" s="137"/>
      <c r="GW80" s="137"/>
      <c r="GX80" s="137"/>
      <c r="GY80" s="137"/>
      <c r="GZ80" s="137"/>
      <c r="HA80" s="137"/>
      <c r="HB80" s="137"/>
      <c r="HC80" s="137"/>
      <c r="HD80" s="137"/>
      <c r="HE80" s="137"/>
      <c r="HF80" s="137"/>
      <c r="HG80" s="137"/>
      <c r="HH80" s="137"/>
      <c r="HI80" s="137"/>
      <c r="HJ80" s="137"/>
      <c r="HK80" s="137"/>
      <c r="HL80" s="137"/>
      <c r="HM80" s="137">
        <f>データ!EL7</f>
        <v>69.7</v>
      </c>
      <c r="HN80" s="137"/>
      <c r="HO80" s="137"/>
      <c r="HP80" s="137"/>
      <c r="HQ80" s="137"/>
      <c r="HR80" s="137"/>
      <c r="HS80" s="137"/>
      <c r="HT80" s="137"/>
      <c r="HU80" s="137"/>
      <c r="HV80" s="137"/>
      <c r="HW80" s="137"/>
      <c r="HX80" s="137"/>
      <c r="HY80" s="137"/>
      <c r="HZ80" s="137"/>
      <c r="IA80" s="137"/>
      <c r="IB80" s="137"/>
      <c r="IC80" s="137"/>
      <c r="ID80" s="137"/>
      <c r="IE80" s="137"/>
      <c r="IF80" s="42"/>
      <c r="IG80" s="42"/>
      <c r="IH80" s="42"/>
      <c r="II80" s="42"/>
      <c r="IJ80" s="42"/>
      <c r="IK80" s="42"/>
      <c r="IL80" s="42"/>
      <c r="IM80" s="42"/>
      <c r="IN80" s="42"/>
      <c r="IO80" s="42"/>
      <c r="IP80" s="42"/>
      <c r="IQ80" s="42"/>
      <c r="IY80" s="134" t="s">
        <v>38</v>
      </c>
      <c r="IZ80" s="135"/>
      <c r="JA80" s="135"/>
      <c r="JB80" s="135"/>
      <c r="JC80" s="135"/>
      <c r="JD80" s="135"/>
      <c r="JE80" s="135"/>
      <c r="JF80" s="135"/>
      <c r="JG80" s="135"/>
      <c r="JH80" s="135"/>
      <c r="JI80" s="136"/>
      <c r="JJ80" s="132">
        <f>データ!ES7</f>
        <v>33366030</v>
      </c>
      <c r="JK80" s="132"/>
      <c r="JL80" s="132"/>
      <c r="JM80" s="132"/>
      <c r="JN80" s="132"/>
      <c r="JO80" s="132"/>
      <c r="JP80" s="132"/>
      <c r="JQ80" s="132"/>
      <c r="JR80" s="132"/>
      <c r="JS80" s="132"/>
      <c r="JT80" s="132"/>
      <c r="JU80" s="132"/>
      <c r="JV80" s="132"/>
      <c r="JW80" s="132"/>
      <c r="JX80" s="132"/>
      <c r="JY80" s="132"/>
      <c r="JZ80" s="132"/>
      <c r="KA80" s="132"/>
      <c r="KB80" s="132"/>
      <c r="KC80" s="132">
        <f>データ!ET7</f>
        <v>34139294</v>
      </c>
      <c r="KD80" s="132"/>
      <c r="KE80" s="132"/>
      <c r="KF80" s="132"/>
      <c r="KG80" s="132"/>
      <c r="KH80" s="132"/>
      <c r="KI80" s="132"/>
      <c r="KJ80" s="132"/>
      <c r="KK80" s="132"/>
      <c r="KL80" s="132"/>
      <c r="KM80" s="132"/>
      <c r="KN80" s="132"/>
      <c r="KO80" s="132"/>
      <c r="KP80" s="132"/>
      <c r="KQ80" s="132"/>
      <c r="KR80" s="132"/>
      <c r="KS80" s="132"/>
      <c r="KT80" s="132"/>
      <c r="KU80" s="132"/>
      <c r="KV80" s="132">
        <f>データ!EU7</f>
        <v>35115689</v>
      </c>
      <c r="KW80" s="132"/>
      <c r="KX80" s="132"/>
      <c r="KY80" s="132"/>
      <c r="KZ80" s="132"/>
      <c r="LA80" s="132"/>
      <c r="LB80" s="132"/>
      <c r="LC80" s="132"/>
      <c r="LD80" s="132"/>
      <c r="LE80" s="132"/>
      <c r="LF80" s="132"/>
      <c r="LG80" s="132"/>
      <c r="LH80" s="132"/>
      <c r="LI80" s="132"/>
      <c r="LJ80" s="132"/>
      <c r="LK80" s="132"/>
      <c r="LL80" s="132"/>
      <c r="LM80" s="132"/>
      <c r="LN80" s="132"/>
      <c r="LO80" s="132">
        <f>データ!EV7</f>
        <v>35730958</v>
      </c>
      <c r="LP80" s="132"/>
      <c r="LQ80" s="132"/>
      <c r="LR80" s="132"/>
      <c r="LS80" s="132"/>
      <c r="LT80" s="132"/>
      <c r="LU80" s="132"/>
      <c r="LV80" s="132"/>
      <c r="LW80" s="132"/>
      <c r="LX80" s="132"/>
      <c r="LY80" s="132"/>
      <c r="LZ80" s="132"/>
      <c r="MA80" s="132"/>
      <c r="MB80" s="132"/>
      <c r="MC80" s="132"/>
      <c r="MD80" s="132"/>
      <c r="ME80" s="132"/>
      <c r="MF80" s="132"/>
      <c r="MG80" s="132"/>
      <c r="MH80" s="132">
        <f>データ!EW7</f>
        <v>37752628</v>
      </c>
      <c r="MI80" s="132"/>
      <c r="MJ80" s="132"/>
      <c r="MK80" s="132"/>
      <c r="ML80" s="132"/>
      <c r="MM80" s="132"/>
      <c r="MN80" s="132"/>
      <c r="MO80" s="132"/>
      <c r="MP80" s="132"/>
      <c r="MQ80" s="132"/>
      <c r="MR80" s="132"/>
      <c r="MS80" s="132"/>
      <c r="MT80" s="132"/>
      <c r="MU80" s="132"/>
      <c r="MV80" s="132"/>
      <c r="MW80" s="132"/>
      <c r="MX80" s="132"/>
      <c r="MY80" s="132"/>
      <c r="MZ80" s="132"/>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3" t="s">
        <v>51</v>
      </c>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3"/>
      <c r="FN82" s="133"/>
      <c r="FO82" s="133"/>
      <c r="FP82" s="133"/>
      <c r="FQ82" s="133"/>
      <c r="FR82" s="133"/>
      <c r="FS82" s="133"/>
      <c r="FT82" s="133"/>
      <c r="FU82" s="133"/>
      <c r="FV82" s="133"/>
      <c r="FW82" s="133"/>
      <c r="FX82" s="133"/>
      <c r="FY82" s="133"/>
      <c r="FZ82" s="133"/>
      <c r="GA82" s="133"/>
      <c r="GB82" s="133"/>
      <c r="GC82" s="133"/>
      <c r="GD82" s="133"/>
      <c r="GE82" s="133"/>
      <c r="GF82" s="133"/>
      <c r="GG82" s="133"/>
      <c r="GH82" s="133"/>
      <c r="GI82" s="133"/>
      <c r="GJ82" s="133"/>
      <c r="GK82" s="133"/>
      <c r="GL82" s="133"/>
      <c r="GM82" s="133"/>
      <c r="GN82" s="133"/>
      <c r="GO82" s="133"/>
      <c r="GP82" s="133"/>
      <c r="GQ82" s="133"/>
      <c r="GR82" s="133"/>
      <c r="GS82" s="133"/>
      <c r="GT82" s="133"/>
      <c r="GU82" s="133"/>
      <c r="GV82" s="133"/>
      <c r="GW82" s="133"/>
      <c r="GX82" s="133"/>
      <c r="GY82" s="133"/>
      <c r="GZ82" s="133"/>
      <c r="HA82" s="133"/>
      <c r="HB82" s="133"/>
      <c r="HC82" s="133"/>
      <c r="HD82" s="133"/>
      <c r="HE82" s="133"/>
      <c r="HF82" s="133"/>
      <c r="HG82" s="133"/>
      <c r="HH82" s="133"/>
      <c r="HI82" s="133"/>
      <c r="HJ82" s="133"/>
      <c r="HK82" s="133"/>
      <c r="HL82" s="133"/>
      <c r="HM82" s="133"/>
      <c r="HN82" s="133"/>
      <c r="HO82" s="133"/>
      <c r="HP82" s="133"/>
      <c r="HQ82" s="133"/>
      <c r="HR82" s="133"/>
      <c r="HS82" s="133"/>
      <c r="HT82" s="133"/>
      <c r="HU82" s="133"/>
      <c r="HV82" s="133"/>
      <c r="HW82" s="133"/>
      <c r="HX82" s="133"/>
      <c r="HY82" s="133"/>
      <c r="HZ82" s="133"/>
      <c r="IA82" s="133"/>
      <c r="IB82" s="133"/>
      <c r="IC82" s="133"/>
      <c r="ID82" s="133"/>
      <c r="IE82" s="133"/>
      <c r="IF82" s="133"/>
      <c r="IG82" s="133"/>
      <c r="IH82" s="133"/>
      <c r="II82" s="133"/>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c r="FN83" s="133"/>
      <c r="FO83" s="133"/>
      <c r="FP83" s="133"/>
      <c r="FQ83" s="133"/>
      <c r="FR83" s="133"/>
      <c r="FS83" s="133"/>
      <c r="FT83" s="133"/>
      <c r="FU83" s="133"/>
      <c r="FV83" s="133"/>
      <c r="FW83" s="133"/>
      <c r="FX83" s="133"/>
      <c r="FY83" s="133"/>
      <c r="FZ83" s="133"/>
      <c r="GA83" s="133"/>
      <c r="GB83" s="133"/>
      <c r="GC83" s="133"/>
      <c r="GD83" s="133"/>
      <c r="GE83" s="133"/>
      <c r="GF83" s="133"/>
      <c r="GG83" s="133"/>
      <c r="GH83" s="133"/>
      <c r="GI83" s="133"/>
      <c r="GJ83" s="133"/>
      <c r="GK83" s="133"/>
      <c r="GL83" s="133"/>
      <c r="GM83" s="133"/>
      <c r="GN83" s="133"/>
      <c r="GO83" s="133"/>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133"/>
      <c r="HQ83" s="133"/>
      <c r="HR83" s="133"/>
      <c r="HS83" s="133"/>
      <c r="HT83" s="133"/>
      <c r="HU83" s="133"/>
      <c r="HV83" s="133"/>
      <c r="HW83" s="133"/>
      <c r="HX83" s="133"/>
      <c r="HY83" s="133"/>
      <c r="HZ83" s="133"/>
      <c r="IA83" s="133"/>
      <c r="IB83" s="133"/>
      <c r="IC83" s="133"/>
      <c r="ID83" s="133"/>
      <c r="IE83" s="133"/>
      <c r="IF83" s="133"/>
      <c r="IG83" s="133"/>
      <c r="IH83" s="133"/>
      <c r="II83" s="133"/>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75</v>
      </c>
      <c r="AI4" s="144"/>
      <c r="AJ4" s="144"/>
      <c r="AK4" s="144"/>
      <c r="AL4" s="144"/>
      <c r="AM4" s="144"/>
      <c r="AN4" s="144"/>
      <c r="AO4" s="144"/>
      <c r="AP4" s="144"/>
      <c r="AQ4" s="144"/>
      <c r="AR4" s="145"/>
      <c r="AS4" s="139" t="s">
        <v>76</v>
      </c>
      <c r="AT4" s="138"/>
      <c r="AU4" s="138"/>
      <c r="AV4" s="138"/>
      <c r="AW4" s="138"/>
      <c r="AX4" s="138"/>
      <c r="AY4" s="138"/>
      <c r="AZ4" s="138"/>
      <c r="BA4" s="138"/>
      <c r="BB4" s="138"/>
      <c r="BC4" s="138"/>
      <c r="BD4" s="139" t="s">
        <v>77</v>
      </c>
      <c r="BE4" s="138"/>
      <c r="BF4" s="138"/>
      <c r="BG4" s="138"/>
      <c r="BH4" s="138"/>
      <c r="BI4" s="138"/>
      <c r="BJ4" s="138"/>
      <c r="BK4" s="138"/>
      <c r="BL4" s="138"/>
      <c r="BM4" s="138"/>
      <c r="BN4" s="138"/>
      <c r="BO4" s="143" t="s">
        <v>78</v>
      </c>
      <c r="BP4" s="144"/>
      <c r="BQ4" s="144"/>
      <c r="BR4" s="144"/>
      <c r="BS4" s="144"/>
      <c r="BT4" s="144"/>
      <c r="BU4" s="144"/>
      <c r="BV4" s="144"/>
      <c r="BW4" s="144"/>
      <c r="BX4" s="144"/>
      <c r="BY4" s="145"/>
      <c r="BZ4" s="138" t="s">
        <v>79</v>
      </c>
      <c r="CA4" s="138"/>
      <c r="CB4" s="138"/>
      <c r="CC4" s="138"/>
      <c r="CD4" s="138"/>
      <c r="CE4" s="138"/>
      <c r="CF4" s="138"/>
      <c r="CG4" s="138"/>
      <c r="CH4" s="138"/>
      <c r="CI4" s="138"/>
      <c r="CJ4" s="138"/>
      <c r="CK4" s="139"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43" t="s">
        <v>83</v>
      </c>
      <c r="DS4" s="144"/>
      <c r="DT4" s="144"/>
      <c r="DU4" s="144"/>
      <c r="DV4" s="144"/>
      <c r="DW4" s="144"/>
      <c r="DX4" s="144"/>
      <c r="DY4" s="144"/>
      <c r="DZ4" s="144"/>
      <c r="EA4" s="144"/>
      <c r="EB4" s="145"/>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232378</v>
      </c>
      <c r="D6" s="63">
        <f t="shared" si="2"/>
        <v>46</v>
      </c>
      <c r="E6" s="63">
        <f t="shared" si="2"/>
        <v>6</v>
      </c>
      <c r="F6" s="63">
        <f t="shared" si="2"/>
        <v>0</v>
      </c>
      <c r="G6" s="63">
        <f t="shared" si="2"/>
        <v>1</v>
      </c>
      <c r="H6" s="140" t="str">
        <f>IF(H8&lt;&gt;I8,H8,"")&amp;IF(I8&lt;&gt;J8,I8,"")&amp;"　"&amp;J8</f>
        <v>愛知県あま市　あま市民病院</v>
      </c>
      <c r="I6" s="141"/>
      <c r="J6" s="142"/>
      <c r="K6" s="63" t="str">
        <f t="shared" si="2"/>
        <v>当然財務</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訓</v>
      </c>
      <c r="T6" s="63" t="str">
        <f t="shared" si="3"/>
        <v>救</v>
      </c>
      <c r="U6" s="64">
        <f>U8</f>
        <v>88662</v>
      </c>
      <c r="V6" s="64">
        <f>V8</f>
        <v>19927</v>
      </c>
      <c r="W6" s="63" t="str">
        <f>W8</f>
        <v>非該当</v>
      </c>
      <c r="X6" s="63" t="str">
        <f t="shared" si="3"/>
        <v>１０：１</v>
      </c>
      <c r="Y6" s="64">
        <f t="shared" si="3"/>
        <v>180</v>
      </c>
      <c r="Z6" s="64" t="str">
        <f t="shared" si="3"/>
        <v>-</v>
      </c>
      <c r="AA6" s="64" t="str">
        <f t="shared" si="3"/>
        <v>-</v>
      </c>
      <c r="AB6" s="64" t="str">
        <f t="shared" si="3"/>
        <v>-</v>
      </c>
      <c r="AC6" s="64" t="str">
        <f t="shared" si="3"/>
        <v>-</v>
      </c>
      <c r="AD6" s="64">
        <f t="shared" si="3"/>
        <v>180</v>
      </c>
      <c r="AE6" s="64">
        <f t="shared" si="3"/>
        <v>135</v>
      </c>
      <c r="AF6" s="64" t="str">
        <f t="shared" si="3"/>
        <v>-</v>
      </c>
      <c r="AG6" s="64">
        <f t="shared" si="3"/>
        <v>135</v>
      </c>
      <c r="AH6" s="65">
        <f>IF(AH8="-",NA(),AH8)</f>
        <v>96.6</v>
      </c>
      <c r="AI6" s="65">
        <f t="shared" ref="AI6:AQ6" si="4">IF(AI8="-",NA(),AI8)</f>
        <v>92.8</v>
      </c>
      <c r="AJ6" s="65">
        <f t="shared" si="4"/>
        <v>105.1</v>
      </c>
      <c r="AK6" s="65">
        <f t="shared" si="4"/>
        <v>118</v>
      </c>
      <c r="AL6" s="65">
        <f t="shared" si="4"/>
        <v>87.9</v>
      </c>
      <c r="AM6" s="65">
        <f t="shared" si="4"/>
        <v>97.1</v>
      </c>
      <c r="AN6" s="65">
        <f t="shared" si="4"/>
        <v>96.3</v>
      </c>
      <c r="AO6" s="65">
        <f t="shared" si="4"/>
        <v>96.9</v>
      </c>
      <c r="AP6" s="65">
        <f t="shared" si="4"/>
        <v>98.3</v>
      </c>
      <c r="AQ6" s="65">
        <f t="shared" si="4"/>
        <v>96.7</v>
      </c>
      <c r="AR6" s="65" t="str">
        <f>IF(AR8="-","【-】","【"&amp;SUBSTITUTE(TEXT(AR8,"#,##0.0"),"-","△")&amp;"】")</f>
        <v>【98.4】</v>
      </c>
      <c r="AS6" s="65">
        <f>IF(AS8="-",NA(),AS8)</f>
        <v>68.900000000000006</v>
      </c>
      <c r="AT6" s="65">
        <f t="shared" ref="AT6:BB6" si="5">IF(AT8="-",NA(),AT8)</f>
        <v>68.2</v>
      </c>
      <c r="AU6" s="65">
        <f t="shared" si="5"/>
        <v>61.8</v>
      </c>
      <c r="AV6" s="65">
        <f t="shared" si="5"/>
        <v>55.1</v>
      </c>
      <c r="AW6" s="65">
        <f t="shared" si="5"/>
        <v>57.5</v>
      </c>
      <c r="AX6" s="65">
        <f t="shared" si="5"/>
        <v>87.7</v>
      </c>
      <c r="AY6" s="65">
        <f t="shared" si="5"/>
        <v>86.6</v>
      </c>
      <c r="AZ6" s="65">
        <f t="shared" si="5"/>
        <v>85.4</v>
      </c>
      <c r="BA6" s="65">
        <f t="shared" si="5"/>
        <v>85.3</v>
      </c>
      <c r="BB6" s="65">
        <f t="shared" si="5"/>
        <v>84.2</v>
      </c>
      <c r="BC6" s="65" t="str">
        <f>IF(BC8="-","【-】","【"&amp;SUBSTITUTE(TEXT(BC8,"#,##0.0"),"-","△")&amp;"】")</f>
        <v>【89.5】</v>
      </c>
      <c r="BD6" s="65">
        <f>IF(BD8="-",NA(),BD8)</f>
        <v>15.2</v>
      </c>
      <c r="BE6" s="65">
        <f t="shared" ref="BE6:BM6" si="6">IF(BE8="-",NA(),BE8)</f>
        <v>25.4</v>
      </c>
      <c r="BF6" s="65">
        <f t="shared" si="6"/>
        <v>115.2</v>
      </c>
      <c r="BG6" s="65">
        <f t="shared" si="6"/>
        <v>83.6</v>
      </c>
      <c r="BH6" s="65">
        <f t="shared" si="6"/>
        <v>86.5</v>
      </c>
      <c r="BI6" s="65">
        <f t="shared" si="6"/>
        <v>117.7</v>
      </c>
      <c r="BJ6" s="65">
        <f t="shared" si="6"/>
        <v>121</v>
      </c>
      <c r="BK6" s="65">
        <f t="shared" si="6"/>
        <v>112.9</v>
      </c>
      <c r="BL6" s="65">
        <f t="shared" si="6"/>
        <v>118.9</v>
      </c>
      <c r="BM6" s="65">
        <f t="shared" si="6"/>
        <v>119.5</v>
      </c>
      <c r="BN6" s="65" t="str">
        <f>IF(BN8="-","【-】","【"&amp;SUBSTITUTE(TEXT(BN8,"#,##0.0"),"-","△")&amp;"】")</f>
        <v>【63.6】</v>
      </c>
      <c r="BO6" s="65">
        <f>IF(BO8="-",NA(),BO8)</f>
        <v>31</v>
      </c>
      <c r="BP6" s="65">
        <f t="shared" ref="BP6:BX6" si="7">IF(BP8="-",NA(),BP8)</f>
        <v>32.6</v>
      </c>
      <c r="BQ6" s="65">
        <f t="shared" si="7"/>
        <v>26.7</v>
      </c>
      <c r="BR6" s="65">
        <f t="shared" si="7"/>
        <v>23.4</v>
      </c>
      <c r="BS6" s="65">
        <f t="shared" si="7"/>
        <v>37.200000000000003</v>
      </c>
      <c r="BT6" s="65">
        <f t="shared" si="7"/>
        <v>69</v>
      </c>
      <c r="BU6" s="65">
        <f t="shared" si="7"/>
        <v>68.5</v>
      </c>
      <c r="BV6" s="65">
        <f t="shared" si="7"/>
        <v>68.3</v>
      </c>
      <c r="BW6" s="65">
        <f t="shared" si="7"/>
        <v>67.900000000000006</v>
      </c>
      <c r="BX6" s="65">
        <f t="shared" si="7"/>
        <v>69.8</v>
      </c>
      <c r="BY6" s="65" t="str">
        <f>IF(BY8="-","【-】","【"&amp;SUBSTITUTE(TEXT(BY8,"#,##0.0"),"-","△")&amp;"】")</f>
        <v>【74.2】</v>
      </c>
      <c r="BZ6" s="66">
        <f>IF(BZ8="-",NA(),BZ8)</f>
        <v>33664</v>
      </c>
      <c r="CA6" s="66">
        <f t="shared" ref="CA6:CI6" si="8">IF(CA8="-",NA(),CA8)</f>
        <v>34118</v>
      </c>
      <c r="CB6" s="66">
        <f t="shared" si="8"/>
        <v>34274</v>
      </c>
      <c r="CC6" s="66">
        <f t="shared" si="8"/>
        <v>34308</v>
      </c>
      <c r="CD6" s="66">
        <f t="shared" si="8"/>
        <v>33002</v>
      </c>
      <c r="CE6" s="66">
        <f t="shared" si="8"/>
        <v>31111</v>
      </c>
      <c r="CF6" s="66">
        <f t="shared" si="8"/>
        <v>31585</v>
      </c>
      <c r="CG6" s="66">
        <f t="shared" si="8"/>
        <v>32431</v>
      </c>
      <c r="CH6" s="66">
        <f t="shared" si="8"/>
        <v>32532</v>
      </c>
      <c r="CI6" s="66">
        <f t="shared" si="8"/>
        <v>33492</v>
      </c>
      <c r="CJ6" s="65" t="str">
        <f>IF(CJ8="-","【-】","【"&amp;SUBSTITUTE(TEXT(CJ8,"#,##0"),"-","△")&amp;"】")</f>
        <v>【49,667】</v>
      </c>
      <c r="CK6" s="66">
        <f>IF(CK8="-",NA(),CK8)</f>
        <v>8006</v>
      </c>
      <c r="CL6" s="66">
        <f t="shared" ref="CL6:CT6" si="9">IF(CL8="-",NA(),CL8)</f>
        <v>7730</v>
      </c>
      <c r="CM6" s="66">
        <f t="shared" si="9"/>
        <v>7458</v>
      </c>
      <c r="CN6" s="66">
        <f t="shared" si="9"/>
        <v>7336</v>
      </c>
      <c r="CO6" s="66">
        <f t="shared" si="9"/>
        <v>7446</v>
      </c>
      <c r="CP6" s="66">
        <f t="shared" si="9"/>
        <v>9205</v>
      </c>
      <c r="CQ6" s="66">
        <f t="shared" si="9"/>
        <v>9437</v>
      </c>
      <c r="CR6" s="66">
        <f t="shared" si="9"/>
        <v>9726</v>
      </c>
      <c r="CS6" s="66">
        <f t="shared" si="9"/>
        <v>10037</v>
      </c>
      <c r="CT6" s="66">
        <f t="shared" si="9"/>
        <v>9976</v>
      </c>
      <c r="CU6" s="65" t="str">
        <f>IF(CU8="-","【-】","【"&amp;SUBSTITUTE(TEXT(CU8,"#,##0"),"-","△")&amp;"】")</f>
        <v>【13,758】</v>
      </c>
      <c r="CV6" s="65">
        <f>IF(CV8="-",NA(),CV8)</f>
        <v>82.9</v>
      </c>
      <c r="CW6" s="65">
        <f t="shared" ref="CW6:DE6" si="10">IF(CW8="-",NA(),CW8)</f>
        <v>85.5</v>
      </c>
      <c r="CX6" s="65">
        <f t="shared" si="10"/>
        <v>100</v>
      </c>
      <c r="CY6" s="65">
        <f t="shared" si="10"/>
        <v>109.5</v>
      </c>
      <c r="CZ6" s="65">
        <f t="shared" si="10"/>
        <v>90.8</v>
      </c>
      <c r="DA6" s="65">
        <f t="shared" si="10"/>
        <v>60.6</v>
      </c>
      <c r="DB6" s="65">
        <f t="shared" si="10"/>
        <v>61.2</v>
      </c>
      <c r="DC6" s="65">
        <f t="shared" si="10"/>
        <v>62.1</v>
      </c>
      <c r="DD6" s="65">
        <f t="shared" si="10"/>
        <v>62.5</v>
      </c>
      <c r="DE6" s="65">
        <f t="shared" si="10"/>
        <v>63.4</v>
      </c>
      <c r="DF6" s="65" t="str">
        <f>IF(DF8="-","【-】","【"&amp;SUBSTITUTE(TEXT(DF8,"#,##0.0"),"-","△")&amp;"】")</f>
        <v>【55.2】</v>
      </c>
      <c r="DG6" s="65">
        <f>IF(DG8="-",NA(),DG8)</f>
        <v>21.9</v>
      </c>
      <c r="DH6" s="65">
        <f t="shared" ref="DH6:DP6" si="11">IF(DH8="-",NA(),DH8)</f>
        <v>20.399999999999999</v>
      </c>
      <c r="DI6" s="65">
        <f t="shared" si="11"/>
        <v>18.3</v>
      </c>
      <c r="DJ6" s="65">
        <f t="shared" si="11"/>
        <v>15.7</v>
      </c>
      <c r="DK6" s="65">
        <f t="shared" si="11"/>
        <v>13.6</v>
      </c>
      <c r="DL6" s="65">
        <f t="shared" si="11"/>
        <v>19.2</v>
      </c>
      <c r="DM6" s="65">
        <f t="shared" si="11"/>
        <v>19.3</v>
      </c>
      <c r="DN6" s="65">
        <f t="shared" si="11"/>
        <v>18.899999999999999</v>
      </c>
      <c r="DO6" s="65">
        <f t="shared" si="11"/>
        <v>19</v>
      </c>
      <c r="DP6" s="65">
        <f t="shared" si="11"/>
        <v>18.7</v>
      </c>
      <c r="DQ6" s="65" t="str">
        <f>IF(DQ8="-","【-】","【"&amp;SUBSTITUTE(TEXT(DQ8,"#,##0.0"),"-","△")&amp;"】")</f>
        <v>【24.1】</v>
      </c>
      <c r="DR6" s="65">
        <f>IF(DR8="-",NA(),DR8)</f>
        <v>65.2</v>
      </c>
      <c r="DS6" s="65">
        <f t="shared" ref="DS6:EA6" si="12">IF(DS8="-",NA(),DS8)</f>
        <v>64.900000000000006</v>
      </c>
      <c r="DT6" s="65">
        <f t="shared" si="12"/>
        <v>91.1</v>
      </c>
      <c r="DU6" s="65">
        <f t="shared" si="12"/>
        <v>22.1</v>
      </c>
      <c r="DV6" s="65">
        <f t="shared" si="12"/>
        <v>24.9</v>
      </c>
      <c r="DW6" s="65">
        <f t="shared" si="12"/>
        <v>48.3</v>
      </c>
      <c r="DX6" s="65">
        <f t="shared" si="12"/>
        <v>48</v>
      </c>
      <c r="DY6" s="65">
        <f t="shared" si="12"/>
        <v>52.2</v>
      </c>
      <c r="DZ6" s="65">
        <f t="shared" si="12"/>
        <v>52.4</v>
      </c>
      <c r="EA6" s="65">
        <f t="shared" si="12"/>
        <v>52.5</v>
      </c>
      <c r="EB6" s="65" t="str">
        <f>IF(EB8="-","【-】","【"&amp;SUBSTITUTE(TEXT(EB8,"#,##0.0"),"-","△")&amp;"】")</f>
        <v>【50.7】</v>
      </c>
      <c r="EC6" s="65">
        <f>IF(EC8="-",NA(),EC8)</f>
        <v>78.3</v>
      </c>
      <c r="ED6" s="65">
        <f t="shared" ref="ED6:EL6" si="13">IF(ED8="-",NA(),ED8)</f>
        <v>73.400000000000006</v>
      </c>
      <c r="EE6" s="65">
        <f t="shared" si="13"/>
        <v>76.599999999999994</v>
      </c>
      <c r="EF6" s="65">
        <f t="shared" si="13"/>
        <v>8.3000000000000007</v>
      </c>
      <c r="EG6" s="65">
        <f t="shared" si="13"/>
        <v>24.2</v>
      </c>
      <c r="EH6" s="65">
        <f t="shared" si="13"/>
        <v>64.2</v>
      </c>
      <c r="EI6" s="65">
        <f t="shared" si="13"/>
        <v>63.3</v>
      </c>
      <c r="EJ6" s="65">
        <f t="shared" si="13"/>
        <v>69.599999999999994</v>
      </c>
      <c r="EK6" s="65">
        <f t="shared" si="13"/>
        <v>69.2</v>
      </c>
      <c r="EL6" s="65">
        <f t="shared" si="13"/>
        <v>69.7</v>
      </c>
      <c r="EM6" s="65" t="str">
        <f>IF(EM8="-","【-】","【"&amp;SUBSTITUTE(TEXT(EM8,"#,##0.0"),"-","△")&amp;"】")</f>
        <v>【65.7】</v>
      </c>
      <c r="EN6" s="66">
        <f>IF(EN8="-",NA(),EN8)</f>
        <v>18293980</v>
      </c>
      <c r="EO6" s="66">
        <f t="shared" ref="EO6:EW6" si="14">IF(EO8="-",NA(),EO8)</f>
        <v>18841417</v>
      </c>
      <c r="EP6" s="66">
        <f t="shared" si="14"/>
        <v>15449704</v>
      </c>
      <c r="EQ6" s="66">
        <f t="shared" si="14"/>
        <v>56335078</v>
      </c>
      <c r="ER6" s="66">
        <f t="shared" si="14"/>
        <v>55320500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232378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訓</v>
      </c>
      <c r="T7" s="63" t="str">
        <f t="shared" si="15"/>
        <v>救</v>
      </c>
      <c r="U7" s="64">
        <f>U8</f>
        <v>88662</v>
      </c>
      <c r="V7" s="64">
        <f>V8</f>
        <v>19927</v>
      </c>
      <c r="W7" s="63" t="str">
        <f>W8</f>
        <v>非該当</v>
      </c>
      <c r="X7" s="63" t="str">
        <f t="shared" si="15"/>
        <v>１０：１</v>
      </c>
      <c r="Y7" s="64">
        <f t="shared" si="15"/>
        <v>180</v>
      </c>
      <c r="Z7" s="64" t="str">
        <f t="shared" si="15"/>
        <v>-</v>
      </c>
      <c r="AA7" s="64" t="str">
        <f t="shared" si="15"/>
        <v>-</v>
      </c>
      <c r="AB7" s="64" t="str">
        <f t="shared" si="15"/>
        <v>-</v>
      </c>
      <c r="AC7" s="64" t="str">
        <f t="shared" si="15"/>
        <v>-</v>
      </c>
      <c r="AD7" s="64">
        <f t="shared" si="15"/>
        <v>180</v>
      </c>
      <c r="AE7" s="64">
        <f t="shared" si="15"/>
        <v>135</v>
      </c>
      <c r="AF7" s="64" t="str">
        <f t="shared" si="15"/>
        <v>-</v>
      </c>
      <c r="AG7" s="64">
        <f t="shared" si="15"/>
        <v>135</v>
      </c>
      <c r="AH7" s="65">
        <f>AH8</f>
        <v>96.6</v>
      </c>
      <c r="AI7" s="65">
        <f t="shared" ref="AI7:AQ7" si="16">AI8</f>
        <v>92.8</v>
      </c>
      <c r="AJ7" s="65">
        <f t="shared" si="16"/>
        <v>105.1</v>
      </c>
      <c r="AK7" s="65">
        <f t="shared" si="16"/>
        <v>118</v>
      </c>
      <c r="AL7" s="65">
        <f t="shared" si="16"/>
        <v>87.9</v>
      </c>
      <c r="AM7" s="65">
        <f t="shared" si="16"/>
        <v>97.1</v>
      </c>
      <c r="AN7" s="65">
        <f t="shared" si="16"/>
        <v>96.3</v>
      </c>
      <c r="AO7" s="65">
        <f t="shared" si="16"/>
        <v>96.9</v>
      </c>
      <c r="AP7" s="65">
        <f t="shared" si="16"/>
        <v>98.3</v>
      </c>
      <c r="AQ7" s="65">
        <f t="shared" si="16"/>
        <v>96.7</v>
      </c>
      <c r="AR7" s="65"/>
      <c r="AS7" s="65">
        <f>AS8</f>
        <v>68.900000000000006</v>
      </c>
      <c r="AT7" s="65">
        <f t="shared" ref="AT7:BB7" si="17">AT8</f>
        <v>68.2</v>
      </c>
      <c r="AU7" s="65">
        <f t="shared" si="17"/>
        <v>61.8</v>
      </c>
      <c r="AV7" s="65">
        <f t="shared" si="17"/>
        <v>55.1</v>
      </c>
      <c r="AW7" s="65">
        <f t="shared" si="17"/>
        <v>57.5</v>
      </c>
      <c r="AX7" s="65">
        <f t="shared" si="17"/>
        <v>87.7</v>
      </c>
      <c r="AY7" s="65">
        <f t="shared" si="17"/>
        <v>86.6</v>
      </c>
      <c r="AZ7" s="65">
        <f t="shared" si="17"/>
        <v>85.4</v>
      </c>
      <c r="BA7" s="65">
        <f t="shared" si="17"/>
        <v>85.3</v>
      </c>
      <c r="BB7" s="65">
        <f t="shared" si="17"/>
        <v>84.2</v>
      </c>
      <c r="BC7" s="65"/>
      <c r="BD7" s="65">
        <f>BD8</f>
        <v>15.2</v>
      </c>
      <c r="BE7" s="65">
        <f t="shared" ref="BE7:BM7" si="18">BE8</f>
        <v>25.4</v>
      </c>
      <c r="BF7" s="65">
        <f t="shared" si="18"/>
        <v>115.2</v>
      </c>
      <c r="BG7" s="65">
        <f t="shared" si="18"/>
        <v>83.6</v>
      </c>
      <c r="BH7" s="65">
        <f t="shared" si="18"/>
        <v>86.5</v>
      </c>
      <c r="BI7" s="65">
        <f t="shared" si="18"/>
        <v>117.7</v>
      </c>
      <c r="BJ7" s="65">
        <f t="shared" si="18"/>
        <v>121</v>
      </c>
      <c r="BK7" s="65">
        <f t="shared" si="18"/>
        <v>112.9</v>
      </c>
      <c r="BL7" s="65">
        <f t="shared" si="18"/>
        <v>118.9</v>
      </c>
      <c r="BM7" s="65">
        <f t="shared" si="18"/>
        <v>119.5</v>
      </c>
      <c r="BN7" s="65"/>
      <c r="BO7" s="65">
        <f>BO8</f>
        <v>31</v>
      </c>
      <c r="BP7" s="65">
        <f t="shared" ref="BP7:BX7" si="19">BP8</f>
        <v>32.6</v>
      </c>
      <c r="BQ7" s="65">
        <f t="shared" si="19"/>
        <v>26.7</v>
      </c>
      <c r="BR7" s="65">
        <f t="shared" si="19"/>
        <v>23.4</v>
      </c>
      <c r="BS7" s="65">
        <f t="shared" si="19"/>
        <v>37.200000000000003</v>
      </c>
      <c r="BT7" s="65">
        <f t="shared" si="19"/>
        <v>69</v>
      </c>
      <c r="BU7" s="65">
        <f t="shared" si="19"/>
        <v>68.5</v>
      </c>
      <c r="BV7" s="65">
        <f t="shared" si="19"/>
        <v>68.3</v>
      </c>
      <c r="BW7" s="65">
        <f t="shared" si="19"/>
        <v>67.900000000000006</v>
      </c>
      <c r="BX7" s="65">
        <f t="shared" si="19"/>
        <v>69.8</v>
      </c>
      <c r="BY7" s="65"/>
      <c r="BZ7" s="66">
        <f>BZ8</f>
        <v>33664</v>
      </c>
      <c r="CA7" s="66">
        <f t="shared" ref="CA7:CI7" si="20">CA8</f>
        <v>34118</v>
      </c>
      <c r="CB7" s="66">
        <f t="shared" si="20"/>
        <v>34274</v>
      </c>
      <c r="CC7" s="66">
        <f t="shared" si="20"/>
        <v>34308</v>
      </c>
      <c r="CD7" s="66">
        <f t="shared" si="20"/>
        <v>33002</v>
      </c>
      <c r="CE7" s="66">
        <f t="shared" si="20"/>
        <v>31111</v>
      </c>
      <c r="CF7" s="66">
        <f t="shared" si="20"/>
        <v>31585</v>
      </c>
      <c r="CG7" s="66">
        <f t="shared" si="20"/>
        <v>32431</v>
      </c>
      <c r="CH7" s="66">
        <f t="shared" si="20"/>
        <v>32532</v>
      </c>
      <c r="CI7" s="66">
        <f t="shared" si="20"/>
        <v>33492</v>
      </c>
      <c r="CJ7" s="65"/>
      <c r="CK7" s="66">
        <f>CK8</f>
        <v>8006</v>
      </c>
      <c r="CL7" s="66">
        <f t="shared" ref="CL7:CT7" si="21">CL8</f>
        <v>7730</v>
      </c>
      <c r="CM7" s="66">
        <f t="shared" si="21"/>
        <v>7458</v>
      </c>
      <c r="CN7" s="66">
        <f t="shared" si="21"/>
        <v>7336</v>
      </c>
      <c r="CO7" s="66">
        <f t="shared" si="21"/>
        <v>7446</v>
      </c>
      <c r="CP7" s="66">
        <f t="shared" si="21"/>
        <v>9205</v>
      </c>
      <c r="CQ7" s="66">
        <f t="shared" si="21"/>
        <v>9437</v>
      </c>
      <c r="CR7" s="66">
        <f t="shared" si="21"/>
        <v>9726</v>
      </c>
      <c r="CS7" s="66">
        <f t="shared" si="21"/>
        <v>10037</v>
      </c>
      <c r="CT7" s="66">
        <f t="shared" si="21"/>
        <v>9976</v>
      </c>
      <c r="CU7" s="65"/>
      <c r="CV7" s="65">
        <f>CV8</f>
        <v>82.9</v>
      </c>
      <c r="CW7" s="65">
        <f t="shared" ref="CW7:DE7" si="22">CW8</f>
        <v>85.5</v>
      </c>
      <c r="CX7" s="65">
        <f t="shared" si="22"/>
        <v>100</v>
      </c>
      <c r="CY7" s="65">
        <f t="shared" si="22"/>
        <v>109.5</v>
      </c>
      <c r="CZ7" s="65">
        <f t="shared" si="22"/>
        <v>90.8</v>
      </c>
      <c r="DA7" s="65">
        <f t="shared" si="22"/>
        <v>60.6</v>
      </c>
      <c r="DB7" s="65">
        <f t="shared" si="22"/>
        <v>61.2</v>
      </c>
      <c r="DC7" s="65">
        <f t="shared" si="22"/>
        <v>62.1</v>
      </c>
      <c r="DD7" s="65">
        <f t="shared" si="22"/>
        <v>62.5</v>
      </c>
      <c r="DE7" s="65">
        <f t="shared" si="22"/>
        <v>63.4</v>
      </c>
      <c r="DF7" s="65"/>
      <c r="DG7" s="65">
        <f>DG8</f>
        <v>21.9</v>
      </c>
      <c r="DH7" s="65">
        <f t="shared" ref="DH7:DP7" si="23">DH8</f>
        <v>20.399999999999999</v>
      </c>
      <c r="DI7" s="65">
        <f t="shared" si="23"/>
        <v>18.3</v>
      </c>
      <c r="DJ7" s="65">
        <f t="shared" si="23"/>
        <v>15.7</v>
      </c>
      <c r="DK7" s="65">
        <f t="shared" si="23"/>
        <v>13.6</v>
      </c>
      <c r="DL7" s="65">
        <f t="shared" si="23"/>
        <v>19.2</v>
      </c>
      <c r="DM7" s="65">
        <f t="shared" si="23"/>
        <v>19.3</v>
      </c>
      <c r="DN7" s="65">
        <f t="shared" si="23"/>
        <v>18.899999999999999</v>
      </c>
      <c r="DO7" s="65">
        <f t="shared" si="23"/>
        <v>19</v>
      </c>
      <c r="DP7" s="65">
        <f t="shared" si="23"/>
        <v>18.7</v>
      </c>
      <c r="DQ7" s="65"/>
      <c r="DR7" s="65">
        <f>DR8</f>
        <v>65.2</v>
      </c>
      <c r="DS7" s="65">
        <f t="shared" ref="DS7:EA7" si="24">DS8</f>
        <v>64.900000000000006</v>
      </c>
      <c r="DT7" s="65">
        <f t="shared" si="24"/>
        <v>91.1</v>
      </c>
      <c r="DU7" s="65">
        <f t="shared" si="24"/>
        <v>22.1</v>
      </c>
      <c r="DV7" s="65">
        <f t="shared" si="24"/>
        <v>24.9</v>
      </c>
      <c r="DW7" s="65">
        <f t="shared" si="24"/>
        <v>48.3</v>
      </c>
      <c r="DX7" s="65">
        <f t="shared" si="24"/>
        <v>48</v>
      </c>
      <c r="DY7" s="65">
        <f t="shared" si="24"/>
        <v>52.2</v>
      </c>
      <c r="DZ7" s="65">
        <f t="shared" si="24"/>
        <v>52.4</v>
      </c>
      <c r="EA7" s="65">
        <f t="shared" si="24"/>
        <v>52.5</v>
      </c>
      <c r="EB7" s="65"/>
      <c r="EC7" s="65">
        <f>EC8</f>
        <v>78.3</v>
      </c>
      <c r="ED7" s="65">
        <f t="shared" ref="ED7:EL7" si="25">ED8</f>
        <v>73.400000000000006</v>
      </c>
      <c r="EE7" s="65">
        <f t="shared" si="25"/>
        <v>76.599999999999994</v>
      </c>
      <c r="EF7" s="65">
        <f t="shared" si="25"/>
        <v>8.3000000000000007</v>
      </c>
      <c r="EG7" s="65">
        <f t="shared" si="25"/>
        <v>24.2</v>
      </c>
      <c r="EH7" s="65">
        <f t="shared" si="25"/>
        <v>64.2</v>
      </c>
      <c r="EI7" s="65">
        <f t="shared" si="25"/>
        <v>63.3</v>
      </c>
      <c r="EJ7" s="65">
        <f t="shared" si="25"/>
        <v>69.599999999999994</v>
      </c>
      <c r="EK7" s="65">
        <f t="shared" si="25"/>
        <v>69.2</v>
      </c>
      <c r="EL7" s="65">
        <f t="shared" si="25"/>
        <v>69.7</v>
      </c>
      <c r="EM7" s="65"/>
      <c r="EN7" s="66">
        <f>EN8</f>
        <v>18293980</v>
      </c>
      <c r="EO7" s="66">
        <f t="shared" ref="EO7:EW7" si="26">EO8</f>
        <v>18841417</v>
      </c>
      <c r="EP7" s="66">
        <f t="shared" si="26"/>
        <v>15449704</v>
      </c>
      <c r="EQ7" s="66">
        <f t="shared" si="26"/>
        <v>56335078</v>
      </c>
      <c r="ER7" s="66">
        <f t="shared" si="26"/>
        <v>55320500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232378</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88662</v>
      </c>
      <c r="V8" s="69">
        <v>19927</v>
      </c>
      <c r="W8" s="68" t="s">
        <v>134</v>
      </c>
      <c r="X8" s="70" t="s">
        <v>135</v>
      </c>
      <c r="Y8" s="69">
        <v>180</v>
      </c>
      <c r="Z8" s="69" t="s">
        <v>131</v>
      </c>
      <c r="AA8" s="69" t="s">
        <v>131</v>
      </c>
      <c r="AB8" s="69" t="s">
        <v>131</v>
      </c>
      <c r="AC8" s="69" t="s">
        <v>131</v>
      </c>
      <c r="AD8" s="69">
        <v>180</v>
      </c>
      <c r="AE8" s="69">
        <v>135</v>
      </c>
      <c r="AF8" s="69" t="s">
        <v>131</v>
      </c>
      <c r="AG8" s="69">
        <v>135</v>
      </c>
      <c r="AH8" s="71">
        <v>96.6</v>
      </c>
      <c r="AI8" s="71">
        <v>92.8</v>
      </c>
      <c r="AJ8" s="71">
        <v>105.1</v>
      </c>
      <c r="AK8" s="71">
        <v>118</v>
      </c>
      <c r="AL8" s="71">
        <v>87.9</v>
      </c>
      <c r="AM8" s="71">
        <v>97.1</v>
      </c>
      <c r="AN8" s="71">
        <v>96.3</v>
      </c>
      <c r="AO8" s="71">
        <v>96.9</v>
      </c>
      <c r="AP8" s="71">
        <v>98.3</v>
      </c>
      <c r="AQ8" s="71">
        <v>96.7</v>
      </c>
      <c r="AR8" s="71">
        <v>98.4</v>
      </c>
      <c r="AS8" s="71">
        <v>68.900000000000006</v>
      </c>
      <c r="AT8" s="71">
        <v>68.2</v>
      </c>
      <c r="AU8" s="71">
        <v>61.8</v>
      </c>
      <c r="AV8" s="71">
        <v>55.1</v>
      </c>
      <c r="AW8" s="71">
        <v>57.5</v>
      </c>
      <c r="AX8" s="71">
        <v>87.7</v>
      </c>
      <c r="AY8" s="71">
        <v>86.6</v>
      </c>
      <c r="AZ8" s="71">
        <v>85.4</v>
      </c>
      <c r="BA8" s="71">
        <v>85.3</v>
      </c>
      <c r="BB8" s="71">
        <v>84.2</v>
      </c>
      <c r="BC8" s="71">
        <v>89.5</v>
      </c>
      <c r="BD8" s="72">
        <v>15.2</v>
      </c>
      <c r="BE8" s="72">
        <v>25.4</v>
      </c>
      <c r="BF8" s="72">
        <v>115.2</v>
      </c>
      <c r="BG8" s="72">
        <v>83.6</v>
      </c>
      <c r="BH8" s="72">
        <v>86.5</v>
      </c>
      <c r="BI8" s="72">
        <v>117.7</v>
      </c>
      <c r="BJ8" s="72">
        <v>121</v>
      </c>
      <c r="BK8" s="72">
        <v>112.9</v>
      </c>
      <c r="BL8" s="72">
        <v>118.9</v>
      </c>
      <c r="BM8" s="72">
        <v>119.5</v>
      </c>
      <c r="BN8" s="72">
        <v>63.6</v>
      </c>
      <c r="BO8" s="71">
        <v>31</v>
      </c>
      <c r="BP8" s="71">
        <v>32.6</v>
      </c>
      <c r="BQ8" s="71">
        <v>26.7</v>
      </c>
      <c r="BR8" s="71">
        <v>23.4</v>
      </c>
      <c r="BS8" s="71">
        <v>37.200000000000003</v>
      </c>
      <c r="BT8" s="71">
        <v>69</v>
      </c>
      <c r="BU8" s="71">
        <v>68.5</v>
      </c>
      <c r="BV8" s="71">
        <v>68.3</v>
      </c>
      <c r="BW8" s="71">
        <v>67.900000000000006</v>
      </c>
      <c r="BX8" s="71">
        <v>69.8</v>
      </c>
      <c r="BY8" s="71">
        <v>74.2</v>
      </c>
      <c r="BZ8" s="72">
        <v>33664</v>
      </c>
      <c r="CA8" s="72">
        <v>34118</v>
      </c>
      <c r="CB8" s="72">
        <v>34274</v>
      </c>
      <c r="CC8" s="72">
        <v>34308</v>
      </c>
      <c r="CD8" s="72">
        <v>33002</v>
      </c>
      <c r="CE8" s="72">
        <v>31111</v>
      </c>
      <c r="CF8" s="72">
        <v>31585</v>
      </c>
      <c r="CG8" s="72">
        <v>32431</v>
      </c>
      <c r="CH8" s="72">
        <v>32532</v>
      </c>
      <c r="CI8" s="72">
        <v>33492</v>
      </c>
      <c r="CJ8" s="71">
        <v>49667</v>
      </c>
      <c r="CK8" s="72">
        <v>8006</v>
      </c>
      <c r="CL8" s="72">
        <v>7730</v>
      </c>
      <c r="CM8" s="72">
        <v>7458</v>
      </c>
      <c r="CN8" s="72">
        <v>7336</v>
      </c>
      <c r="CO8" s="72">
        <v>7446</v>
      </c>
      <c r="CP8" s="72">
        <v>9205</v>
      </c>
      <c r="CQ8" s="72">
        <v>9437</v>
      </c>
      <c r="CR8" s="72">
        <v>9726</v>
      </c>
      <c r="CS8" s="72">
        <v>10037</v>
      </c>
      <c r="CT8" s="72">
        <v>9976</v>
      </c>
      <c r="CU8" s="71">
        <v>13758</v>
      </c>
      <c r="CV8" s="72">
        <v>82.9</v>
      </c>
      <c r="CW8" s="72">
        <v>85.5</v>
      </c>
      <c r="CX8" s="72">
        <v>100</v>
      </c>
      <c r="CY8" s="72">
        <v>109.5</v>
      </c>
      <c r="CZ8" s="72">
        <v>90.8</v>
      </c>
      <c r="DA8" s="72">
        <v>60.6</v>
      </c>
      <c r="DB8" s="72">
        <v>61.2</v>
      </c>
      <c r="DC8" s="72">
        <v>62.1</v>
      </c>
      <c r="DD8" s="72">
        <v>62.5</v>
      </c>
      <c r="DE8" s="72">
        <v>63.4</v>
      </c>
      <c r="DF8" s="72">
        <v>55.2</v>
      </c>
      <c r="DG8" s="72">
        <v>21.9</v>
      </c>
      <c r="DH8" s="72">
        <v>20.399999999999999</v>
      </c>
      <c r="DI8" s="72">
        <v>18.3</v>
      </c>
      <c r="DJ8" s="72">
        <v>15.7</v>
      </c>
      <c r="DK8" s="72">
        <v>13.6</v>
      </c>
      <c r="DL8" s="72">
        <v>19.2</v>
      </c>
      <c r="DM8" s="72">
        <v>19.3</v>
      </c>
      <c r="DN8" s="72">
        <v>18.899999999999999</v>
      </c>
      <c r="DO8" s="72">
        <v>19</v>
      </c>
      <c r="DP8" s="72">
        <v>18.7</v>
      </c>
      <c r="DQ8" s="72">
        <v>24.1</v>
      </c>
      <c r="DR8" s="71">
        <v>65.2</v>
      </c>
      <c r="DS8" s="71">
        <v>64.900000000000006</v>
      </c>
      <c r="DT8" s="71">
        <v>91.1</v>
      </c>
      <c r="DU8" s="71">
        <v>22.1</v>
      </c>
      <c r="DV8" s="71">
        <v>24.9</v>
      </c>
      <c r="DW8" s="71">
        <v>48.3</v>
      </c>
      <c r="DX8" s="71">
        <v>48</v>
      </c>
      <c r="DY8" s="71">
        <v>52.2</v>
      </c>
      <c r="DZ8" s="71">
        <v>52.4</v>
      </c>
      <c r="EA8" s="71">
        <v>52.5</v>
      </c>
      <c r="EB8" s="71">
        <v>50.7</v>
      </c>
      <c r="EC8" s="71">
        <v>78.3</v>
      </c>
      <c r="ED8" s="71">
        <v>73.400000000000006</v>
      </c>
      <c r="EE8" s="71">
        <v>76.599999999999994</v>
      </c>
      <c r="EF8" s="71">
        <v>8.3000000000000007</v>
      </c>
      <c r="EG8" s="71">
        <v>24.2</v>
      </c>
      <c r="EH8" s="71">
        <v>64.2</v>
      </c>
      <c r="EI8" s="71">
        <v>63.3</v>
      </c>
      <c r="EJ8" s="71">
        <v>69.599999999999994</v>
      </c>
      <c r="EK8" s="71">
        <v>69.2</v>
      </c>
      <c r="EL8" s="71">
        <v>69.7</v>
      </c>
      <c r="EM8" s="71">
        <v>65.7</v>
      </c>
      <c r="EN8" s="72">
        <v>18293980</v>
      </c>
      <c r="EO8" s="72">
        <v>18841417</v>
      </c>
      <c r="EP8" s="72">
        <v>15449704</v>
      </c>
      <c r="EQ8" s="72">
        <v>56335078</v>
      </c>
      <c r="ER8" s="72">
        <v>55320500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2018-10-19T02:02:33Z</cp:lastPrinted>
  <dcterms:created xsi:type="dcterms:W3CDTF">2018-06-14T04:23:12Z</dcterms:created>
  <dcterms:modified xsi:type="dcterms:W3CDTF">2018-10-19T02:03:22Z</dcterms:modified>
  <cp:category/>
</cp:coreProperties>
</file>