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100" windowHeight="8550" activeTab="0"/>
  </bookViews>
  <sheets>
    <sheet name="中・生徒" sheetId="1" r:id="rId1"/>
  </sheets>
  <definedNames>
    <definedName name="_Key1" hidden="1">'中・生徒'!#REF!</definedName>
    <definedName name="_Order1" hidden="1">255</definedName>
    <definedName name="_Regression_Int" localSheetId="0" hidden="1">1</definedName>
    <definedName name="_Sort" hidden="1">'中・生徒'!#REF!</definedName>
    <definedName name="_xlnm.Print_Area" localSheetId="0">'中・生徒'!$A$1:$U$91</definedName>
    <definedName name="Print_Area_MI" localSheetId="0">'中・生徒'!$A$8:$K$77</definedName>
    <definedName name="_xlnm.Print_Titles" localSheetId="0">'中・生徒'!$1:$7</definedName>
    <definedName name="Print_Titles_MI" localSheetId="0">'中・生徒'!$1:$7</definedName>
  </definedNames>
  <calcPr fullCalcOnLoad="1"/>
</workbook>
</file>

<file path=xl/sharedStrings.xml><?xml version="1.0" encoding="utf-8"?>
<sst xmlns="http://schemas.openxmlformats.org/spreadsheetml/2006/main" count="190" uniqueCount="89">
  <si>
    <t>中学校</t>
  </si>
  <si>
    <t xml:space="preserve">  学  級  数</t>
  </si>
  <si>
    <t>生</t>
  </si>
  <si>
    <t>徒</t>
  </si>
  <si>
    <t>数</t>
  </si>
  <si>
    <t>計</t>
  </si>
  <si>
    <t>１学年</t>
  </si>
  <si>
    <t>２学年</t>
  </si>
  <si>
    <t>３学年</t>
  </si>
  <si>
    <t>単式</t>
  </si>
  <si>
    <t>複式</t>
  </si>
  <si>
    <t>男</t>
  </si>
  <si>
    <t>女</t>
  </si>
  <si>
    <t>(3)</t>
  </si>
  <si>
    <t>国立</t>
  </si>
  <si>
    <t>　名古屋市</t>
  </si>
  <si>
    <t>　岡崎市</t>
  </si>
  <si>
    <t>市町村立</t>
  </si>
  <si>
    <t>　一宮市</t>
  </si>
  <si>
    <t>(1)</t>
  </si>
  <si>
    <t>　瀬戸市</t>
  </si>
  <si>
    <t>　春日井市</t>
  </si>
  <si>
    <t>（尾　張）</t>
  </si>
  <si>
    <t>　犬山市</t>
  </si>
  <si>
    <t>　江南市</t>
  </si>
  <si>
    <t>　小牧市</t>
  </si>
  <si>
    <t>　稲沢市</t>
  </si>
  <si>
    <t>　尾張旭市</t>
  </si>
  <si>
    <t>　岩倉市</t>
  </si>
  <si>
    <t>　豊明市</t>
  </si>
  <si>
    <t>　東郷町</t>
  </si>
  <si>
    <t>　日進市</t>
  </si>
  <si>
    <t>　豊山町</t>
  </si>
  <si>
    <t>　大口町</t>
  </si>
  <si>
    <t>　扶桑町</t>
  </si>
  <si>
    <t>　津島市</t>
  </si>
  <si>
    <t>（海　部）</t>
  </si>
  <si>
    <t>　大治町</t>
  </si>
  <si>
    <t>　蟹江町</t>
  </si>
  <si>
    <t>　飛島村</t>
  </si>
  <si>
    <t>　半田市</t>
  </si>
  <si>
    <t>　常滑市</t>
  </si>
  <si>
    <t>　東海市</t>
  </si>
  <si>
    <t>（知　多）</t>
  </si>
  <si>
    <t>　大府市</t>
  </si>
  <si>
    <t>　知多市</t>
  </si>
  <si>
    <t>　阿久比町</t>
  </si>
  <si>
    <t>　東浦町</t>
  </si>
  <si>
    <t>　南知多町</t>
  </si>
  <si>
    <t>　美浜町</t>
  </si>
  <si>
    <t>　武豊町</t>
  </si>
  <si>
    <t>（西三河）</t>
  </si>
  <si>
    <t>　碧南市</t>
  </si>
  <si>
    <t>　刈谷市</t>
  </si>
  <si>
    <t>　安城市</t>
  </si>
  <si>
    <t>　西尾市</t>
  </si>
  <si>
    <t>　知立市</t>
  </si>
  <si>
    <t>　高浜市</t>
  </si>
  <si>
    <t>　幸田町</t>
  </si>
  <si>
    <t>　豊田市</t>
  </si>
  <si>
    <t>　設楽町</t>
  </si>
  <si>
    <t>　東栄町</t>
  </si>
  <si>
    <t>　豊根村</t>
  </si>
  <si>
    <t>　新城市</t>
  </si>
  <si>
    <t>（東三河）</t>
  </si>
  <si>
    <t>　豊橋市</t>
  </si>
  <si>
    <t>　豊川市</t>
  </si>
  <si>
    <t>　蒲郡市</t>
  </si>
  <si>
    <t>私立</t>
  </si>
  <si>
    <t>（）内分校数再掲</t>
  </si>
  <si>
    <t>　田原市</t>
  </si>
  <si>
    <t>　愛西市</t>
  </si>
  <si>
    <t>　清須市</t>
  </si>
  <si>
    <t>　北名古屋市</t>
  </si>
  <si>
    <t>　弥富市</t>
  </si>
  <si>
    <t>９ 中 学 校</t>
  </si>
  <si>
    <t>（１）学校数、学級数、生徒数</t>
  </si>
  <si>
    <t>学校数</t>
  </si>
  <si>
    <t>区  分</t>
  </si>
  <si>
    <t>特別支援</t>
  </si>
  <si>
    <t>（新城設楽支所）</t>
  </si>
  <si>
    <t>外国人生徒数（再掲）</t>
  </si>
  <si>
    <t>　みよし市</t>
  </si>
  <si>
    <t>　あま市</t>
  </si>
  <si>
    <t>区  分</t>
  </si>
  <si>
    <t>（新城設楽支所）</t>
  </si>
  <si>
    <t>平成23年度</t>
  </si>
  <si>
    <t>平成24年度</t>
  </si>
  <si>
    <t>　長久手市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</si>
</sst>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\(0\)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7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37" fontId="0" fillId="0" borderId="0" xfId="0" applyAlignment="1">
      <alignment/>
    </xf>
    <xf numFmtId="38" fontId="3" fillId="0" borderId="0" xfId="48" applyFont="1" applyFill="1" applyAlignment="1" applyProtection="1">
      <alignment horizontal="left"/>
      <protection/>
    </xf>
    <xf numFmtId="38" fontId="3" fillId="0" borderId="0" xfId="48" applyFont="1" applyFill="1" applyAlignment="1">
      <alignment/>
    </xf>
    <xf numFmtId="38" fontId="3" fillId="0" borderId="0" xfId="48" applyFont="1" applyFill="1" applyAlignment="1" applyProtection="1">
      <alignment horizontal="center"/>
      <protection/>
    </xf>
    <xf numFmtId="38" fontId="4" fillId="0" borderId="0" xfId="48" applyFont="1" applyFill="1" applyAlignment="1" applyProtection="1">
      <alignment horizontal="left"/>
      <protection/>
    </xf>
    <xf numFmtId="38" fontId="3" fillId="0" borderId="10" xfId="48" applyFont="1" applyFill="1" applyBorder="1" applyAlignment="1" applyProtection="1">
      <alignment horizontal="left"/>
      <protection/>
    </xf>
    <xf numFmtId="38" fontId="3" fillId="0" borderId="10" xfId="48" applyFont="1" applyFill="1" applyBorder="1" applyAlignment="1">
      <alignment/>
    </xf>
    <xf numFmtId="38" fontId="3" fillId="0" borderId="11" xfId="48" applyFont="1" applyFill="1" applyBorder="1" applyAlignment="1">
      <alignment/>
    </xf>
    <xf numFmtId="38" fontId="3" fillId="0" borderId="12" xfId="48" applyFont="1" applyFill="1" applyBorder="1" applyAlignment="1" applyProtection="1">
      <alignment horizontal="left"/>
      <protection/>
    </xf>
    <xf numFmtId="38" fontId="3" fillId="0" borderId="12" xfId="48" applyFont="1" applyFill="1" applyBorder="1" applyAlignment="1">
      <alignment/>
    </xf>
    <xf numFmtId="38" fontId="3" fillId="0" borderId="13" xfId="48" applyFont="1" applyFill="1" applyBorder="1" applyAlignment="1">
      <alignment/>
    </xf>
    <xf numFmtId="38" fontId="3" fillId="0" borderId="14" xfId="48" applyFont="1" applyFill="1" applyBorder="1" applyAlignment="1">
      <alignment/>
    </xf>
    <xf numFmtId="38" fontId="3" fillId="0" borderId="12" xfId="48" applyFont="1" applyFill="1" applyBorder="1" applyAlignment="1" applyProtection="1">
      <alignment horizontal="center"/>
      <protection/>
    </xf>
    <xf numFmtId="38" fontId="3" fillId="0" borderId="15" xfId="48" applyFont="1" applyFill="1" applyBorder="1" applyAlignment="1">
      <alignment/>
    </xf>
    <xf numFmtId="38" fontId="3" fillId="0" borderId="14" xfId="48" applyFont="1" applyFill="1" applyBorder="1" applyAlignment="1" applyProtection="1">
      <alignment horizontal="center"/>
      <protection/>
    </xf>
    <xf numFmtId="38" fontId="3" fillId="0" borderId="11" xfId="48" applyFont="1" applyFill="1" applyBorder="1" applyAlignment="1" applyProtection="1">
      <alignment horizontal="center"/>
      <protection/>
    </xf>
    <xf numFmtId="38" fontId="5" fillId="0" borderId="11" xfId="48" applyFont="1" applyFill="1" applyBorder="1" applyAlignment="1" applyProtection="1">
      <alignment horizontal="center"/>
      <protection/>
    </xf>
    <xf numFmtId="38" fontId="3" fillId="0" borderId="16" xfId="48" applyFont="1" applyFill="1" applyBorder="1" applyAlignment="1" applyProtection="1">
      <alignment horizontal="center"/>
      <protection/>
    </xf>
    <xf numFmtId="38" fontId="3" fillId="0" borderId="17" xfId="48" applyFont="1" applyFill="1" applyBorder="1" applyAlignment="1" applyProtection="1">
      <alignment horizontal="center"/>
      <protection/>
    </xf>
    <xf numFmtId="38" fontId="3" fillId="0" borderId="18" xfId="48" applyFont="1" applyFill="1" applyBorder="1" applyAlignment="1" applyProtection="1">
      <alignment/>
      <protection/>
    </xf>
    <xf numFmtId="38" fontId="3" fillId="0" borderId="0" xfId="48" applyFont="1" applyFill="1" applyAlignment="1" applyProtection="1">
      <alignment/>
      <protection/>
    </xf>
    <xf numFmtId="38" fontId="4" fillId="0" borderId="19" xfId="48" applyFont="1" applyFill="1" applyBorder="1" applyAlignment="1" applyProtection="1">
      <alignment horizontal="center"/>
      <protection/>
    </xf>
    <xf numFmtId="38" fontId="4" fillId="0" borderId="0" xfId="48" applyFont="1" applyFill="1" applyBorder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38" fontId="4" fillId="0" borderId="14" xfId="48" applyFont="1" applyFill="1" applyBorder="1" applyAlignment="1" applyProtection="1">
      <alignment horizontal="center"/>
      <protection/>
    </xf>
    <xf numFmtId="38" fontId="3" fillId="0" borderId="19" xfId="48" applyFont="1" applyFill="1" applyBorder="1" applyAlignment="1">
      <alignment/>
    </xf>
    <xf numFmtId="38" fontId="3" fillId="0" borderId="0" xfId="48" applyFont="1" applyFill="1" applyBorder="1" applyAlignment="1">
      <alignment/>
    </xf>
    <xf numFmtId="38" fontId="4" fillId="0" borderId="19" xfId="48" applyFont="1" applyFill="1" applyBorder="1" applyAlignment="1" applyProtection="1">
      <alignment horizontal="left"/>
      <protection/>
    </xf>
    <xf numFmtId="38" fontId="4" fillId="0" borderId="14" xfId="48" applyFont="1" applyFill="1" applyBorder="1" applyAlignment="1" applyProtection="1">
      <alignment horizontal="left"/>
      <protection/>
    </xf>
    <xf numFmtId="38" fontId="5" fillId="0" borderId="19" xfId="48" applyFont="1" applyFill="1" applyBorder="1" applyAlignment="1" applyProtection="1">
      <alignment horizontal="left"/>
      <protection/>
    </xf>
    <xf numFmtId="38" fontId="5" fillId="0" borderId="0" xfId="48" applyFont="1" applyFill="1" applyBorder="1" applyAlignment="1" applyProtection="1">
      <alignment/>
      <protection/>
    </xf>
    <xf numFmtId="38" fontId="5" fillId="0" borderId="0" xfId="48" applyFont="1" applyFill="1" applyAlignment="1">
      <alignment/>
    </xf>
    <xf numFmtId="38" fontId="5" fillId="0" borderId="0" xfId="48" applyFont="1" applyFill="1" applyAlignment="1" applyProtection="1">
      <alignment/>
      <protection/>
    </xf>
    <xf numFmtId="38" fontId="5" fillId="0" borderId="0" xfId="48" applyFont="1" applyFill="1" applyAlignment="1">
      <alignment vertical="center" shrinkToFit="1"/>
    </xf>
    <xf numFmtId="38" fontId="5" fillId="0" borderId="14" xfId="48" applyFont="1" applyFill="1" applyBorder="1" applyAlignment="1" applyProtection="1">
      <alignment horizontal="left"/>
      <protection/>
    </xf>
    <xf numFmtId="38" fontId="5" fillId="0" borderId="0" xfId="48" applyFont="1" applyFill="1" applyBorder="1" applyAlignment="1">
      <alignment/>
    </xf>
    <xf numFmtId="38" fontId="3" fillId="0" borderId="19" xfId="48" applyFont="1" applyFill="1" applyBorder="1" applyAlignment="1" applyProtection="1">
      <alignment horizontal="left"/>
      <protection/>
    </xf>
    <xf numFmtId="38" fontId="3" fillId="0" borderId="0" xfId="48" applyFont="1" applyFill="1" applyBorder="1" applyAlignment="1" applyProtection="1">
      <alignment horizontal="left"/>
      <protection/>
    </xf>
    <xf numFmtId="38" fontId="3" fillId="0" borderId="0" xfId="48" applyFont="1" applyFill="1" applyBorder="1" applyAlignment="1" applyProtection="1">
      <alignment/>
      <protection/>
    </xf>
    <xf numFmtId="38" fontId="3" fillId="0" borderId="14" xfId="48" applyFont="1" applyFill="1" applyBorder="1" applyAlignment="1" applyProtection="1">
      <alignment horizontal="left"/>
      <protection/>
    </xf>
    <xf numFmtId="38" fontId="5" fillId="0" borderId="20" xfId="48" applyFont="1" applyFill="1" applyBorder="1" applyAlignment="1" applyProtection="1">
      <alignment horizontal="left"/>
      <protection/>
    </xf>
    <xf numFmtId="38" fontId="5" fillId="0" borderId="10" xfId="48" applyFont="1" applyFill="1" applyBorder="1" applyAlignment="1">
      <alignment vertical="center" shrinkToFit="1"/>
    </xf>
    <xf numFmtId="38" fontId="5" fillId="0" borderId="10" xfId="48" applyFont="1" applyFill="1" applyBorder="1" applyAlignment="1">
      <alignment/>
    </xf>
    <xf numFmtId="38" fontId="5" fillId="0" borderId="10" xfId="48" applyFont="1" applyFill="1" applyBorder="1" applyAlignment="1" applyProtection="1">
      <alignment/>
      <protection/>
    </xf>
    <xf numFmtId="38" fontId="5" fillId="0" borderId="21" xfId="48" applyFont="1" applyFill="1" applyBorder="1" applyAlignment="1" applyProtection="1">
      <alignment horizontal="left"/>
      <protection/>
    </xf>
    <xf numFmtId="38" fontId="6" fillId="0" borderId="19" xfId="48" applyFont="1" applyFill="1" applyBorder="1" applyAlignment="1" applyProtection="1">
      <alignment horizontal="center"/>
      <protection/>
    </xf>
    <xf numFmtId="38" fontId="6" fillId="0" borderId="14" xfId="48" applyFont="1" applyFill="1" applyBorder="1" applyAlignment="1" applyProtection="1">
      <alignment horizontal="center"/>
      <protection/>
    </xf>
    <xf numFmtId="178" fontId="5" fillId="0" borderId="0" xfId="48" applyNumberFormat="1" applyFont="1" applyFill="1" applyBorder="1" applyAlignment="1" applyProtection="1">
      <alignment horizontal="left"/>
      <protection/>
    </xf>
    <xf numFmtId="38" fontId="5" fillId="0" borderId="0" xfId="48" applyFont="1" applyFill="1" applyBorder="1" applyAlignment="1">
      <alignment vertical="center" shrinkToFit="1"/>
    </xf>
    <xf numFmtId="38" fontId="5" fillId="0" borderId="21" xfId="48" applyFont="1" applyFill="1" applyBorder="1" applyAlignment="1">
      <alignment/>
    </xf>
    <xf numFmtId="38" fontId="8" fillId="0" borderId="14" xfId="48" applyFont="1" applyFill="1" applyBorder="1" applyAlignment="1" applyProtection="1">
      <alignment horizontal="center" vertical="center" wrapText="1"/>
      <protection/>
    </xf>
    <xf numFmtId="38" fontId="8" fillId="0" borderId="19" xfId="48" applyFont="1" applyFill="1" applyBorder="1" applyAlignment="1">
      <alignment horizontal="center" vertical="center" wrapText="1"/>
    </xf>
    <xf numFmtId="38" fontId="8" fillId="0" borderId="11" xfId="48" applyFont="1" applyFill="1" applyBorder="1" applyAlignment="1">
      <alignment horizontal="center" vertical="center" wrapText="1"/>
    </xf>
    <xf numFmtId="38" fontId="8" fillId="0" borderId="22" xfId="48" applyFont="1" applyFill="1" applyBorder="1" applyAlignment="1">
      <alignment horizontal="center" vertical="center" wrapText="1"/>
    </xf>
    <xf numFmtId="38" fontId="7" fillId="0" borderId="23" xfId="48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horizontal="center" vertical="center" wrapText="1"/>
    </xf>
    <xf numFmtId="38" fontId="3" fillId="0" borderId="24" xfId="48" applyFont="1" applyFill="1" applyBorder="1" applyAlignment="1" applyProtection="1">
      <alignment horizontal="center"/>
      <protection/>
    </xf>
    <xf numFmtId="38" fontId="3" fillId="0" borderId="25" xfId="48" applyFont="1" applyFill="1" applyBorder="1" applyAlignment="1" applyProtection="1">
      <alignment horizontal="center"/>
      <protection/>
    </xf>
    <xf numFmtId="38" fontId="5" fillId="33" borderId="0" xfId="48" applyFont="1" applyFill="1" applyAlignment="1">
      <alignment vertical="center" shrinkToFit="1"/>
    </xf>
    <xf numFmtId="38" fontId="4" fillId="33" borderId="0" xfId="48" applyFont="1" applyFill="1" applyAlignment="1" applyProtection="1">
      <alignment/>
      <protection/>
    </xf>
    <xf numFmtId="38" fontId="4" fillId="33" borderId="0" xfId="48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94"/>
  <sheetViews>
    <sheetView showGridLines="0" showZeros="0" tabSelected="1" view="pageBreakPreview" zoomScale="115" zoomScaleSheetLayoutView="115" zoomScalePageLayoutView="0" workbookViewId="0" topLeftCell="A1">
      <pane xSplit="1" ySplit="7" topLeftCell="I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9" sqref="T9"/>
    </sheetView>
  </sheetViews>
  <sheetFormatPr defaultColWidth="10.66015625" defaultRowHeight="18"/>
  <cols>
    <col min="1" max="1" width="8.66015625" style="2" customWidth="1"/>
    <col min="2" max="2" width="4.5" style="2" customWidth="1"/>
    <col min="3" max="3" width="3" style="2" customWidth="1"/>
    <col min="4" max="7" width="5.5" style="2" customWidth="1"/>
    <col min="8" max="10" width="7.66015625" style="2" customWidth="1"/>
    <col min="11" max="20" width="6.66015625" style="2" customWidth="1"/>
    <col min="21" max="21" width="8.66015625" style="2" customWidth="1"/>
    <col min="22" max="16384" width="10.66015625" style="2" customWidth="1"/>
  </cols>
  <sheetData>
    <row r="1" spans="1:21" ht="12">
      <c r="A1" s="1" t="s">
        <v>0</v>
      </c>
      <c r="U1" s="3" t="s">
        <v>0</v>
      </c>
    </row>
    <row r="2" ht="10.5" customHeight="1"/>
    <row r="3" ht="12">
      <c r="A3" s="4" t="s">
        <v>75</v>
      </c>
    </row>
    <row r="4" spans="1:21" ht="12.75" customHeight="1" thickBot="1">
      <c r="A4" s="5" t="s">
        <v>76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ht="17.25" customHeight="1">
      <c r="B5" s="56" t="s">
        <v>77</v>
      </c>
      <c r="C5" s="57"/>
      <c r="D5" s="7"/>
      <c r="E5" s="8" t="s">
        <v>1</v>
      </c>
      <c r="F5" s="9"/>
      <c r="G5" s="9"/>
      <c r="H5" s="7"/>
      <c r="I5" s="9"/>
      <c r="J5" s="8" t="s">
        <v>2</v>
      </c>
      <c r="K5" s="9"/>
      <c r="L5" s="9"/>
      <c r="M5" s="8" t="s">
        <v>3</v>
      </c>
      <c r="N5" s="9"/>
      <c r="O5" s="9"/>
      <c r="P5" s="9"/>
      <c r="Q5" s="8" t="s">
        <v>4</v>
      </c>
      <c r="R5" s="9"/>
      <c r="S5" s="9"/>
      <c r="T5" s="10"/>
      <c r="U5" s="11"/>
    </row>
    <row r="6" spans="1:21" ht="12" customHeight="1">
      <c r="A6" s="3" t="s">
        <v>78</v>
      </c>
      <c r="B6" s="50" t="s">
        <v>69</v>
      </c>
      <c r="C6" s="51"/>
      <c r="D6" s="11"/>
      <c r="E6" s="11"/>
      <c r="F6" s="11"/>
      <c r="G6" s="11"/>
      <c r="H6" s="7"/>
      <c r="I6" s="12" t="s">
        <v>5</v>
      </c>
      <c r="J6" s="13"/>
      <c r="K6" s="7"/>
      <c r="L6" s="12" t="s">
        <v>6</v>
      </c>
      <c r="M6" s="9"/>
      <c r="N6" s="7"/>
      <c r="O6" s="12" t="s">
        <v>7</v>
      </c>
      <c r="P6" s="9"/>
      <c r="Q6" s="7"/>
      <c r="R6" s="12" t="s">
        <v>8</v>
      </c>
      <c r="S6" s="9"/>
      <c r="T6" s="54" t="s">
        <v>81</v>
      </c>
      <c r="U6" s="14" t="s">
        <v>84</v>
      </c>
    </row>
    <row r="7" spans="1:21" ht="12" customHeight="1">
      <c r="A7" s="9"/>
      <c r="B7" s="52"/>
      <c r="C7" s="53"/>
      <c r="D7" s="15" t="s">
        <v>5</v>
      </c>
      <c r="E7" s="15" t="s">
        <v>9</v>
      </c>
      <c r="F7" s="15" t="s">
        <v>10</v>
      </c>
      <c r="G7" s="16" t="s">
        <v>79</v>
      </c>
      <c r="H7" s="15" t="s">
        <v>5</v>
      </c>
      <c r="I7" s="15" t="s">
        <v>11</v>
      </c>
      <c r="J7" s="17" t="s">
        <v>12</v>
      </c>
      <c r="K7" s="15" t="s">
        <v>5</v>
      </c>
      <c r="L7" s="15" t="s">
        <v>11</v>
      </c>
      <c r="M7" s="15" t="s">
        <v>12</v>
      </c>
      <c r="N7" s="15" t="s">
        <v>5</v>
      </c>
      <c r="O7" s="15" t="s">
        <v>11</v>
      </c>
      <c r="P7" s="15" t="s">
        <v>12</v>
      </c>
      <c r="Q7" s="15" t="s">
        <v>5</v>
      </c>
      <c r="R7" s="15" t="s">
        <v>11</v>
      </c>
      <c r="S7" s="15" t="s">
        <v>12</v>
      </c>
      <c r="T7" s="55"/>
      <c r="U7" s="7"/>
    </row>
    <row r="8" spans="1:21" ht="13.5" customHeight="1">
      <c r="A8" s="18" t="s">
        <v>86</v>
      </c>
      <c r="B8" s="19">
        <v>439</v>
      </c>
      <c r="C8" s="1" t="s">
        <v>13</v>
      </c>
      <c r="D8" s="20">
        <v>7012</v>
      </c>
      <c r="E8" s="20">
        <v>6344</v>
      </c>
      <c r="F8" s="20">
        <v>2</v>
      </c>
      <c r="G8" s="20">
        <v>666</v>
      </c>
      <c r="H8" s="20">
        <v>219695</v>
      </c>
      <c r="I8" s="20">
        <v>112179</v>
      </c>
      <c r="J8" s="20">
        <v>107516</v>
      </c>
      <c r="K8" s="20">
        <v>74407</v>
      </c>
      <c r="L8" s="20">
        <v>38007</v>
      </c>
      <c r="M8" s="20">
        <v>36400</v>
      </c>
      <c r="N8" s="20">
        <v>72880</v>
      </c>
      <c r="O8" s="20">
        <v>37290</v>
      </c>
      <c r="P8" s="20">
        <v>35590</v>
      </c>
      <c r="Q8" s="20">
        <v>72408</v>
      </c>
      <c r="R8" s="20">
        <v>36882</v>
      </c>
      <c r="S8" s="20">
        <v>35526</v>
      </c>
      <c r="T8" s="20">
        <v>2780</v>
      </c>
      <c r="U8" s="14" t="s">
        <v>86</v>
      </c>
    </row>
    <row r="9" spans="1:21" ht="13.5" customHeight="1">
      <c r="A9" s="21" t="s">
        <v>87</v>
      </c>
      <c r="B9" s="22">
        <f>B11+B15+B82</f>
        <v>440</v>
      </c>
      <c r="C9" s="4" t="s">
        <v>13</v>
      </c>
      <c r="D9" s="23">
        <f aca="true" t="shared" si="0" ref="D9:T9">D11+D15+D82</f>
        <v>7054</v>
      </c>
      <c r="E9" s="23">
        <f t="shared" si="0"/>
        <v>6352</v>
      </c>
      <c r="F9" s="23">
        <f t="shared" si="0"/>
        <v>3</v>
      </c>
      <c r="G9" s="23">
        <f t="shared" si="0"/>
        <v>699</v>
      </c>
      <c r="H9" s="23">
        <f t="shared" si="0"/>
        <v>220898</v>
      </c>
      <c r="I9" s="23">
        <f t="shared" si="0"/>
        <v>112989</v>
      </c>
      <c r="J9" s="23">
        <f t="shared" si="0"/>
        <v>107909</v>
      </c>
      <c r="K9" s="23">
        <f t="shared" si="0"/>
        <v>73603</v>
      </c>
      <c r="L9" s="23">
        <f t="shared" si="0"/>
        <v>37703</v>
      </c>
      <c r="M9" s="23">
        <f t="shared" si="0"/>
        <v>35900</v>
      </c>
      <c r="N9" s="23">
        <f t="shared" si="0"/>
        <v>74406</v>
      </c>
      <c r="O9" s="23">
        <f t="shared" si="0"/>
        <v>38006</v>
      </c>
      <c r="P9" s="23">
        <f t="shared" si="0"/>
        <v>36400</v>
      </c>
      <c r="Q9" s="23">
        <f t="shared" si="0"/>
        <v>72889</v>
      </c>
      <c r="R9" s="23">
        <f t="shared" si="0"/>
        <v>37280</v>
      </c>
      <c r="S9" s="23">
        <f t="shared" si="0"/>
        <v>35609</v>
      </c>
      <c r="T9" s="59">
        <f t="shared" si="0"/>
        <v>3066</v>
      </c>
      <c r="U9" s="24" t="s">
        <v>87</v>
      </c>
    </row>
    <row r="10" spans="1:21" ht="12">
      <c r="A10" s="25"/>
      <c r="B10" s="26"/>
      <c r="U10" s="11"/>
    </row>
    <row r="11" spans="1:21" ht="12">
      <c r="A11" s="27" t="s">
        <v>14</v>
      </c>
      <c r="B11" s="22">
        <f>SUM(B12:B13)</f>
        <v>3</v>
      </c>
      <c r="D11" s="23">
        <f>SUM(D12:D13)</f>
        <v>33</v>
      </c>
      <c r="E11" s="23">
        <f>SUM(E12:E13)</f>
        <v>33</v>
      </c>
      <c r="F11" s="23">
        <f aca="true" t="shared" si="1" ref="F11:T11">SUM(F12:F13)</f>
        <v>0</v>
      </c>
      <c r="G11" s="23">
        <f t="shared" si="1"/>
        <v>0</v>
      </c>
      <c r="H11" s="23">
        <f t="shared" si="1"/>
        <v>1220</v>
      </c>
      <c r="I11" s="23">
        <f t="shared" si="1"/>
        <v>598</v>
      </c>
      <c r="J11" s="23">
        <f t="shared" si="1"/>
        <v>622</v>
      </c>
      <c r="K11" s="23">
        <f t="shared" si="1"/>
        <v>405</v>
      </c>
      <c r="L11" s="23">
        <f t="shared" si="1"/>
        <v>202</v>
      </c>
      <c r="M11" s="23">
        <f t="shared" si="1"/>
        <v>203</v>
      </c>
      <c r="N11" s="23">
        <f t="shared" si="1"/>
        <v>399</v>
      </c>
      <c r="O11" s="23">
        <f t="shared" si="1"/>
        <v>192</v>
      </c>
      <c r="P11" s="23">
        <f t="shared" si="1"/>
        <v>207</v>
      </c>
      <c r="Q11" s="23">
        <f t="shared" si="1"/>
        <v>416</v>
      </c>
      <c r="R11" s="23">
        <f t="shared" si="1"/>
        <v>204</v>
      </c>
      <c r="S11" s="23">
        <f t="shared" si="1"/>
        <v>212</v>
      </c>
      <c r="T11" s="23">
        <f t="shared" si="1"/>
        <v>1</v>
      </c>
      <c r="U11" s="28" t="s">
        <v>14</v>
      </c>
    </row>
    <row r="12" spans="1:21" ht="12">
      <c r="A12" s="29" t="s">
        <v>15</v>
      </c>
      <c r="B12" s="30">
        <v>2</v>
      </c>
      <c r="C12" s="31"/>
      <c r="D12" s="32">
        <f>SUM(E12:G12)</f>
        <v>21</v>
      </c>
      <c r="E12" s="33">
        <v>21</v>
      </c>
      <c r="F12" s="31">
        <v>0</v>
      </c>
      <c r="G12" s="31">
        <v>0</v>
      </c>
      <c r="H12" s="32">
        <f>SUM(I12:J12)</f>
        <v>736</v>
      </c>
      <c r="I12" s="32">
        <f>SUM(L12,O12,R12)</f>
        <v>353</v>
      </c>
      <c r="J12" s="32">
        <f>SUM(M12,P12,S12)</f>
        <v>383</v>
      </c>
      <c r="K12" s="33">
        <f>SUM(L12:M12)</f>
        <v>245</v>
      </c>
      <c r="L12" s="33">
        <v>120</v>
      </c>
      <c r="M12" s="33">
        <v>125</v>
      </c>
      <c r="N12" s="33">
        <f>SUM(O12:P12)</f>
        <v>241</v>
      </c>
      <c r="O12" s="33">
        <v>113</v>
      </c>
      <c r="P12" s="33">
        <v>128</v>
      </c>
      <c r="Q12" s="33">
        <f>SUM(R12:S12)</f>
        <v>250</v>
      </c>
      <c r="R12" s="33">
        <v>120</v>
      </c>
      <c r="S12" s="33">
        <v>130</v>
      </c>
      <c r="T12" s="31">
        <v>1</v>
      </c>
      <c r="U12" s="34" t="s">
        <v>15</v>
      </c>
    </row>
    <row r="13" spans="1:21" ht="12">
      <c r="A13" s="29" t="s">
        <v>16</v>
      </c>
      <c r="B13" s="30">
        <v>1</v>
      </c>
      <c r="C13" s="31"/>
      <c r="D13" s="32">
        <f>SUM(E13:G13)</f>
        <v>12</v>
      </c>
      <c r="E13" s="33">
        <v>12</v>
      </c>
      <c r="F13" s="31">
        <v>0</v>
      </c>
      <c r="G13" s="31">
        <v>0</v>
      </c>
      <c r="H13" s="32">
        <f>SUM(I13:J13)</f>
        <v>484</v>
      </c>
      <c r="I13" s="32">
        <f>SUM(L13,O13,R13)</f>
        <v>245</v>
      </c>
      <c r="J13" s="32">
        <f>SUM(M13,P13,S13)</f>
        <v>239</v>
      </c>
      <c r="K13" s="33">
        <f>SUM(L13:M13)</f>
        <v>160</v>
      </c>
      <c r="L13" s="33">
        <v>82</v>
      </c>
      <c r="M13" s="33">
        <v>78</v>
      </c>
      <c r="N13" s="33">
        <f>SUM(O13:P13)</f>
        <v>158</v>
      </c>
      <c r="O13" s="33">
        <v>79</v>
      </c>
      <c r="P13" s="33">
        <v>79</v>
      </c>
      <c r="Q13" s="33">
        <f>SUM(R13:S13)</f>
        <v>166</v>
      </c>
      <c r="R13" s="33">
        <v>84</v>
      </c>
      <c r="S13" s="33">
        <v>82</v>
      </c>
      <c r="T13" s="31"/>
      <c r="U13" s="34" t="s">
        <v>16</v>
      </c>
    </row>
    <row r="14" spans="1:21" ht="12">
      <c r="A14" s="25"/>
      <c r="B14" s="26"/>
      <c r="U14" s="11"/>
    </row>
    <row r="15" spans="1:21" ht="12">
      <c r="A15" s="27" t="s">
        <v>17</v>
      </c>
      <c r="B15" s="22">
        <f>B16+B18+B38+B47+B58+B76+B70</f>
        <v>414</v>
      </c>
      <c r="C15" s="4" t="s">
        <v>13</v>
      </c>
      <c r="D15" s="22">
        <f aca="true" t="shared" si="2" ref="D15:T15">D16+D18+D38+D47+D58+D76+D70</f>
        <v>6748</v>
      </c>
      <c r="E15" s="22">
        <f t="shared" si="2"/>
        <v>6046</v>
      </c>
      <c r="F15" s="22">
        <f t="shared" si="2"/>
        <v>3</v>
      </c>
      <c r="G15" s="22">
        <f t="shared" si="2"/>
        <v>699</v>
      </c>
      <c r="H15" s="22">
        <f t="shared" si="2"/>
        <v>209510</v>
      </c>
      <c r="I15" s="22">
        <f t="shared" si="2"/>
        <v>107901</v>
      </c>
      <c r="J15" s="22">
        <f t="shared" si="2"/>
        <v>101609</v>
      </c>
      <c r="K15" s="22">
        <f t="shared" si="2"/>
        <v>69888</v>
      </c>
      <c r="L15" s="22">
        <f t="shared" si="2"/>
        <v>36019</v>
      </c>
      <c r="M15" s="22">
        <f t="shared" si="2"/>
        <v>33869</v>
      </c>
      <c r="N15" s="22">
        <f t="shared" si="2"/>
        <v>70477</v>
      </c>
      <c r="O15" s="22">
        <f t="shared" si="2"/>
        <v>36281</v>
      </c>
      <c r="P15" s="22">
        <f t="shared" si="2"/>
        <v>34196</v>
      </c>
      <c r="Q15" s="22">
        <f t="shared" si="2"/>
        <v>69145</v>
      </c>
      <c r="R15" s="22">
        <f t="shared" si="2"/>
        <v>35601</v>
      </c>
      <c r="S15" s="22">
        <f t="shared" si="2"/>
        <v>33544</v>
      </c>
      <c r="T15" s="60">
        <f t="shared" si="2"/>
        <v>2978</v>
      </c>
      <c r="U15" s="28" t="s">
        <v>17</v>
      </c>
    </row>
    <row r="16" spans="1:21" ht="12">
      <c r="A16" s="29" t="s">
        <v>15</v>
      </c>
      <c r="B16" s="35">
        <v>110</v>
      </c>
      <c r="C16" s="47">
        <v>1</v>
      </c>
      <c r="D16" s="30">
        <f>SUM(E16:G16)</f>
        <v>1684</v>
      </c>
      <c r="E16" s="31">
        <v>1531</v>
      </c>
      <c r="F16" s="31">
        <v>1</v>
      </c>
      <c r="G16" s="31">
        <v>152</v>
      </c>
      <c r="H16" s="30">
        <f>SUM(I16:J16)</f>
        <v>53299</v>
      </c>
      <c r="I16" s="30">
        <f>L16+O16+R16</f>
        <v>27482</v>
      </c>
      <c r="J16" s="30">
        <f>M16+P16+S16</f>
        <v>25817</v>
      </c>
      <c r="K16" s="33">
        <f>SUM(L16:M16)</f>
        <v>17574</v>
      </c>
      <c r="L16" s="33">
        <v>9127</v>
      </c>
      <c r="M16" s="33">
        <v>8447</v>
      </c>
      <c r="N16" s="33">
        <f>SUM(O16:P16)</f>
        <v>17945</v>
      </c>
      <c r="O16" s="33">
        <v>9297</v>
      </c>
      <c r="P16" s="33">
        <v>8648</v>
      </c>
      <c r="Q16" s="33">
        <f>SUM(R16:S16)</f>
        <v>17780</v>
      </c>
      <c r="R16" s="33">
        <v>9058</v>
      </c>
      <c r="S16" s="33">
        <v>8722</v>
      </c>
      <c r="T16" s="33">
        <v>775</v>
      </c>
      <c r="U16" s="34" t="s">
        <v>15</v>
      </c>
    </row>
    <row r="17" spans="1:21" ht="12">
      <c r="A17" s="36"/>
      <c r="B17" s="35"/>
      <c r="C17" s="37"/>
      <c r="D17" s="38"/>
      <c r="E17" s="31"/>
      <c r="F17" s="31"/>
      <c r="G17" s="31"/>
      <c r="H17" s="38"/>
      <c r="I17" s="38"/>
      <c r="J17" s="38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9"/>
    </row>
    <row r="18" spans="1:21" ht="12">
      <c r="A18" s="21" t="s">
        <v>22</v>
      </c>
      <c r="B18" s="22">
        <f>SUM(B19:B36)</f>
        <v>100</v>
      </c>
      <c r="C18" s="4" t="s">
        <v>19</v>
      </c>
      <c r="D18" s="23">
        <f>SUM(D19:D36)</f>
        <v>1763</v>
      </c>
      <c r="E18" s="23">
        <f>SUM(E19:E36)</f>
        <v>1583</v>
      </c>
      <c r="F18" s="23">
        <f>SUM(F19:F36)</f>
        <v>0</v>
      </c>
      <c r="G18" s="23">
        <f>SUM(G19:G36)</f>
        <v>180</v>
      </c>
      <c r="H18" s="23">
        <f>SUM(I18:J18)</f>
        <v>55616</v>
      </c>
      <c r="I18" s="23">
        <f aca="true" t="shared" si="3" ref="I18:T18">SUM(I19:I36)</f>
        <v>28546</v>
      </c>
      <c r="J18" s="23">
        <f t="shared" si="3"/>
        <v>27070</v>
      </c>
      <c r="K18" s="23">
        <f t="shared" si="3"/>
        <v>18779</v>
      </c>
      <c r="L18" s="23">
        <f t="shared" si="3"/>
        <v>9563</v>
      </c>
      <c r="M18" s="23">
        <f t="shared" si="3"/>
        <v>9216</v>
      </c>
      <c r="N18" s="23">
        <f t="shared" si="3"/>
        <v>18559</v>
      </c>
      <c r="O18" s="23">
        <f t="shared" si="3"/>
        <v>9544</v>
      </c>
      <c r="P18" s="23">
        <f t="shared" si="3"/>
        <v>9015</v>
      </c>
      <c r="Q18" s="23">
        <f t="shared" si="3"/>
        <v>18278</v>
      </c>
      <c r="R18" s="23">
        <f t="shared" si="3"/>
        <v>9439</v>
      </c>
      <c r="S18" s="23">
        <f t="shared" si="3"/>
        <v>8839</v>
      </c>
      <c r="T18" s="59">
        <f t="shared" si="3"/>
        <v>568</v>
      </c>
      <c r="U18" s="24" t="s">
        <v>22</v>
      </c>
    </row>
    <row r="19" spans="1:21" ht="12">
      <c r="A19" s="29" t="s">
        <v>18</v>
      </c>
      <c r="B19" s="33">
        <v>19</v>
      </c>
      <c r="C19" s="35">
        <v>0</v>
      </c>
      <c r="D19" s="30">
        <f>SUM(E19:G19)</f>
        <v>371</v>
      </c>
      <c r="E19" s="33">
        <v>333</v>
      </c>
      <c r="F19" s="33">
        <v>0</v>
      </c>
      <c r="G19" s="33">
        <v>38</v>
      </c>
      <c r="H19" s="30">
        <f>SUM(I19:J19)</f>
        <v>11736</v>
      </c>
      <c r="I19" s="30">
        <f>L19+O19+R19</f>
        <v>5936</v>
      </c>
      <c r="J19" s="30">
        <f>M19+P19+S19</f>
        <v>5800</v>
      </c>
      <c r="K19" s="33">
        <f>SUM(L19:M19)</f>
        <v>3931</v>
      </c>
      <c r="L19" s="33">
        <v>1979</v>
      </c>
      <c r="M19" s="33">
        <v>1952</v>
      </c>
      <c r="N19" s="33">
        <f>SUM(O19:P19)</f>
        <v>3881</v>
      </c>
      <c r="O19" s="33">
        <v>1941</v>
      </c>
      <c r="P19" s="33">
        <v>1940</v>
      </c>
      <c r="Q19" s="33">
        <f>SUM(R19:S19)</f>
        <v>3924</v>
      </c>
      <c r="R19" s="33">
        <v>2016</v>
      </c>
      <c r="S19" s="33">
        <v>1908</v>
      </c>
      <c r="T19" s="58">
        <v>45</v>
      </c>
      <c r="U19" s="34" t="s">
        <v>18</v>
      </c>
    </row>
    <row r="20" spans="1:21" ht="12">
      <c r="A20" s="29" t="s">
        <v>20</v>
      </c>
      <c r="B20" s="33">
        <v>8</v>
      </c>
      <c r="C20" s="35">
        <v>0</v>
      </c>
      <c r="D20" s="30">
        <f aca="true" t="shared" si="4" ref="D20:D35">SUM(E20:G20)</f>
        <v>114</v>
      </c>
      <c r="E20" s="33">
        <v>106</v>
      </c>
      <c r="F20" s="33">
        <v>0</v>
      </c>
      <c r="G20" s="33">
        <v>8</v>
      </c>
      <c r="H20" s="30">
        <f aca="true" t="shared" si="5" ref="H20:H36">SUM(I20:J20)</f>
        <v>3595</v>
      </c>
      <c r="I20" s="30">
        <f aca="true" t="shared" si="6" ref="I20:I36">L20+O20+R20</f>
        <v>1918</v>
      </c>
      <c r="J20" s="30">
        <f aca="true" t="shared" si="7" ref="J20:J36">M20+P20+S20</f>
        <v>1677</v>
      </c>
      <c r="K20" s="33">
        <f aca="true" t="shared" si="8" ref="K20:K36">SUM(L20:M20)</f>
        <v>1235</v>
      </c>
      <c r="L20" s="33">
        <v>658</v>
      </c>
      <c r="M20" s="33">
        <v>577</v>
      </c>
      <c r="N20" s="33">
        <f aca="true" t="shared" si="9" ref="N20:N36">SUM(O20:P20)</f>
        <v>1197</v>
      </c>
      <c r="O20" s="33">
        <v>649</v>
      </c>
      <c r="P20" s="33">
        <v>548</v>
      </c>
      <c r="Q20" s="33">
        <f aca="true" t="shared" si="10" ref="Q20:Q36">SUM(R20:S20)</f>
        <v>1163</v>
      </c>
      <c r="R20" s="33">
        <v>611</v>
      </c>
      <c r="S20" s="33">
        <v>552</v>
      </c>
      <c r="T20" s="33">
        <v>56</v>
      </c>
      <c r="U20" s="34" t="s">
        <v>20</v>
      </c>
    </row>
    <row r="21" spans="1:21" ht="12">
      <c r="A21" s="29" t="s">
        <v>21</v>
      </c>
      <c r="B21" s="33">
        <v>15</v>
      </c>
      <c r="C21" s="35">
        <v>0</v>
      </c>
      <c r="D21" s="30">
        <f t="shared" si="4"/>
        <v>278</v>
      </c>
      <c r="E21" s="33">
        <v>250</v>
      </c>
      <c r="F21" s="33">
        <v>0</v>
      </c>
      <c r="G21" s="33">
        <v>28</v>
      </c>
      <c r="H21" s="30">
        <f t="shared" si="5"/>
        <v>8878</v>
      </c>
      <c r="I21" s="30">
        <f t="shared" si="6"/>
        <v>4533</v>
      </c>
      <c r="J21" s="30">
        <f t="shared" si="7"/>
        <v>4345</v>
      </c>
      <c r="K21" s="33">
        <f t="shared" si="8"/>
        <v>2984</v>
      </c>
      <c r="L21" s="33">
        <v>1550</v>
      </c>
      <c r="M21" s="33">
        <v>1434</v>
      </c>
      <c r="N21" s="33">
        <f t="shared" si="9"/>
        <v>2957</v>
      </c>
      <c r="O21" s="33">
        <v>1484</v>
      </c>
      <c r="P21" s="33">
        <v>1473</v>
      </c>
      <c r="Q21" s="33">
        <f t="shared" si="10"/>
        <v>2937</v>
      </c>
      <c r="R21" s="33">
        <v>1499</v>
      </c>
      <c r="S21" s="33">
        <v>1438</v>
      </c>
      <c r="T21" s="33">
        <v>35</v>
      </c>
      <c r="U21" s="34" t="s">
        <v>21</v>
      </c>
    </row>
    <row r="22" spans="1:21" ht="12">
      <c r="A22" s="29" t="s">
        <v>23</v>
      </c>
      <c r="B22" s="33">
        <v>4</v>
      </c>
      <c r="C22" s="35">
        <v>0</v>
      </c>
      <c r="D22" s="30">
        <f t="shared" si="4"/>
        <v>69</v>
      </c>
      <c r="E22" s="33">
        <v>63</v>
      </c>
      <c r="F22" s="33">
        <v>0</v>
      </c>
      <c r="G22" s="33">
        <v>6</v>
      </c>
      <c r="H22" s="30">
        <f t="shared" si="5"/>
        <v>2224</v>
      </c>
      <c r="I22" s="30">
        <f t="shared" si="6"/>
        <v>1154</v>
      </c>
      <c r="J22" s="30">
        <f t="shared" si="7"/>
        <v>1070</v>
      </c>
      <c r="K22" s="33">
        <f t="shared" si="8"/>
        <v>758</v>
      </c>
      <c r="L22" s="33">
        <v>372</v>
      </c>
      <c r="M22" s="33">
        <v>386</v>
      </c>
      <c r="N22" s="33">
        <f t="shared" si="9"/>
        <v>738</v>
      </c>
      <c r="O22" s="33">
        <v>388</v>
      </c>
      <c r="P22" s="33">
        <v>350</v>
      </c>
      <c r="Q22" s="33">
        <f t="shared" si="10"/>
        <v>728</v>
      </c>
      <c r="R22" s="33">
        <v>394</v>
      </c>
      <c r="S22" s="33">
        <v>334</v>
      </c>
      <c r="T22" s="33">
        <v>42</v>
      </c>
      <c r="U22" s="34" t="s">
        <v>23</v>
      </c>
    </row>
    <row r="23" spans="1:21" ht="12">
      <c r="A23" s="29" t="s">
        <v>24</v>
      </c>
      <c r="B23" s="33">
        <v>5</v>
      </c>
      <c r="C23" s="35">
        <v>0</v>
      </c>
      <c r="D23" s="30">
        <f t="shared" si="4"/>
        <v>95</v>
      </c>
      <c r="E23" s="33">
        <v>83</v>
      </c>
      <c r="F23" s="33">
        <v>0</v>
      </c>
      <c r="G23" s="33">
        <v>12</v>
      </c>
      <c r="H23" s="30">
        <f t="shared" si="5"/>
        <v>2982</v>
      </c>
      <c r="I23" s="30">
        <f t="shared" si="6"/>
        <v>1538</v>
      </c>
      <c r="J23" s="30">
        <f t="shared" si="7"/>
        <v>1444</v>
      </c>
      <c r="K23" s="33">
        <f t="shared" si="8"/>
        <v>986</v>
      </c>
      <c r="L23" s="33">
        <v>498</v>
      </c>
      <c r="M23" s="33">
        <v>488</v>
      </c>
      <c r="N23" s="33">
        <f t="shared" si="9"/>
        <v>1024</v>
      </c>
      <c r="O23" s="33">
        <v>540</v>
      </c>
      <c r="P23" s="33">
        <v>484</v>
      </c>
      <c r="Q23" s="33">
        <f t="shared" si="10"/>
        <v>972</v>
      </c>
      <c r="R23" s="33">
        <v>500</v>
      </c>
      <c r="S23" s="33">
        <v>472</v>
      </c>
      <c r="T23" s="33">
        <v>18</v>
      </c>
      <c r="U23" s="34" t="s">
        <v>24</v>
      </c>
    </row>
    <row r="24" spans="1:21" ht="12">
      <c r="A24" s="29" t="s">
        <v>25</v>
      </c>
      <c r="B24" s="33">
        <v>9</v>
      </c>
      <c r="C24" s="35">
        <v>0</v>
      </c>
      <c r="D24" s="30">
        <f t="shared" si="4"/>
        <v>147</v>
      </c>
      <c r="E24" s="33">
        <v>129</v>
      </c>
      <c r="F24" s="33">
        <v>0</v>
      </c>
      <c r="G24" s="33">
        <v>18</v>
      </c>
      <c r="H24" s="30">
        <f t="shared" si="5"/>
        <v>4516</v>
      </c>
      <c r="I24" s="30">
        <f t="shared" si="6"/>
        <v>2355</v>
      </c>
      <c r="J24" s="30">
        <f t="shared" si="7"/>
        <v>2161</v>
      </c>
      <c r="K24" s="33">
        <f t="shared" si="8"/>
        <v>1502</v>
      </c>
      <c r="L24" s="33">
        <v>785</v>
      </c>
      <c r="M24" s="33">
        <v>717</v>
      </c>
      <c r="N24" s="33">
        <f t="shared" si="9"/>
        <v>1559</v>
      </c>
      <c r="O24" s="33">
        <v>830</v>
      </c>
      <c r="P24" s="33">
        <v>729</v>
      </c>
      <c r="Q24" s="33">
        <f t="shared" si="10"/>
        <v>1455</v>
      </c>
      <c r="R24" s="33">
        <v>740</v>
      </c>
      <c r="S24" s="33">
        <v>715</v>
      </c>
      <c r="T24" s="33">
        <v>176</v>
      </c>
      <c r="U24" s="34" t="s">
        <v>25</v>
      </c>
    </row>
    <row r="25" spans="1:21" ht="12">
      <c r="A25" s="29" t="s">
        <v>26</v>
      </c>
      <c r="B25" s="33">
        <v>9</v>
      </c>
      <c r="C25" s="35">
        <v>0</v>
      </c>
      <c r="D25" s="30">
        <f t="shared" si="4"/>
        <v>133</v>
      </c>
      <c r="E25" s="33">
        <v>120</v>
      </c>
      <c r="F25" s="33">
        <v>0</v>
      </c>
      <c r="G25" s="33">
        <v>13</v>
      </c>
      <c r="H25" s="30">
        <f t="shared" si="5"/>
        <v>4113</v>
      </c>
      <c r="I25" s="30">
        <f t="shared" si="6"/>
        <v>2062</v>
      </c>
      <c r="J25" s="30">
        <f t="shared" si="7"/>
        <v>2051</v>
      </c>
      <c r="K25" s="33">
        <f t="shared" si="8"/>
        <v>1405</v>
      </c>
      <c r="L25" s="33">
        <v>699</v>
      </c>
      <c r="M25" s="33">
        <v>706</v>
      </c>
      <c r="N25" s="33">
        <f t="shared" si="9"/>
        <v>1335</v>
      </c>
      <c r="O25" s="33">
        <v>674</v>
      </c>
      <c r="P25" s="33">
        <v>661</v>
      </c>
      <c r="Q25" s="33">
        <f t="shared" si="10"/>
        <v>1373</v>
      </c>
      <c r="R25" s="33">
        <v>689</v>
      </c>
      <c r="S25" s="33">
        <v>684</v>
      </c>
      <c r="T25" s="33">
        <v>54</v>
      </c>
      <c r="U25" s="34" t="s">
        <v>26</v>
      </c>
    </row>
    <row r="26" spans="1:21" ht="12">
      <c r="A26" s="29" t="s">
        <v>27</v>
      </c>
      <c r="B26" s="33">
        <v>3</v>
      </c>
      <c r="C26" s="35">
        <v>0</v>
      </c>
      <c r="D26" s="30">
        <f t="shared" si="4"/>
        <v>74</v>
      </c>
      <c r="E26" s="33">
        <v>68</v>
      </c>
      <c r="F26" s="33">
        <v>0</v>
      </c>
      <c r="G26" s="33">
        <v>6</v>
      </c>
      <c r="H26" s="30">
        <f t="shared" si="5"/>
        <v>2472</v>
      </c>
      <c r="I26" s="30">
        <f t="shared" si="6"/>
        <v>1285</v>
      </c>
      <c r="J26" s="30">
        <f t="shared" si="7"/>
        <v>1187</v>
      </c>
      <c r="K26" s="33">
        <f t="shared" si="8"/>
        <v>838</v>
      </c>
      <c r="L26" s="33">
        <v>414</v>
      </c>
      <c r="M26" s="33">
        <v>424</v>
      </c>
      <c r="N26" s="33">
        <f t="shared" si="9"/>
        <v>831</v>
      </c>
      <c r="O26" s="33">
        <v>447</v>
      </c>
      <c r="P26" s="33">
        <v>384</v>
      </c>
      <c r="Q26" s="33">
        <f t="shared" si="10"/>
        <v>803</v>
      </c>
      <c r="R26" s="33">
        <v>424</v>
      </c>
      <c r="S26" s="33">
        <v>379</v>
      </c>
      <c r="T26" s="33">
        <v>7</v>
      </c>
      <c r="U26" s="34" t="s">
        <v>27</v>
      </c>
    </row>
    <row r="27" spans="1:21" ht="12">
      <c r="A27" s="29" t="s">
        <v>28</v>
      </c>
      <c r="B27" s="33">
        <v>2</v>
      </c>
      <c r="C27" s="35">
        <v>0</v>
      </c>
      <c r="D27" s="30">
        <f t="shared" si="4"/>
        <v>39</v>
      </c>
      <c r="E27" s="33">
        <v>36</v>
      </c>
      <c r="F27" s="33">
        <v>0</v>
      </c>
      <c r="G27" s="33">
        <v>3</v>
      </c>
      <c r="H27" s="30">
        <f t="shared" si="5"/>
        <v>1243</v>
      </c>
      <c r="I27" s="30">
        <f t="shared" si="6"/>
        <v>636</v>
      </c>
      <c r="J27" s="30">
        <f t="shared" si="7"/>
        <v>607</v>
      </c>
      <c r="K27" s="33">
        <f t="shared" si="8"/>
        <v>458</v>
      </c>
      <c r="L27" s="33">
        <v>229</v>
      </c>
      <c r="M27" s="33">
        <v>229</v>
      </c>
      <c r="N27" s="33">
        <f t="shared" si="9"/>
        <v>399</v>
      </c>
      <c r="O27" s="33">
        <v>201</v>
      </c>
      <c r="P27" s="33">
        <v>198</v>
      </c>
      <c r="Q27" s="33">
        <f t="shared" si="10"/>
        <v>386</v>
      </c>
      <c r="R27" s="33">
        <v>206</v>
      </c>
      <c r="S27" s="33">
        <v>180</v>
      </c>
      <c r="T27" s="33">
        <v>52</v>
      </c>
      <c r="U27" s="34" t="s">
        <v>28</v>
      </c>
    </row>
    <row r="28" spans="1:21" ht="12">
      <c r="A28" s="29" t="s">
        <v>29</v>
      </c>
      <c r="B28" s="33">
        <v>3</v>
      </c>
      <c r="C28" s="35">
        <v>0</v>
      </c>
      <c r="D28" s="30">
        <f t="shared" si="4"/>
        <v>64</v>
      </c>
      <c r="E28" s="33">
        <v>59</v>
      </c>
      <c r="F28" s="33">
        <v>0</v>
      </c>
      <c r="G28" s="33">
        <v>5</v>
      </c>
      <c r="H28" s="30">
        <f t="shared" si="5"/>
        <v>2120</v>
      </c>
      <c r="I28" s="30">
        <f t="shared" si="6"/>
        <v>1046</v>
      </c>
      <c r="J28" s="30">
        <f t="shared" si="7"/>
        <v>1074</v>
      </c>
      <c r="K28" s="33">
        <f t="shared" si="8"/>
        <v>713</v>
      </c>
      <c r="L28" s="33">
        <v>341</v>
      </c>
      <c r="M28" s="33">
        <v>372</v>
      </c>
      <c r="N28" s="33">
        <f t="shared" si="9"/>
        <v>719</v>
      </c>
      <c r="O28" s="33">
        <v>373</v>
      </c>
      <c r="P28" s="33">
        <v>346</v>
      </c>
      <c r="Q28" s="33">
        <f t="shared" si="10"/>
        <v>688</v>
      </c>
      <c r="R28" s="33">
        <v>332</v>
      </c>
      <c r="S28" s="33">
        <v>356</v>
      </c>
      <c r="T28" s="33">
        <v>41</v>
      </c>
      <c r="U28" s="34" t="s">
        <v>29</v>
      </c>
    </row>
    <row r="29" spans="1:21" ht="12">
      <c r="A29" s="29" t="s">
        <v>31</v>
      </c>
      <c r="B29" s="33">
        <v>4</v>
      </c>
      <c r="C29" s="47">
        <v>1</v>
      </c>
      <c r="D29" s="30">
        <f t="shared" si="4"/>
        <v>85</v>
      </c>
      <c r="E29" s="33">
        <v>74</v>
      </c>
      <c r="F29" s="33">
        <v>0</v>
      </c>
      <c r="G29" s="33">
        <v>11</v>
      </c>
      <c r="H29" s="30">
        <f t="shared" si="5"/>
        <v>2643</v>
      </c>
      <c r="I29" s="30">
        <f t="shared" si="6"/>
        <v>1398</v>
      </c>
      <c r="J29" s="30">
        <f t="shared" si="7"/>
        <v>1245</v>
      </c>
      <c r="K29" s="33">
        <f t="shared" si="8"/>
        <v>866</v>
      </c>
      <c r="L29" s="33">
        <v>465</v>
      </c>
      <c r="M29" s="33">
        <v>401</v>
      </c>
      <c r="N29" s="33">
        <f t="shared" si="9"/>
        <v>896</v>
      </c>
      <c r="O29" s="33">
        <v>473</v>
      </c>
      <c r="P29" s="33">
        <v>423</v>
      </c>
      <c r="Q29" s="33">
        <f t="shared" si="10"/>
        <v>881</v>
      </c>
      <c r="R29" s="33">
        <v>460</v>
      </c>
      <c r="S29" s="33">
        <v>421</v>
      </c>
      <c r="T29" s="33">
        <v>10</v>
      </c>
      <c r="U29" s="34" t="s">
        <v>31</v>
      </c>
    </row>
    <row r="30" spans="1:21" ht="12">
      <c r="A30" s="29" t="s">
        <v>72</v>
      </c>
      <c r="B30" s="33">
        <v>4</v>
      </c>
      <c r="C30" s="35">
        <v>0</v>
      </c>
      <c r="D30" s="30">
        <f t="shared" si="4"/>
        <v>56</v>
      </c>
      <c r="E30" s="33">
        <v>49</v>
      </c>
      <c r="F30" s="33">
        <v>0</v>
      </c>
      <c r="G30" s="33">
        <v>7</v>
      </c>
      <c r="H30" s="30">
        <f t="shared" si="5"/>
        <v>1712</v>
      </c>
      <c r="I30" s="30">
        <f t="shared" si="6"/>
        <v>872</v>
      </c>
      <c r="J30" s="30">
        <f t="shared" si="7"/>
        <v>840</v>
      </c>
      <c r="K30" s="33">
        <f t="shared" si="8"/>
        <v>572</v>
      </c>
      <c r="L30" s="33">
        <v>280</v>
      </c>
      <c r="M30" s="33">
        <v>292</v>
      </c>
      <c r="N30" s="33">
        <f t="shared" si="9"/>
        <v>563</v>
      </c>
      <c r="O30" s="33">
        <v>286</v>
      </c>
      <c r="P30" s="33">
        <v>277</v>
      </c>
      <c r="Q30" s="33">
        <f t="shared" si="10"/>
        <v>577</v>
      </c>
      <c r="R30" s="33">
        <v>306</v>
      </c>
      <c r="S30" s="33">
        <v>271</v>
      </c>
      <c r="T30" s="33">
        <v>0</v>
      </c>
      <c r="U30" s="34" t="s">
        <v>72</v>
      </c>
    </row>
    <row r="31" spans="1:21" ht="12">
      <c r="A31" s="29" t="s">
        <v>73</v>
      </c>
      <c r="B31" s="33">
        <v>6</v>
      </c>
      <c r="C31" s="35">
        <v>0</v>
      </c>
      <c r="D31" s="30">
        <f t="shared" si="4"/>
        <v>79</v>
      </c>
      <c r="E31" s="33">
        <v>70</v>
      </c>
      <c r="F31" s="33">
        <v>0</v>
      </c>
      <c r="G31" s="33">
        <v>9</v>
      </c>
      <c r="H31" s="30">
        <f t="shared" si="5"/>
        <v>2363</v>
      </c>
      <c r="I31" s="30">
        <f t="shared" si="6"/>
        <v>1233</v>
      </c>
      <c r="J31" s="30">
        <f t="shared" si="7"/>
        <v>1130</v>
      </c>
      <c r="K31" s="33">
        <f t="shared" si="8"/>
        <v>809</v>
      </c>
      <c r="L31" s="33">
        <v>419</v>
      </c>
      <c r="M31" s="33">
        <v>390</v>
      </c>
      <c r="N31" s="33">
        <f t="shared" si="9"/>
        <v>788</v>
      </c>
      <c r="O31" s="33">
        <v>406</v>
      </c>
      <c r="P31" s="33">
        <v>382</v>
      </c>
      <c r="Q31" s="33">
        <f t="shared" si="10"/>
        <v>766</v>
      </c>
      <c r="R31" s="33">
        <v>408</v>
      </c>
      <c r="S31" s="33">
        <v>358</v>
      </c>
      <c r="T31" s="33">
        <v>4</v>
      </c>
      <c r="U31" s="34" t="s">
        <v>73</v>
      </c>
    </row>
    <row r="32" spans="1:21" ht="12">
      <c r="A32" s="29" t="s">
        <v>88</v>
      </c>
      <c r="B32" s="33">
        <v>2</v>
      </c>
      <c r="C32" s="35">
        <v>0</v>
      </c>
      <c r="D32" s="30">
        <f>SUM(E32:G32)</f>
        <v>45</v>
      </c>
      <c r="E32" s="33">
        <v>42</v>
      </c>
      <c r="F32" s="33">
        <v>0</v>
      </c>
      <c r="G32" s="33">
        <v>3</v>
      </c>
      <c r="H32" s="30">
        <f>SUM(I32:J32)</f>
        <v>1449</v>
      </c>
      <c r="I32" s="30">
        <f>L32+O32+R32</f>
        <v>760</v>
      </c>
      <c r="J32" s="30">
        <f>M32+P32+S32</f>
        <v>689</v>
      </c>
      <c r="K32" s="33">
        <f>SUM(L32:M32)</f>
        <v>491</v>
      </c>
      <c r="L32" s="33">
        <v>253</v>
      </c>
      <c r="M32" s="33">
        <v>238</v>
      </c>
      <c r="N32" s="33">
        <f>SUM(O32:P32)</f>
        <v>489</v>
      </c>
      <c r="O32" s="33">
        <v>256</v>
      </c>
      <c r="P32" s="33">
        <v>233</v>
      </c>
      <c r="Q32" s="33">
        <f>SUM(R32:S32)</f>
        <v>469</v>
      </c>
      <c r="R32" s="33">
        <v>251</v>
      </c>
      <c r="S32" s="33">
        <v>218</v>
      </c>
      <c r="T32" s="33">
        <v>6</v>
      </c>
      <c r="U32" s="34" t="s">
        <v>88</v>
      </c>
    </row>
    <row r="33" spans="1:21" ht="12">
      <c r="A33" s="29" t="s">
        <v>30</v>
      </c>
      <c r="B33" s="33">
        <v>3</v>
      </c>
      <c r="C33" s="35">
        <v>0</v>
      </c>
      <c r="D33" s="30">
        <f t="shared" si="4"/>
        <v>47</v>
      </c>
      <c r="E33" s="33">
        <v>41</v>
      </c>
      <c r="F33" s="33">
        <v>0</v>
      </c>
      <c r="G33" s="33">
        <v>6</v>
      </c>
      <c r="H33" s="30">
        <f t="shared" si="5"/>
        <v>1436</v>
      </c>
      <c r="I33" s="30">
        <f t="shared" si="6"/>
        <v>732</v>
      </c>
      <c r="J33" s="30">
        <f t="shared" si="7"/>
        <v>704</v>
      </c>
      <c r="K33" s="33">
        <f t="shared" si="8"/>
        <v>511</v>
      </c>
      <c r="L33" s="33">
        <v>253</v>
      </c>
      <c r="M33" s="33">
        <v>258</v>
      </c>
      <c r="N33" s="33">
        <f t="shared" si="9"/>
        <v>471</v>
      </c>
      <c r="O33" s="33">
        <v>241</v>
      </c>
      <c r="P33" s="33">
        <v>230</v>
      </c>
      <c r="Q33" s="33">
        <f t="shared" si="10"/>
        <v>454</v>
      </c>
      <c r="R33" s="33">
        <v>238</v>
      </c>
      <c r="S33" s="33">
        <v>216</v>
      </c>
      <c r="T33" s="33">
        <v>10</v>
      </c>
      <c r="U33" s="34" t="s">
        <v>30</v>
      </c>
    </row>
    <row r="34" spans="1:21" ht="12">
      <c r="A34" s="29" t="s">
        <v>32</v>
      </c>
      <c r="B34" s="33">
        <v>1</v>
      </c>
      <c r="C34" s="35">
        <v>0</v>
      </c>
      <c r="D34" s="30">
        <f t="shared" si="4"/>
        <v>12</v>
      </c>
      <c r="E34" s="33">
        <v>11</v>
      </c>
      <c r="F34" s="33">
        <v>0</v>
      </c>
      <c r="G34" s="33">
        <v>1</v>
      </c>
      <c r="H34" s="30">
        <f t="shared" si="5"/>
        <v>370</v>
      </c>
      <c r="I34" s="30">
        <f t="shared" si="6"/>
        <v>183</v>
      </c>
      <c r="J34" s="30">
        <f t="shared" si="7"/>
        <v>187</v>
      </c>
      <c r="K34" s="33">
        <f t="shared" si="8"/>
        <v>133</v>
      </c>
      <c r="L34" s="33">
        <v>65</v>
      </c>
      <c r="M34" s="33">
        <v>68</v>
      </c>
      <c r="N34" s="33">
        <f t="shared" si="9"/>
        <v>123</v>
      </c>
      <c r="O34" s="33">
        <v>64</v>
      </c>
      <c r="P34" s="33">
        <v>59</v>
      </c>
      <c r="Q34" s="33">
        <f t="shared" si="10"/>
        <v>114</v>
      </c>
      <c r="R34" s="33">
        <v>54</v>
      </c>
      <c r="S34" s="33">
        <v>60</v>
      </c>
      <c r="T34" s="33">
        <v>9</v>
      </c>
      <c r="U34" s="34" t="s">
        <v>32</v>
      </c>
    </row>
    <row r="35" spans="1:21" ht="12">
      <c r="A35" s="29" t="s">
        <v>33</v>
      </c>
      <c r="B35" s="33">
        <v>1</v>
      </c>
      <c r="C35" s="35">
        <v>0</v>
      </c>
      <c r="D35" s="30">
        <f t="shared" si="4"/>
        <v>23</v>
      </c>
      <c r="E35" s="33">
        <v>21</v>
      </c>
      <c r="F35" s="33">
        <v>0</v>
      </c>
      <c r="G35" s="33">
        <v>2</v>
      </c>
      <c r="H35" s="30">
        <f t="shared" si="5"/>
        <v>746</v>
      </c>
      <c r="I35" s="30">
        <f t="shared" si="6"/>
        <v>382</v>
      </c>
      <c r="J35" s="30">
        <f t="shared" si="7"/>
        <v>364</v>
      </c>
      <c r="K35" s="33">
        <f t="shared" si="8"/>
        <v>252</v>
      </c>
      <c r="L35" s="33">
        <v>132</v>
      </c>
      <c r="M35" s="33">
        <v>120</v>
      </c>
      <c r="N35" s="33">
        <f t="shared" si="9"/>
        <v>253</v>
      </c>
      <c r="O35" s="33">
        <v>125</v>
      </c>
      <c r="P35" s="33">
        <v>128</v>
      </c>
      <c r="Q35" s="33">
        <f t="shared" si="10"/>
        <v>241</v>
      </c>
      <c r="R35" s="33">
        <v>125</v>
      </c>
      <c r="S35" s="33">
        <v>116</v>
      </c>
      <c r="T35" s="33">
        <v>3</v>
      </c>
      <c r="U35" s="34" t="s">
        <v>33</v>
      </c>
    </row>
    <row r="36" spans="1:21" ht="12">
      <c r="A36" s="29" t="s">
        <v>34</v>
      </c>
      <c r="B36" s="33">
        <v>2</v>
      </c>
      <c r="C36" s="35">
        <v>0</v>
      </c>
      <c r="D36" s="30">
        <f>SUM(E36:G36)</f>
        <v>32</v>
      </c>
      <c r="E36" s="33">
        <v>28</v>
      </c>
      <c r="F36" s="33">
        <v>0</v>
      </c>
      <c r="G36" s="33">
        <v>4</v>
      </c>
      <c r="H36" s="30">
        <f t="shared" si="5"/>
        <v>1018</v>
      </c>
      <c r="I36" s="30">
        <f t="shared" si="6"/>
        <v>523</v>
      </c>
      <c r="J36" s="30">
        <f t="shared" si="7"/>
        <v>495</v>
      </c>
      <c r="K36" s="33">
        <f t="shared" si="8"/>
        <v>335</v>
      </c>
      <c r="L36" s="33">
        <v>171</v>
      </c>
      <c r="M36" s="33">
        <v>164</v>
      </c>
      <c r="N36" s="33">
        <f t="shared" si="9"/>
        <v>336</v>
      </c>
      <c r="O36" s="33">
        <v>166</v>
      </c>
      <c r="P36" s="33">
        <v>170</v>
      </c>
      <c r="Q36" s="33">
        <f t="shared" si="10"/>
        <v>347</v>
      </c>
      <c r="R36" s="33">
        <v>186</v>
      </c>
      <c r="S36" s="33">
        <v>161</v>
      </c>
      <c r="T36" s="33">
        <v>0</v>
      </c>
      <c r="U36" s="34" t="s">
        <v>34</v>
      </c>
    </row>
    <row r="37" spans="1:21" ht="12">
      <c r="A37" s="36"/>
      <c r="B37" s="35"/>
      <c r="C37" s="26"/>
      <c r="D37" s="38"/>
      <c r="E37" s="31"/>
      <c r="F37" s="31"/>
      <c r="G37" s="31"/>
      <c r="H37" s="38"/>
      <c r="I37" s="38"/>
      <c r="J37" s="3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9"/>
    </row>
    <row r="38" spans="1:21" ht="12">
      <c r="A38" s="21" t="s">
        <v>36</v>
      </c>
      <c r="B38" s="22">
        <f>SUM(B39:B45)</f>
        <v>22</v>
      </c>
      <c r="D38" s="23">
        <f aca="true" t="shared" si="11" ref="D38:T38">SUM(D39:D45)</f>
        <v>333</v>
      </c>
      <c r="E38" s="23">
        <f t="shared" si="11"/>
        <v>299</v>
      </c>
      <c r="F38" s="23">
        <f t="shared" si="11"/>
        <v>0</v>
      </c>
      <c r="G38" s="23">
        <f t="shared" si="11"/>
        <v>34</v>
      </c>
      <c r="H38" s="23">
        <f t="shared" si="11"/>
        <v>10367</v>
      </c>
      <c r="I38" s="23">
        <f t="shared" si="11"/>
        <v>5423</v>
      </c>
      <c r="J38" s="23">
        <f t="shared" si="11"/>
        <v>4944</v>
      </c>
      <c r="K38" s="23">
        <f t="shared" si="11"/>
        <v>3475</v>
      </c>
      <c r="L38" s="23">
        <f t="shared" si="11"/>
        <v>1838</v>
      </c>
      <c r="M38" s="23">
        <f t="shared" si="11"/>
        <v>1637</v>
      </c>
      <c r="N38" s="23">
        <f t="shared" si="11"/>
        <v>3528</v>
      </c>
      <c r="O38" s="23">
        <f t="shared" si="11"/>
        <v>1805</v>
      </c>
      <c r="P38" s="23">
        <f t="shared" si="11"/>
        <v>1723</v>
      </c>
      <c r="Q38" s="23">
        <f t="shared" si="11"/>
        <v>3364</v>
      </c>
      <c r="R38" s="23">
        <f t="shared" si="11"/>
        <v>1780</v>
      </c>
      <c r="S38" s="23">
        <f t="shared" si="11"/>
        <v>1584</v>
      </c>
      <c r="T38" s="23">
        <f t="shared" si="11"/>
        <v>50</v>
      </c>
      <c r="U38" s="24" t="s">
        <v>36</v>
      </c>
    </row>
    <row r="39" spans="1:21" ht="12">
      <c r="A39" s="29" t="s">
        <v>35</v>
      </c>
      <c r="B39" s="33">
        <v>4</v>
      </c>
      <c r="C39" s="35">
        <v>0</v>
      </c>
      <c r="D39" s="30">
        <f>SUM(E39:G39)</f>
        <v>66</v>
      </c>
      <c r="E39" s="33">
        <v>60</v>
      </c>
      <c r="F39" s="33">
        <v>0</v>
      </c>
      <c r="G39" s="33">
        <v>6</v>
      </c>
      <c r="H39" s="30">
        <f>SUM(I39:J39)</f>
        <v>2119</v>
      </c>
      <c r="I39" s="30">
        <f>L39+O39+R39</f>
        <v>1093</v>
      </c>
      <c r="J39" s="30">
        <f>M39+P39+S39</f>
        <v>1026</v>
      </c>
      <c r="K39" s="33">
        <f>SUM(L39:M39)</f>
        <v>723</v>
      </c>
      <c r="L39" s="33">
        <v>388</v>
      </c>
      <c r="M39" s="33">
        <v>335</v>
      </c>
      <c r="N39" s="33">
        <f>SUM(O39:P39)</f>
        <v>724</v>
      </c>
      <c r="O39" s="33">
        <v>352</v>
      </c>
      <c r="P39" s="33">
        <v>372</v>
      </c>
      <c r="Q39" s="33">
        <f>SUM(R39:S39)</f>
        <v>672</v>
      </c>
      <c r="R39" s="33">
        <v>353</v>
      </c>
      <c r="S39" s="33">
        <v>319</v>
      </c>
      <c r="T39" s="33">
        <v>4</v>
      </c>
      <c r="U39" s="34" t="s">
        <v>35</v>
      </c>
    </row>
    <row r="40" spans="1:21" ht="12">
      <c r="A40" s="29" t="s">
        <v>71</v>
      </c>
      <c r="B40" s="33">
        <v>6</v>
      </c>
      <c r="C40" s="35">
        <v>0</v>
      </c>
      <c r="D40" s="30">
        <f aca="true" t="shared" si="12" ref="D40:D45">SUM(E40:G40)</f>
        <v>70</v>
      </c>
      <c r="E40" s="33">
        <v>64</v>
      </c>
      <c r="F40" s="33">
        <v>0</v>
      </c>
      <c r="G40" s="33">
        <v>6</v>
      </c>
      <c r="H40" s="30">
        <f aca="true" t="shared" si="13" ref="H40:H45">SUM(I40:J40)</f>
        <v>2140</v>
      </c>
      <c r="I40" s="30">
        <f aca="true" t="shared" si="14" ref="I40:I45">L40+O40+R40</f>
        <v>1142</v>
      </c>
      <c r="J40" s="30">
        <f aca="true" t="shared" si="15" ref="J40:J45">M40+P40+S40</f>
        <v>998</v>
      </c>
      <c r="K40" s="33">
        <f aca="true" t="shared" si="16" ref="K40:K45">SUM(L40:M40)</f>
        <v>736</v>
      </c>
      <c r="L40" s="33">
        <v>410</v>
      </c>
      <c r="M40" s="33">
        <v>326</v>
      </c>
      <c r="N40" s="33">
        <f aca="true" t="shared" si="17" ref="N40:N45">SUM(O40:P40)</f>
        <v>703</v>
      </c>
      <c r="O40" s="33">
        <v>373</v>
      </c>
      <c r="P40" s="33">
        <v>330</v>
      </c>
      <c r="Q40" s="33">
        <f aca="true" t="shared" si="18" ref="Q40:Q45">SUM(R40:S40)</f>
        <v>701</v>
      </c>
      <c r="R40" s="33">
        <v>359</v>
      </c>
      <c r="S40" s="33">
        <v>342</v>
      </c>
      <c r="T40" s="33">
        <v>1</v>
      </c>
      <c r="U40" s="34" t="s">
        <v>71</v>
      </c>
    </row>
    <row r="41" spans="1:21" ht="12">
      <c r="A41" s="29" t="s">
        <v>74</v>
      </c>
      <c r="B41" s="33">
        <v>3</v>
      </c>
      <c r="C41" s="35">
        <v>0</v>
      </c>
      <c r="D41" s="30">
        <f t="shared" si="12"/>
        <v>43</v>
      </c>
      <c r="E41" s="33">
        <v>38</v>
      </c>
      <c r="F41" s="33">
        <v>0</v>
      </c>
      <c r="G41" s="33">
        <v>5</v>
      </c>
      <c r="H41" s="30">
        <f t="shared" si="13"/>
        <v>1311</v>
      </c>
      <c r="I41" s="30">
        <f t="shared" si="14"/>
        <v>700</v>
      </c>
      <c r="J41" s="30">
        <f t="shared" si="15"/>
        <v>611</v>
      </c>
      <c r="K41" s="33">
        <f t="shared" si="16"/>
        <v>422</v>
      </c>
      <c r="L41" s="33">
        <v>230</v>
      </c>
      <c r="M41" s="33">
        <v>192</v>
      </c>
      <c r="N41" s="33">
        <f t="shared" si="17"/>
        <v>478</v>
      </c>
      <c r="O41" s="33">
        <v>252</v>
      </c>
      <c r="P41" s="33">
        <v>226</v>
      </c>
      <c r="Q41" s="33">
        <f t="shared" si="18"/>
        <v>411</v>
      </c>
      <c r="R41" s="33">
        <v>218</v>
      </c>
      <c r="S41" s="33">
        <v>193</v>
      </c>
      <c r="T41" s="33">
        <v>5</v>
      </c>
      <c r="U41" s="34" t="s">
        <v>74</v>
      </c>
    </row>
    <row r="42" spans="1:21" ht="12">
      <c r="A42" s="29" t="s">
        <v>83</v>
      </c>
      <c r="B42" s="33">
        <v>5</v>
      </c>
      <c r="C42" s="35">
        <v>0</v>
      </c>
      <c r="D42" s="30">
        <f t="shared" si="12"/>
        <v>88</v>
      </c>
      <c r="E42" s="33">
        <v>77</v>
      </c>
      <c r="F42" s="33">
        <v>0</v>
      </c>
      <c r="G42" s="33">
        <v>11</v>
      </c>
      <c r="H42" s="30">
        <f t="shared" si="13"/>
        <v>2659</v>
      </c>
      <c r="I42" s="30">
        <f t="shared" si="14"/>
        <v>1367</v>
      </c>
      <c r="J42" s="30">
        <f t="shared" si="15"/>
        <v>1292</v>
      </c>
      <c r="K42" s="33">
        <f t="shared" si="16"/>
        <v>888</v>
      </c>
      <c r="L42" s="33">
        <v>446</v>
      </c>
      <c r="M42" s="33">
        <v>442</v>
      </c>
      <c r="N42" s="33">
        <f t="shared" si="17"/>
        <v>921</v>
      </c>
      <c r="O42" s="33">
        <v>464</v>
      </c>
      <c r="P42" s="33">
        <v>457</v>
      </c>
      <c r="Q42" s="33">
        <f t="shared" si="18"/>
        <v>850</v>
      </c>
      <c r="R42" s="33">
        <v>457</v>
      </c>
      <c r="S42" s="33">
        <v>393</v>
      </c>
      <c r="T42" s="33">
        <v>19</v>
      </c>
      <c r="U42" s="34" t="s">
        <v>83</v>
      </c>
    </row>
    <row r="43" spans="1:21" ht="12">
      <c r="A43" s="29" t="s">
        <v>37</v>
      </c>
      <c r="B43" s="33">
        <v>1</v>
      </c>
      <c r="C43" s="35">
        <v>0</v>
      </c>
      <c r="D43" s="30">
        <f t="shared" si="12"/>
        <v>29</v>
      </c>
      <c r="E43" s="33">
        <v>27</v>
      </c>
      <c r="F43" s="33">
        <v>0</v>
      </c>
      <c r="G43" s="33">
        <v>2</v>
      </c>
      <c r="H43" s="30">
        <f t="shared" si="13"/>
        <v>1006</v>
      </c>
      <c r="I43" s="30">
        <f t="shared" si="14"/>
        <v>534</v>
      </c>
      <c r="J43" s="30">
        <f t="shared" si="15"/>
        <v>472</v>
      </c>
      <c r="K43" s="33">
        <f t="shared" si="16"/>
        <v>339</v>
      </c>
      <c r="L43" s="33">
        <v>176</v>
      </c>
      <c r="M43" s="33">
        <v>163</v>
      </c>
      <c r="N43" s="33">
        <f t="shared" si="17"/>
        <v>317</v>
      </c>
      <c r="O43" s="33">
        <v>162</v>
      </c>
      <c r="P43" s="33">
        <v>155</v>
      </c>
      <c r="Q43" s="33">
        <f t="shared" si="18"/>
        <v>350</v>
      </c>
      <c r="R43" s="33">
        <v>196</v>
      </c>
      <c r="S43" s="33">
        <v>154</v>
      </c>
      <c r="T43" s="33">
        <v>8</v>
      </c>
      <c r="U43" s="34" t="s">
        <v>37</v>
      </c>
    </row>
    <row r="44" spans="1:21" ht="12">
      <c r="A44" s="29" t="s">
        <v>38</v>
      </c>
      <c r="B44" s="33">
        <v>2</v>
      </c>
      <c r="C44" s="35">
        <v>0</v>
      </c>
      <c r="D44" s="30">
        <f t="shared" si="12"/>
        <v>32</v>
      </c>
      <c r="E44" s="33">
        <v>29</v>
      </c>
      <c r="F44" s="33">
        <v>0</v>
      </c>
      <c r="G44" s="33">
        <v>3</v>
      </c>
      <c r="H44" s="30">
        <f t="shared" si="13"/>
        <v>1026</v>
      </c>
      <c r="I44" s="30">
        <f t="shared" si="14"/>
        <v>536</v>
      </c>
      <c r="J44" s="30">
        <f t="shared" si="15"/>
        <v>490</v>
      </c>
      <c r="K44" s="33">
        <f t="shared" si="16"/>
        <v>326</v>
      </c>
      <c r="L44" s="33">
        <v>172</v>
      </c>
      <c r="M44" s="33">
        <v>154</v>
      </c>
      <c r="N44" s="33">
        <f t="shared" si="17"/>
        <v>359</v>
      </c>
      <c r="O44" s="33">
        <v>193</v>
      </c>
      <c r="P44" s="33">
        <v>166</v>
      </c>
      <c r="Q44" s="33">
        <f t="shared" si="18"/>
        <v>341</v>
      </c>
      <c r="R44" s="33">
        <v>171</v>
      </c>
      <c r="S44" s="33">
        <v>170</v>
      </c>
      <c r="T44" s="33">
        <v>12</v>
      </c>
      <c r="U44" s="34" t="s">
        <v>38</v>
      </c>
    </row>
    <row r="45" spans="1:21" ht="12">
      <c r="A45" s="29" t="s">
        <v>39</v>
      </c>
      <c r="B45" s="33">
        <v>1</v>
      </c>
      <c r="C45" s="35">
        <v>0</v>
      </c>
      <c r="D45" s="30">
        <f t="shared" si="12"/>
        <v>5</v>
      </c>
      <c r="E45" s="33">
        <v>4</v>
      </c>
      <c r="F45" s="33">
        <v>0</v>
      </c>
      <c r="G45" s="33">
        <v>1</v>
      </c>
      <c r="H45" s="30">
        <f t="shared" si="13"/>
        <v>106</v>
      </c>
      <c r="I45" s="30">
        <f t="shared" si="14"/>
        <v>51</v>
      </c>
      <c r="J45" s="30">
        <f t="shared" si="15"/>
        <v>55</v>
      </c>
      <c r="K45" s="33">
        <f t="shared" si="16"/>
        <v>41</v>
      </c>
      <c r="L45" s="33">
        <v>16</v>
      </c>
      <c r="M45" s="33">
        <v>25</v>
      </c>
      <c r="N45" s="33">
        <f t="shared" si="17"/>
        <v>26</v>
      </c>
      <c r="O45" s="33">
        <v>9</v>
      </c>
      <c r="P45" s="33">
        <v>17</v>
      </c>
      <c r="Q45" s="33">
        <f t="shared" si="18"/>
        <v>39</v>
      </c>
      <c r="R45" s="33">
        <v>26</v>
      </c>
      <c r="S45" s="33">
        <v>13</v>
      </c>
      <c r="T45" s="33">
        <v>1</v>
      </c>
      <c r="U45" s="34" t="s">
        <v>39</v>
      </c>
    </row>
    <row r="46" spans="1:21" ht="12">
      <c r="A46" s="36"/>
      <c r="B46" s="35"/>
      <c r="C46" s="26"/>
      <c r="D46" s="38"/>
      <c r="E46" s="31"/>
      <c r="F46" s="31"/>
      <c r="G46" s="31"/>
      <c r="H46" s="38"/>
      <c r="I46" s="38"/>
      <c r="J46" s="3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9"/>
    </row>
    <row r="47" spans="1:21" ht="12">
      <c r="A47" s="21" t="s">
        <v>43</v>
      </c>
      <c r="B47" s="22">
        <f>SUM(B48:B57)</f>
        <v>38</v>
      </c>
      <c r="C47" s="4" t="s">
        <v>19</v>
      </c>
      <c r="D47" s="23">
        <f aca="true" t="shared" si="19" ref="D47:T47">SUM(D48:D57)</f>
        <v>617</v>
      </c>
      <c r="E47" s="23">
        <f t="shared" si="19"/>
        <v>542</v>
      </c>
      <c r="F47" s="23">
        <f t="shared" si="19"/>
        <v>0</v>
      </c>
      <c r="G47" s="23">
        <f t="shared" si="19"/>
        <v>75</v>
      </c>
      <c r="H47" s="23">
        <f t="shared" si="19"/>
        <v>18863</v>
      </c>
      <c r="I47" s="23">
        <f t="shared" si="19"/>
        <v>9765</v>
      </c>
      <c r="J47" s="23">
        <f t="shared" si="19"/>
        <v>9098</v>
      </c>
      <c r="K47" s="23">
        <f t="shared" si="19"/>
        <v>6250</v>
      </c>
      <c r="L47" s="23">
        <f t="shared" si="19"/>
        <v>3284</v>
      </c>
      <c r="M47" s="23">
        <f t="shared" si="19"/>
        <v>2966</v>
      </c>
      <c r="N47" s="23">
        <f t="shared" si="19"/>
        <v>6435</v>
      </c>
      <c r="O47" s="23">
        <f t="shared" si="19"/>
        <v>3273</v>
      </c>
      <c r="P47" s="23">
        <f t="shared" si="19"/>
        <v>3162</v>
      </c>
      <c r="Q47" s="23">
        <f t="shared" si="19"/>
        <v>6178</v>
      </c>
      <c r="R47" s="23">
        <f t="shared" si="19"/>
        <v>3208</v>
      </c>
      <c r="S47" s="23">
        <f t="shared" si="19"/>
        <v>2970</v>
      </c>
      <c r="T47" s="23">
        <f t="shared" si="19"/>
        <v>188</v>
      </c>
      <c r="U47" s="24" t="s">
        <v>43</v>
      </c>
    </row>
    <row r="48" spans="1:21" ht="12">
      <c r="A48" s="29" t="s">
        <v>40</v>
      </c>
      <c r="B48" s="33">
        <v>6</v>
      </c>
      <c r="C48" s="47">
        <v>1</v>
      </c>
      <c r="D48" s="30">
        <f>SUM(E48:G48)</f>
        <v>121</v>
      </c>
      <c r="E48" s="33">
        <v>107</v>
      </c>
      <c r="F48" s="33">
        <v>0</v>
      </c>
      <c r="G48" s="33">
        <v>14</v>
      </c>
      <c r="H48" s="30">
        <f>SUM(I48:J48)</f>
        <v>3835</v>
      </c>
      <c r="I48" s="30">
        <f>L48+O48+R48</f>
        <v>2012</v>
      </c>
      <c r="J48" s="30">
        <f>M48+P48+S48</f>
        <v>1823</v>
      </c>
      <c r="K48" s="33">
        <f>SUM(L48:M48)</f>
        <v>1254</v>
      </c>
      <c r="L48" s="33">
        <v>674</v>
      </c>
      <c r="M48" s="33">
        <v>580</v>
      </c>
      <c r="N48" s="33">
        <f>SUM(O48:P48)</f>
        <v>1289</v>
      </c>
      <c r="O48" s="33">
        <v>653</v>
      </c>
      <c r="P48" s="33">
        <v>636</v>
      </c>
      <c r="Q48" s="33">
        <f>SUM(R48:S48)</f>
        <v>1292</v>
      </c>
      <c r="R48" s="33">
        <v>685</v>
      </c>
      <c r="S48" s="33">
        <v>607</v>
      </c>
      <c r="T48" s="33">
        <v>51</v>
      </c>
      <c r="U48" s="34" t="s">
        <v>40</v>
      </c>
    </row>
    <row r="49" spans="1:21" ht="12">
      <c r="A49" s="29" t="s">
        <v>41</v>
      </c>
      <c r="B49" s="33">
        <v>4</v>
      </c>
      <c r="C49" s="35">
        <v>0</v>
      </c>
      <c r="D49" s="30">
        <f aca="true" t="shared" si="20" ref="D49:D57">SUM(E49:G49)</f>
        <v>51</v>
      </c>
      <c r="E49" s="33">
        <v>45</v>
      </c>
      <c r="F49" s="33">
        <v>0</v>
      </c>
      <c r="G49" s="33">
        <v>6</v>
      </c>
      <c r="H49" s="30">
        <f aca="true" t="shared" si="21" ref="H49:H57">SUM(I49:J49)</f>
        <v>1527</v>
      </c>
      <c r="I49" s="30">
        <f aca="true" t="shared" si="22" ref="I49:I57">L49+O49+R49</f>
        <v>796</v>
      </c>
      <c r="J49" s="30">
        <f aca="true" t="shared" si="23" ref="J49:J57">M49+P49+S49</f>
        <v>731</v>
      </c>
      <c r="K49" s="33">
        <f aca="true" t="shared" si="24" ref="K49:K57">SUM(L49:M49)</f>
        <v>496</v>
      </c>
      <c r="L49" s="33">
        <v>268</v>
      </c>
      <c r="M49" s="33">
        <v>228</v>
      </c>
      <c r="N49" s="33">
        <f aca="true" t="shared" si="25" ref="N49:N57">SUM(O49:P49)</f>
        <v>529</v>
      </c>
      <c r="O49" s="33">
        <v>260</v>
      </c>
      <c r="P49" s="33">
        <v>269</v>
      </c>
      <c r="Q49" s="33">
        <f aca="true" t="shared" si="26" ref="Q49:Q57">SUM(R49:S49)</f>
        <v>502</v>
      </c>
      <c r="R49" s="33">
        <v>268</v>
      </c>
      <c r="S49" s="33">
        <v>234</v>
      </c>
      <c r="T49" s="33">
        <v>0</v>
      </c>
      <c r="U49" s="34" t="s">
        <v>41</v>
      </c>
    </row>
    <row r="50" spans="1:21" ht="12">
      <c r="A50" s="29" t="s">
        <v>42</v>
      </c>
      <c r="B50" s="33">
        <v>6</v>
      </c>
      <c r="C50" s="35">
        <v>0</v>
      </c>
      <c r="D50" s="30">
        <f t="shared" si="20"/>
        <v>102</v>
      </c>
      <c r="E50" s="33">
        <v>90</v>
      </c>
      <c r="F50" s="33">
        <v>0</v>
      </c>
      <c r="G50" s="33">
        <v>12</v>
      </c>
      <c r="H50" s="30">
        <f t="shared" si="21"/>
        <v>3216</v>
      </c>
      <c r="I50" s="30">
        <f t="shared" si="22"/>
        <v>1688</v>
      </c>
      <c r="J50" s="30">
        <f t="shared" si="23"/>
        <v>1528</v>
      </c>
      <c r="K50" s="33">
        <f t="shared" si="24"/>
        <v>1093</v>
      </c>
      <c r="L50" s="33">
        <v>569</v>
      </c>
      <c r="M50" s="33">
        <v>524</v>
      </c>
      <c r="N50" s="33">
        <f t="shared" si="25"/>
        <v>1115</v>
      </c>
      <c r="O50" s="33">
        <v>583</v>
      </c>
      <c r="P50" s="33">
        <v>532</v>
      </c>
      <c r="Q50" s="33">
        <f t="shared" si="26"/>
        <v>1008</v>
      </c>
      <c r="R50" s="33">
        <v>536</v>
      </c>
      <c r="S50" s="33">
        <v>472</v>
      </c>
      <c r="T50" s="33">
        <v>17</v>
      </c>
      <c r="U50" s="34" t="s">
        <v>42</v>
      </c>
    </row>
    <row r="51" spans="1:21" ht="12">
      <c r="A51" s="29" t="s">
        <v>44</v>
      </c>
      <c r="B51" s="33">
        <v>4</v>
      </c>
      <c r="C51" s="35">
        <v>0</v>
      </c>
      <c r="D51" s="30">
        <f t="shared" si="20"/>
        <v>83</v>
      </c>
      <c r="E51" s="33">
        <v>73</v>
      </c>
      <c r="F51" s="33">
        <v>0</v>
      </c>
      <c r="G51" s="33">
        <v>10</v>
      </c>
      <c r="H51" s="30">
        <f t="shared" si="21"/>
        <v>2539</v>
      </c>
      <c r="I51" s="30">
        <f t="shared" si="22"/>
        <v>1306</v>
      </c>
      <c r="J51" s="30">
        <f t="shared" si="23"/>
        <v>1233</v>
      </c>
      <c r="K51" s="33">
        <f t="shared" si="24"/>
        <v>846</v>
      </c>
      <c r="L51" s="33">
        <v>433</v>
      </c>
      <c r="M51" s="33">
        <v>413</v>
      </c>
      <c r="N51" s="33">
        <f t="shared" si="25"/>
        <v>887</v>
      </c>
      <c r="O51" s="33">
        <v>442</v>
      </c>
      <c r="P51" s="33">
        <v>445</v>
      </c>
      <c r="Q51" s="33">
        <f t="shared" si="26"/>
        <v>806</v>
      </c>
      <c r="R51" s="33">
        <v>431</v>
      </c>
      <c r="S51" s="33">
        <v>375</v>
      </c>
      <c r="T51" s="33">
        <v>41</v>
      </c>
      <c r="U51" s="34" t="s">
        <v>44</v>
      </c>
    </row>
    <row r="52" spans="1:21" ht="12">
      <c r="A52" s="29" t="s">
        <v>45</v>
      </c>
      <c r="B52" s="33">
        <v>5</v>
      </c>
      <c r="C52" s="35">
        <v>0</v>
      </c>
      <c r="D52" s="30">
        <f t="shared" si="20"/>
        <v>84</v>
      </c>
      <c r="E52" s="33">
        <v>75</v>
      </c>
      <c r="F52" s="33">
        <v>0</v>
      </c>
      <c r="G52" s="33">
        <v>9</v>
      </c>
      <c r="H52" s="30">
        <f t="shared" si="21"/>
        <v>2662</v>
      </c>
      <c r="I52" s="30">
        <f t="shared" si="22"/>
        <v>1359</v>
      </c>
      <c r="J52" s="30">
        <f t="shared" si="23"/>
        <v>1303</v>
      </c>
      <c r="K52" s="33">
        <f t="shared" si="24"/>
        <v>879</v>
      </c>
      <c r="L52" s="33">
        <v>456</v>
      </c>
      <c r="M52" s="33">
        <v>423</v>
      </c>
      <c r="N52" s="33">
        <f t="shared" si="25"/>
        <v>906</v>
      </c>
      <c r="O52" s="33">
        <v>464</v>
      </c>
      <c r="P52" s="33">
        <v>442</v>
      </c>
      <c r="Q52" s="33">
        <f t="shared" si="26"/>
        <v>877</v>
      </c>
      <c r="R52" s="33">
        <v>439</v>
      </c>
      <c r="S52" s="33">
        <v>438</v>
      </c>
      <c r="T52" s="33">
        <v>30</v>
      </c>
      <c r="U52" s="34" t="s">
        <v>45</v>
      </c>
    </row>
    <row r="53" spans="1:21" ht="12">
      <c r="A53" s="29" t="s">
        <v>46</v>
      </c>
      <c r="B53" s="33">
        <v>1</v>
      </c>
      <c r="C53" s="35">
        <v>0</v>
      </c>
      <c r="D53" s="30">
        <f t="shared" si="20"/>
        <v>24</v>
      </c>
      <c r="E53" s="33">
        <v>21</v>
      </c>
      <c r="F53" s="33">
        <v>0</v>
      </c>
      <c r="G53" s="33">
        <v>3</v>
      </c>
      <c r="H53" s="30">
        <f t="shared" si="21"/>
        <v>717</v>
      </c>
      <c r="I53" s="30">
        <f t="shared" si="22"/>
        <v>342</v>
      </c>
      <c r="J53" s="30">
        <f t="shared" si="23"/>
        <v>375</v>
      </c>
      <c r="K53" s="33">
        <f t="shared" si="24"/>
        <v>253</v>
      </c>
      <c r="L53" s="33">
        <v>116</v>
      </c>
      <c r="M53" s="33">
        <v>137</v>
      </c>
      <c r="N53" s="33">
        <f t="shared" si="25"/>
        <v>247</v>
      </c>
      <c r="O53" s="33">
        <v>119</v>
      </c>
      <c r="P53" s="33">
        <v>128</v>
      </c>
      <c r="Q53" s="33">
        <f t="shared" si="26"/>
        <v>217</v>
      </c>
      <c r="R53" s="33">
        <v>107</v>
      </c>
      <c r="S53" s="33">
        <v>110</v>
      </c>
      <c r="T53" s="33">
        <v>0</v>
      </c>
      <c r="U53" s="34" t="s">
        <v>46</v>
      </c>
    </row>
    <row r="54" spans="1:21" ht="12">
      <c r="A54" s="29" t="s">
        <v>47</v>
      </c>
      <c r="B54" s="33">
        <v>3</v>
      </c>
      <c r="C54" s="35">
        <v>0</v>
      </c>
      <c r="D54" s="30">
        <f t="shared" si="20"/>
        <v>54</v>
      </c>
      <c r="E54" s="33">
        <v>47</v>
      </c>
      <c r="F54" s="33">
        <v>0</v>
      </c>
      <c r="G54" s="33">
        <v>7</v>
      </c>
      <c r="H54" s="30">
        <f t="shared" si="21"/>
        <v>1677</v>
      </c>
      <c r="I54" s="30">
        <f t="shared" si="22"/>
        <v>890</v>
      </c>
      <c r="J54" s="30">
        <f t="shared" si="23"/>
        <v>787</v>
      </c>
      <c r="K54" s="33">
        <f t="shared" si="24"/>
        <v>569</v>
      </c>
      <c r="L54" s="33">
        <v>307</v>
      </c>
      <c r="M54" s="33">
        <v>262</v>
      </c>
      <c r="N54" s="33">
        <f t="shared" si="25"/>
        <v>534</v>
      </c>
      <c r="O54" s="33">
        <v>285</v>
      </c>
      <c r="P54" s="33">
        <v>249</v>
      </c>
      <c r="Q54" s="33">
        <f t="shared" si="26"/>
        <v>574</v>
      </c>
      <c r="R54" s="33">
        <v>298</v>
      </c>
      <c r="S54" s="33">
        <v>276</v>
      </c>
      <c r="T54" s="33">
        <v>40</v>
      </c>
      <c r="U54" s="34" t="s">
        <v>47</v>
      </c>
    </row>
    <row r="55" spans="1:21" ht="12">
      <c r="A55" s="29" t="s">
        <v>48</v>
      </c>
      <c r="B55" s="33">
        <v>5</v>
      </c>
      <c r="C55" s="35">
        <v>0</v>
      </c>
      <c r="D55" s="30">
        <f t="shared" si="20"/>
        <v>30</v>
      </c>
      <c r="E55" s="33">
        <v>24</v>
      </c>
      <c r="F55" s="33">
        <v>0</v>
      </c>
      <c r="G55" s="33">
        <v>6</v>
      </c>
      <c r="H55" s="30">
        <f t="shared" si="21"/>
        <v>545</v>
      </c>
      <c r="I55" s="30">
        <f t="shared" si="22"/>
        <v>267</v>
      </c>
      <c r="J55" s="30">
        <f t="shared" si="23"/>
        <v>278</v>
      </c>
      <c r="K55" s="33">
        <f t="shared" si="24"/>
        <v>168</v>
      </c>
      <c r="L55" s="33">
        <v>85</v>
      </c>
      <c r="M55" s="33">
        <v>83</v>
      </c>
      <c r="N55" s="33">
        <f t="shared" si="25"/>
        <v>194</v>
      </c>
      <c r="O55" s="33">
        <v>91</v>
      </c>
      <c r="P55" s="33">
        <v>103</v>
      </c>
      <c r="Q55" s="33">
        <f t="shared" si="26"/>
        <v>183</v>
      </c>
      <c r="R55" s="33">
        <v>91</v>
      </c>
      <c r="S55" s="33">
        <v>92</v>
      </c>
      <c r="T55" s="33">
        <v>1</v>
      </c>
      <c r="U55" s="34" t="s">
        <v>48</v>
      </c>
    </row>
    <row r="56" spans="1:21" ht="12">
      <c r="A56" s="29" t="s">
        <v>49</v>
      </c>
      <c r="B56" s="33">
        <v>2</v>
      </c>
      <c r="C56" s="35">
        <v>0</v>
      </c>
      <c r="D56" s="30">
        <f t="shared" si="20"/>
        <v>26</v>
      </c>
      <c r="E56" s="33">
        <v>22</v>
      </c>
      <c r="F56" s="33">
        <v>0</v>
      </c>
      <c r="G56" s="33">
        <v>4</v>
      </c>
      <c r="H56" s="30">
        <f t="shared" si="21"/>
        <v>764</v>
      </c>
      <c r="I56" s="30">
        <f t="shared" si="22"/>
        <v>401</v>
      </c>
      <c r="J56" s="30">
        <f t="shared" si="23"/>
        <v>363</v>
      </c>
      <c r="K56" s="33">
        <f t="shared" si="24"/>
        <v>238</v>
      </c>
      <c r="L56" s="33">
        <v>137</v>
      </c>
      <c r="M56" s="33">
        <v>101</v>
      </c>
      <c r="N56" s="33">
        <f t="shared" si="25"/>
        <v>271</v>
      </c>
      <c r="O56" s="33">
        <v>136</v>
      </c>
      <c r="P56" s="33">
        <v>135</v>
      </c>
      <c r="Q56" s="33">
        <f t="shared" si="26"/>
        <v>255</v>
      </c>
      <c r="R56" s="33">
        <v>128</v>
      </c>
      <c r="S56" s="33">
        <v>127</v>
      </c>
      <c r="T56" s="33">
        <v>2</v>
      </c>
      <c r="U56" s="34" t="s">
        <v>49</v>
      </c>
    </row>
    <row r="57" spans="1:21" ht="12.75" thickBot="1">
      <c r="A57" s="40" t="s">
        <v>50</v>
      </c>
      <c r="B57" s="41">
        <v>2</v>
      </c>
      <c r="C57" s="42">
        <v>0</v>
      </c>
      <c r="D57" s="43">
        <f t="shared" si="20"/>
        <v>42</v>
      </c>
      <c r="E57" s="41">
        <v>38</v>
      </c>
      <c r="F57" s="41">
        <v>0</v>
      </c>
      <c r="G57" s="41">
        <v>4</v>
      </c>
      <c r="H57" s="43">
        <f t="shared" si="21"/>
        <v>1381</v>
      </c>
      <c r="I57" s="43">
        <f t="shared" si="22"/>
        <v>704</v>
      </c>
      <c r="J57" s="43">
        <f t="shared" si="23"/>
        <v>677</v>
      </c>
      <c r="K57" s="41">
        <f t="shared" si="24"/>
        <v>454</v>
      </c>
      <c r="L57" s="41">
        <v>239</v>
      </c>
      <c r="M57" s="41">
        <v>215</v>
      </c>
      <c r="N57" s="41">
        <f t="shared" si="25"/>
        <v>463</v>
      </c>
      <c r="O57" s="41">
        <v>240</v>
      </c>
      <c r="P57" s="41">
        <v>223</v>
      </c>
      <c r="Q57" s="41">
        <f t="shared" si="26"/>
        <v>464</v>
      </c>
      <c r="R57" s="41">
        <v>225</v>
      </c>
      <c r="S57" s="41">
        <v>239</v>
      </c>
      <c r="T57" s="41">
        <v>6</v>
      </c>
      <c r="U57" s="44" t="s">
        <v>50</v>
      </c>
    </row>
    <row r="58" spans="1:21" ht="12">
      <c r="A58" s="21" t="s">
        <v>51</v>
      </c>
      <c r="B58" s="22">
        <f>SUM(B59:B68)</f>
        <v>87</v>
      </c>
      <c r="D58" s="23">
        <f aca="true" t="shared" si="27" ref="D58:T58">SUM(D59:D68)</f>
        <v>1579</v>
      </c>
      <c r="E58" s="23">
        <f t="shared" si="27"/>
        <v>1410</v>
      </c>
      <c r="F58" s="23">
        <f t="shared" si="27"/>
        <v>1</v>
      </c>
      <c r="G58" s="23">
        <f t="shared" si="27"/>
        <v>168</v>
      </c>
      <c r="H58" s="23">
        <f t="shared" si="27"/>
        <v>48387</v>
      </c>
      <c r="I58" s="23">
        <f t="shared" si="27"/>
        <v>24940</v>
      </c>
      <c r="J58" s="23">
        <f t="shared" si="27"/>
        <v>23447</v>
      </c>
      <c r="K58" s="23">
        <f t="shared" si="27"/>
        <v>16158</v>
      </c>
      <c r="L58" s="23">
        <f t="shared" si="27"/>
        <v>8280</v>
      </c>
      <c r="M58" s="23">
        <f t="shared" si="27"/>
        <v>7878</v>
      </c>
      <c r="N58" s="23">
        <f t="shared" si="27"/>
        <v>16379</v>
      </c>
      <c r="O58" s="23">
        <f t="shared" si="27"/>
        <v>8510</v>
      </c>
      <c r="P58" s="23">
        <f t="shared" si="27"/>
        <v>7869</v>
      </c>
      <c r="Q58" s="23">
        <f t="shared" si="27"/>
        <v>15850</v>
      </c>
      <c r="R58" s="23">
        <f t="shared" si="27"/>
        <v>8150</v>
      </c>
      <c r="S58" s="23">
        <f t="shared" si="27"/>
        <v>7700</v>
      </c>
      <c r="T58" s="59">
        <f t="shared" si="27"/>
        <v>871</v>
      </c>
      <c r="U58" s="24" t="s">
        <v>51</v>
      </c>
    </row>
    <row r="59" spans="1:21" ht="12">
      <c r="A59" s="29" t="s">
        <v>16</v>
      </c>
      <c r="B59" s="33">
        <v>19</v>
      </c>
      <c r="C59" s="35">
        <v>0</v>
      </c>
      <c r="D59" s="30">
        <f>SUM(E59:G59)</f>
        <v>350</v>
      </c>
      <c r="E59" s="33">
        <v>312</v>
      </c>
      <c r="F59" s="33">
        <v>0</v>
      </c>
      <c r="G59" s="33">
        <v>38</v>
      </c>
      <c r="H59" s="30">
        <f>SUM(I59:J59)</f>
        <v>11121</v>
      </c>
      <c r="I59" s="30">
        <f>L59+O59+R59</f>
        <v>5757</v>
      </c>
      <c r="J59" s="30">
        <f>M59+P59+S59</f>
        <v>5364</v>
      </c>
      <c r="K59" s="33">
        <f>SUM(L59:M59)</f>
        <v>3682</v>
      </c>
      <c r="L59" s="33">
        <v>1918</v>
      </c>
      <c r="M59" s="33">
        <v>1764</v>
      </c>
      <c r="N59" s="33">
        <f>SUM(O59:P59)</f>
        <v>3773</v>
      </c>
      <c r="O59" s="33">
        <v>1957</v>
      </c>
      <c r="P59" s="33">
        <v>1816</v>
      </c>
      <c r="Q59" s="33">
        <f>SUM(R59:S59)</f>
        <v>3666</v>
      </c>
      <c r="R59" s="33">
        <v>1882</v>
      </c>
      <c r="S59" s="33">
        <v>1784</v>
      </c>
      <c r="T59" s="33">
        <v>158</v>
      </c>
      <c r="U59" s="34" t="s">
        <v>16</v>
      </c>
    </row>
    <row r="60" spans="1:21" ht="12">
      <c r="A60" s="29" t="s">
        <v>52</v>
      </c>
      <c r="B60" s="33">
        <v>5</v>
      </c>
      <c r="C60" s="35">
        <v>0</v>
      </c>
      <c r="D60" s="30">
        <f aca="true" t="shared" si="28" ref="D60:D68">SUM(E60:G60)</f>
        <v>76</v>
      </c>
      <c r="E60" s="33">
        <v>66</v>
      </c>
      <c r="F60" s="33">
        <v>0</v>
      </c>
      <c r="G60" s="33">
        <v>10</v>
      </c>
      <c r="H60" s="30">
        <f aca="true" t="shared" si="29" ref="H60:H68">SUM(I60:J60)</f>
        <v>2205</v>
      </c>
      <c r="I60" s="30">
        <f aca="true" t="shared" si="30" ref="I60:I68">L60+O60+R60</f>
        <v>1132</v>
      </c>
      <c r="J60" s="30">
        <f aca="true" t="shared" si="31" ref="J60:J68">M60+P60+S60</f>
        <v>1073</v>
      </c>
      <c r="K60" s="33">
        <f aca="true" t="shared" si="32" ref="K60:K68">SUM(L60:M60)</f>
        <v>729</v>
      </c>
      <c r="L60" s="33">
        <v>361</v>
      </c>
      <c r="M60" s="33">
        <v>368</v>
      </c>
      <c r="N60" s="33">
        <f aca="true" t="shared" si="33" ref="N60:N68">SUM(O60:P60)</f>
        <v>737</v>
      </c>
      <c r="O60" s="33">
        <v>392</v>
      </c>
      <c r="P60" s="33">
        <v>345</v>
      </c>
      <c r="Q60" s="33">
        <f aca="true" t="shared" si="34" ref="Q60:Q68">SUM(R60:S60)</f>
        <v>739</v>
      </c>
      <c r="R60" s="33">
        <v>379</v>
      </c>
      <c r="S60" s="33">
        <v>360</v>
      </c>
      <c r="T60" s="33">
        <v>56</v>
      </c>
      <c r="U60" s="34" t="s">
        <v>52</v>
      </c>
    </row>
    <row r="61" spans="1:21" ht="12">
      <c r="A61" s="29" t="s">
        <v>53</v>
      </c>
      <c r="B61" s="33">
        <v>6</v>
      </c>
      <c r="C61" s="35">
        <v>0</v>
      </c>
      <c r="D61" s="30">
        <f t="shared" si="28"/>
        <v>138</v>
      </c>
      <c r="E61" s="33">
        <v>125</v>
      </c>
      <c r="F61" s="33">
        <v>0</v>
      </c>
      <c r="G61" s="33">
        <v>13</v>
      </c>
      <c r="H61" s="30">
        <f t="shared" si="29"/>
        <v>4428</v>
      </c>
      <c r="I61" s="30">
        <f t="shared" si="30"/>
        <v>2197</v>
      </c>
      <c r="J61" s="30">
        <f t="shared" si="31"/>
        <v>2231</v>
      </c>
      <c r="K61" s="33">
        <f t="shared" si="32"/>
        <v>1492</v>
      </c>
      <c r="L61" s="33">
        <v>717</v>
      </c>
      <c r="M61" s="33">
        <v>775</v>
      </c>
      <c r="N61" s="33">
        <f t="shared" si="33"/>
        <v>1568</v>
      </c>
      <c r="O61" s="33">
        <v>801</v>
      </c>
      <c r="P61" s="33">
        <v>767</v>
      </c>
      <c r="Q61" s="33">
        <f t="shared" si="34"/>
        <v>1368</v>
      </c>
      <c r="R61" s="33">
        <v>679</v>
      </c>
      <c r="S61" s="33">
        <v>689</v>
      </c>
      <c r="T61" s="33">
        <v>46</v>
      </c>
      <c r="U61" s="34" t="s">
        <v>53</v>
      </c>
    </row>
    <row r="62" spans="1:21" ht="12">
      <c r="A62" s="29" t="s">
        <v>59</v>
      </c>
      <c r="B62" s="33">
        <v>27</v>
      </c>
      <c r="C62" s="35">
        <v>0</v>
      </c>
      <c r="D62" s="30">
        <f t="shared" si="28"/>
        <v>441</v>
      </c>
      <c r="E62" s="33">
        <v>393</v>
      </c>
      <c r="F62" s="33">
        <v>0</v>
      </c>
      <c r="G62" s="33">
        <v>48</v>
      </c>
      <c r="H62" s="30">
        <f t="shared" si="29"/>
        <v>12605</v>
      </c>
      <c r="I62" s="30">
        <f t="shared" si="30"/>
        <v>6551</v>
      </c>
      <c r="J62" s="30">
        <f t="shared" si="31"/>
        <v>6054</v>
      </c>
      <c r="K62" s="33">
        <f t="shared" si="32"/>
        <v>4241</v>
      </c>
      <c r="L62" s="33">
        <v>2216</v>
      </c>
      <c r="M62" s="33">
        <v>2025</v>
      </c>
      <c r="N62" s="33">
        <f t="shared" si="33"/>
        <v>4250</v>
      </c>
      <c r="O62" s="33">
        <v>2207</v>
      </c>
      <c r="P62" s="33">
        <v>2043</v>
      </c>
      <c r="Q62" s="33">
        <f t="shared" si="34"/>
        <v>4114</v>
      </c>
      <c r="R62" s="33">
        <v>2128</v>
      </c>
      <c r="S62" s="33">
        <v>1986</v>
      </c>
      <c r="T62" s="58">
        <v>262</v>
      </c>
      <c r="U62" s="34" t="s">
        <v>59</v>
      </c>
    </row>
    <row r="63" spans="1:21" ht="12">
      <c r="A63" s="29" t="s">
        <v>54</v>
      </c>
      <c r="B63" s="33">
        <v>8</v>
      </c>
      <c r="C63" s="35">
        <v>0</v>
      </c>
      <c r="D63" s="30">
        <f t="shared" si="28"/>
        <v>181</v>
      </c>
      <c r="E63" s="33">
        <v>165</v>
      </c>
      <c r="F63" s="33">
        <v>0</v>
      </c>
      <c r="G63" s="33">
        <v>16</v>
      </c>
      <c r="H63" s="30">
        <f t="shared" si="29"/>
        <v>5929</v>
      </c>
      <c r="I63" s="30">
        <f t="shared" si="30"/>
        <v>3099</v>
      </c>
      <c r="J63" s="30">
        <f t="shared" si="31"/>
        <v>2830</v>
      </c>
      <c r="K63" s="33">
        <f t="shared" si="32"/>
        <v>1973</v>
      </c>
      <c r="L63" s="33">
        <v>1021</v>
      </c>
      <c r="M63" s="33">
        <v>952</v>
      </c>
      <c r="N63" s="33">
        <f t="shared" si="33"/>
        <v>2035</v>
      </c>
      <c r="O63" s="33">
        <v>1054</v>
      </c>
      <c r="P63" s="33">
        <v>981</v>
      </c>
      <c r="Q63" s="33">
        <f t="shared" si="34"/>
        <v>1921</v>
      </c>
      <c r="R63" s="33">
        <v>1024</v>
      </c>
      <c r="S63" s="33">
        <v>897</v>
      </c>
      <c r="T63" s="33">
        <v>109</v>
      </c>
      <c r="U63" s="34" t="s">
        <v>54</v>
      </c>
    </row>
    <row r="64" spans="1:21" ht="12">
      <c r="A64" s="29" t="s">
        <v>55</v>
      </c>
      <c r="B64" s="33">
        <v>10</v>
      </c>
      <c r="C64" s="35">
        <v>0</v>
      </c>
      <c r="D64" s="30">
        <f t="shared" si="28"/>
        <v>168</v>
      </c>
      <c r="E64" s="33">
        <v>148</v>
      </c>
      <c r="F64" s="33">
        <v>1</v>
      </c>
      <c r="G64" s="33">
        <v>19</v>
      </c>
      <c r="H64" s="30">
        <f t="shared" si="29"/>
        <v>5158</v>
      </c>
      <c r="I64" s="30">
        <f t="shared" si="30"/>
        <v>2636</v>
      </c>
      <c r="J64" s="30">
        <f t="shared" si="31"/>
        <v>2522</v>
      </c>
      <c r="K64" s="33">
        <f t="shared" si="32"/>
        <v>1708</v>
      </c>
      <c r="L64" s="33">
        <v>847</v>
      </c>
      <c r="M64" s="33">
        <v>861</v>
      </c>
      <c r="N64" s="33">
        <f t="shared" si="33"/>
        <v>1650</v>
      </c>
      <c r="O64" s="33">
        <v>868</v>
      </c>
      <c r="P64" s="33">
        <v>782</v>
      </c>
      <c r="Q64" s="33">
        <f t="shared" si="34"/>
        <v>1800</v>
      </c>
      <c r="R64" s="33">
        <v>921</v>
      </c>
      <c r="S64" s="33">
        <v>879</v>
      </c>
      <c r="T64" s="33">
        <v>77</v>
      </c>
      <c r="U64" s="34" t="s">
        <v>55</v>
      </c>
    </row>
    <row r="65" spans="1:21" ht="12">
      <c r="A65" s="29" t="s">
        <v>56</v>
      </c>
      <c r="B65" s="33">
        <v>3</v>
      </c>
      <c r="C65" s="35">
        <v>0</v>
      </c>
      <c r="D65" s="30">
        <f t="shared" si="28"/>
        <v>65</v>
      </c>
      <c r="E65" s="33">
        <v>59</v>
      </c>
      <c r="F65" s="33">
        <v>0</v>
      </c>
      <c r="G65" s="33">
        <v>6</v>
      </c>
      <c r="H65" s="30">
        <f t="shared" si="29"/>
        <v>2052</v>
      </c>
      <c r="I65" s="30">
        <f t="shared" si="30"/>
        <v>1047</v>
      </c>
      <c r="J65" s="30">
        <f t="shared" si="31"/>
        <v>1005</v>
      </c>
      <c r="K65" s="33">
        <f t="shared" si="32"/>
        <v>668</v>
      </c>
      <c r="L65" s="33">
        <v>345</v>
      </c>
      <c r="M65" s="33">
        <v>323</v>
      </c>
      <c r="N65" s="33">
        <f t="shared" si="33"/>
        <v>694</v>
      </c>
      <c r="O65" s="33">
        <v>367</v>
      </c>
      <c r="P65" s="33">
        <v>327</v>
      </c>
      <c r="Q65" s="33">
        <f t="shared" si="34"/>
        <v>690</v>
      </c>
      <c r="R65" s="33">
        <v>335</v>
      </c>
      <c r="S65" s="33">
        <v>355</v>
      </c>
      <c r="T65" s="33">
        <v>86</v>
      </c>
      <c r="U65" s="34" t="s">
        <v>56</v>
      </c>
    </row>
    <row r="66" spans="1:21" ht="12">
      <c r="A66" s="29" t="s">
        <v>57</v>
      </c>
      <c r="B66" s="33">
        <v>2</v>
      </c>
      <c r="C66" s="35">
        <v>0</v>
      </c>
      <c r="D66" s="30">
        <f t="shared" si="28"/>
        <v>45</v>
      </c>
      <c r="E66" s="33">
        <v>41</v>
      </c>
      <c r="F66" s="33">
        <v>0</v>
      </c>
      <c r="G66" s="33">
        <v>4</v>
      </c>
      <c r="H66" s="30">
        <f t="shared" si="29"/>
        <v>1480</v>
      </c>
      <c r="I66" s="30">
        <f t="shared" si="30"/>
        <v>740</v>
      </c>
      <c r="J66" s="30">
        <f t="shared" si="31"/>
        <v>740</v>
      </c>
      <c r="K66" s="33">
        <f t="shared" si="32"/>
        <v>510</v>
      </c>
      <c r="L66" s="33">
        <v>249</v>
      </c>
      <c r="M66" s="33">
        <v>261</v>
      </c>
      <c r="N66" s="33">
        <f t="shared" si="33"/>
        <v>491</v>
      </c>
      <c r="O66" s="33">
        <v>252</v>
      </c>
      <c r="P66" s="33">
        <v>239</v>
      </c>
      <c r="Q66" s="33">
        <f t="shared" si="34"/>
        <v>479</v>
      </c>
      <c r="R66" s="33">
        <v>239</v>
      </c>
      <c r="S66" s="33">
        <v>240</v>
      </c>
      <c r="T66" s="33">
        <v>45</v>
      </c>
      <c r="U66" s="34" t="s">
        <v>57</v>
      </c>
    </row>
    <row r="67" spans="1:21" ht="12">
      <c r="A67" s="29" t="s">
        <v>82</v>
      </c>
      <c r="B67" s="33">
        <v>4</v>
      </c>
      <c r="C67" s="35">
        <v>0</v>
      </c>
      <c r="D67" s="30">
        <f>SUM(E67:G67)</f>
        <v>75</v>
      </c>
      <c r="E67" s="33">
        <v>67</v>
      </c>
      <c r="F67" s="33">
        <v>0</v>
      </c>
      <c r="G67" s="33">
        <v>8</v>
      </c>
      <c r="H67" s="30">
        <f>SUM(I67:J67)</f>
        <v>2259</v>
      </c>
      <c r="I67" s="30">
        <f>L67+O67+R67</f>
        <v>1181</v>
      </c>
      <c r="J67" s="30">
        <f>M67+P67+S67</f>
        <v>1078</v>
      </c>
      <c r="K67" s="33">
        <f t="shared" si="32"/>
        <v>777</v>
      </c>
      <c r="L67" s="33">
        <v>381</v>
      </c>
      <c r="M67" s="33">
        <v>396</v>
      </c>
      <c r="N67" s="33">
        <f t="shared" si="33"/>
        <v>777</v>
      </c>
      <c r="O67" s="33">
        <v>416</v>
      </c>
      <c r="P67" s="33">
        <v>361</v>
      </c>
      <c r="Q67" s="33">
        <f t="shared" si="34"/>
        <v>705</v>
      </c>
      <c r="R67" s="33">
        <v>384</v>
      </c>
      <c r="S67" s="33">
        <v>321</v>
      </c>
      <c r="T67" s="33">
        <v>18</v>
      </c>
      <c r="U67" s="34" t="s">
        <v>82</v>
      </c>
    </row>
    <row r="68" spans="1:21" ht="12">
      <c r="A68" s="29" t="s">
        <v>58</v>
      </c>
      <c r="B68" s="33">
        <v>3</v>
      </c>
      <c r="C68" s="35">
        <v>0</v>
      </c>
      <c r="D68" s="30">
        <f t="shared" si="28"/>
        <v>40</v>
      </c>
      <c r="E68" s="33">
        <v>34</v>
      </c>
      <c r="F68" s="33">
        <v>0</v>
      </c>
      <c r="G68" s="33">
        <v>6</v>
      </c>
      <c r="H68" s="30">
        <f t="shared" si="29"/>
        <v>1150</v>
      </c>
      <c r="I68" s="30">
        <f t="shared" si="30"/>
        <v>600</v>
      </c>
      <c r="J68" s="30">
        <f t="shared" si="31"/>
        <v>550</v>
      </c>
      <c r="K68" s="33">
        <f t="shared" si="32"/>
        <v>378</v>
      </c>
      <c r="L68" s="33">
        <v>225</v>
      </c>
      <c r="M68" s="33">
        <v>153</v>
      </c>
      <c r="N68" s="33">
        <f t="shared" si="33"/>
        <v>404</v>
      </c>
      <c r="O68" s="33">
        <v>196</v>
      </c>
      <c r="P68" s="33">
        <v>208</v>
      </c>
      <c r="Q68" s="33">
        <f t="shared" si="34"/>
        <v>368</v>
      </c>
      <c r="R68" s="33">
        <v>179</v>
      </c>
      <c r="S68" s="33">
        <v>189</v>
      </c>
      <c r="T68" s="33">
        <v>14</v>
      </c>
      <c r="U68" s="34" t="s">
        <v>58</v>
      </c>
    </row>
    <row r="69" spans="1:21" ht="12">
      <c r="A69" s="36"/>
      <c r="B69" s="35"/>
      <c r="C69" s="26"/>
      <c r="D69" s="38"/>
      <c r="E69" s="31"/>
      <c r="F69" s="31"/>
      <c r="G69" s="31"/>
      <c r="H69" s="38"/>
      <c r="I69" s="38"/>
      <c r="J69" s="38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9"/>
    </row>
    <row r="70" spans="1:21" ht="12">
      <c r="A70" s="21" t="s">
        <v>64</v>
      </c>
      <c r="B70" s="22">
        <f>SUM(B71:B74)</f>
        <v>46</v>
      </c>
      <c r="D70" s="23">
        <f aca="true" t="shared" si="35" ref="D70:T70">SUM(D71:D74)</f>
        <v>701</v>
      </c>
      <c r="E70" s="23">
        <f t="shared" si="35"/>
        <v>622</v>
      </c>
      <c r="F70" s="23">
        <f t="shared" si="35"/>
        <v>0</v>
      </c>
      <c r="G70" s="23">
        <f t="shared" si="35"/>
        <v>79</v>
      </c>
      <c r="H70" s="23">
        <f t="shared" si="35"/>
        <v>21305</v>
      </c>
      <c r="I70" s="23">
        <f t="shared" si="35"/>
        <v>10921</v>
      </c>
      <c r="J70" s="23">
        <f t="shared" si="35"/>
        <v>10384</v>
      </c>
      <c r="K70" s="23">
        <f t="shared" si="35"/>
        <v>7105</v>
      </c>
      <c r="L70" s="23">
        <f t="shared" si="35"/>
        <v>3653</v>
      </c>
      <c r="M70" s="23">
        <f t="shared" si="35"/>
        <v>3452</v>
      </c>
      <c r="N70" s="23">
        <f t="shared" si="35"/>
        <v>7100</v>
      </c>
      <c r="O70" s="23">
        <f t="shared" si="35"/>
        <v>3591</v>
      </c>
      <c r="P70" s="23">
        <f t="shared" si="35"/>
        <v>3509</v>
      </c>
      <c r="Q70" s="23">
        <f t="shared" si="35"/>
        <v>7100</v>
      </c>
      <c r="R70" s="23">
        <f t="shared" si="35"/>
        <v>3677</v>
      </c>
      <c r="S70" s="23">
        <f t="shared" si="35"/>
        <v>3423</v>
      </c>
      <c r="T70" s="23">
        <f t="shared" si="35"/>
        <v>516</v>
      </c>
      <c r="U70" s="24" t="s">
        <v>64</v>
      </c>
    </row>
    <row r="71" spans="1:21" ht="12">
      <c r="A71" s="29" t="s">
        <v>65</v>
      </c>
      <c r="B71" s="33">
        <v>22</v>
      </c>
      <c r="C71" s="35">
        <v>0</v>
      </c>
      <c r="D71" s="30">
        <f>SUM(E71:G71)</f>
        <v>368</v>
      </c>
      <c r="E71" s="33">
        <v>330</v>
      </c>
      <c r="F71" s="33">
        <v>0</v>
      </c>
      <c r="G71" s="33">
        <v>38</v>
      </c>
      <c r="H71" s="30">
        <f>SUM(I71:J71)</f>
        <v>11523</v>
      </c>
      <c r="I71" s="30">
        <f aca="true" t="shared" si="36" ref="I71:J74">L71+O71+R71</f>
        <v>5880</v>
      </c>
      <c r="J71" s="30">
        <f t="shared" si="36"/>
        <v>5643</v>
      </c>
      <c r="K71" s="33">
        <f>SUM(L71:M71)</f>
        <v>3836</v>
      </c>
      <c r="L71" s="33">
        <v>1951</v>
      </c>
      <c r="M71" s="33">
        <v>1885</v>
      </c>
      <c r="N71" s="33">
        <f>SUM(O71:P71)</f>
        <v>3878</v>
      </c>
      <c r="O71" s="33">
        <v>1975</v>
      </c>
      <c r="P71" s="33">
        <v>1903</v>
      </c>
      <c r="Q71" s="33">
        <f>SUM(R71:S71)</f>
        <v>3809</v>
      </c>
      <c r="R71" s="33">
        <v>1954</v>
      </c>
      <c r="S71" s="33">
        <v>1855</v>
      </c>
      <c r="T71" s="33">
        <v>375</v>
      </c>
      <c r="U71" s="34" t="s">
        <v>65</v>
      </c>
    </row>
    <row r="72" spans="1:21" ht="12">
      <c r="A72" s="29" t="s">
        <v>66</v>
      </c>
      <c r="B72" s="33">
        <v>10</v>
      </c>
      <c r="C72" s="35">
        <v>0</v>
      </c>
      <c r="D72" s="30">
        <f>SUM(E72:G72)</f>
        <v>180</v>
      </c>
      <c r="E72" s="33">
        <v>160</v>
      </c>
      <c r="F72" s="33">
        <v>0</v>
      </c>
      <c r="G72" s="33">
        <v>20</v>
      </c>
      <c r="H72" s="30">
        <f>SUM(I72:J72)</f>
        <v>5547</v>
      </c>
      <c r="I72" s="30">
        <f t="shared" si="36"/>
        <v>2848</v>
      </c>
      <c r="J72" s="30">
        <f t="shared" si="36"/>
        <v>2699</v>
      </c>
      <c r="K72" s="33">
        <f>SUM(L72:M72)</f>
        <v>1884</v>
      </c>
      <c r="L72" s="33">
        <v>977</v>
      </c>
      <c r="M72" s="33">
        <v>907</v>
      </c>
      <c r="N72" s="33">
        <f>SUM(O72:P72)</f>
        <v>1786</v>
      </c>
      <c r="O72" s="33">
        <v>884</v>
      </c>
      <c r="P72" s="33">
        <v>902</v>
      </c>
      <c r="Q72" s="33">
        <f>SUM(R72:S72)</f>
        <v>1877</v>
      </c>
      <c r="R72" s="33">
        <v>987</v>
      </c>
      <c r="S72" s="33">
        <v>890</v>
      </c>
      <c r="T72" s="33">
        <v>97</v>
      </c>
      <c r="U72" s="34" t="s">
        <v>66</v>
      </c>
    </row>
    <row r="73" spans="1:21" ht="12">
      <c r="A73" s="29" t="s">
        <v>67</v>
      </c>
      <c r="B73" s="33">
        <v>7</v>
      </c>
      <c r="C73" s="35">
        <v>0</v>
      </c>
      <c r="D73" s="30">
        <f>SUM(E73:G73)</f>
        <v>86</v>
      </c>
      <c r="E73" s="33">
        <v>74</v>
      </c>
      <c r="F73" s="33">
        <v>0</v>
      </c>
      <c r="G73" s="33">
        <v>12</v>
      </c>
      <c r="H73" s="30">
        <f>SUM(I73:J73)</f>
        <v>2341</v>
      </c>
      <c r="I73" s="30">
        <f t="shared" si="36"/>
        <v>1222</v>
      </c>
      <c r="J73" s="30">
        <f t="shared" si="36"/>
        <v>1119</v>
      </c>
      <c r="K73" s="33">
        <f>SUM(L73:M73)</f>
        <v>779</v>
      </c>
      <c r="L73" s="33">
        <v>399</v>
      </c>
      <c r="M73" s="33">
        <v>380</v>
      </c>
      <c r="N73" s="33">
        <f>SUM(O73:P73)</f>
        <v>803</v>
      </c>
      <c r="O73" s="33">
        <v>427</v>
      </c>
      <c r="P73" s="33">
        <v>376</v>
      </c>
      <c r="Q73" s="33">
        <f>SUM(R73:S73)</f>
        <v>759</v>
      </c>
      <c r="R73" s="33">
        <v>396</v>
      </c>
      <c r="S73" s="33">
        <v>363</v>
      </c>
      <c r="T73" s="33">
        <v>43</v>
      </c>
      <c r="U73" s="34" t="s">
        <v>67</v>
      </c>
    </row>
    <row r="74" spans="1:21" ht="12">
      <c r="A74" s="29" t="s">
        <v>70</v>
      </c>
      <c r="B74" s="33">
        <v>7</v>
      </c>
      <c r="C74" s="35">
        <v>0</v>
      </c>
      <c r="D74" s="30">
        <f>SUM(E74:G74)</f>
        <v>67</v>
      </c>
      <c r="E74" s="33">
        <v>58</v>
      </c>
      <c r="F74" s="33">
        <v>0</v>
      </c>
      <c r="G74" s="33">
        <v>9</v>
      </c>
      <c r="H74" s="30">
        <f>SUM(I74:J74)</f>
        <v>1894</v>
      </c>
      <c r="I74" s="30">
        <f t="shared" si="36"/>
        <v>971</v>
      </c>
      <c r="J74" s="30">
        <f t="shared" si="36"/>
        <v>923</v>
      </c>
      <c r="K74" s="33">
        <f>SUM(L74:M74)</f>
        <v>606</v>
      </c>
      <c r="L74" s="33">
        <v>326</v>
      </c>
      <c r="M74" s="33">
        <v>280</v>
      </c>
      <c r="N74" s="33">
        <f>SUM(O74:P74)</f>
        <v>633</v>
      </c>
      <c r="O74" s="33">
        <v>305</v>
      </c>
      <c r="P74" s="33">
        <v>328</v>
      </c>
      <c r="Q74" s="33">
        <f>SUM(R74:S74)</f>
        <v>655</v>
      </c>
      <c r="R74" s="33">
        <v>340</v>
      </c>
      <c r="S74" s="33">
        <v>315</v>
      </c>
      <c r="T74" s="33">
        <v>1</v>
      </c>
      <c r="U74" s="34" t="s">
        <v>70</v>
      </c>
    </row>
    <row r="75" spans="1:21" ht="12">
      <c r="A75" s="36"/>
      <c r="B75" s="35"/>
      <c r="C75" s="26"/>
      <c r="D75" s="38"/>
      <c r="E75" s="31"/>
      <c r="F75" s="31"/>
      <c r="G75" s="31"/>
      <c r="H75" s="38"/>
      <c r="I75" s="38"/>
      <c r="J75" s="38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9"/>
    </row>
    <row r="76" spans="1:21" ht="12">
      <c r="A76" s="45" t="s">
        <v>80</v>
      </c>
      <c r="B76" s="22">
        <f>SUM(B77:B80)</f>
        <v>11</v>
      </c>
      <c r="C76" s="22"/>
      <c r="D76" s="22">
        <f aca="true" t="shared" si="37" ref="D76:T76">SUM(D77:D80)</f>
        <v>71</v>
      </c>
      <c r="E76" s="22">
        <f t="shared" si="37"/>
        <v>59</v>
      </c>
      <c r="F76" s="22">
        <f t="shared" si="37"/>
        <v>1</v>
      </c>
      <c r="G76" s="22">
        <f t="shared" si="37"/>
        <v>11</v>
      </c>
      <c r="H76" s="22">
        <f t="shared" si="37"/>
        <v>1673</v>
      </c>
      <c r="I76" s="22">
        <f t="shared" si="37"/>
        <v>824</v>
      </c>
      <c r="J76" s="22">
        <f t="shared" si="37"/>
        <v>849</v>
      </c>
      <c r="K76" s="22">
        <f t="shared" si="37"/>
        <v>547</v>
      </c>
      <c r="L76" s="22">
        <f t="shared" si="37"/>
        <v>274</v>
      </c>
      <c r="M76" s="22">
        <f t="shared" si="37"/>
        <v>273</v>
      </c>
      <c r="N76" s="22">
        <f t="shared" si="37"/>
        <v>531</v>
      </c>
      <c r="O76" s="22">
        <f t="shared" si="37"/>
        <v>261</v>
      </c>
      <c r="P76" s="22">
        <f t="shared" si="37"/>
        <v>270</v>
      </c>
      <c r="Q76" s="22">
        <f t="shared" si="37"/>
        <v>595</v>
      </c>
      <c r="R76" s="22">
        <f t="shared" si="37"/>
        <v>289</v>
      </c>
      <c r="S76" s="22">
        <f t="shared" si="37"/>
        <v>306</v>
      </c>
      <c r="T76" s="22">
        <f t="shared" si="37"/>
        <v>10</v>
      </c>
      <c r="U76" s="46" t="s">
        <v>85</v>
      </c>
    </row>
    <row r="77" spans="1:21" ht="12">
      <c r="A77" s="29" t="s">
        <v>63</v>
      </c>
      <c r="B77" s="33">
        <v>6</v>
      </c>
      <c r="C77" s="35">
        <v>0</v>
      </c>
      <c r="D77" s="30">
        <f>SUM(E77:G77)</f>
        <v>53</v>
      </c>
      <c r="E77" s="33">
        <v>46</v>
      </c>
      <c r="F77" s="33">
        <v>0</v>
      </c>
      <c r="G77" s="33">
        <v>7</v>
      </c>
      <c r="H77" s="30">
        <f>SUM(I77:J77)</f>
        <v>1426</v>
      </c>
      <c r="I77" s="30">
        <f aca="true" t="shared" si="38" ref="I77:J80">L77+O77+R77</f>
        <v>704</v>
      </c>
      <c r="J77" s="30">
        <f t="shared" si="38"/>
        <v>722</v>
      </c>
      <c r="K77" s="33">
        <f>SUM(L77:M77)</f>
        <v>472</v>
      </c>
      <c r="L77" s="33">
        <v>232</v>
      </c>
      <c r="M77" s="33">
        <v>240</v>
      </c>
      <c r="N77" s="33">
        <f>SUM(O77:P77)</f>
        <v>449</v>
      </c>
      <c r="O77" s="33">
        <v>221</v>
      </c>
      <c r="P77" s="33">
        <v>228</v>
      </c>
      <c r="Q77" s="33">
        <f>SUM(R77:S77)</f>
        <v>505</v>
      </c>
      <c r="R77" s="33">
        <v>251</v>
      </c>
      <c r="S77" s="33">
        <v>254</v>
      </c>
      <c r="T77" s="33">
        <v>10</v>
      </c>
      <c r="U77" s="34" t="s">
        <v>63</v>
      </c>
    </row>
    <row r="78" spans="1:21" ht="12">
      <c r="A78" s="29" t="s">
        <v>60</v>
      </c>
      <c r="B78" s="33">
        <v>2</v>
      </c>
      <c r="C78" s="35">
        <v>0</v>
      </c>
      <c r="D78" s="30">
        <f>SUM(E78:G78)</f>
        <v>8</v>
      </c>
      <c r="E78" s="33">
        <v>6</v>
      </c>
      <c r="F78" s="33">
        <v>0</v>
      </c>
      <c r="G78" s="33">
        <v>2</v>
      </c>
      <c r="H78" s="30">
        <f>SUM(I78:J78)</f>
        <v>135</v>
      </c>
      <c r="I78" s="30">
        <f t="shared" si="38"/>
        <v>68</v>
      </c>
      <c r="J78" s="30">
        <f t="shared" si="38"/>
        <v>67</v>
      </c>
      <c r="K78" s="33">
        <f>SUM(L78:M78)</f>
        <v>42</v>
      </c>
      <c r="L78" s="33">
        <v>23</v>
      </c>
      <c r="M78" s="33">
        <v>19</v>
      </c>
      <c r="N78" s="33">
        <f>SUM(O78:P78)</f>
        <v>49</v>
      </c>
      <c r="O78" s="33">
        <v>23</v>
      </c>
      <c r="P78" s="33">
        <v>26</v>
      </c>
      <c r="Q78" s="33">
        <f>SUM(R78:S78)</f>
        <v>44</v>
      </c>
      <c r="R78" s="33">
        <v>22</v>
      </c>
      <c r="S78" s="33">
        <v>22</v>
      </c>
      <c r="T78" s="33">
        <v>0</v>
      </c>
      <c r="U78" s="34" t="s">
        <v>60</v>
      </c>
    </row>
    <row r="79" spans="1:21" ht="12">
      <c r="A79" s="29" t="s">
        <v>61</v>
      </c>
      <c r="B79" s="33">
        <v>1</v>
      </c>
      <c r="C79" s="35">
        <v>0</v>
      </c>
      <c r="D79" s="30">
        <f>SUM(E79:G79)</f>
        <v>3</v>
      </c>
      <c r="E79" s="33">
        <v>3</v>
      </c>
      <c r="F79" s="33">
        <v>0</v>
      </c>
      <c r="G79" s="33">
        <v>0</v>
      </c>
      <c r="H79" s="30">
        <f>SUM(I79:J79)</f>
        <v>73</v>
      </c>
      <c r="I79" s="30">
        <f t="shared" si="38"/>
        <v>34</v>
      </c>
      <c r="J79" s="30">
        <f t="shared" si="38"/>
        <v>39</v>
      </c>
      <c r="K79" s="33">
        <f>SUM(L79:M79)</f>
        <v>22</v>
      </c>
      <c r="L79" s="33">
        <v>13</v>
      </c>
      <c r="M79" s="33">
        <v>9</v>
      </c>
      <c r="N79" s="33">
        <f>SUM(O79:P79)</f>
        <v>18</v>
      </c>
      <c r="O79" s="33">
        <v>10</v>
      </c>
      <c r="P79" s="33">
        <v>8</v>
      </c>
      <c r="Q79" s="33">
        <f>SUM(R79:S79)</f>
        <v>33</v>
      </c>
      <c r="R79" s="33">
        <v>11</v>
      </c>
      <c r="S79" s="33">
        <v>22</v>
      </c>
      <c r="T79" s="33">
        <v>0</v>
      </c>
      <c r="U79" s="34" t="s">
        <v>61</v>
      </c>
    </row>
    <row r="80" spans="1:21" ht="12">
      <c r="A80" s="29" t="s">
        <v>62</v>
      </c>
      <c r="B80" s="33">
        <v>2</v>
      </c>
      <c r="C80" s="35">
        <v>0</v>
      </c>
      <c r="D80" s="30">
        <f>SUM(E80:G80)</f>
        <v>7</v>
      </c>
      <c r="E80" s="33">
        <v>4</v>
      </c>
      <c r="F80" s="33">
        <v>1</v>
      </c>
      <c r="G80" s="33">
        <v>2</v>
      </c>
      <c r="H80" s="30">
        <f>SUM(I80:J80)</f>
        <v>39</v>
      </c>
      <c r="I80" s="30">
        <f t="shared" si="38"/>
        <v>18</v>
      </c>
      <c r="J80" s="30">
        <f t="shared" si="38"/>
        <v>21</v>
      </c>
      <c r="K80" s="33">
        <f>SUM(L80:M80)</f>
        <v>11</v>
      </c>
      <c r="L80" s="33">
        <v>6</v>
      </c>
      <c r="M80" s="33">
        <v>5</v>
      </c>
      <c r="N80" s="33">
        <f>SUM(O80:P80)</f>
        <v>15</v>
      </c>
      <c r="O80" s="33">
        <v>7</v>
      </c>
      <c r="P80" s="33">
        <v>8</v>
      </c>
      <c r="Q80" s="33">
        <f>SUM(R80:S80)</f>
        <v>13</v>
      </c>
      <c r="R80" s="33">
        <v>5</v>
      </c>
      <c r="S80" s="33">
        <v>8</v>
      </c>
      <c r="T80" s="33">
        <v>0</v>
      </c>
      <c r="U80" s="34" t="s">
        <v>62</v>
      </c>
    </row>
    <row r="81" spans="1:21" ht="12">
      <c r="A81" s="36"/>
      <c r="B81" s="35"/>
      <c r="C81" s="26"/>
      <c r="D81" s="38"/>
      <c r="E81" s="31"/>
      <c r="F81" s="31"/>
      <c r="G81" s="31"/>
      <c r="H81" s="38"/>
      <c r="I81" s="38"/>
      <c r="J81" s="38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9"/>
    </row>
    <row r="82" spans="1:21" ht="12">
      <c r="A82" s="27" t="s">
        <v>68</v>
      </c>
      <c r="B82" s="22">
        <f>SUM(B83:B91)</f>
        <v>23</v>
      </c>
      <c r="D82" s="23">
        <f aca="true" t="shared" si="39" ref="D82:T82">SUM(D83:D91)</f>
        <v>273</v>
      </c>
      <c r="E82" s="23">
        <f t="shared" si="39"/>
        <v>273</v>
      </c>
      <c r="F82" s="23">
        <f t="shared" si="39"/>
        <v>0</v>
      </c>
      <c r="G82" s="23">
        <f t="shared" si="39"/>
        <v>0</v>
      </c>
      <c r="H82" s="23">
        <f t="shared" si="39"/>
        <v>10168</v>
      </c>
      <c r="I82" s="23">
        <f t="shared" si="39"/>
        <v>4490</v>
      </c>
      <c r="J82" s="23">
        <f t="shared" si="39"/>
        <v>5678</v>
      </c>
      <c r="K82" s="23">
        <f t="shared" si="39"/>
        <v>3310</v>
      </c>
      <c r="L82" s="23">
        <f t="shared" si="39"/>
        <v>1482</v>
      </c>
      <c r="M82" s="23">
        <f t="shared" si="39"/>
        <v>1828</v>
      </c>
      <c r="N82" s="23">
        <f t="shared" si="39"/>
        <v>3530</v>
      </c>
      <c r="O82" s="23">
        <f t="shared" si="39"/>
        <v>1533</v>
      </c>
      <c r="P82" s="23">
        <f t="shared" si="39"/>
        <v>1997</v>
      </c>
      <c r="Q82" s="23">
        <f t="shared" si="39"/>
        <v>3328</v>
      </c>
      <c r="R82" s="23">
        <f t="shared" si="39"/>
        <v>1475</v>
      </c>
      <c r="S82" s="23">
        <f t="shared" si="39"/>
        <v>1853</v>
      </c>
      <c r="T82" s="23">
        <f t="shared" si="39"/>
        <v>87</v>
      </c>
      <c r="U82" s="28" t="s">
        <v>68</v>
      </c>
    </row>
    <row r="83" spans="1:21" ht="12">
      <c r="A83" s="29" t="s">
        <v>15</v>
      </c>
      <c r="B83" s="31">
        <v>13</v>
      </c>
      <c r="C83" s="31"/>
      <c r="D83" s="32">
        <f>SUM(E83:G83)</f>
        <v>200</v>
      </c>
      <c r="E83" s="33">
        <v>200</v>
      </c>
      <c r="F83" s="33">
        <v>0</v>
      </c>
      <c r="G83" s="33">
        <v>0</v>
      </c>
      <c r="H83" s="32">
        <f>SUM(I83:J83)</f>
        <v>7555</v>
      </c>
      <c r="I83" s="32">
        <f>L83+O83+R83</f>
        <v>3421</v>
      </c>
      <c r="J83" s="32">
        <f>M83+P83+S83</f>
        <v>4134</v>
      </c>
      <c r="K83" s="48">
        <f aca="true" t="shared" si="40" ref="K83:K90">SUM(L83:M83)</f>
        <v>2442</v>
      </c>
      <c r="L83" s="33">
        <v>1144</v>
      </c>
      <c r="M83" s="33">
        <v>1298</v>
      </c>
      <c r="N83" s="48">
        <f aca="true" t="shared" si="41" ref="N83:N90">SUM(O83:P83)</f>
        <v>2649</v>
      </c>
      <c r="O83" s="33">
        <v>1162</v>
      </c>
      <c r="P83" s="33">
        <v>1487</v>
      </c>
      <c r="Q83" s="33">
        <f>SUM(R83:S83)</f>
        <v>2464</v>
      </c>
      <c r="R83" s="33">
        <v>1115</v>
      </c>
      <c r="S83" s="33">
        <v>1349</v>
      </c>
      <c r="T83" s="33">
        <v>68</v>
      </c>
      <c r="U83" s="34" t="s">
        <v>15</v>
      </c>
    </row>
    <row r="84" spans="1:21" ht="12">
      <c r="A84" s="29" t="s">
        <v>65</v>
      </c>
      <c r="B84" s="31">
        <v>1</v>
      </c>
      <c r="C84" s="31"/>
      <c r="D84" s="32">
        <f aca="true" t="shared" si="42" ref="D84:D91">SUM(E84:G84)</f>
        <v>6</v>
      </c>
      <c r="E84" s="33">
        <v>6</v>
      </c>
      <c r="F84" s="33">
        <v>0</v>
      </c>
      <c r="G84" s="33">
        <v>0</v>
      </c>
      <c r="H84" s="32">
        <f aca="true" t="shared" si="43" ref="H84:H91">SUM(I84:J84)</f>
        <v>211</v>
      </c>
      <c r="I84" s="32">
        <f aca="true" t="shared" si="44" ref="I84:I91">L84+O84+R84</f>
        <v>105</v>
      </c>
      <c r="J84" s="32">
        <f aca="true" t="shared" si="45" ref="J84:J91">M84+P84+S84</f>
        <v>106</v>
      </c>
      <c r="K84" s="48">
        <f t="shared" si="40"/>
        <v>73</v>
      </c>
      <c r="L84" s="33">
        <v>35</v>
      </c>
      <c r="M84" s="33">
        <v>38</v>
      </c>
      <c r="N84" s="48">
        <f t="shared" si="41"/>
        <v>72</v>
      </c>
      <c r="O84" s="33">
        <v>33</v>
      </c>
      <c r="P84" s="33">
        <v>39</v>
      </c>
      <c r="Q84" s="33">
        <f aca="true" t="shared" si="46" ref="Q84:Q91">SUM(R84:S84)</f>
        <v>66</v>
      </c>
      <c r="R84" s="33">
        <v>37</v>
      </c>
      <c r="S84" s="33">
        <v>29</v>
      </c>
      <c r="T84" s="33">
        <v>1</v>
      </c>
      <c r="U84" s="34" t="s">
        <v>65</v>
      </c>
    </row>
    <row r="85" spans="1:21" ht="12">
      <c r="A85" s="29" t="s">
        <v>16</v>
      </c>
      <c r="B85" s="31">
        <v>2</v>
      </c>
      <c r="C85" s="31"/>
      <c r="D85" s="32">
        <f t="shared" si="42"/>
        <v>4</v>
      </c>
      <c r="E85" s="33">
        <v>4</v>
      </c>
      <c r="F85" s="33">
        <v>0</v>
      </c>
      <c r="G85" s="33">
        <v>0</v>
      </c>
      <c r="H85" s="32">
        <f t="shared" si="43"/>
        <v>118</v>
      </c>
      <c r="I85" s="32">
        <f t="shared" si="44"/>
        <v>52</v>
      </c>
      <c r="J85" s="32">
        <f t="shared" si="45"/>
        <v>66</v>
      </c>
      <c r="K85" s="48">
        <f t="shared" si="40"/>
        <v>31</v>
      </c>
      <c r="L85" s="33">
        <v>13</v>
      </c>
      <c r="M85" s="33">
        <v>18</v>
      </c>
      <c r="N85" s="48">
        <f t="shared" si="41"/>
        <v>31</v>
      </c>
      <c r="O85" s="33">
        <v>15</v>
      </c>
      <c r="P85" s="33">
        <v>16</v>
      </c>
      <c r="Q85" s="33">
        <f t="shared" si="46"/>
        <v>56</v>
      </c>
      <c r="R85" s="33">
        <v>24</v>
      </c>
      <c r="S85" s="33">
        <v>32</v>
      </c>
      <c r="T85" s="33">
        <v>0</v>
      </c>
      <c r="U85" s="34" t="s">
        <v>16</v>
      </c>
    </row>
    <row r="86" spans="1:21" ht="12">
      <c r="A86" s="29" t="s">
        <v>18</v>
      </c>
      <c r="B86" s="31">
        <v>1</v>
      </c>
      <c r="C86" s="31"/>
      <c r="D86" s="32">
        <f t="shared" si="42"/>
        <v>9</v>
      </c>
      <c r="E86" s="33">
        <v>9</v>
      </c>
      <c r="F86" s="33">
        <v>0</v>
      </c>
      <c r="G86" s="33">
        <v>0</v>
      </c>
      <c r="H86" s="32">
        <f t="shared" si="43"/>
        <v>281</v>
      </c>
      <c r="I86" s="32">
        <f t="shared" si="44"/>
        <v>190</v>
      </c>
      <c r="J86" s="32">
        <f t="shared" si="45"/>
        <v>91</v>
      </c>
      <c r="K86" s="48">
        <f t="shared" si="40"/>
        <v>97</v>
      </c>
      <c r="L86" s="33">
        <v>58</v>
      </c>
      <c r="M86" s="33">
        <v>39</v>
      </c>
      <c r="N86" s="48">
        <f t="shared" si="41"/>
        <v>88</v>
      </c>
      <c r="O86" s="33">
        <v>65</v>
      </c>
      <c r="P86" s="33">
        <v>23</v>
      </c>
      <c r="Q86" s="33">
        <f t="shared" si="46"/>
        <v>96</v>
      </c>
      <c r="R86" s="33">
        <v>67</v>
      </c>
      <c r="S86" s="33">
        <v>29</v>
      </c>
      <c r="T86" s="33">
        <v>0</v>
      </c>
      <c r="U86" s="34" t="s">
        <v>18</v>
      </c>
    </row>
    <row r="87" spans="1:21" ht="12">
      <c r="A87" s="29" t="s">
        <v>20</v>
      </c>
      <c r="B87" s="31">
        <v>1</v>
      </c>
      <c r="C87" s="31"/>
      <c r="D87" s="32">
        <f t="shared" si="42"/>
        <v>15</v>
      </c>
      <c r="E87" s="33">
        <v>15</v>
      </c>
      <c r="F87" s="33">
        <v>0</v>
      </c>
      <c r="G87" s="33">
        <v>0</v>
      </c>
      <c r="H87" s="32">
        <f t="shared" si="43"/>
        <v>595</v>
      </c>
      <c r="I87" s="32">
        <f t="shared" si="44"/>
        <v>0</v>
      </c>
      <c r="J87" s="32">
        <f t="shared" si="45"/>
        <v>595</v>
      </c>
      <c r="K87" s="48">
        <f t="shared" si="40"/>
        <v>200</v>
      </c>
      <c r="L87" s="33">
        <v>0</v>
      </c>
      <c r="M87" s="33">
        <v>200</v>
      </c>
      <c r="N87" s="48">
        <f t="shared" si="41"/>
        <v>197</v>
      </c>
      <c r="O87" s="33">
        <v>0</v>
      </c>
      <c r="P87" s="33">
        <v>197</v>
      </c>
      <c r="Q87" s="33">
        <f t="shared" si="46"/>
        <v>198</v>
      </c>
      <c r="R87" s="33">
        <v>0</v>
      </c>
      <c r="S87" s="33">
        <v>198</v>
      </c>
      <c r="T87" s="33">
        <v>12</v>
      </c>
      <c r="U87" s="34" t="s">
        <v>20</v>
      </c>
    </row>
    <row r="88" spans="1:21" ht="12">
      <c r="A88" s="29" t="s">
        <v>21</v>
      </c>
      <c r="B88" s="31">
        <v>1</v>
      </c>
      <c r="C88" s="31"/>
      <c r="D88" s="32">
        <f t="shared" si="42"/>
        <v>9</v>
      </c>
      <c r="E88" s="33">
        <v>9</v>
      </c>
      <c r="F88" s="33">
        <v>0</v>
      </c>
      <c r="G88" s="33">
        <v>0</v>
      </c>
      <c r="H88" s="32">
        <f t="shared" si="43"/>
        <v>304</v>
      </c>
      <c r="I88" s="32">
        <f t="shared" si="44"/>
        <v>164</v>
      </c>
      <c r="J88" s="32">
        <f t="shared" si="45"/>
        <v>140</v>
      </c>
      <c r="K88" s="48">
        <f t="shared" si="40"/>
        <v>114</v>
      </c>
      <c r="L88" s="33">
        <v>59</v>
      </c>
      <c r="M88" s="33">
        <v>55</v>
      </c>
      <c r="N88" s="48">
        <f t="shared" si="41"/>
        <v>111</v>
      </c>
      <c r="O88" s="33">
        <v>58</v>
      </c>
      <c r="P88" s="33">
        <v>53</v>
      </c>
      <c r="Q88" s="33">
        <f t="shared" si="46"/>
        <v>79</v>
      </c>
      <c r="R88" s="33">
        <v>47</v>
      </c>
      <c r="S88" s="33">
        <v>32</v>
      </c>
      <c r="T88" s="31">
        <v>0</v>
      </c>
      <c r="U88" s="34" t="s">
        <v>21</v>
      </c>
    </row>
    <row r="89" spans="1:21" ht="12">
      <c r="A89" s="29" t="s">
        <v>59</v>
      </c>
      <c r="B89" s="31">
        <v>2</v>
      </c>
      <c r="C89" s="31"/>
      <c r="D89" s="32">
        <f t="shared" si="42"/>
        <v>8</v>
      </c>
      <c r="E89" s="33">
        <v>8</v>
      </c>
      <c r="F89" s="33">
        <v>0</v>
      </c>
      <c r="G89" s="33">
        <v>0</v>
      </c>
      <c r="H89" s="32">
        <f t="shared" si="43"/>
        <v>241</v>
      </c>
      <c r="I89" s="32">
        <f t="shared" si="44"/>
        <v>75</v>
      </c>
      <c r="J89" s="32">
        <f t="shared" si="45"/>
        <v>166</v>
      </c>
      <c r="K89" s="48">
        <f t="shared" si="40"/>
        <v>53</v>
      </c>
      <c r="L89" s="33">
        <v>8</v>
      </c>
      <c r="M89" s="33">
        <v>45</v>
      </c>
      <c r="N89" s="48">
        <f t="shared" si="41"/>
        <v>94</v>
      </c>
      <c r="O89" s="33">
        <v>31</v>
      </c>
      <c r="P89" s="33">
        <v>63</v>
      </c>
      <c r="Q89" s="33">
        <f t="shared" si="46"/>
        <v>94</v>
      </c>
      <c r="R89" s="33">
        <v>36</v>
      </c>
      <c r="S89" s="33">
        <v>58</v>
      </c>
      <c r="T89" s="33">
        <v>6</v>
      </c>
      <c r="U89" s="34" t="s">
        <v>59</v>
      </c>
    </row>
    <row r="90" spans="1:21" ht="12">
      <c r="A90" s="29" t="s">
        <v>24</v>
      </c>
      <c r="B90" s="31">
        <v>1</v>
      </c>
      <c r="C90" s="31"/>
      <c r="D90" s="32">
        <f t="shared" si="42"/>
        <v>18</v>
      </c>
      <c r="E90" s="33">
        <v>18</v>
      </c>
      <c r="F90" s="33">
        <v>0</v>
      </c>
      <c r="G90" s="33">
        <v>0</v>
      </c>
      <c r="H90" s="32">
        <f t="shared" si="43"/>
        <v>753</v>
      </c>
      <c r="I90" s="32">
        <f t="shared" si="44"/>
        <v>406</v>
      </c>
      <c r="J90" s="32">
        <f t="shared" si="45"/>
        <v>347</v>
      </c>
      <c r="K90" s="48">
        <f t="shared" si="40"/>
        <v>252</v>
      </c>
      <c r="L90" s="33">
        <v>130</v>
      </c>
      <c r="M90" s="33">
        <v>122</v>
      </c>
      <c r="N90" s="48">
        <f t="shared" si="41"/>
        <v>251</v>
      </c>
      <c r="O90" s="33">
        <v>142</v>
      </c>
      <c r="P90" s="33">
        <v>109</v>
      </c>
      <c r="Q90" s="33">
        <f t="shared" si="46"/>
        <v>250</v>
      </c>
      <c r="R90" s="33">
        <v>134</v>
      </c>
      <c r="S90" s="33">
        <v>116</v>
      </c>
      <c r="T90" s="31">
        <v>0</v>
      </c>
      <c r="U90" s="34" t="s">
        <v>24</v>
      </c>
    </row>
    <row r="91" spans="1:21" ht="12.75" thickBot="1">
      <c r="A91" s="40" t="s">
        <v>29</v>
      </c>
      <c r="B91" s="49">
        <v>1</v>
      </c>
      <c r="C91" s="42"/>
      <c r="D91" s="43">
        <f t="shared" si="42"/>
        <v>4</v>
      </c>
      <c r="E91" s="41">
        <v>4</v>
      </c>
      <c r="F91" s="41">
        <v>0</v>
      </c>
      <c r="G91" s="41">
        <v>0</v>
      </c>
      <c r="H91" s="43">
        <f t="shared" si="43"/>
        <v>110</v>
      </c>
      <c r="I91" s="43">
        <f t="shared" si="44"/>
        <v>77</v>
      </c>
      <c r="J91" s="43">
        <f t="shared" si="45"/>
        <v>33</v>
      </c>
      <c r="K91" s="41">
        <f>SUM(L91:M91)</f>
        <v>48</v>
      </c>
      <c r="L91" s="41">
        <v>35</v>
      </c>
      <c r="M91" s="41">
        <v>13</v>
      </c>
      <c r="N91" s="41">
        <f>SUM(O91:P91)</f>
        <v>37</v>
      </c>
      <c r="O91" s="41">
        <v>27</v>
      </c>
      <c r="P91" s="41">
        <v>10</v>
      </c>
      <c r="Q91" s="41">
        <f t="shared" si="46"/>
        <v>25</v>
      </c>
      <c r="R91" s="41">
        <v>15</v>
      </c>
      <c r="S91" s="41">
        <v>10</v>
      </c>
      <c r="T91" s="42">
        <v>0</v>
      </c>
      <c r="U91" s="44" t="s">
        <v>29</v>
      </c>
    </row>
    <row r="94" spans="1:20" ht="12">
      <c r="A94" s="1"/>
      <c r="B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</sheetData>
  <sheetProtection/>
  <mergeCells count="3">
    <mergeCell ref="B6:C7"/>
    <mergeCell ref="T6:T7"/>
    <mergeCell ref="B5:C5"/>
  </mergeCells>
  <printOptions/>
  <pageMargins left="0.5905511811023623" right="0.7874015748031497" top="0.5905511811023623" bottom="0.5905511811023623" header="0.5118110236220472" footer="0.3937007874015748"/>
  <pageSetup firstPageNumber="20" useFirstPageNumber="1" horizontalDpi="300" verticalDpi="300" orientation="portrait" pageOrder="overThenDown" paperSize="9" r:id="rId1"/>
  <headerFooter alignWithMargins="0">
    <oddFooter>&amp;C&amp;11－&amp;P－</oddFooter>
  </headerFooter>
  <rowBreaks count="1" manualBreakCount="1">
    <brk id="5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愛知県</cp:lastModifiedBy>
  <cp:lastPrinted>2011-09-16T01:57:39Z</cp:lastPrinted>
  <dcterms:created xsi:type="dcterms:W3CDTF">1998-08-12T06:00:36Z</dcterms:created>
  <dcterms:modified xsi:type="dcterms:W3CDTF">2013-01-10T00:51:09Z</dcterms:modified>
  <cp:category/>
  <cp:version/>
  <cp:contentType/>
  <cp:contentStatus/>
</cp:coreProperties>
</file>