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470" activeTab="1"/>
  </bookViews>
  <sheets>
    <sheet name="学校数" sheetId="1" r:id="rId1"/>
    <sheet name="学科数" sheetId="2" r:id="rId2"/>
  </sheets>
  <definedNames>
    <definedName name="_Key1" localSheetId="1" hidden="1">'学科数'!#REF!</definedName>
    <definedName name="_Key1" hidden="1">'学校数'!#REF!</definedName>
    <definedName name="_Order1" hidden="1">255</definedName>
    <definedName name="_Regression_Int" localSheetId="1" hidden="1">1</definedName>
    <definedName name="_Regression_Int" localSheetId="0" hidden="1">1</definedName>
    <definedName name="_Sort" localSheetId="1" hidden="1">'学科数'!#REF!</definedName>
    <definedName name="_Sort" hidden="1">'学校数'!#REF!</definedName>
    <definedName name="Print_Area_MI" localSheetId="1">'学科数'!#REF!</definedName>
    <definedName name="Print_Area_MI" localSheetId="0">'学校数'!#REF!</definedName>
    <definedName name="_xlnm.Print_Titles" localSheetId="1">'学科数'!$1:$4</definedName>
    <definedName name="_xlnm.Print_Titles" localSheetId="0">'学校数'!$1:$4</definedName>
    <definedName name="Print_Titles_MI" localSheetId="1">'学科数'!$1:$4</definedName>
    <definedName name="Print_Titles_MI" localSheetId="0">'学校数'!$1:$4</definedName>
  </definedNames>
  <calcPr fullCalcOnLoad="1"/>
</workbook>
</file>

<file path=xl/sharedStrings.xml><?xml version="1.0" encoding="utf-8"?>
<sst xmlns="http://schemas.openxmlformats.org/spreadsheetml/2006/main" count="112" uniqueCount="78">
  <si>
    <t>高等学校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</si>
  <si>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</si>
  <si>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</si>
  <si>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</si>
  <si>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</si>
  <si>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</si>
  <si>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</si>
  <si>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</si>
  <si>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</si>
  <si>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</si>
  <si>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</si>
  <si>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１０ 高　等　学　校</t>
  </si>
  <si>
    <t>（１）課程別　　学校数</t>
  </si>
  <si>
    <t>（  ）内分校数再掲</t>
  </si>
  <si>
    <t>区　　　分</t>
  </si>
  <si>
    <t>計</t>
  </si>
  <si>
    <t xml:space="preserve">        独　　　立　　　校</t>
  </si>
  <si>
    <t xml:space="preserve">   併　　　置　　　校</t>
  </si>
  <si>
    <t xml:space="preserve"> 併　置　校</t>
  </si>
  <si>
    <t>　  （ １つの課程を置くもの ）</t>
  </si>
  <si>
    <t>（２つの課程を置くもの）</t>
  </si>
  <si>
    <t xml:space="preserve"> （３課程）</t>
  </si>
  <si>
    <t>全日制</t>
  </si>
  <si>
    <t>定時制</t>
  </si>
  <si>
    <t>通信制</t>
  </si>
  <si>
    <t>計</t>
  </si>
  <si>
    <t>全・定</t>
  </si>
  <si>
    <t>全・通</t>
  </si>
  <si>
    <t>定・通</t>
  </si>
  <si>
    <t>　全・定・通</t>
  </si>
  <si>
    <t>国　　　立</t>
  </si>
  <si>
    <t>公　　　立</t>
  </si>
  <si>
    <t>県　　立</t>
  </si>
  <si>
    <t>市　　立</t>
  </si>
  <si>
    <t>私　　　立</t>
  </si>
  <si>
    <t>（２）単独・総合別　　学校数</t>
  </si>
  <si>
    <t xml:space="preserve">             単　　　　　　独　　　　　　校</t>
  </si>
  <si>
    <t xml:space="preserve">              （　1つの学科を置くもの　）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</si>
  <si>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</si>
  <si>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</si>
  <si>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</si>
  <si>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</si>
  <si>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</si>
  <si>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</si>
  <si>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</si>
  <si>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</si>
  <si>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</t>
  </si>
  <si>
    <t>総　　　　合　　　　校</t>
  </si>
  <si>
    <t>（複数の学科を置くもの）</t>
  </si>
  <si>
    <t>普通と職業１</t>
  </si>
  <si>
    <t>普通と職　業２以上</t>
  </si>
  <si>
    <t>職　業のみ　２以上</t>
  </si>
  <si>
    <t>普通と総　合</t>
  </si>
  <si>
    <t>普通と職業１と総合</t>
  </si>
  <si>
    <t>普，職２以上と総合</t>
  </si>
  <si>
    <t>職業１と総合</t>
  </si>
  <si>
    <t>職業２以上と総　合</t>
  </si>
  <si>
    <t>（注）通信制課程を除く。</t>
  </si>
  <si>
    <t>（３）学　　科　　数</t>
  </si>
  <si>
    <t>区　　分</t>
  </si>
  <si>
    <t>音楽</t>
  </si>
  <si>
    <t>美術</t>
  </si>
  <si>
    <t>外国語</t>
  </si>
  <si>
    <t>体育</t>
  </si>
  <si>
    <t>国際教養</t>
  </si>
  <si>
    <t>全　日　制</t>
  </si>
  <si>
    <t>定　時　制</t>
  </si>
  <si>
    <t>（全日制）</t>
  </si>
  <si>
    <t>公　　　立</t>
  </si>
  <si>
    <t>全 日 制</t>
  </si>
  <si>
    <t>定 時 制</t>
  </si>
  <si>
    <t>県　　　立</t>
  </si>
  <si>
    <t>市　　　立</t>
  </si>
  <si>
    <t>私　　　立</t>
  </si>
  <si>
    <t>平成23年度</t>
  </si>
  <si>
    <t>平成24年度</t>
  </si>
  <si>
    <t>平成23年度</t>
  </si>
  <si>
    <t>平成24年度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</si>
</sst>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0_);\(0\)"/>
    <numFmt numFmtId="180" formatCode="\(#,##0\)"/>
    <numFmt numFmtId="181" formatCode="#,##0_);\(#,##0\)"/>
  </numFmts>
  <fonts count="2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126">
    <xf numFmtId="37" fontId="0" fillId="0" borderId="0" xfId="0" applyAlignment="1">
      <alignment/>
    </xf>
    <xf numFmtId="38" fontId="3" fillId="0" borderId="0" xfId="48" applyFont="1" applyFill="1" applyAlignment="1" applyProtection="1">
      <alignment horizontal="left"/>
      <protection locked="0"/>
    </xf>
    <xf numFmtId="38" fontId="3" fillId="0" borderId="0" xfId="48" applyFont="1" applyFill="1" applyAlignment="1" applyProtection="1">
      <alignment/>
      <protection locked="0"/>
    </xf>
    <xf numFmtId="38" fontId="3" fillId="0" borderId="0" xfId="48" applyFont="1" applyFill="1" applyAlignment="1">
      <alignment/>
    </xf>
    <xf numFmtId="38" fontId="4" fillId="0" borderId="0" xfId="48" applyFont="1" applyFill="1" applyAlignment="1" applyProtection="1">
      <alignment/>
      <protection locked="0"/>
    </xf>
    <xf numFmtId="38" fontId="3" fillId="0" borderId="0" xfId="48" applyFont="1" applyFill="1" applyBorder="1" applyAlignment="1" applyProtection="1">
      <alignment horizontal="left"/>
      <protection locked="0"/>
    </xf>
    <xf numFmtId="38" fontId="3" fillId="0" borderId="0" xfId="48" applyFont="1" applyFill="1" applyBorder="1" applyAlignment="1" applyProtection="1">
      <alignment/>
      <protection locked="0"/>
    </xf>
    <xf numFmtId="38" fontId="3" fillId="0" borderId="0" xfId="48" applyFont="1" applyFill="1" applyBorder="1" applyAlignment="1" applyProtection="1">
      <alignment horizontal="right"/>
      <protection locked="0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/>
    </xf>
    <xf numFmtId="38" fontId="6" fillId="0" borderId="0" xfId="48" applyFont="1" applyFill="1" applyAlignment="1">
      <alignment horizontal="right"/>
    </xf>
    <xf numFmtId="38" fontId="6" fillId="0" borderId="0" xfId="48" applyFont="1" applyFill="1" applyAlignment="1">
      <alignment horizontal="center"/>
    </xf>
    <xf numFmtId="38" fontId="6" fillId="0" borderId="0" xfId="48" applyFont="1" applyFill="1" applyAlignment="1">
      <alignment/>
    </xf>
    <xf numFmtId="38" fontId="4" fillId="0" borderId="11" xfId="48" applyFont="1" applyFill="1" applyBorder="1" applyAlignment="1">
      <alignment horizontal="center"/>
    </xf>
    <xf numFmtId="38" fontId="7" fillId="0" borderId="0" xfId="48" applyFont="1" applyFill="1" applyAlignment="1">
      <alignment horizontal="right"/>
    </xf>
    <xf numFmtId="38" fontId="7" fillId="0" borderId="0" xfId="48" applyFont="1" applyFill="1" applyAlignment="1">
      <alignment horizontal="center"/>
    </xf>
    <xf numFmtId="38" fontId="7" fillId="0" borderId="0" xfId="48" applyFont="1" applyFill="1" applyAlignment="1">
      <alignment/>
    </xf>
    <xf numFmtId="38" fontId="4" fillId="0" borderId="11" xfId="48" applyFont="1" applyFill="1" applyBorder="1" applyAlignment="1">
      <alignment horizontal="right"/>
    </xf>
    <xf numFmtId="38" fontId="7" fillId="0" borderId="0" xfId="48" applyFont="1" applyFill="1" applyAlignment="1">
      <alignment horizontal="center"/>
    </xf>
    <xf numFmtId="38" fontId="7" fillId="0" borderId="0" xfId="48" applyFont="1" applyFill="1" applyAlignment="1">
      <alignment/>
    </xf>
    <xf numFmtId="38" fontId="3" fillId="0" borderId="0" xfId="48" applyFont="1" applyFill="1" applyAlignment="1">
      <alignment/>
    </xf>
    <xf numFmtId="38" fontId="3" fillId="0" borderId="11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right"/>
    </xf>
    <xf numFmtId="38" fontId="6" fillId="0" borderId="0" xfId="48" applyFont="1" applyFill="1" applyBorder="1" applyAlignment="1">
      <alignment/>
    </xf>
    <xf numFmtId="38" fontId="4" fillId="0" borderId="0" xfId="48" applyFont="1" applyFill="1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Alignment="1">
      <alignment/>
    </xf>
    <xf numFmtId="38" fontId="4" fillId="0" borderId="12" xfId="48" applyFont="1" applyFill="1" applyBorder="1" applyAlignment="1">
      <alignment horizontal="right" vertical="center"/>
    </xf>
    <xf numFmtId="38" fontId="7" fillId="0" borderId="13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right" vertical="center"/>
    </xf>
    <xf numFmtId="38" fontId="7" fillId="0" borderId="13" xfId="48" applyFont="1" applyFill="1" applyBorder="1" applyAlignment="1">
      <alignment horizontal="right"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/>
    </xf>
    <xf numFmtId="38" fontId="3" fillId="0" borderId="14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/>
    </xf>
    <xf numFmtId="38" fontId="3" fillId="0" borderId="0" xfId="48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 wrapText="1"/>
    </xf>
    <xf numFmtId="38" fontId="7" fillId="0" borderId="0" xfId="48" applyFont="1" applyFill="1" applyAlignment="1">
      <alignment horizontal="right"/>
    </xf>
    <xf numFmtId="38" fontId="6" fillId="0" borderId="0" xfId="48" applyFont="1" applyFill="1" applyAlignment="1">
      <alignment horizontal="center"/>
    </xf>
    <xf numFmtId="38" fontId="6" fillId="0" borderId="0" xfId="48" applyFont="1" applyFill="1" applyBorder="1" applyAlignment="1">
      <alignment horizontal="right"/>
    </xf>
    <xf numFmtId="38" fontId="7" fillId="0" borderId="13" xfId="48" applyFont="1" applyFill="1" applyBorder="1" applyAlignment="1">
      <alignment vertical="center"/>
    </xf>
    <xf numFmtId="38" fontId="8" fillId="0" borderId="16" xfId="48" applyFont="1" applyFill="1" applyBorder="1" applyAlignment="1">
      <alignment horizontal="center" vertical="center" wrapText="1"/>
    </xf>
    <xf numFmtId="38" fontId="8" fillId="0" borderId="15" xfId="48" applyFont="1" applyFill="1" applyBorder="1" applyAlignment="1">
      <alignment horizontal="center" vertical="center" wrapText="1"/>
    </xf>
    <xf numFmtId="38" fontId="4" fillId="0" borderId="0" xfId="48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38" fontId="3" fillId="0" borderId="0" xfId="48" applyFont="1" applyFill="1" applyAlignment="1" applyProtection="1">
      <alignment horizontal="right"/>
      <protection locked="0"/>
    </xf>
    <xf numFmtId="38" fontId="3" fillId="0" borderId="0" xfId="48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Alignment="1">
      <alignment horizontal="center" vertical="center"/>
    </xf>
    <xf numFmtId="38" fontId="3" fillId="0" borderId="10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 applyProtection="1">
      <alignment horizontal="center" vertical="center"/>
      <protection locked="0"/>
    </xf>
    <xf numFmtId="38" fontId="3" fillId="0" borderId="11" xfId="48" applyFont="1" applyFill="1" applyBorder="1" applyAlignment="1">
      <alignment horizontal="center"/>
    </xf>
    <xf numFmtId="38" fontId="3" fillId="0" borderId="0" xfId="48" applyFont="1" applyFill="1" applyBorder="1" applyAlignment="1">
      <alignment horizontal="right"/>
    </xf>
    <xf numFmtId="38" fontId="4" fillId="0" borderId="11" xfId="48" applyFont="1" applyFill="1" applyBorder="1" applyAlignment="1">
      <alignment horizontal="center"/>
    </xf>
    <xf numFmtId="38" fontId="4" fillId="0" borderId="0" xfId="48" applyFont="1" applyFill="1" applyBorder="1" applyAlignment="1">
      <alignment horizontal="right"/>
    </xf>
    <xf numFmtId="38" fontId="4" fillId="0" borderId="0" xfId="48" applyFont="1" applyFill="1" applyBorder="1" applyAlignment="1">
      <alignment horizontal="right"/>
    </xf>
    <xf numFmtId="38" fontId="3" fillId="0" borderId="0" xfId="48" applyFont="1" applyFill="1" applyBorder="1" applyAlignment="1">
      <alignment horizontal="right"/>
    </xf>
    <xf numFmtId="38" fontId="4" fillId="0" borderId="18" xfId="48" applyFont="1" applyFill="1" applyBorder="1" applyAlignment="1">
      <alignment horizontal="right"/>
    </xf>
    <xf numFmtId="38" fontId="3" fillId="0" borderId="12" xfId="48" applyFont="1" applyFill="1" applyBorder="1" applyAlignment="1">
      <alignment horizontal="right"/>
    </xf>
    <xf numFmtId="38" fontId="3" fillId="0" borderId="19" xfId="48" applyFont="1" applyFill="1" applyBorder="1" applyAlignment="1">
      <alignment horizontal="right"/>
    </xf>
    <xf numFmtId="38" fontId="3" fillId="0" borderId="13" xfId="48" applyFont="1" applyFill="1" applyBorder="1" applyAlignment="1">
      <alignment horizontal="right"/>
    </xf>
    <xf numFmtId="38" fontId="3" fillId="0" borderId="13" xfId="48" applyFont="1" applyFill="1" applyBorder="1" applyAlignment="1">
      <alignment horizontal="right"/>
    </xf>
    <xf numFmtId="38" fontId="3" fillId="0" borderId="20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vertical="center"/>
    </xf>
    <xf numFmtId="38" fontId="6" fillId="0" borderId="21" xfId="48" applyFont="1" applyFill="1" applyBorder="1" applyAlignment="1">
      <alignment/>
    </xf>
    <xf numFmtId="180" fontId="6" fillId="0" borderId="21" xfId="48" applyNumberFormat="1" applyFont="1" applyFill="1" applyBorder="1" applyAlignment="1">
      <alignment/>
    </xf>
    <xf numFmtId="180" fontId="6" fillId="0" borderId="0" xfId="48" applyNumberFormat="1" applyFont="1" applyFill="1" applyAlignment="1">
      <alignment/>
    </xf>
    <xf numFmtId="180" fontId="7" fillId="0" borderId="13" xfId="48" applyNumberFormat="1" applyFont="1" applyFill="1" applyBorder="1" applyAlignment="1">
      <alignment vertical="center"/>
    </xf>
    <xf numFmtId="180" fontId="7" fillId="0" borderId="0" xfId="48" applyNumberFormat="1" applyFont="1" applyFill="1" applyAlignment="1">
      <alignment horizontal="center"/>
    </xf>
    <xf numFmtId="180" fontId="6" fillId="0" borderId="0" xfId="48" applyNumberFormat="1" applyFont="1" applyFill="1" applyAlignment="1">
      <alignment horizontal="center"/>
    </xf>
    <xf numFmtId="180" fontId="7" fillId="0" borderId="13" xfId="48" applyNumberFormat="1" applyFont="1" applyFill="1" applyBorder="1" applyAlignment="1">
      <alignment horizontal="center" vertical="center"/>
    </xf>
    <xf numFmtId="180" fontId="6" fillId="0" borderId="0" xfId="48" applyNumberFormat="1" applyFont="1" applyFill="1" applyBorder="1" applyAlignment="1">
      <alignment horizontal="center"/>
    </xf>
    <xf numFmtId="180" fontId="7" fillId="0" borderId="0" xfId="48" applyNumberFormat="1" applyFont="1" applyFill="1" applyAlignment="1">
      <alignment horizontal="center"/>
    </xf>
    <xf numFmtId="38" fontId="3" fillId="0" borderId="22" xfId="48" applyFont="1" applyFill="1" applyBorder="1" applyAlignment="1">
      <alignment horizontal="left" vertical="center"/>
    </xf>
    <xf numFmtId="38" fontId="3" fillId="0" borderId="14" xfId="48" applyFont="1" applyFill="1" applyBorder="1" applyAlignment="1">
      <alignment horizontal="left" vertical="center"/>
    </xf>
    <xf numFmtId="38" fontId="3" fillId="0" borderId="23" xfId="48" applyFont="1" applyFill="1" applyBorder="1" applyAlignment="1">
      <alignment horizontal="left" vertical="center"/>
    </xf>
    <xf numFmtId="38" fontId="3" fillId="0" borderId="14" xfId="48" applyFont="1" applyFill="1" applyBorder="1" applyAlignment="1" applyProtection="1">
      <alignment/>
      <protection locked="0"/>
    </xf>
    <xf numFmtId="38" fontId="3" fillId="0" borderId="17" xfId="48" applyFont="1" applyFill="1" applyBorder="1" applyAlignment="1">
      <alignment horizontal="left" vertical="center"/>
    </xf>
    <xf numFmtId="38" fontId="3" fillId="0" borderId="20" xfId="48" applyFont="1" applyFill="1" applyBorder="1" applyAlignment="1">
      <alignment/>
    </xf>
    <xf numFmtId="38" fontId="6" fillId="0" borderId="17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6" xfId="48" applyFont="1" applyFill="1" applyBorder="1" applyAlignment="1">
      <alignment horizontal="left" vertical="center"/>
    </xf>
    <xf numFmtId="38" fontId="3" fillId="0" borderId="24" xfId="48" applyFont="1" applyFill="1" applyBorder="1" applyAlignment="1">
      <alignment/>
    </xf>
    <xf numFmtId="180" fontId="6" fillId="0" borderId="0" xfId="48" applyNumberFormat="1" applyFont="1" applyFill="1" applyAlignment="1">
      <alignment horizontal="center"/>
    </xf>
    <xf numFmtId="38" fontId="6" fillId="0" borderId="0" xfId="48" applyFont="1" applyFill="1" applyAlignment="1">
      <alignment horizontal="left"/>
    </xf>
    <xf numFmtId="38" fontId="7" fillId="0" borderId="0" xfId="48" applyFont="1" applyFill="1" applyAlignment="1">
      <alignment horizontal="left"/>
    </xf>
    <xf numFmtId="38" fontId="7" fillId="0" borderId="0" xfId="48" applyFont="1" applyFill="1" applyAlignment="1">
      <alignment horizontal="left"/>
    </xf>
    <xf numFmtId="38" fontId="3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3" fillId="0" borderId="0" xfId="48" applyFont="1" applyFill="1" applyAlignment="1">
      <alignment horizontal="left"/>
    </xf>
    <xf numFmtId="180" fontId="6" fillId="0" borderId="0" xfId="48" applyNumberFormat="1" applyFont="1" applyFill="1" applyBorder="1" applyAlignment="1">
      <alignment horizontal="center"/>
    </xf>
    <xf numFmtId="38" fontId="7" fillId="0" borderId="19" xfId="48" applyFont="1" applyFill="1" applyBorder="1" applyAlignment="1">
      <alignment horizontal="right" vertical="center"/>
    </xf>
    <xf numFmtId="180" fontId="6" fillId="0" borderId="13" xfId="48" applyNumberFormat="1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left" vertical="center"/>
    </xf>
    <xf numFmtId="38" fontId="3" fillId="0" borderId="17" xfId="48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horizontal="distributed" vertical="center"/>
    </xf>
    <xf numFmtId="38" fontId="3" fillId="0" borderId="25" xfId="48" applyFont="1" applyFill="1" applyBorder="1" applyAlignment="1">
      <alignment horizontal="distributed" vertical="center"/>
    </xf>
    <xf numFmtId="38" fontId="3" fillId="0" borderId="23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25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 wrapText="1"/>
    </xf>
    <xf numFmtId="38" fontId="3" fillId="0" borderId="20" xfId="48" applyFont="1" applyFill="1" applyBorder="1" applyAlignment="1">
      <alignment horizontal="center" vertical="center" wrapText="1"/>
    </xf>
    <xf numFmtId="38" fontId="3" fillId="0" borderId="22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 horizontal="center" vertical="center" wrapText="1"/>
    </xf>
    <xf numFmtId="38" fontId="3" fillId="0" borderId="27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22" xfId="48" applyFont="1" applyFill="1" applyBorder="1" applyAlignment="1" applyProtection="1">
      <alignment horizontal="center" vertical="center"/>
      <protection locked="0"/>
    </xf>
    <xf numFmtId="38" fontId="3" fillId="0" borderId="17" xfId="48" applyFont="1" applyFill="1" applyBorder="1" applyAlignment="1" applyProtection="1">
      <alignment horizontal="center" vertical="center"/>
      <protection locked="0"/>
    </xf>
    <xf numFmtId="38" fontId="3" fillId="0" borderId="28" xfId="48" applyFont="1" applyFill="1" applyBorder="1" applyAlignment="1">
      <alignment horizontal="center" vertical="center"/>
    </xf>
    <xf numFmtId="38" fontId="3" fillId="0" borderId="29" xfId="48" applyFont="1" applyFill="1" applyBorder="1" applyAlignment="1">
      <alignment horizontal="center" vertical="center"/>
    </xf>
    <xf numFmtId="38" fontId="3" fillId="0" borderId="3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9"/>
  </sheetPr>
  <dimension ref="A1:T41"/>
  <sheetViews>
    <sheetView showGridLines="0" showZeros="0" view="pageBreakPreview" zoomScaleSheetLayoutView="100" zoomScalePageLayoutView="0" workbookViewId="0" topLeftCell="A1">
      <selection activeCell="F23" sqref="F23"/>
    </sheetView>
  </sheetViews>
  <sheetFormatPr defaultColWidth="10.66015625" defaultRowHeight="18"/>
  <cols>
    <col min="1" max="1" width="7.66015625" style="3" customWidth="1"/>
    <col min="2" max="2" width="4" style="3" customWidth="1"/>
    <col min="3" max="3" width="4.08203125" style="3" customWidth="1"/>
    <col min="4" max="4" width="4.41015625" style="3" customWidth="1"/>
    <col min="5" max="5" width="4.08203125" style="3" customWidth="1"/>
    <col min="6" max="6" width="4.16015625" style="3" customWidth="1"/>
    <col min="7" max="7" width="4.08203125" style="3" customWidth="1"/>
    <col min="8" max="9" width="4.16015625" style="3" customWidth="1"/>
    <col min="10" max="13" width="4.5" style="3" customWidth="1"/>
    <col min="14" max="16" width="4" style="3" customWidth="1"/>
    <col min="17" max="18" width="4.66015625" style="3" customWidth="1"/>
    <col min="19" max="16384" width="10.66015625" style="3" customWidth="1"/>
  </cols>
  <sheetData>
    <row r="1" spans="1:18" ht="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 customHeight="1">
      <c r="A3" s="4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ht="15" customHeight="1" thickBot="1">
      <c r="A4" s="5" t="s">
        <v>12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 t="s">
        <v>13</v>
      </c>
      <c r="Q4" s="6"/>
      <c r="R4" s="6"/>
      <c r="S4" s="6"/>
      <c r="T4" s="6"/>
    </row>
    <row r="5" spans="1:19" ht="19.5" customHeight="1">
      <c r="A5" s="100" t="s">
        <v>14</v>
      </c>
      <c r="B5" s="103" t="s">
        <v>15</v>
      </c>
      <c r="C5" s="111"/>
      <c r="D5" s="75" t="s">
        <v>16</v>
      </c>
      <c r="E5" s="76"/>
      <c r="F5" s="76"/>
      <c r="G5" s="76"/>
      <c r="H5" s="76"/>
      <c r="I5" s="76"/>
      <c r="J5" s="75" t="s">
        <v>17</v>
      </c>
      <c r="K5" s="76"/>
      <c r="L5" s="76"/>
      <c r="M5" s="77"/>
      <c r="N5" s="75" t="s">
        <v>18</v>
      </c>
      <c r="O5" s="78"/>
      <c r="P5" s="6"/>
      <c r="Q5" s="6"/>
      <c r="R5" s="6"/>
      <c r="S5" s="6"/>
    </row>
    <row r="6" spans="1:15" ht="19.5" customHeight="1">
      <c r="A6" s="101"/>
      <c r="B6" s="112"/>
      <c r="C6" s="101"/>
      <c r="D6" s="79" t="s">
        <v>19</v>
      </c>
      <c r="E6" s="64"/>
      <c r="F6" s="64"/>
      <c r="G6" s="64"/>
      <c r="H6" s="64"/>
      <c r="I6" s="64"/>
      <c r="J6" s="97" t="s">
        <v>20</v>
      </c>
      <c r="K6" s="98"/>
      <c r="L6" s="98"/>
      <c r="M6" s="99"/>
      <c r="N6" s="79" t="s">
        <v>21</v>
      </c>
      <c r="O6" s="80"/>
    </row>
    <row r="7" spans="1:15" ht="24.75" customHeight="1">
      <c r="A7" s="102"/>
      <c r="B7" s="113"/>
      <c r="C7" s="102"/>
      <c r="D7" s="105" t="s">
        <v>15</v>
      </c>
      <c r="E7" s="114"/>
      <c r="F7" s="107" t="s">
        <v>22</v>
      </c>
      <c r="G7" s="108"/>
      <c r="H7" s="82" t="s">
        <v>23</v>
      </c>
      <c r="I7" s="81" t="s">
        <v>24</v>
      </c>
      <c r="J7" s="8" t="s">
        <v>25</v>
      </c>
      <c r="K7" s="82" t="s">
        <v>26</v>
      </c>
      <c r="L7" s="82" t="s">
        <v>27</v>
      </c>
      <c r="M7" s="82" t="s">
        <v>28</v>
      </c>
      <c r="N7" s="83" t="s">
        <v>29</v>
      </c>
      <c r="O7" s="84"/>
    </row>
    <row r="8" spans="1:15" ht="15" customHeight="1">
      <c r="A8" s="9" t="s">
        <v>74</v>
      </c>
      <c r="B8" s="10">
        <v>221</v>
      </c>
      <c r="C8" s="85">
        <v>1</v>
      </c>
      <c r="D8" s="10">
        <v>187</v>
      </c>
      <c r="E8" s="11">
        <v>1</v>
      </c>
      <c r="F8" s="10">
        <v>184</v>
      </c>
      <c r="G8" s="85">
        <v>1</v>
      </c>
      <c r="H8" s="12">
        <v>2</v>
      </c>
      <c r="I8" s="12">
        <v>1</v>
      </c>
      <c r="J8" s="12">
        <v>34</v>
      </c>
      <c r="K8" s="12">
        <v>30</v>
      </c>
      <c r="L8" s="12">
        <v>3</v>
      </c>
      <c r="M8" s="12">
        <v>1</v>
      </c>
      <c r="N8" s="12"/>
      <c r="O8" s="86">
        <v>0</v>
      </c>
    </row>
    <row r="9" spans="1:15" ht="15" customHeight="1">
      <c r="A9" s="13" t="s">
        <v>75</v>
      </c>
      <c r="B9" s="14">
        <f aca="true" t="shared" si="0" ref="B9:B14">D9+J9+O9</f>
        <v>222</v>
      </c>
      <c r="C9" s="70">
        <f>C11+C14</f>
        <v>1</v>
      </c>
      <c r="D9" s="14">
        <f>D10+D11+D14</f>
        <v>188</v>
      </c>
      <c r="E9" s="70">
        <f>E11+E14</f>
        <v>1</v>
      </c>
      <c r="F9" s="14">
        <f>F10+F11+F14</f>
        <v>184</v>
      </c>
      <c r="G9" s="70">
        <f>G11+G14</f>
        <v>1</v>
      </c>
      <c r="H9" s="16">
        <f aca="true" t="shared" si="1" ref="H9:M9">H10+H11+H14</f>
        <v>2</v>
      </c>
      <c r="I9" s="16">
        <f t="shared" si="1"/>
        <v>2</v>
      </c>
      <c r="J9" s="16">
        <f t="shared" si="1"/>
        <v>34</v>
      </c>
      <c r="K9" s="16">
        <f t="shared" si="1"/>
        <v>30</v>
      </c>
      <c r="L9" s="16">
        <f t="shared" si="1"/>
        <v>3</v>
      </c>
      <c r="M9" s="16">
        <f t="shared" si="1"/>
        <v>1</v>
      </c>
      <c r="N9" s="16"/>
      <c r="O9" s="87">
        <f>O10+O11+O14</f>
        <v>0</v>
      </c>
    </row>
    <row r="10" spans="1:15" ht="24.75" customHeight="1">
      <c r="A10" s="17" t="s">
        <v>30</v>
      </c>
      <c r="B10" s="14">
        <f t="shared" si="0"/>
        <v>2</v>
      </c>
      <c r="C10" s="70"/>
      <c r="D10" s="14">
        <f>F10+H10+I10</f>
        <v>2</v>
      </c>
      <c r="E10" s="70"/>
      <c r="F10" s="14">
        <v>2</v>
      </c>
      <c r="G10" s="74"/>
      <c r="H10" s="19">
        <v>0</v>
      </c>
      <c r="I10" s="19">
        <v>0</v>
      </c>
      <c r="J10" s="19">
        <f>SUM(K10:M10)</f>
        <v>0</v>
      </c>
      <c r="K10" s="19">
        <v>0</v>
      </c>
      <c r="L10" s="19">
        <v>0</v>
      </c>
      <c r="M10" s="19">
        <v>0</v>
      </c>
      <c r="N10" s="20"/>
      <c r="O10" s="88">
        <v>0</v>
      </c>
    </row>
    <row r="11" spans="1:15" ht="24.75" customHeight="1">
      <c r="A11" s="17" t="s">
        <v>31</v>
      </c>
      <c r="B11" s="14">
        <f t="shared" si="0"/>
        <v>164</v>
      </c>
      <c r="C11" s="70">
        <f>E11</f>
        <v>1</v>
      </c>
      <c r="D11" s="14">
        <f>F11+H11+I11</f>
        <v>135</v>
      </c>
      <c r="E11" s="70">
        <f>G11</f>
        <v>1</v>
      </c>
      <c r="F11" s="14">
        <f>SUM(F12:F13)</f>
        <v>132</v>
      </c>
      <c r="G11" s="70">
        <f>G12+G13</f>
        <v>1</v>
      </c>
      <c r="H11" s="16">
        <f aca="true" t="shared" si="2" ref="H11:M11">SUM(H12:H13)</f>
        <v>2</v>
      </c>
      <c r="I11" s="16">
        <f>SUM(I12:I13)</f>
        <v>1</v>
      </c>
      <c r="J11" s="16">
        <f t="shared" si="2"/>
        <v>29</v>
      </c>
      <c r="K11" s="16">
        <f t="shared" si="2"/>
        <v>28</v>
      </c>
      <c r="L11" s="16">
        <f t="shared" si="2"/>
        <v>0</v>
      </c>
      <c r="M11" s="16">
        <f t="shared" si="2"/>
        <v>1</v>
      </c>
      <c r="N11" s="89"/>
      <c r="O11" s="87">
        <f>SUM(N12:N13)</f>
        <v>0</v>
      </c>
    </row>
    <row r="12" spans="1:15" s="24" customFormat="1" ht="15" customHeight="1">
      <c r="A12" s="21" t="s">
        <v>32</v>
      </c>
      <c r="B12" s="10">
        <f t="shared" si="0"/>
        <v>149</v>
      </c>
      <c r="C12" s="85">
        <f>G12</f>
        <v>1</v>
      </c>
      <c r="D12" s="10">
        <f>F12+H12+I12</f>
        <v>121</v>
      </c>
      <c r="E12" s="85">
        <f>G12</f>
        <v>1</v>
      </c>
      <c r="F12" s="22">
        <v>120</v>
      </c>
      <c r="G12" s="85">
        <v>1</v>
      </c>
      <c r="H12" s="90"/>
      <c r="I12" s="90">
        <v>1</v>
      </c>
      <c r="J12" s="23">
        <f>SUM(K12:M12)</f>
        <v>28</v>
      </c>
      <c r="K12" s="23">
        <v>27</v>
      </c>
      <c r="L12" s="23">
        <v>0</v>
      </c>
      <c r="M12" s="23">
        <v>1</v>
      </c>
      <c r="N12" s="23"/>
      <c r="O12" s="91">
        <v>0</v>
      </c>
    </row>
    <row r="13" spans="1:15" ht="15" customHeight="1">
      <c r="A13" s="21" t="s">
        <v>33</v>
      </c>
      <c r="B13" s="10">
        <f t="shared" si="0"/>
        <v>15</v>
      </c>
      <c r="C13" s="92"/>
      <c r="D13" s="10">
        <f>F13+H13+I13</f>
        <v>14</v>
      </c>
      <c r="E13" s="92">
        <f>G13</f>
        <v>0</v>
      </c>
      <c r="F13" s="25">
        <v>12</v>
      </c>
      <c r="G13" s="73"/>
      <c r="H13" s="26">
        <v>2</v>
      </c>
      <c r="I13" s="26">
        <v>0</v>
      </c>
      <c r="J13" s="23">
        <f>SUM(K13:M13)</f>
        <v>1</v>
      </c>
      <c r="K13" s="26">
        <v>1</v>
      </c>
      <c r="L13" s="26">
        <v>0</v>
      </c>
      <c r="M13" s="26">
        <v>0</v>
      </c>
      <c r="N13" s="26"/>
      <c r="O13" s="91">
        <v>0</v>
      </c>
    </row>
    <row r="14" spans="1:15" s="31" customFormat="1" ht="34.5" customHeight="1" thickBot="1">
      <c r="A14" s="27" t="s">
        <v>34</v>
      </c>
      <c r="B14" s="93">
        <f t="shared" si="0"/>
        <v>56</v>
      </c>
      <c r="C14" s="72"/>
      <c r="D14" s="29">
        <f>F14+H14+I14</f>
        <v>51</v>
      </c>
      <c r="E14" s="72"/>
      <c r="F14" s="30">
        <v>50</v>
      </c>
      <c r="G14" s="94"/>
      <c r="H14" s="95">
        <v>0</v>
      </c>
      <c r="I14" s="95">
        <v>1</v>
      </c>
      <c r="J14" s="95">
        <f>SUM(K14:M14)</f>
        <v>5</v>
      </c>
      <c r="K14" s="95">
        <v>2</v>
      </c>
      <c r="L14" s="95">
        <v>3</v>
      </c>
      <c r="M14" s="95">
        <v>0</v>
      </c>
      <c r="N14" s="95"/>
      <c r="O14" s="96"/>
    </row>
    <row r="15" ht="12">
      <c r="M15" s="32"/>
    </row>
    <row r="16" ht="5.25" customHeight="1"/>
    <row r="17" spans="1:16" ht="49.5" customHeight="1" thickBot="1">
      <c r="A17" s="5" t="s">
        <v>35</v>
      </c>
      <c r="P17" s="7" t="s">
        <v>13</v>
      </c>
    </row>
    <row r="18" spans="1:18" ht="20.25" customHeight="1">
      <c r="A18" s="100" t="s">
        <v>14</v>
      </c>
      <c r="B18" s="103" t="s">
        <v>15</v>
      </c>
      <c r="C18" s="111"/>
      <c r="D18" s="117" t="s">
        <v>36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33"/>
      <c r="P18" s="33"/>
      <c r="Q18" s="34"/>
      <c r="R18" s="34"/>
    </row>
    <row r="19" spans="1:16" ht="19.5" customHeight="1">
      <c r="A19" s="101"/>
      <c r="B19" s="112"/>
      <c r="C19" s="101"/>
      <c r="D19" s="115" t="s">
        <v>37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35"/>
      <c r="P19" s="35"/>
    </row>
    <row r="20" spans="1:18" ht="49.5" customHeight="1">
      <c r="A20" s="102"/>
      <c r="B20" s="113"/>
      <c r="C20" s="102"/>
      <c r="D20" s="109" t="s">
        <v>15</v>
      </c>
      <c r="E20" s="110"/>
      <c r="F20" s="109" t="s">
        <v>38</v>
      </c>
      <c r="G20" s="110"/>
      <c r="H20" s="109" t="s">
        <v>39</v>
      </c>
      <c r="I20" s="110"/>
      <c r="J20" s="65" t="s">
        <v>40</v>
      </c>
      <c r="K20" s="37" t="s">
        <v>41</v>
      </c>
      <c r="L20" s="36" t="s">
        <v>42</v>
      </c>
      <c r="M20" s="36" t="s">
        <v>43</v>
      </c>
      <c r="N20" s="38" t="s">
        <v>44</v>
      </c>
      <c r="O20" s="38" t="s">
        <v>8</v>
      </c>
      <c r="P20" s="38" t="s">
        <v>9</v>
      </c>
      <c r="Q20" s="38" t="s">
        <v>45</v>
      </c>
      <c r="R20" s="39" t="s">
        <v>46</v>
      </c>
    </row>
    <row r="21" spans="1:18" ht="15" customHeight="1">
      <c r="A21" s="9" t="s">
        <v>76</v>
      </c>
      <c r="B21" s="12">
        <v>220</v>
      </c>
      <c r="C21" s="11">
        <v>1</v>
      </c>
      <c r="D21" s="12">
        <v>154</v>
      </c>
      <c r="E21" s="11">
        <v>1</v>
      </c>
      <c r="F21" s="12">
        <v>110</v>
      </c>
      <c r="G21" s="11">
        <v>0</v>
      </c>
      <c r="H21" s="12">
        <v>6</v>
      </c>
      <c r="I21" s="67">
        <v>1</v>
      </c>
      <c r="J21" s="66">
        <v>17</v>
      </c>
      <c r="K21" s="10">
        <v>11</v>
      </c>
      <c r="L21" s="10">
        <v>1</v>
      </c>
      <c r="M21" s="10">
        <v>0</v>
      </c>
      <c r="N21" s="10">
        <v>0</v>
      </c>
      <c r="O21" s="10"/>
      <c r="P21" s="10"/>
      <c r="Q21" s="10">
        <v>0</v>
      </c>
      <c r="R21" s="10">
        <v>9</v>
      </c>
    </row>
    <row r="22" spans="1:18" ht="15" customHeight="1">
      <c r="A22" s="13" t="s">
        <v>77</v>
      </c>
      <c r="B22" s="16">
        <f>B23+B24+B27</f>
        <v>220</v>
      </c>
      <c r="C22" s="70">
        <f>SUM(E22)</f>
        <v>1</v>
      </c>
      <c r="D22" s="16">
        <f>D23+D24+D27</f>
        <v>154</v>
      </c>
      <c r="E22" s="70">
        <f>E24+E27</f>
        <v>1</v>
      </c>
      <c r="F22" s="16">
        <f>F23+F24+F27</f>
        <v>110</v>
      </c>
      <c r="G22" s="15">
        <f>G24+G27</f>
        <v>0</v>
      </c>
      <c r="H22" s="16">
        <f>H23+H24+H27</f>
        <v>6</v>
      </c>
      <c r="I22" s="70">
        <f>SUM(I23,I24,I27)</f>
        <v>1</v>
      </c>
      <c r="J22" s="16">
        <f>J23+J24+J27</f>
        <v>17</v>
      </c>
      <c r="K22" s="14">
        <f>K23+K24+K27</f>
        <v>11</v>
      </c>
      <c r="L22" s="14">
        <f>L23+L24+L27</f>
        <v>1</v>
      </c>
      <c r="M22" s="14">
        <f>M23+M24+M27</f>
        <v>0</v>
      </c>
      <c r="N22" s="14">
        <f>N23+N24+N27</f>
        <v>0</v>
      </c>
      <c r="O22" s="14"/>
      <c r="P22" s="14"/>
      <c r="Q22" s="14">
        <f>Q23+Q24+Q27</f>
        <v>0</v>
      </c>
      <c r="R22" s="14">
        <f>R23+R24+R27</f>
        <v>9</v>
      </c>
    </row>
    <row r="23" spans="1:18" ht="24.75" customHeight="1">
      <c r="A23" s="17" t="s">
        <v>30</v>
      </c>
      <c r="B23" s="16">
        <f>D23+B35</f>
        <v>2</v>
      </c>
      <c r="C23" s="70">
        <f>0+E23</f>
        <v>0</v>
      </c>
      <c r="D23" s="16">
        <f>F23+H23+J23+K23+L23+M23+N23</f>
        <v>2</v>
      </c>
      <c r="E23" s="70">
        <v>0</v>
      </c>
      <c r="F23" s="16">
        <v>2</v>
      </c>
      <c r="G23" s="18">
        <v>0</v>
      </c>
      <c r="H23" s="19">
        <v>0</v>
      </c>
      <c r="I23" s="74"/>
      <c r="J23" s="19">
        <v>0</v>
      </c>
      <c r="K23" s="40">
        <v>0</v>
      </c>
      <c r="L23" s="40">
        <v>0</v>
      </c>
      <c r="M23" s="40">
        <v>0</v>
      </c>
      <c r="N23" s="40">
        <v>0</v>
      </c>
      <c r="O23" s="40"/>
      <c r="P23" s="40"/>
      <c r="Q23" s="40">
        <v>0</v>
      </c>
      <c r="R23" s="40">
        <v>0</v>
      </c>
    </row>
    <row r="24" spans="1:18" ht="24.75" customHeight="1">
      <c r="A24" s="17" t="s">
        <v>31</v>
      </c>
      <c r="B24" s="16">
        <f>D24+B36</f>
        <v>163</v>
      </c>
      <c r="C24" s="70">
        <f>E24</f>
        <v>1</v>
      </c>
      <c r="D24" s="16">
        <f>F24+H24+J24+K24+L24+M24+N24+Q24+R24</f>
        <v>122</v>
      </c>
      <c r="E24" s="70">
        <f>I24</f>
        <v>1</v>
      </c>
      <c r="F24" s="19">
        <v>80</v>
      </c>
      <c r="G24" s="41"/>
      <c r="H24" s="19">
        <v>6</v>
      </c>
      <c r="I24" s="74">
        <f>SUM(I25:I26)</f>
        <v>1</v>
      </c>
      <c r="J24" s="19">
        <v>15</v>
      </c>
      <c r="K24" s="40">
        <v>11</v>
      </c>
      <c r="L24" s="40">
        <v>1</v>
      </c>
      <c r="M24" s="40">
        <v>0</v>
      </c>
      <c r="N24" s="40"/>
      <c r="O24" s="40"/>
      <c r="P24" s="40"/>
      <c r="Q24" s="40"/>
      <c r="R24" s="40">
        <v>9</v>
      </c>
    </row>
    <row r="25" spans="1:18" s="24" customFormat="1" ht="15" customHeight="1">
      <c r="A25" s="21" t="s">
        <v>32</v>
      </c>
      <c r="B25" s="23">
        <f aca="true" t="shared" si="3" ref="B25:G25">B24-B26</f>
        <v>148</v>
      </c>
      <c r="C25" s="73">
        <f t="shared" si="3"/>
        <v>1</v>
      </c>
      <c r="D25" s="23">
        <f t="shared" si="3"/>
        <v>112</v>
      </c>
      <c r="E25" s="73">
        <f t="shared" si="3"/>
        <v>1</v>
      </c>
      <c r="F25" s="23">
        <f t="shared" si="3"/>
        <v>75</v>
      </c>
      <c r="G25" s="23">
        <f t="shared" si="3"/>
        <v>0</v>
      </c>
      <c r="H25" s="23">
        <f aca="true" t="shared" si="4" ref="H25:N25">H24-H26</f>
        <v>6</v>
      </c>
      <c r="I25" s="73">
        <v>1</v>
      </c>
      <c r="J25" s="23">
        <f t="shared" si="4"/>
        <v>13</v>
      </c>
      <c r="K25" s="42">
        <f t="shared" si="4"/>
        <v>9</v>
      </c>
      <c r="L25" s="42">
        <f t="shared" si="4"/>
        <v>1</v>
      </c>
      <c r="M25" s="42">
        <f t="shared" si="4"/>
        <v>0</v>
      </c>
      <c r="N25" s="42">
        <f t="shared" si="4"/>
        <v>0</v>
      </c>
      <c r="O25" s="42"/>
      <c r="P25" s="42"/>
      <c r="Q25" s="42">
        <f>Q24-Q26</f>
        <v>0</v>
      </c>
      <c r="R25" s="42">
        <v>8</v>
      </c>
    </row>
    <row r="26" spans="1:18" ht="15" customHeight="1">
      <c r="A26" s="21" t="s">
        <v>33</v>
      </c>
      <c r="B26" s="26">
        <f>D26+B38</f>
        <v>15</v>
      </c>
      <c r="C26" s="71"/>
      <c r="D26" s="26">
        <v>10</v>
      </c>
      <c r="E26" s="71"/>
      <c r="F26" s="26">
        <v>5</v>
      </c>
      <c r="G26" s="41"/>
      <c r="H26" s="26">
        <v>0</v>
      </c>
      <c r="I26" s="68"/>
      <c r="J26" s="26">
        <v>2</v>
      </c>
      <c r="K26" s="25">
        <v>2</v>
      </c>
      <c r="L26" s="25">
        <v>0</v>
      </c>
      <c r="M26" s="25">
        <v>0</v>
      </c>
      <c r="N26" s="25">
        <v>0</v>
      </c>
      <c r="O26" s="25"/>
      <c r="P26" s="25"/>
      <c r="Q26" s="25">
        <v>0</v>
      </c>
      <c r="R26" s="25">
        <v>1</v>
      </c>
    </row>
    <row r="27" spans="1:18" s="31" customFormat="1" ht="34.5" customHeight="1" thickBot="1">
      <c r="A27" s="27" t="s">
        <v>34</v>
      </c>
      <c r="B27" s="43">
        <f>D27+B39</f>
        <v>55</v>
      </c>
      <c r="C27" s="72">
        <f>E27</f>
        <v>0</v>
      </c>
      <c r="D27" s="43">
        <f>F27+H27+J27+K27+L27+M27+N27+Q27+R27</f>
        <v>30</v>
      </c>
      <c r="E27" s="72">
        <f>I27</f>
        <v>0</v>
      </c>
      <c r="F27" s="43">
        <v>28</v>
      </c>
      <c r="G27" s="28"/>
      <c r="H27" s="43">
        <v>0</v>
      </c>
      <c r="I27" s="69"/>
      <c r="J27" s="43">
        <v>2</v>
      </c>
      <c r="K27" s="29">
        <v>0</v>
      </c>
      <c r="L27" s="29">
        <v>0</v>
      </c>
      <c r="M27" s="29">
        <v>0</v>
      </c>
      <c r="N27" s="29">
        <v>0</v>
      </c>
      <c r="O27" s="29"/>
      <c r="P27" s="29"/>
      <c r="Q27" s="29">
        <v>0</v>
      </c>
      <c r="R27" s="29">
        <v>0</v>
      </c>
    </row>
    <row r="28" ht="16.5" customHeight="1"/>
    <row r="29" ht="60.75" customHeight="1" thickBot="1"/>
    <row r="30" spans="1:10" ht="20.25" customHeight="1">
      <c r="A30" s="100" t="s">
        <v>14</v>
      </c>
      <c r="B30" s="103" t="s">
        <v>47</v>
      </c>
      <c r="C30" s="104"/>
      <c r="D30" s="104"/>
      <c r="E30" s="104"/>
      <c r="F30" s="104"/>
      <c r="G30" s="104"/>
      <c r="H30" s="104"/>
      <c r="I30" s="104"/>
      <c r="J30" s="104"/>
    </row>
    <row r="31" spans="1:10" ht="19.5" customHeight="1">
      <c r="A31" s="101"/>
      <c r="B31" s="105" t="s">
        <v>48</v>
      </c>
      <c r="C31" s="106"/>
      <c r="D31" s="106"/>
      <c r="E31" s="106"/>
      <c r="F31" s="106"/>
      <c r="G31" s="106"/>
      <c r="H31" s="106"/>
      <c r="I31" s="106"/>
      <c r="J31" s="106"/>
    </row>
    <row r="32" spans="1:10" ht="49.5" customHeight="1">
      <c r="A32" s="102"/>
      <c r="B32" s="38" t="s">
        <v>25</v>
      </c>
      <c r="C32" s="44" t="s">
        <v>49</v>
      </c>
      <c r="D32" s="44" t="s">
        <v>50</v>
      </c>
      <c r="E32" s="45" t="s">
        <v>51</v>
      </c>
      <c r="F32" s="44" t="s">
        <v>52</v>
      </c>
      <c r="G32" s="44" t="s">
        <v>53</v>
      </c>
      <c r="H32" s="44" t="s">
        <v>54</v>
      </c>
      <c r="I32" s="44" t="s">
        <v>55</v>
      </c>
      <c r="J32" s="45" t="s">
        <v>56</v>
      </c>
    </row>
    <row r="33" spans="1:10" ht="19.5" customHeight="1">
      <c r="A33" s="9" t="s">
        <v>74</v>
      </c>
      <c r="B33" s="22">
        <v>66</v>
      </c>
      <c r="C33" s="10">
        <v>49</v>
      </c>
      <c r="D33" s="10">
        <v>10</v>
      </c>
      <c r="E33" s="10">
        <v>5</v>
      </c>
      <c r="F33" s="10">
        <v>2</v>
      </c>
      <c r="G33" s="10">
        <v>0</v>
      </c>
      <c r="H33" s="10">
        <v>0</v>
      </c>
      <c r="I33" s="10">
        <v>0</v>
      </c>
      <c r="J33" s="10">
        <v>0</v>
      </c>
    </row>
    <row r="34" spans="1:10" ht="15" customHeight="1">
      <c r="A34" s="13" t="s">
        <v>75</v>
      </c>
      <c r="B34" s="14">
        <f aca="true" t="shared" si="5" ref="B34:J34">B35+B36+B39</f>
        <v>66</v>
      </c>
      <c r="C34" s="14">
        <f t="shared" si="5"/>
        <v>49</v>
      </c>
      <c r="D34" s="14">
        <f t="shared" si="5"/>
        <v>10</v>
      </c>
      <c r="E34" s="14">
        <f t="shared" si="5"/>
        <v>5</v>
      </c>
      <c r="F34" s="14">
        <f>F35+F36+F39</f>
        <v>2</v>
      </c>
      <c r="G34" s="14">
        <f t="shared" si="5"/>
        <v>0</v>
      </c>
      <c r="H34" s="14">
        <f t="shared" si="5"/>
        <v>0</v>
      </c>
      <c r="I34" s="14">
        <f t="shared" si="5"/>
        <v>0</v>
      </c>
      <c r="J34" s="14">
        <f t="shared" si="5"/>
        <v>0</v>
      </c>
    </row>
    <row r="35" spans="1:10" ht="24.75" customHeight="1">
      <c r="A35" s="17" t="s">
        <v>30</v>
      </c>
      <c r="B35" s="40">
        <f>SUM(C35:J35)</f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</row>
    <row r="36" spans="1:10" ht="24.75" customHeight="1">
      <c r="A36" s="17" t="s">
        <v>31</v>
      </c>
      <c r="B36" s="14">
        <f>SUM(C36:J36)</f>
        <v>41</v>
      </c>
      <c r="C36" s="14">
        <f>SUM(C37:C38)</f>
        <v>33</v>
      </c>
      <c r="D36" s="14">
        <f>SUM(D37:D38)</f>
        <v>2</v>
      </c>
      <c r="E36" s="14">
        <f>SUM(E37:E38)</f>
        <v>5</v>
      </c>
      <c r="F36" s="14">
        <f>SUM(F37:F38)</f>
        <v>1</v>
      </c>
      <c r="G36" s="14"/>
      <c r="H36" s="14"/>
      <c r="I36" s="14"/>
      <c r="J36" s="14"/>
    </row>
    <row r="37" spans="1:10" ht="15" customHeight="1">
      <c r="A37" s="21" t="s">
        <v>32</v>
      </c>
      <c r="B37" s="22">
        <f>SUM(C37:J37)</f>
        <v>36</v>
      </c>
      <c r="C37" s="42">
        <v>28</v>
      </c>
      <c r="D37" s="42">
        <v>2</v>
      </c>
      <c r="E37" s="42">
        <v>5</v>
      </c>
      <c r="F37" s="42">
        <v>1</v>
      </c>
      <c r="G37" s="42">
        <f>G36-G38</f>
        <v>0</v>
      </c>
      <c r="H37" s="42">
        <f>H36-H38</f>
        <v>0</v>
      </c>
      <c r="I37" s="42">
        <f>I36-I38</f>
        <v>0</v>
      </c>
      <c r="J37" s="42">
        <f>J36-J38</f>
        <v>0</v>
      </c>
    </row>
    <row r="38" spans="1:10" ht="15" customHeight="1">
      <c r="A38" s="21" t="s">
        <v>33</v>
      </c>
      <c r="B38" s="10">
        <f>SUM(C38:J38)</f>
        <v>5</v>
      </c>
      <c r="C38" s="25">
        <v>5</v>
      </c>
      <c r="D38" s="25">
        <v>0</v>
      </c>
      <c r="E38" s="25"/>
      <c r="F38" s="25">
        <v>0</v>
      </c>
      <c r="G38" s="25">
        <v>0</v>
      </c>
      <c r="H38" s="25">
        <v>0</v>
      </c>
      <c r="I38" s="25"/>
      <c r="J38" s="25">
        <v>0</v>
      </c>
    </row>
    <row r="39" spans="1:10" ht="34.5" customHeight="1" thickBot="1">
      <c r="A39" s="27" t="s">
        <v>34</v>
      </c>
      <c r="B39" s="29">
        <f>SUM(C39:J39)</f>
        <v>25</v>
      </c>
      <c r="C39" s="29">
        <v>16</v>
      </c>
      <c r="D39" s="29">
        <v>8</v>
      </c>
      <c r="E39" s="29">
        <v>0</v>
      </c>
      <c r="F39" s="29">
        <v>1</v>
      </c>
      <c r="G39" s="30">
        <v>0</v>
      </c>
      <c r="H39" s="30"/>
      <c r="I39" s="30">
        <v>0</v>
      </c>
      <c r="J39" s="30">
        <v>0</v>
      </c>
    </row>
    <row r="40" spans="1:10" ht="4.5" customHeight="1">
      <c r="A40" s="46"/>
      <c r="B40" s="47"/>
      <c r="C40" s="47"/>
      <c r="D40" s="47"/>
      <c r="E40" s="47"/>
      <c r="F40" s="47"/>
      <c r="G40" s="47"/>
      <c r="H40" s="47"/>
      <c r="I40" s="47"/>
      <c r="J40" s="47"/>
    </row>
    <row r="41" ht="12">
      <c r="A41" s="3" t="s">
        <v>57</v>
      </c>
    </row>
  </sheetData>
  <sheetProtection/>
  <mergeCells count="15">
    <mergeCell ref="B18:C20"/>
    <mergeCell ref="A18:A20"/>
    <mergeCell ref="D19:N19"/>
    <mergeCell ref="D18:N18"/>
    <mergeCell ref="H20:I20"/>
    <mergeCell ref="J6:M6"/>
    <mergeCell ref="A30:A32"/>
    <mergeCell ref="B30:J30"/>
    <mergeCell ref="B31:J31"/>
    <mergeCell ref="F7:G7"/>
    <mergeCell ref="F20:G20"/>
    <mergeCell ref="B5:C7"/>
    <mergeCell ref="A5:A7"/>
    <mergeCell ref="D20:E20"/>
    <mergeCell ref="D7:E7"/>
  </mergeCells>
  <printOptions/>
  <pageMargins left="0.5905511811023623" right="0.7874015748031497" top="0.5905511811023623" bottom="0.984251968503937" header="0.5118110236220472" footer="0.3937007874015748"/>
  <pageSetup firstPageNumber="32" useFirstPageNumber="1" horizontalDpi="300" verticalDpi="300" orientation="portrait" pageOrder="overThenDown" paperSize="9" scale="86" r:id="rId1"/>
  <headerFooter alignWithMargins="0">
    <oddFooter>&amp;C&amp;11－&amp;P－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4"/>
  <sheetViews>
    <sheetView showGridLines="0" showZeros="0" tabSelected="1"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J11" sqref="J11"/>
    </sheetView>
  </sheetViews>
  <sheetFormatPr defaultColWidth="10.66015625" defaultRowHeight="18"/>
  <cols>
    <col min="1" max="1" width="8.16015625" style="3" customWidth="1"/>
    <col min="2" max="3" width="4" style="3" customWidth="1"/>
    <col min="4" max="11" width="3.91015625" style="3" customWidth="1"/>
    <col min="12" max="12" width="4" style="3" customWidth="1"/>
    <col min="13" max="13" width="3.83203125" style="3" customWidth="1"/>
    <col min="14" max="14" width="4.66015625" style="3" customWidth="1"/>
    <col min="15" max="15" width="3.5" style="3" customWidth="1"/>
    <col min="16" max="18" width="4" style="3" customWidth="1"/>
    <col min="19" max="20" width="4.66015625" style="3" customWidth="1"/>
    <col min="21" max="16384" width="10.66015625" style="3" customWidth="1"/>
  </cols>
  <sheetData>
    <row r="1" spans="1:20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48" t="s">
        <v>0</v>
      </c>
      <c r="S1" s="2"/>
      <c r="T1" s="2"/>
    </row>
    <row r="2" spans="1:20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 ht="15" customHeight="1" thickBot="1">
      <c r="A4" s="5" t="s">
        <v>58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50" customFormat="1" ht="19.5" customHeight="1">
      <c r="A5" s="100" t="s">
        <v>59</v>
      </c>
      <c r="B5" s="119" t="s">
        <v>25</v>
      </c>
      <c r="C5" s="119" t="s">
        <v>1</v>
      </c>
      <c r="D5" s="119" t="s">
        <v>2</v>
      </c>
      <c r="E5" s="119" t="s">
        <v>3</v>
      </c>
      <c r="F5" s="119" t="s">
        <v>4</v>
      </c>
      <c r="G5" s="119" t="s">
        <v>5</v>
      </c>
      <c r="H5" s="119" t="s">
        <v>6</v>
      </c>
      <c r="I5" s="119" t="s">
        <v>7</v>
      </c>
      <c r="J5" s="119" t="s">
        <v>8</v>
      </c>
      <c r="K5" s="119" t="s">
        <v>9</v>
      </c>
      <c r="L5" s="123" t="s">
        <v>10</v>
      </c>
      <c r="M5" s="124"/>
      <c r="N5" s="124"/>
      <c r="O5" s="124"/>
      <c r="P5" s="124"/>
      <c r="Q5" s="125"/>
      <c r="R5" s="121" t="s">
        <v>46</v>
      </c>
      <c r="S5" s="49"/>
      <c r="U5" s="49"/>
      <c r="V5" s="49"/>
    </row>
    <row r="6" spans="1:22" s="50" customFormat="1" ht="24.75" customHeight="1">
      <c r="A6" s="114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8" t="s">
        <v>60</v>
      </c>
      <c r="M6" s="8" t="s">
        <v>61</v>
      </c>
      <c r="N6" s="8" t="s">
        <v>62</v>
      </c>
      <c r="O6" s="8" t="s">
        <v>63</v>
      </c>
      <c r="P6" s="51" t="s">
        <v>64</v>
      </c>
      <c r="Q6" s="52" t="s">
        <v>10</v>
      </c>
      <c r="R6" s="122"/>
      <c r="S6" s="49"/>
      <c r="U6" s="49"/>
      <c r="V6" s="49"/>
    </row>
    <row r="7" spans="1:18" s="24" customFormat="1" ht="19.5" customHeight="1">
      <c r="A7" s="53" t="s">
        <v>74</v>
      </c>
      <c r="B7" s="54">
        <v>324</v>
      </c>
      <c r="C7" s="54">
        <v>189</v>
      </c>
      <c r="D7" s="54">
        <v>9</v>
      </c>
      <c r="E7" s="54">
        <v>32</v>
      </c>
      <c r="F7" s="54">
        <v>41</v>
      </c>
      <c r="G7" s="54">
        <v>1</v>
      </c>
      <c r="H7" s="54">
        <v>21</v>
      </c>
      <c r="I7" s="54">
        <v>3</v>
      </c>
      <c r="J7" s="54">
        <v>0</v>
      </c>
      <c r="K7" s="54">
        <v>4</v>
      </c>
      <c r="L7" s="54">
        <v>4</v>
      </c>
      <c r="M7" s="54">
        <v>2</v>
      </c>
      <c r="N7" s="54">
        <v>3</v>
      </c>
      <c r="O7" s="54">
        <v>1</v>
      </c>
      <c r="P7" s="54">
        <v>3</v>
      </c>
      <c r="Q7" s="54">
        <v>0</v>
      </c>
      <c r="R7" s="54">
        <v>11</v>
      </c>
    </row>
    <row r="8" spans="1:18" ht="15" customHeight="1">
      <c r="A8" s="55" t="s">
        <v>77</v>
      </c>
      <c r="B8" s="56">
        <f>SUM(B9:B10)</f>
        <v>324</v>
      </c>
      <c r="C8" s="56">
        <f aca="true" t="shared" si="0" ref="C8:Q8">SUM(C9:C10)</f>
        <v>189</v>
      </c>
      <c r="D8" s="56">
        <f t="shared" si="0"/>
        <v>9</v>
      </c>
      <c r="E8" s="56">
        <f t="shared" si="0"/>
        <v>32</v>
      </c>
      <c r="F8" s="56">
        <f t="shared" si="0"/>
        <v>41</v>
      </c>
      <c r="G8" s="56">
        <f t="shared" si="0"/>
        <v>1</v>
      </c>
      <c r="H8" s="56">
        <f t="shared" si="0"/>
        <v>21</v>
      </c>
      <c r="I8" s="56">
        <f t="shared" si="0"/>
        <v>3</v>
      </c>
      <c r="J8" s="56">
        <f t="shared" si="0"/>
        <v>0</v>
      </c>
      <c r="K8" s="56">
        <f t="shared" si="0"/>
        <v>4</v>
      </c>
      <c r="L8" s="56">
        <f t="shared" si="0"/>
        <v>4</v>
      </c>
      <c r="M8" s="56">
        <f t="shared" si="0"/>
        <v>2</v>
      </c>
      <c r="N8" s="56">
        <f t="shared" si="0"/>
        <v>3</v>
      </c>
      <c r="O8" s="56">
        <f t="shared" si="0"/>
        <v>1</v>
      </c>
      <c r="P8" s="56">
        <f t="shared" si="0"/>
        <v>3</v>
      </c>
      <c r="Q8" s="56">
        <f t="shared" si="0"/>
        <v>0</v>
      </c>
      <c r="R8" s="56">
        <f>SUM(R9:R10)</f>
        <v>11</v>
      </c>
    </row>
    <row r="9" spans="1:18" ht="24.75" customHeight="1">
      <c r="A9" s="17" t="s">
        <v>65</v>
      </c>
      <c r="B9" s="56">
        <f>B11+B14+B23</f>
        <v>288</v>
      </c>
      <c r="C9" s="56">
        <f aca="true" t="shared" si="1" ref="C9:Q9">C11+C14+C23</f>
        <v>165</v>
      </c>
      <c r="D9" s="56">
        <f t="shared" si="1"/>
        <v>9</v>
      </c>
      <c r="E9" s="56">
        <f t="shared" si="1"/>
        <v>25</v>
      </c>
      <c r="F9" s="56">
        <f t="shared" si="1"/>
        <v>37</v>
      </c>
      <c r="G9" s="56">
        <f t="shared" si="1"/>
        <v>1</v>
      </c>
      <c r="H9" s="56">
        <f t="shared" si="1"/>
        <v>21</v>
      </c>
      <c r="I9" s="56">
        <f t="shared" si="1"/>
        <v>2</v>
      </c>
      <c r="J9" s="56">
        <f t="shared" si="1"/>
        <v>0</v>
      </c>
      <c r="K9" s="56">
        <f t="shared" si="1"/>
        <v>4</v>
      </c>
      <c r="L9" s="56">
        <f t="shared" si="1"/>
        <v>4</v>
      </c>
      <c r="M9" s="56">
        <f t="shared" si="1"/>
        <v>2</v>
      </c>
      <c r="N9" s="56">
        <f t="shared" si="1"/>
        <v>3</v>
      </c>
      <c r="O9" s="56">
        <f t="shared" si="1"/>
        <v>1</v>
      </c>
      <c r="P9" s="56">
        <f t="shared" si="1"/>
        <v>3</v>
      </c>
      <c r="Q9" s="56">
        <f t="shared" si="1"/>
        <v>0</v>
      </c>
      <c r="R9" s="56">
        <f>R11+R14+R23</f>
        <v>11</v>
      </c>
    </row>
    <row r="10" spans="1:18" ht="15" customHeight="1">
      <c r="A10" s="17" t="s">
        <v>66</v>
      </c>
      <c r="B10" s="56">
        <f>B15+B24</f>
        <v>36</v>
      </c>
      <c r="C10" s="56">
        <f aca="true" t="shared" si="2" ref="C10:Q10">C15+C24</f>
        <v>24</v>
      </c>
      <c r="D10" s="56">
        <f t="shared" si="2"/>
        <v>0</v>
      </c>
      <c r="E10" s="56">
        <f t="shared" si="2"/>
        <v>7</v>
      </c>
      <c r="F10" s="56">
        <f t="shared" si="2"/>
        <v>4</v>
      </c>
      <c r="G10" s="56">
        <f t="shared" si="2"/>
        <v>0</v>
      </c>
      <c r="H10" s="56">
        <f t="shared" si="2"/>
        <v>0</v>
      </c>
      <c r="I10" s="56">
        <f t="shared" si="2"/>
        <v>1</v>
      </c>
      <c r="J10" s="56">
        <f t="shared" si="2"/>
        <v>0</v>
      </c>
      <c r="K10" s="56">
        <f t="shared" si="2"/>
        <v>0</v>
      </c>
      <c r="L10" s="56">
        <f t="shared" si="2"/>
        <v>0</v>
      </c>
      <c r="M10" s="56">
        <f t="shared" si="2"/>
        <v>0</v>
      </c>
      <c r="N10" s="56">
        <f t="shared" si="2"/>
        <v>0</v>
      </c>
      <c r="O10" s="56">
        <f t="shared" si="2"/>
        <v>0</v>
      </c>
      <c r="P10" s="56">
        <f t="shared" si="2"/>
        <v>0</v>
      </c>
      <c r="Q10" s="56">
        <f t="shared" si="2"/>
        <v>0</v>
      </c>
      <c r="R10" s="56">
        <f>R15+R24</f>
        <v>0</v>
      </c>
    </row>
    <row r="11" spans="1:18" s="24" customFormat="1" ht="30" customHeight="1">
      <c r="A11" s="17" t="s">
        <v>30</v>
      </c>
      <c r="B11" s="56">
        <f>SUM(C11:R11)</f>
        <v>2</v>
      </c>
      <c r="C11" s="56">
        <v>2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/>
      <c r="K11" s="57"/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</row>
    <row r="12" spans="1:18" ht="15" customHeight="1">
      <c r="A12" s="21" t="s">
        <v>67</v>
      </c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s="20" customFormat="1" ht="30" customHeight="1">
      <c r="A13" s="17" t="s">
        <v>68</v>
      </c>
      <c r="B13" s="59">
        <f>SUM(B14:B15)</f>
        <v>233</v>
      </c>
      <c r="C13" s="56">
        <f aca="true" t="shared" si="3" ref="C13:Q13">SUM(C14:C15)</f>
        <v>133</v>
      </c>
      <c r="D13" s="56">
        <f t="shared" si="3"/>
        <v>9</v>
      </c>
      <c r="E13" s="56">
        <f t="shared" si="3"/>
        <v>25</v>
      </c>
      <c r="F13" s="56">
        <f t="shared" si="3"/>
        <v>25</v>
      </c>
      <c r="G13" s="56">
        <f t="shared" si="3"/>
        <v>1</v>
      </c>
      <c r="H13" s="56">
        <f t="shared" si="3"/>
        <v>16</v>
      </c>
      <c r="I13" s="56">
        <f t="shared" si="3"/>
        <v>2</v>
      </c>
      <c r="J13" s="56">
        <f t="shared" si="3"/>
        <v>0</v>
      </c>
      <c r="K13" s="56">
        <f t="shared" si="3"/>
        <v>4</v>
      </c>
      <c r="L13" s="56">
        <f t="shared" si="3"/>
        <v>2</v>
      </c>
      <c r="M13" s="56">
        <f t="shared" si="3"/>
        <v>1</v>
      </c>
      <c r="N13" s="56">
        <f t="shared" si="3"/>
        <v>3</v>
      </c>
      <c r="O13" s="56">
        <f t="shared" si="3"/>
        <v>1</v>
      </c>
      <c r="P13" s="56">
        <f t="shared" si="3"/>
        <v>1</v>
      </c>
      <c r="Q13" s="56">
        <f t="shared" si="3"/>
        <v>0</v>
      </c>
      <c r="R13" s="56">
        <f>SUM(R14:R15)</f>
        <v>10</v>
      </c>
    </row>
    <row r="14" spans="1:18" ht="19.5" customHeight="1">
      <c r="A14" s="21" t="s">
        <v>69</v>
      </c>
      <c r="B14" s="54">
        <f>SUM(C14:R14)</f>
        <v>199</v>
      </c>
      <c r="C14" s="54">
        <v>110</v>
      </c>
      <c r="D14" s="54">
        <v>9</v>
      </c>
      <c r="E14" s="54">
        <v>18</v>
      </c>
      <c r="F14" s="54">
        <v>21</v>
      </c>
      <c r="G14" s="54">
        <v>1</v>
      </c>
      <c r="H14" s="54">
        <v>16</v>
      </c>
      <c r="I14" s="54">
        <v>2</v>
      </c>
      <c r="J14" s="54"/>
      <c r="K14" s="54">
        <v>4</v>
      </c>
      <c r="L14" s="58">
        <v>2</v>
      </c>
      <c r="M14" s="58">
        <v>1</v>
      </c>
      <c r="N14" s="58">
        <v>3</v>
      </c>
      <c r="O14" s="58">
        <v>1</v>
      </c>
      <c r="P14" s="58">
        <v>1</v>
      </c>
      <c r="Q14" s="58"/>
      <c r="R14" s="54">
        <v>10</v>
      </c>
    </row>
    <row r="15" spans="1:18" ht="12">
      <c r="A15" s="21" t="s">
        <v>70</v>
      </c>
      <c r="B15" s="54">
        <f>SUM(C15:R15)</f>
        <v>34</v>
      </c>
      <c r="C15" s="54">
        <v>23</v>
      </c>
      <c r="D15" s="54"/>
      <c r="E15" s="54">
        <v>7</v>
      </c>
      <c r="F15" s="54">
        <v>4</v>
      </c>
      <c r="G15" s="54"/>
      <c r="H15" s="54"/>
      <c r="I15" s="54"/>
      <c r="J15" s="54"/>
      <c r="K15" s="54"/>
      <c r="L15" s="58"/>
      <c r="M15" s="58"/>
      <c r="N15" s="58"/>
      <c r="O15" s="58"/>
      <c r="P15" s="58"/>
      <c r="Q15" s="58"/>
      <c r="R15" s="54"/>
    </row>
    <row r="16" spans="1:18" s="20" customFormat="1" ht="30" customHeight="1">
      <c r="A16" s="17" t="s">
        <v>71</v>
      </c>
      <c r="B16" s="59">
        <f aca="true" t="shared" si="4" ref="B16:Q16">SUM(B17:B18)</f>
        <v>212</v>
      </c>
      <c r="C16" s="56">
        <f t="shared" si="4"/>
        <v>123</v>
      </c>
      <c r="D16" s="56">
        <f t="shared" si="4"/>
        <v>9</v>
      </c>
      <c r="E16" s="56">
        <f t="shared" si="4"/>
        <v>22</v>
      </c>
      <c r="F16" s="56">
        <f t="shared" si="4"/>
        <v>21</v>
      </c>
      <c r="G16" s="56">
        <f t="shared" si="4"/>
        <v>1</v>
      </c>
      <c r="H16" s="56">
        <f t="shared" si="4"/>
        <v>15</v>
      </c>
      <c r="I16" s="56">
        <f t="shared" si="4"/>
        <v>2</v>
      </c>
      <c r="J16" s="56">
        <f t="shared" si="4"/>
        <v>0</v>
      </c>
      <c r="K16" s="56">
        <f t="shared" si="4"/>
        <v>4</v>
      </c>
      <c r="L16" s="56">
        <f t="shared" si="4"/>
        <v>1</v>
      </c>
      <c r="M16" s="56">
        <f t="shared" si="4"/>
        <v>1</v>
      </c>
      <c r="N16" s="56">
        <f t="shared" si="4"/>
        <v>2</v>
      </c>
      <c r="O16" s="56">
        <f t="shared" si="4"/>
        <v>1</v>
      </c>
      <c r="P16" s="56">
        <f t="shared" si="4"/>
        <v>1</v>
      </c>
      <c r="Q16" s="56">
        <f t="shared" si="4"/>
        <v>0</v>
      </c>
      <c r="R16" s="56">
        <f>SUM(R17:R18)</f>
        <v>9</v>
      </c>
    </row>
    <row r="17" spans="1:18" ht="19.5" customHeight="1">
      <c r="A17" s="21" t="s">
        <v>69</v>
      </c>
      <c r="B17" s="54">
        <f>SUM(C17:R17)</f>
        <v>183</v>
      </c>
      <c r="C17" s="58">
        <f>C14-C20</f>
        <v>102</v>
      </c>
      <c r="D17" s="58">
        <f>D14-D20</f>
        <v>9</v>
      </c>
      <c r="E17" s="58">
        <f aca="true" t="shared" si="5" ref="E17:R17">E14-E20</f>
        <v>16</v>
      </c>
      <c r="F17" s="58">
        <f t="shared" si="5"/>
        <v>19</v>
      </c>
      <c r="G17" s="58">
        <f t="shared" si="5"/>
        <v>1</v>
      </c>
      <c r="H17" s="58">
        <f t="shared" si="5"/>
        <v>15</v>
      </c>
      <c r="I17" s="58">
        <f t="shared" si="5"/>
        <v>2</v>
      </c>
      <c r="J17" s="58">
        <f t="shared" si="5"/>
        <v>0</v>
      </c>
      <c r="K17" s="58">
        <f t="shared" si="5"/>
        <v>4</v>
      </c>
      <c r="L17" s="58">
        <f t="shared" si="5"/>
        <v>1</v>
      </c>
      <c r="M17" s="58">
        <f t="shared" si="5"/>
        <v>1</v>
      </c>
      <c r="N17" s="58">
        <f t="shared" si="5"/>
        <v>2</v>
      </c>
      <c r="O17" s="58">
        <f t="shared" si="5"/>
        <v>1</v>
      </c>
      <c r="P17" s="58">
        <f t="shared" si="5"/>
        <v>1</v>
      </c>
      <c r="Q17" s="58">
        <f t="shared" si="5"/>
        <v>0</v>
      </c>
      <c r="R17" s="58">
        <f t="shared" si="5"/>
        <v>9</v>
      </c>
    </row>
    <row r="18" spans="1:18" ht="12">
      <c r="A18" s="21" t="s">
        <v>70</v>
      </c>
      <c r="B18" s="54">
        <f>SUM(C18:R18)</f>
        <v>29</v>
      </c>
      <c r="C18" s="58">
        <f>C15-C21</f>
        <v>21</v>
      </c>
      <c r="D18" s="58">
        <f aca="true" t="shared" si="6" ref="D18:R18">D15-D21</f>
        <v>0</v>
      </c>
      <c r="E18" s="58">
        <f t="shared" si="6"/>
        <v>6</v>
      </c>
      <c r="F18" s="58">
        <f t="shared" si="6"/>
        <v>2</v>
      </c>
      <c r="G18" s="58">
        <f t="shared" si="6"/>
        <v>0</v>
      </c>
      <c r="H18" s="58">
        <f t="shared" si="6"/>
        <v>0</v>
      </c>
      <c r="I18" s="58">
        <f t="shared" si="6"/>
        <v>0</v>
      </c>
      <c r="J18" s="58">
        <f t="shared" si="6"/>
        <v>0</v>
      </c>
      <c r="K18" s="58">
        <f t="shared" si="6"/>
        <v>0</v>
      </c>
      <c r="L18" s="58">
        <f t="shared" si="6"/>
        <v>0</v>
      </c>
      <c r="M18" s="58">
        <f t="shared" si="6"/>
        <v>0</v>
      </c>
      <c r="N18" s="58">
        <f t="shared" si="6"/>
        <v>0</v>
      </c>
      <c r="O18" s="58">
        <f t="shared" si="6"/>
        <v>0</v>
      </c>
      <c r="P18" s="58">
        <f t="shared" si="6"/>
        <v>0</v>
      </c>
      <c r="Q18" s="58">
        <f t="shared" si="6"/>
        <v>0</v>
      </c>
      <c r="R18" s="58">
        <f t="shared" si="6"/>
        <v>0</v>
      </c>
    </row>
    <row r="19" spans="1:18" s="20" customFormat="1" ht="30" customHeight="1">
      <c r="A19" s="17" t="s">
        <v>72</v>
      </c>
      <c r="B19" s="59">
        <f aca="true" t="shared" si="7" ref="B19:Q19">SUM(B20:B21)</f>
        <v>21</v>
      </c>
      <c r="C19" s="56">
        <f t="shared" si="7"/>
        <v>10</v>
      </c>
      <c r="D19" s="56">
        <f t="shared" si="7"/>
        <v>0</v>
      </c>
      <c r="E19" s="56">
        <f t="shared" si="7"/>
        <v>3</v>
      </c>
      <c r="F19" s="56">
        <f t="shared" si="7"/>
        <v>4</v>
      </c>
      <c r="G19" s="56">
        <f t="shared" si="7"/>
        <v>0</v>
      </c>
      <c r="H19" s="56">
        <f t="shared" si="7"/>
        <v>1</v>
      </c>
      <c r="I19" s="56">
        <f t="shared" si="7"/>
        <v>0</v>
      </c>
      <c r="J19" s="56">
        <f t="shared" si="7"/>
        <v>0</v>
      </c>
      <c r="K19" s="56">
        <f t="shared" si="7"/>
        <v>0</v>
      </c>
      <c r="L19" s="56">
        <f t="shared" si="7"/>
        <v>1</v>
      </c>
      <c r="M19" s="56">
        <f t="shared" si="7"/>
        <v>0</v>
      </c>
      <c r="N19" s="56">
        <f t="shared" si="7"/>
        <v>1</v>
      </c>
      <c r="O19" s="56">
        <f t="shared" si="7"/>
        <v>0</v>
      </c>
      <c r="P19" s="56">
        <f t="shared" si="7"/>
        <v>0</v>
      </c>
      <c r="Q19" s="56">
        <f t="shared" si="7"/>
        <v>0</v>
      </c>
      <c r="R19" s="56">
        <f>SUM(R20:R21)</f>
        <v>1</v>
      </c>
    </row>
    <row r="20" spans="1:18" ht="19.5" customHeight="1">
      <c r="A20" s="21" t="s">
        <v>69</v>
      </c>
      <c r="B20" s="54">
        <f>SUM(C20:R20)</f>
        <v>16</v>
      </c>
      <c r="C20" s="58">
        <v>8</v>
      </c>
      <c r="D20" s="58">
        <v>0</v>
      </c>
      <c r="E20" s="58">
        <v>2</v>
      </c>
      <c r="F20" s="58">
        <v>2</v>
      </c>
      <c r="G20" s="58">
        <v>0</v>
      </c>
      <c r="H20" s="58">
        <v>1</v>
      </c>
      <c r="I20" s="58">
        <v>0</v>
      </c>
      <c r="J20" s="58"/>
      <c r="K20" s="58"/>
      <c r="L20" s="58">
        <v>1</v>
      </c>
      <c r="M20" s="58">
        <v>0</v>
      </c>
      <c r="N20" s="58">
        <v>1</v>
      </c>
      <c r="O20" s="58">
        <v>0</v>
      </c>
      <c r="P20" s="58">
        <v>0</v>
      </c>
      <c r="Q20" s="58">
        <v>0</v>
      </c>
      <c r="R20" s="58">
        <v>1</v>
      </c>
    </row>
    <row r="21" spans="1:18" ht="12">
      <c r="A21" s="21" t="s">
        <v>70</v>
      </c>
      <c r="B21" s="54">
        <f>SUM(C21:R21)</f>
        <v>5</v>
      </c>
      <c r="C21" s="58">
        <v>2</v>
      </c>
      <c r="D21" s="58">
        <v>0</v>
      </c>
      <c r="E21" s="58">
        <v>1</v>
      </c>
      <c r="F21" s="58">
        <v>2</v>
      </c>
      <c r="G21" s="58">
        <v>0</v>
      </c>
      <c r="H21" s="58">
        <v>0</v>
      </c>
      <c r="I21" s="58">
        <v>0</v>
      </c>
      <c r="J21" s="58"/>
      <c r="K21" s="58"/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</row>
    <row r="22" spans="1:18" s="20" customFormat="1" ht="30" customHeight="1">
      <c r="A22" s="17" t="s">
        <v>73</v>
      </c>
      <c r="B22" s="59">
        <f aca="true" t="shared" si="8" ref="B22:Q22">SUM(B23:B24)</f>
        <v>89</v>
      </c>
      <c r="C22" s="56">
        <f t="shared" si="8"/>
        <v>54</v>
      </c>
      <c r="D22" s="56">
        <f t="shared" si="8"/>
        <v>0</v>
      </c>
      <c r="E22" s="56">
        <f t="shared" si="8"/>
        <v>7</v>
      </c>
      <c r="F22" s="56">
        <f t="shared" si="8"/>
        <v>16</v>
      </c>
      <c r="G22" s="56">
        <f t="shared" si="8"/>
        <v>0</v>
      </c>
      <c r="H22" s="56">
        <f t="shared" si="8"/>
        <v>5</v>
      </c>
      <c r="I22" s="56">
        <f t="shared" si="8"/>
        <v>1</v>
      </c>
      <c r="J22" s="56">
        <f t="shared" si="8"/>
        <v>0</v>
      </c>
      <c r="K22" s="56">
        <f t="shared" si="8"/>
        <v>0</v>
      </c>
      <c r="L22" s="56">
        <f t="shared" si="8"/>
        <v>2</v>
      </c>
      <c r="M22" s="56">
        <f t="shared" si="8"/>
        <v>1</v>
      </c>
      <c r="N22" s="56">
        <f t="shared" si="8"/>
        <v>0</v>
      </c>
      <c r="O22" s="56">
        <f t="shared" si="8"/>
        <v>0</v>
      </c>
      <c r="P22" s="56">
        <f t="shared" si="8"/>
        <v>2</v>
      </c>
      <c r="Q22" s="56">
        <f t="shared" si="8"/>
        <v>0</v>
      </c>
      <c r="R22" s="56">
        <f>SUM(R23:R24)</f>
        <v>1</v>
      </c>
    </row>
    <row r="23" spans="1:18" ht="19.5" customHeight="1">
      <c r="A23" s="21" t="s">
        <v>69</v>
      </c>
      <c r="B23" s="54">
        <f>SUM(C23:R23)</f>
        <v>87</v>
      </c>
      <c r="C23" s="54">
        <v>53</v>
      </c>
      <c r="D23" s="54">
        <v>0</v>
      </c>
      <c r="E23" s="54">
        <v>7</v>
      </c>
      <c r="F23" s="54">
        <v>16</v>
      </c>
      <c r="G23" s="54">
        <v>0</v>
      </c>
      <c r="H23" s="54">
        <v>5</v>
      </c>
      <c r="I23" s="54">
        <v>0</v>
      </c>
      <c r="J23" s="54"/>
      <c r="K23" s="54"/>
      <c r="L23" s="58">
        <v>2</v>
      </c>
      <c r="M23" s="58">
        <v>1</v>
      </c>
      <c r="N23" s="58"/>
      <c r="O23" s="58">
        <v>0</v>
      </c>
      <c r="P23" s="58">
        <v>2</v>
      </c>
      <c r="Q23" s="58"/>
      <c r="R23" s="54">
        <v>1</v>
      </c>
    </row>
    <row r="24" spans="1:18" ht="12.75" thickBot="1">
      <c r="A24" s="60" t="s">
        <v>70</v>
      </c>
      <c r="B24" s="61">
        <f>SUM(C24:R24)</f>
        <v>2</v>
      </c>
      <c r="C24" s="62">
        <v>1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1</v>
      </c>
      <c r="J24" s="62"/>
      <c r="K24" s="62"/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2">
        <v>0</v>
      </c>
    </row>
  </sheetData>
  <sheetProtection/>
  <mergeCells count="13">
    <mergeCell ref="G5:G6"/>
    <mergeCell ref="H5:H6"/>
    <mergeCell ref="R5:R6"/>
    <mergeCell ref="I5:I6"/>
    <mergeCell ref="J5:J6"/>
    <mergeCell ref="K5:K6"/>
    <mergeCell ref="L5:Q5"/>
    <mergeCell ref="E5:E6"/>
    <mergeCell ref="F5:F6"/>
    <mergeCell ref="A5:A6"/>
    <mergeCell ref="B5:B6"/>
    <mergeCell ref="C5:C6"/>
    <mergeCell ref="D5:D6"/>
  </mergeCells>
  <printOptions/>
  <pageMargins left="0.7874015748031497" right="0.5905511811023623" top="0.5905511811023623" bottom="0.984251968503937" header="0.5118110236220472" footer="0.3937007874015748"/>
  <pageSetup firstPageNumber="33" useFirstPageNumber="1" horizontalDpi="300" verticalDpi="300" orientation="portrait" pageOrder="overThenDown" paperSize="9" scale="93" r:id="rId1"/>
  <headerFooter alignWithMargins="0">
    <oddFooter>&amp;C&amp;11－&amp;P－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愛知県</cp:lastModifiedBy>
  <cp:lastPrinted>2012-08-14T00:59:15Z</cp:lastPrinted>
  <dcterms:created xsi:type="dcterms:W3CDTF">1998-08-13T01:41:28Z</dcterms:created>
  <dcterms:modified xsi:type="dcterms:W3CDTF">2012-08-14T00:59:32Z</dcterms:modified>
  <cp:category/>
  <cp:version/>
  <cp:contentType/>
  <cp:contentStatus/>
</cp:coreProperties>
</file>