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前年比" sheetId="1" r:id="rId1"/>
    <sheet name="総人口数・住民数順" sheetId="2" r:id="rId2"/>
  </sheets>
  <definedNames>
    <definedName name="_xlnm._FilterDatabase" localSheetId="1" hidden="1">'総人口数・住民数順'!$H$5:$J$5</definedName>
    <definedName name="AccessDatabase" hidden="1">"N:\共通DCR\勤怠\勤怠.mdb"</definedName>
  </definedNames>
  <calcPr fullCalcOnLoad="1"/>
</workbook>
</file>

<file path=xl/sharedStrings.xml><?xml version="1.0" encoding="utf-8"?>
<sst xmlns="http://schemas.openxmlformats.org/spreadsheetml/2006/main" count="217" uniqueCount="153">
  <si>
    <t>市町村別外国人住民数（総人口比順）</t>
  </si>
  <si>
    <t>市町村別外国人住民数（住民数順）</t>
  </si>
  <si>
    <t xml:space="preserve">　　　
</t>
  </si>
  <si>
    <t>市町村総人口
に占める割合</t>
  </si>
  <si>
    <t>全体比
(市町村外国人住民数/県内外国人住民数）</t>
  </si>
  <si>
    <t>知立市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</si>
  <si>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</si>
  <si>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</si>
  <si>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</si>
  <si>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</si>
  <si>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</si>
  <si>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</si>
  <si>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</si>
  <si>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</si>
  <si>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</si>
  <si>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</si>
  <si>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</si>
  <si>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</si>
  <si>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</si>
  <si>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</si>
  <si>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</si>
  <si>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</si>
  <si>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</si>
  <si>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</si>
  <si>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</si>
  <si>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</si>
  <si>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</si>
  <si>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</si>
  <si>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大府市</t>
  </si>
  <si>
    <t>犬山市</t>
  </si>
  <si>
    <t>知多市</t>
  </si>
  <si>
    <t>南知多町</t>
  </si>
  <si>
    <t>江南市</t>
  </si>
  <si>
    <t>田原市</t>
  </si>
  <si>
    <t>東郷町</t>
  </si>
  <si>
    <t>東海市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</si>
  <si>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</si>
  <si>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</si>
  <si>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</si>
  <si>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</si>
  <si>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</si>
  <si>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</si>
  <si>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</si>
  <si>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</si>
  <si>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</si>
  <si>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</si>
  <si>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</si>
  <si>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</si>
  <si>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</si>
  <si>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</si>
  <si>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</si>
  <si>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</si>
  <si>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合計　</t>
  </si>
  <si>
    <t>市町村</t>
  </si>
  <si>
    <t>増減</t>
  </si>
  <si>
    <t>増減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</si>
  <si>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</si>
  <si>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</si>
  <si>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</si>
  <si>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</si>
  <si>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</si>
  <si>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</si>
  <si>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</si>
  <si>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</si>
  <si>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</si>
  <si>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</si>
  <si>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</si>
  <si>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</si>
  <si>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</si>
  <si>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</si>
  <si>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</si>
  <si>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</si>
  <si>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</si>
  <si>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</si>
  <si>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</si>
  <si>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</si>
  <si>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</si>
  <si>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</si>
  <si>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</si>
  <si>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</si>
  <si>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</si>
  <si>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</si>
  <si>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</si>
  <si>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</si>
  <si>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</si>
  <si>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</si>
  <si>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</si>
  <si>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</si>
  <si>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</si>
  <si>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</si>
  <si>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</si>
  <si>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</si>
  <si>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</si>
  <si>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</si>
  <si>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</si>
  <si>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</si>
  <si>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</si>
  <si>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</si>
  <si>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</si>
  <si>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</si>
  <si>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</si>
  <si>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</si>
  <si>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</si>
  <si>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</si>
  <si>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</si>
  <si>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</si>
  <si>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</si>
  <si>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</si>
  <si>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</si>
  <si>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</si>
  <si>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</si>
  <si>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弥富市</t>
  </si>
  <si>
    <t>名古屋市</t>
  </si>
  <si>
    <t>みよし市</t>
  </si>
  <si>
    <t>清須市</t>
  </si>
  <si>
    <t>あま市</t>
  </si>
  <si>
    <t>北名古屋市</t>
  </si>
  <si>
    <t>長久手市</t>
  </si>
  <si>
    <r>
      <t>合計</t>
    </r>
    <r>
      <rPr>
        <sz val="9"/>
        <rFont val="ＭＳ Ｐゴシック"/>
        <family val="3"/>
      </rPr>
      <t xml:space="preserve"> Total</t>
    </r>
  </si>
  <si>
    <r>
      <t xml:space="preserve">ブラジル </t>
    </r>
    <r>
      <rPr>
        <sz val="9"/>
        <rFont val="ＭＳ Ｐゴシック"/>
        <family val="3"/>
      </rPr>
      <t>Brazil</t>
    </r>
  </si>
  <si>
    <r>
      <t>中国</t>
    </r>
    <r>
      <rPr>
        <sz val="9"/>
        <rFont val="ＭＳ Ｐゴシック"/>
        <family val="3"/>
      </rPr>
      <t xml:space="preserve"> China</t>
    </r>
  </si>
  <si>
    <r>
      <t xml:space="preserve">ベトナム </t>
    </r>
    <r>
      <rPr>
        <sz val="9"/>
        <rFont val="ＭＳ Ｐゴシック"/>
        <family val="3"/>
      </rPr>
      <t>VietNam</t>
    </r>
  </si>
  <si>
    <r>
      <t xml:space="preserve">その他 </t>
    </r>
    <r>
      <rPr>
        <sz val="9"/>
        <rFont val="ＭＳ Ｐゴシック"/>
        <family val="3"/>
      </rPr>
      <t xml:space="preserve">Others </t>
    </r>
  </si>
  <si>
    <t>フィリピン Philippines</t>
  </si>
  <si>
    <t>※四捨五入の関係で合計は100パーセントになりません。</t>
  </si>
  <si>
    <t>韓国 Korea</t>
  </si>
  <si>
    <t>2018年末</t>
  </si>
  <si>
    <t>　　　　</t>
  </si>
  <si>
    <t xml:space="preserve">　 </t>
  </si>
  <si>
    <t xml:space="preserve">   </t>
  </si>
  <si>
    <t>2019年末-2018年末</t>
  </si>
  <si>
    <t>2019年末現在外国人住民数　法務省調べ</t>
  </si>
  <si>
    <t>2019年末</t>
  </si>
  <si>
    <t>2019年末
現在外国人住民数</t>
  </si>
  <si>
    <t>蟹江町</t>
  </si>
  <si>
    <t>東浦町</t>
  </si>
  <si>
    <t>東郷町</t>
  </si>
  <si>
    <t>幸田町</t>
  </si>
  <si>
    <t>武豊町</t>
  </si>
  <si>
    <t>大治町</t>
  </si>
  <si>
    <t>大口町</t>
  </si>
  <si>
    <t>扶桑町</t>
  </si>
  <si>
    <t>豊山町</t>
  </si>
  <si>
    <t>南知多町</t>
  </si>
  <si>
    <t>阿久比町</t>
  </si>
  <si>
    <t>飛島村</t>
  </si>
  <si>
    <t>美浜町</t>
  </si>
  <si>
    <t>設楽町</t>
  </si>
  <si>
    <t>東栄町</t>
  </si>
  <si>
    <t>豊根村</t>
  </si>
  <si>
    <t>※2020年1月1日現在総人口については、愛知県統計課「あいちの人口」による。</t>
  </si>
  <si>
    <t>2019年末現在外国人住民数</t>
  </si>
  <si>
    <t>2020年1月1日
現在総人口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</si>
</sst>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;&quot;△ &quot;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Tahoma"/>
      <family val="2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5" fillId="0" borderId="0" xfId="68" applyFont="1">
      <alignment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5" fillId="0" borderId="10" xfId="68" applyFont="1" applyBorder="1">
      <alignment vertical="center"/>
      <protection/>
    </xf>
    <xf numFmtId="0" fontId="4" fillId="0" borderId="10" xfId="68" applyFont="1" applyBorder="1" applyAlignment="1">
      <alignment horizontal="center" vertical="center" wrapText="1"/>
      <protection/>
    </xf>
    <xf numFmtId="177" fontId="5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horizontal="left" vertical="center" wrapText="1"/>
      <protection/>
    </xf>
    <xf numFmtId="0" fontId="5" fillId="0" borderId="0" xfId="68" applyFont="1" applyFill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4" fillId="33" borderId="0" xfId="68" applyFont="1" applyFill="1" applyBorder="1">
      <alignment vertical="center"/>
      <protection/>
    </xf>
    <xf numFmtId="176" fontId="4" fillId="33" borderId="0" xfId="68" applyNumberFormat="1" applyFont="1" applyFill="1" applyBorder="1" applyAlignment="1">
      <alignment horizontal="center" vertical="center" shrinkToFit="1"/>
      <protection/>
    </xf>
    <xf numFmtId="10" fontId="4" fillId="33" borderId="0" xfId="68" applyNumberFormat="1" applyFont="1" applyFill="1" applyBorder="1" applyAlignment="1">
      <alignment horizontal="center" vertical="center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176" fontId="5" fillId="33" borderId="10" xfId="68" applyNumberFormat="1" applyFont="1" applyFill="1" applyBorder="1" applyAlignment="1">
      <alignment horizontal="center" vertical="center"/>
      <protection/>
    </xf>
    <xf numFmtId="0" fontId="2" fillId="0" borderId="0" xfId="68" applyFont="1" applyFill="1">
      <alignment vertical="center"/>
      <protection/>
    </xf>
    <xf numFmtId="0" fontId="4" fillId="0" borderId="0" xfId="68" applyFont="1" applyFill="1">
      <alignment vertical="center"/>
      <protection/>
    </xf>
    <xf numFmtId="38" fontId="5" fillId="0" borderId="11" xfId="51" applyFont="1" applyFill="1" applyBorder="1" applyAlignment="1">
      <alignment horizontal="center" vertical="center"/>
    </xf>
    <xf numFmtId="176" fontId="5" fillId="0" borderId="11" xfId="68" applyNumberFormat="1" applyFont="1" applyFill="1" applyBorder="1" applyAlignment="1">
      <alignment horizontal="center" vertical="center"/>
      <protection/>
    </xf>
    <xf numFmtId="176" fontId="5" fillId="0" borderId="12" xfId="68" applyNumberFormat="1" applyFont="1" applyFill="1" applyBorder="1" applyAlignment="1">
      <alignment horizontal="center" vertical="center"/>
      <protection/>
    </xf>
    <xf numFmtId="41" fontId="5" fillId="0" borderId="13" xfId="68" applyNumberFormat="1" applyFont="1" applyFill="1" applyBorder="1">
      <alignment vertical="center"/>
      <protection/>
    </xf>
    <xf numFmtId="178" fontId="5" fillId="34" borderId="14" xfId="51" applyNumberFormat="1" applyFont="1" applyFill="1" applyBorder="1" applyAlignment="1">
      <alignment horizontal="right" vertical="center"/>
    </xf>
    <xf numFmtId="178" fontId="5" fillId="34" borderId="15" xfId="51" applyNumberFormat="1" applyFont="1" applyFill="1" applyBorder="1" applyAlignment="1">
      <alignment horizontal="right" vertical="center"/>
    </xf>
    <xf numFmtId="178" fontId="5" fillId="34" borderId="16" xfId="51" applyNumberFormat="1" applyFont="1" applyFill="1" applyBorder="1" applyAlignment="1">
      <alignment horizontal="right" vertical="center"/>
    </xf>
    <xf numFmtId="178" fontId="5" fillId="34" borderId="17" xfId="51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left" vertical="center"/>
      <protection/>
    </xf>
    <xf numFmtId="0" fontId="5" fillId="0" borderId="0" xfId="68" applyFont="1" applyFill="1" applyAlignment="1">
      <alignment vertical="center" wrapText="1"/>
      <protection/>
    </xf>
    <xf numFmtId="0" fontId="5" fillId="0" borderId="0" xfId="68" applyFont="1" applyFill="1" applyBorder="1" applyAlignment="1">
      <alignment vertical="center" wrapText="1"/>
      <protection/>
    </xf>
    <xf numFmtId="0" fontId="5" fillId="0" borderId="0" xfId="68" applyFont="1" applyFill="1" applyAlignment="1">
      <alignment vertical="center"/>
      <protection/>
    </xf>
    <xf numFmtId="0" fontId="44" fillId="0" borderId="0" xfId="68" applyFont="1" applyFill="1">
      <alignment vertical="center"/>
      <protection/>
    </xf>
    <xf numFmtId="0" fontId="44" fillId="0" borderId="0" xfId="68" applyFont="1" applyFill="1" applyBorder="1" applyAlignment="1">
      <alignment vertical="center" wrapText="1"/>
      <protection/>
    </xf>
    <xf numFmtId="0" fontId="44" fillId="0" borderId="0" xfId="68" applyFont="1" applyFill="1" applyAlignment="1">
      <alignment vertical="center"/>
      <protection/>
    </xf>
    <xf numFmtId="0" fontId="44" fillId="0" borderId="0" xfId="68" applyFont="1" applyFill="1" applyAlignment="1">
      <alignment vertical="center" wrapText="1"/>
      <protection/>
    </xf>
    <xf numFmtId="0" fontId="5" fillId="34" borderId="18" xfId="51" applyNumberFormat="1" applyFont="1" applyFill="1" applyBorder="1" applyAlignment="1">
      <alignment horizontal="center" vertical="center" wrapText="1" shrinkToFit="1"/>
    </xf>
    <xf numFmtId="38" fontId="5" fillId="34" borderId="18" xfId="51" applyFont="1" applyFill="1" applyBorder="1" applyAlignment="1">
      <alignment horizontal="center" vertical="center" wrapText="1" shrinkToFit="1"/>
    </xf>
    <xf numFmtId="0" fontId="4" fillId="0" borderId="19" xfId="51" applyNumberFormat="1" applyFont="1" applyFill="1" applyBorder="1" applyAlignment="1">
      <alignment horizontal="center" vertical="center" wrapText="1" shrinkToFit="1"/>
    </xf>
    <xf numFmtId="41" fontId="5" fillId="0" borderId="20" xfId="72" applyNumberFormat="1" applyFont="1" applyFill="1" applyBorder="1" applyAlignment="1">
      <alignment horizontal="left" vertical="center"/>
      <protection/>
    </xf>
    <xf numFmtId="41" fontId="5" fillId="0" borderId="21" xfId="72" applyNumberFormat="1" applyFont="1" applyFill="1" applyBorder="1" applyAlignment="1">
      <alignment horizontal="left" vertical="center"/>
      <protection/>
    </xf>
    <xf numFmtId="41" fontId="5" fillId="0" borderId="22" xfId="72" applyNumberFormat="1" applyFont="1" applyFill="1" applyBorder="1" applyAlignment="1">
      <alignment horizontal="left" vertical="center"/>
      <protection/>
    </xf>
    <xf numFmtId="176" fontId="5" fillId="0" borderId="10" xfId="68" applyNumberFormat="1" applyFont="1" applyFill="1" applyBorder="1" applyAlignment="1">
      <alignment horizontal="center" vertical="center"/>
      <protection/>
    </xf>
    <xf numFmtId="0" fontId="2" fillId="0" borderId="0" xfId="68" applyFill="1">
      <alignment vertical="center"/>
      <protection/>
    </xf>
    <xf numFmtId="178" fontId="5" fillId="34" borderId="14" xfId="74" applyNumberFormat="1" applyFont="1" applyFill="1" applyBorder="1" applyAlignment="1">
      <alignment horizontal="right" vertical="center"/>
      <protection/>
    </xf>
    <xf numFmtId="178" fontId="5" fillId="34" borderId="15" xfId="74" applyNumberFormat="1" applyFont="1" applyFill="1" applyBorder="1" applyAlignment="1">
      <alignment horizontal="right" vertical="center"/>
      <protection/>
    </xf>
    <xf numFmtId="178" fontId="5" fillId="34" borderId="23" xfId="74" applyNumberFormat="1" applyFont="1" applyFill="1" applyBorder="1" applyAlignment="1">
      <alignment horizontal="right" vertical="center"/>
      <protection/>
    </xf>
    <xf numFmtId="178" fontId="5" fillId="34" borderId="24" xfId="74" applyNumberFormat="1" applyFont="1" applyFill="1" applyBorder="1" applyAlignment="1">
      <alignment horizontal="right" vertical="center"/>
      <protection/>
    </xf>
    <xf numFmtId="178" fontId="5" fillId="34" borderId="16" xfId="74" applyNumberFormat="1" applyFont="1" applyFill="1" applyBorder="1" applyAlignment="1">
      <alignment horizontal="right" vertical="center"/>
      <protection/>
    </xf>
    <xf numFmtId="0" fontId="4" fillId="0" borderId="10" xfId="68" applyFont="1" applyBorder="1" applyAlignment="1">
      <alignment horizontal="left" vertical="center"/>
      <protection/>
    </xf>
    <xf numFmtId="38" fontId="5" fillId="0" borderId="0" xfId="5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41" fontId="5" fillId="0" borderId="25" xfId="68" applyNumberFormat="1" applyFont="1" applyFill="1" applyBorder="1">
      <alignment vertical="center"/>
      <protection/>
    </xf>
    <xf numFmtId="41" fontId="5" fillId="0" borderId="21" xfId="68" applyNumberFormat="1" applyFont="1" applyFill="1" applyBorder="1">
      <alignment vertical="center"/>
      <protection/>
    </xf>
    <xf numFmtId="41" fontId="5" fillId="0" borderId="19" xfId="68" applyNumberFormat="1" applyFont="1" applyFill="1" applyBorder="1">
      <alignment vertical="center"/>
      <protection/>
    </xf>
    <xf numFmtId="41" fontId="5" fillId="0" borderId="26" xfId="68" applyNumberFormat="1" applyFont="1" applyFill="1" applyBorder="1">
      <alignment vertical="center"/>
      <protection/>
    </xf>
    <xf numFmtId="0" fontId="4" fillId="34" borderId="23" xfId="51" applyNumberFormat="1" applyFont="1" applyFill="1" applyBorder="1" applyAlignment="1">
      <alignment horizontal="center" vertical="center" wrapText="1" shrinkToFit="1"/>
    </xf>
    <xf numFmtId="38" fontId="5" fillId="0" borderId="27" xfId="51" applyFont="1" applyFill="1" applyBorder="1" applyAlignment="1">
      <alignment horizontal="center" vertical="center" shrinkToFit="1"/>
    </xf>
    <xf numFmtId="41" fontId="5" fillId="0" borderId="28" xfId="68" applyNumberFormat="1" applyFont="1" applyFill="1" applyBorder="1">
      <alignment vertical="center"/>
      <protection/>
    </xf>
    <xf numFmtId="41" fontId="5" fillId="0" borderId="29" xfId="68" applyNumberFormat="1" applyFont="1" applyFill="1" applyBorder="1">
      <alignment vertical="center"/>
      <protection/>
    </xf>
    <xf numFmtId="41" fontId="5" fillId="0" borderId="21" xfId="72" applyNumberFormat="1" applyFont="1" applyFill="1" applyBorder="1" applyAlignment="1">
      <alignment horizontal="right" vertical="center"/>
      <protection/>
    </xf>
    <xf numFmtId="38" fontId="5" fillId="0" borderId="30" xfId="51" applyFont="1" applyFill="1" applyBorder="1" applyAlignment="1">
      <alignment horizontal="center" vertical="center"/>
    </xf>
    <xf numFmtId="41" fontId="5" fillId="0" borderId="22" xfId="72" applyNumberFormat="1" applyFont="1" applyFill="1" applyBorder="1" applyAlignment="1">
      <alignment horizontal="right" vertical="center"/>
      <protection/>
    </xf>
    <xf numFmtId="41" fontId="5" fillId="0" borderId="31" xfId="68" applyNumberFormat="1" applyFont="1" applyFill="1" applyBorder="1">
      <alignment vertical="center"/>
      <protection/>
    </xf>
    <xf numFmtId="41" fontId="5" fillId="0" borderId="32" xfId="68" applyNumberFormat="1" applyFont="1" applyFill="1" applyBorder="1">
      <alignment vertical="center"/>
      <protection/>
    </xf>
    <xf numFmtId="0" fontId="2" fillId="33" borderId="0" xfId="68" applyFont="1" applyFill="1">
      <alignment vertical="center"/>
      <protection/>
    </xf>
    <xf numFmtId="38" fontId="5" fillId="33" borderId="0" xfId="51" applyFont="1" applyFill="1" applyBorder="1" applyAlignment="1">
      <alignment horizontal="center" vertical="center" shrinkToFit="1"/>
    </xf>
    <xf numFmtId="176" fontId="5" fillId="0" borderId="33" xfId="51" applyNumberFormat="1" applyFont="1" applyFill="1" applyBorder="1" applyAlignment="1">
      <alignment horizontal="center" vertical="distributed" wrapText="1" shrinkToFit="1"/>
    </xf>
    <xf numFmtId="38" fontId="4" fillId="0" borderId="10" xfId="51" applyFont="1" applyFill="1" applyBorder="1" applyAlignment="1">
      <alignment horizontal="center" vertical="center" wrapText="1" shrinkToFit="1"/>
    </xf>
    <xf numFmtId="176" fontId="5" fillId="33" borderId="33" xfId="51" applyNumberFormat="1" applyFont="1" applyFill="1" applyBorder="1" applyAlignment="1">
      <alignment horizontal="center" vertical="distributed" wrapText="1" shrinkToFit="1"/>
    </xf>
    <xf numFmtId="0" fontId="5" fillId="0" borderId="10" xfId="68" applyFont="1" applyFill="1" applyBorder="1" applyAlignment="1">
      <alignment horizontal="center" vertical="center"/>
      <protection/>
    </xf>
    <xf numFmtId="10" fontId="5" fillId="0" borderId="10" xfId="68" applyNumberFormat="1" applyFont="1" applyBorder="1" applyAlignment="1">
      <alignment horizontal="right" vertical="center"/>
      <protection/>
    </xf>
    <xf numFmtId="41" fontId="5" fillId="0" borderId="10" xfId="72" applyNumberFormat="1" applyFont="1" applyFill="1" applyBorder="1" applyAlignment="1">
      <alignment horizontal="left" vertical="center"/>
      <protection/>
    </xf>
    <xf numFmtId="38" fontId="5" fillId="0" borderId="10" xfId="49" applyFont="1" applyFill="1" applyBorder="1" applyAlignment="1">
      <alignment vertical="center"/>
    </xf>
    <xf numFmtId="0" fontId="2" fillId="0" borderId="10" xfId="68" applyFont="1" applyFill="1" applyBorder="1" applyAlignment="1">
      <alignment horizontal="center" vertical="center"/>
      <protection/>
    </xf>
    <xf numFmtId="41" fontId="2" fillId="0" borderId="10" xfId="72" applyNumberFormat="1" applyFont="1" applyFill="1" applyBorder="1" applyAlignment="1">
      <alignment horizontal="center" vertical="center"/>
      <protection/>
    </xf>
    <xf numFmtId="10" fontId="5" fillId="0" borderId="10" xfId="68" applyNumberFormat="1" applyFont="1" applyFill="1" applyBorder="1" applyAlignment="1">
      <alignment horizontal="center" vertical="center"/>
      <protection/>
    </xf>
    <xf numFmtId="176" fontId="5" fillId="0" borderId="10" xfId="68" applyNumberFormat="1" applyFont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/>
    </xf>
    <xf numFmtId="10" fontId="5" fillId="0" borderId="33" xfId="68" applyNumberFormat="1" applyFont="1" applyFill="1" applyBorder="1" applyAlignment="1">
      <alignment horizontal="center" vertical="center"/>
      <protection/>
    </xf>
    <xf numFmtId="0" fontId="5" fillId="0" borderId="34" xfId="51" applyNumberFormat="1" applyFont="1" applyFill="1" applyBorder="1" applyAlignment="1">
      <alignment horizontal="center" vertical="center" wrapText="1" shrinkToFit="1"/>
    </xf>
    <xf numFmtId="0" fontId="5" fillId="0" borderId="35" xfId="51" applyNumberFormat="1" applyFont="1" applyFill="1" applyBorder="1" applyAlignment="1">
      <alignment horizontal="center" vertical="center" wrapText="1" shrinkToFit="1"/>
    </xf>
    <xf numFmtId="0" fontId="5" fillId="0" borderId="36" xfId="51" applyNumberFormat="1" applyFont="1" applyFill="1" applyBorder="1" applyAlignment="1">
      <alignment horizontal="center" vertical="center" wrapText="1" shrinkToFit="1"/>
    </xf>
    <xf numFmtId="0" fontId="5" fillId="0" borderId="0" xfId="68" applyFont="1" applyFill="1" applyAlignment="1">
      <alignment horizontal="center" vertical="center" wrapText="1"/>
      <protection/>
    </xf>
    <xf numFmtId="0" fontId="5" fillId="0" borderId="0" xfId="68" applyFont="1" applyFill="1" applyAlignment="1">
      <alignment horizontal="left" vertical="center"/>
      <protection/>
    </xf>
    <xf numFmtId="38" fontId="5" fillId="0" borderId="37" xfId="51" applyFont="1" applyFill="1" applyBorder="1" applyAlignment="1">
      <alignment horizontal="center" vertical="center" wrapText="1" shrinkToFit="1"/>
    </xf>
    <xf numFmtId="38" fontId="5" fillId="0" borderId="38" xfId="51" applyFont="1" applyFill="1" applyBorder="1" applyAlignment="1">
      <alignment horizontal="center" vertical="center" wrapText="1" shrinkToFit="1"/>
    </xf>
    <xf numFmtId="0" fontId="5" fillId="0" borderId="37" xfId="51" applyNumberFormat="1" applyFont="1" applyFill="1" applyBorder="1" applyAlignment="1">
      <alignment horizontal="center" vertical="center" wrapText="1" shrinkToFit="1"/>
    </xf>
    <xf numFmtId="0" fontId="8" fillId="0" borderId="0" xfId="68" applyFont="1" applyBorder="1" applyAlignment="1">
      <alignment horizontal="center" vertical="center" wrapText="1"/>
      <protection/>
    </xf>
    <xf numFmtId="0" fontId="2" fillId="33" borderId="0" xfId="68" applyFont="1" applyFill="1" applyBorder="1" applyAlignment="1">
      <alignment horizontal="center" vertical="center"/>
      <protection/>
    </xf>
    <xf numFmtId="0" fontId="4" fillId="0" borderId="39" xfId="68" applyFont="1" applyBorder="1" applyAlignment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2 2" xfId="70"/>
    <cellStyle name="標準 2 3" xfId="71"/>
    <cellStyle name="標準 3" xfId="72"/>
    <cellStyle name="標準 3 2" xfId="73"/>
    <cellStyle name="標準 4" xfId="74"/>
    <cellStyle name="標準 5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view="pageBreakPreview" zoomScale="87" zoomScaleNormal="90" zoomScaleSheetLayoutView="87" zoomScalePageLayoutView="0" workbookViewId="0" topLeftCell="A1">
      <pane xSplit="1" ySplit="3" topLeftCell="G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"/>
    </sheetView>
  </sheetViews>
  <sheetFormatPr defaultColWidth="9.140625" defaultRowHeight="15"/>
  <cols>
    <col min="1" max="1" width="22.00390625" style="11" customWidth="1"/>
    <col min="2" max="2" width="9.421875" style="11" customWidth="1"/>
    <col min="3" max="3" width="8.28125" style="11" customWidth="1"/>
    <col min="4" max="4" width="9.7109375" style="11" customWidth="1"/>
    <col min="5" max="5" width="9.421875" style="34" customWidth="1"/>
    <col min="6" max="6" width="8.28125" style="34" customWidth="1"/>
    <col min="7" max="7" width="9.7109375" style="11" customWidth="1"/>
    <col min="8" max="8" width="9.421875" style="11" customWidth="1"/>
    <col min="9" max="9" width="8.140625" style="11" customWidth="1"/>
    <col min="10" max="10" width="9.7109375" style="11" customWidth="1"/>
    <col min="11" max="11" width="9.421875" style="11" customWidth="1"/>
    <col min="12" max="12" width="7.7109375" style="11" customWidth="1"/>
    <col min="13" max="13" width="9.7109375" style="11" customWidth="1"/>
    <col min="14" max="14" width="9.421875" style="11" customWidth="1"/>
    <col min="15" max="15" width="8.140625" style="11" customWidth="1"/>
    <col min="16" max="16" width="9.7109375" style="11" customWidth="1"/>
    <col min="17" max="17" width="9.421875" style="11" customWidth="1"/>
    <col min="18" max="18" width="7.7109375" style="11" customWidth="1"/>
    <col min="19" max="19" width="9.7109375" style="11" customWidth="1"/>
    <col min="20" max="20" width="9.421875" style="11" customWidth="1"/>
    <col min="21" max="21" width="8.28125" style="11" customWidth="1"/>
    <col min="22" max="22" width="10.7109375" style="11" customWidth="1"/>
    <col min="23" max="23" width="9.00390625" style="20" customWidth="1"/>
    <col min="24" max="16384" width="9.00390625" style="3" customWidth="1"/>
  </cols>
  <sheetData>
    <row r="1" spans="1:6" ht="13.5">
      <c r="A1" s="11" t="s">
        <v>131</v>
      </c>
      <c r="E1" s="11"/>
      <c r="F1" s="11"/>
    </row>
    <row r="2" spans="5:6" ht="13.5" customHeight="1" thickBot="1">
      <c r="E2" s="11"/>
      <c r="F2" s="11"/>
    </row>
    <row r="3" spans="1:23" s="2" customFormat="1" ht="24.75" customHeight="1">
      <c r="A3" s="87" t="s">
        <v>53</v>
      </c>
      <c r="B3" s="82" t="s">
        <v>118</v>
      </c>
      <c r="C3" s="83"/>
      <c r="D3" s="38" t="s">
        <v>54</v>
      </c>
      <c r="E3" s="82" t="s">
        <v>119</v>
      </c>
      <c r="F3" s="83"/>
      <c r="G3" s="39" t="s">
        <v>55</v>
      </c>
      <c r="H3" s="82" t="s">
        <v>120</v>
      </c>
      <c r="I3" s="83"/>
      <c r="J3" s="39" t="s">
        <v>55</v>
      </c>
      <c r="K3" s="82" t="s">
        <v>123</v>
      </c>
      <c r="L3" s="83"/>
      <c r="M3" s="39" t="s">
        <v>55</v>
      </c>
      <c r="N3" s="89" t="s">
        <v>125</v>
      </c>
      <c r="O3" s="84"/>
      <c r="P3" s="39" t="s">
        <v>55</v>
      </c>
      <c r="Q3" s="82" t="s">
        <v>121</v>
      </c>
      <c r="R3" s="83"/>
      <c r="S3" s="39" t="s">
        <v>55</v>
      </c>
      <c r="T3" s="84" t="s">
        <v>122</v>
      </c>
      <c r="U3" s="83"/>
      <c r="V3" s="39" t="s">
        <v>55</v>
      </c>
      <c r="W3" s="20"/>
    </row>
    <row r="4" spans="1:23" ht="35.25" customHeight="1" thickBot="1">
      <c r="A4" s="88"/>
      <c r="B4" s="40" t="s">
        <v>132</v>
      </c>
      <c r="C4" s="40" t="s">
        <v>126</v>
      </c>
      <c r="D4" s="58" t="s">
        <v>130</v>
      </c>
      <c r="E4" s="40" t="s">
        <v>132</v>
      </c>
      <c r="F4" s="40" t="s">
        <v>126</v>
      </c>
      <c r="G4" s="58" t="s">
        <v>130</v>
      </c>
      <c r="H4" s="40" t="s">
        <v>132</v>
      </c>
      <c r="I4" s="40" t="s">
        <v>126</v>
      </c>
      <c r="J4" s="58" t="s">
        <v>130</v>
      </c>
      <c r="K4" s="40" t="s">
        <v>132</v>
      </c>
      <c r="L4" s="40" t="s">
        <v>126</v>
      </c>
      <c r="M4" s="58" t="s">
        <v>130</v>
      </c>
      <c r="N4" s="40" t="s">
        <v>132</v>
      </c>
      <c r="O4" s="40" t="s">
        <v>126</v>
      </c>
      <c r="P4" s="58" t="s">
        <v>130</v>
      </c>
      <c r="Q4" s="40" t="s">
        <v>132</v>
      </c>
      <c r="R4" s="40" t="s">
        <v>126</v>
      </c>
      <c r="S4" s="58" t="s">
        <v>130</v>
      </c>
      <c r="T4" s="40" t="s">
        <v>132</v>
      </c>
      <c r="U4" s="40" t="s">
        <v>126</v>
      </c>
      <c r="V4" s="58" t="s">
        <v>130</v>
      </c>
      <c r="W4" s="21"/>
    </row>
    <row r="5" spans="1:22" ht="13.5" customHeight="1" thickTop="1">
      <c r="A5" s="59" t="s">
        <v>56</v>
      </c>
      <c r="B5" s="41">
        <v>89698</v>
      </c>
      <c r="C5" s="41">
        <v>84788</v>
      </c>
      <c r="D5" s="26">
        <f>B5-C5</f>
        <v>4910</v>
      </c>
      <c r="E5" s="41">
        <v>5028</v>
      </c>
      <c r="F5" s="41">
        <v>4624</v>
      </c>
      <c r="G5" s="26">
        <f>E5-F5</f>
        <v>404</v>
      </c>
      <c r="H5" s="41">
        <v>24812</v>
      </c>
      <c r="I5" s="41">
        <v>23830</v>
      </c>
      <c r="J5" s="26">
        <f>H5-I5</f>
        <v>982</v>
      </c>
      <c r="K5" s="41">
        <v>9592</v>
      </c>
      <c r="L5" s="41">
        <v>9365</v>
      </c>
      <c r="M5" s="46">
        <f>K5-L5</f>
        <v>227</v>
      </c>
      <c r="N5" s="41">
        <v>15554</v>
      </c>
      <c r="O5" s="41">
        <v>15726</v>
      </c>
      <c r="P5" s="26">
        <f>N5-O5</f>
        <v>-172</v>
      </c>
      <c r="Q5" s="41">
        <v>10705</v>
      </c>
      <c r="R5" s="41">
        <v>9070</v>
      </c>
      <c r="S5" s="26">
        <f>Q5-R5</f>
        <v>1635</v>
      </c>
      <c r="T5" s="60">
        <f>B5-E5-H5-K5-N5-Q5</f>
        <v>24007</v>
      </c>
      <c r="U5" s="54">
        <f>C5-F5-I5-L5-O5-R5</f>
        <v>22173</v>
      </c>
      <c r="V5" s="46">
        <f>T5-U5</f>
        <v>1834</v>
      </c>
    </row>
    <row r="6" spans="1:22" ht="13.5" customHeight="1">
      <c r="A6" s="22" t="s">
        <v>57</v>
      </c>
      <c r="B6" s="42">
        <v>19564</v>
      </c>
      <c r="C6" s="42">
        <v>17775</v>
      </c>
      <c r="D6" s="27">
        <f aca="true" t="shared" si="0" ref="D6:D59">B6-C6</f>
        <v>1789</v>
      </c>
      <c r="E6" s="42">
        <v>9041</v>
      </c>
      <c r="F6" s="42">
        <v>8199</v>
      </c>
      <c r="G6" s="27">
        <f aca="true" t="shared" si="1" ref="G6:G59">E6-F6</f>
        <v>842</v>
      </c>
      <c r="H6" s="42">
        <v>1500</v>
      </c>
      <c r="I6" s="42">
        <v>1482</v>
      </c>
      <c r="J6" s="27">
        <f aca="true" t="shared" si="2" ref="J6:J56">H6-I6</f>
        <v>18</v>
      </c>
      <c r="K6" s="42">
        <v>3988</v>
      </c>
      <c r="L6" s="42">
        <v>3564</v>
      </c>
      <c r="M6" s="47">
        <f aca="true" t="shared" si="3" ref="M6:M59">K6-L6</f>
        <v>424</v>
      </c>
      <c r="N6" s="42">
        <v>1191</v>
      </c>
      <c r="O6" s="42">
        <v>1225</v>
      </c>
      <c r="P6" s="27">
        <f aca="true" t="shared" si="4" ref="P6:P59">N6-O6</f>
        <v>-34</v>
      </c>
      <c r="Q6" s="42">
        <v>1115</v>
      </c>
      <c r="R6" s="42">
        <v>829</v>
      </c>
      <c r="S6" s="27">
        <f aca="true" t="shared" si="5" ref="S6:S59">Q6-R6</f>
        <v>286</v>
      </c>
      <c r="T6" s="61">
        <f>B6-E6-H6-K6-N6-Q6</f>
        <v>2729</v>
      </c>
      <c r="U6" s="55">
        <f>C6-F6-I6-L6-O6-R6</f>
        <v>2476</v>
      </c>
      <c r="V6" s="47">
        <f>T6-U6</f>
        <v>253</v>
      </c>
    </row>
    <row r="7" spans="1:22" ht="13.5" customHeight="1">
      <c r="A7" s="22" t="s">
        <v>58</v>
      </c>
      <c r="B7" s="42">
        <v>12895</v>
      </c>
      <c r="C7" s="42">
        <v>12249</v>
      </c>
      <c r="D7" s="27">
        <f t="shared" si="0"/>
        <v>646</v>
      </c>
      <c r="E7" s="42">
        <v>4450</v>
      </c>
      <c r="F7" s="42">
        <v>4349</v>
      </c>
      <c r="G7" s="27">
        <f t="shared" si="1"/>
        <v>101</v>
      </c>
      <c r="H7" s="42">
        <v>1834</v>
      </c>
      <c r="I7" s="42">
        <v>1818</v>
      </c>
      <c r="J7" s="27">
        <f t="shared" si="2"/>
        <v>16</v>
      </c>
      <c r="K7" s="42">
        <v>1880</v>
      </c>
      <c r="L7" s="42">
        <v>1825</v>
      </c>
      <c r="M7" s="47">
        <f t="shared" si="3"/>
        <v>55</v>
      </c>
      <c r="N7" s="42">
        <v>1246</v>
      </c>
      <c r="O7" s="42">
        <v>1273</v>
      </c>
      <c r="P7" s="27">
        <f t="shared" si="4"/>
        <v>-27</v>
      </c>
      <c r="Q7" s="42">
        <v>1869</v>
      </c>
      <c r="R7" s="42">
        <v>1456</v>
      </c>
      <c r="S7" s="27">
        <f t="shared" si="5"/>
        <v>413</v>
      </c>
      <c r="T7" s="61">
        <f aca="true" t="shared" si="6" ref="T7:T59">B7-E7-H7-K7-N7-Q7</f>
        <v>1616</v>
      </c>
      <c r="U7" s="55">
        <f aca="true" t="shared" si="7" ref="U7:U59">C7-F7-I7-L7-O7-R7</f>
        <v>1528</v>
      </c>
      <c r="V7" s="47">
        <f aca="true" t="shared" si="8" ref="V7:V58">T7-U7</f>
        <v>88</v>
      </c>
    </row>
    <row r="8" spans="1:22" ht="13.5" customHeight="1">
      <c r="A8" s="22" t="s">
        <v>59</v>
      </c>
      <c r="B8" s="42">
        <v>6965</v>
      </c>
      <c r="C8" s="42">
        <v>6235</v>
      </c>
      <c r="D8" s="27">
        <f t="shared" si="0"/>
        <v>730</v>
      </c>
      <c r="E8" s="42">
        <v>324</v>
      </c>
      <c r="F8" s="42">
        <v>294</v>
      </c>
      <c r="G8" s="27">
        <f t="shared" si="1"/>
        <v>30</v>
      </c>
      <c r="H8" s="42">
        <v>1616</v>
      </c>
      <c r="I8" s="42">
        <v>1518</v>
      </c>
      <c r="J8" s="27">
        <f t="shared" si="2"/>
        <v>98</v>
      </c>
      <c r="K8" s="42">
        <v>1742</v>
      </c>
      <c r="L8" s="42">
        <v>1623</v>
      </c>
      <c r="M8" s="47">
        <f t="shared" si="3"/>
        <v>119</v>
      </c>
      <c r="N8" s="42">
        <v>916</v>
      </c>
      <c r="O8" s="42">
        <v>947</v>
      </c>
      <c r="P8" s="27">
        <f t="shared" si="4"/>
        <v>-31</v>
      </c>
      <c r="Q8" s="42">
        <v>1163</v>
      </c>
      <c r="R8" s="42">
        <v>806</v>
      </c>
      <c r="S8" s="27">
        <f t="shared" si="5"/>
        <v>357</v>
      </c>
      <c r="T8" s="61">
        <f t="shared" si="6"/>
        <v>1204</v>
      </c>
      <c r="U8" s="55">
        <f t="shared" si="7"/>
        <v>1047</v>
      </c>
      <c r="V8" s="47">
        <f t="shared" si="8"/>
        <v>157</v>
      </c>
    </row>
    <row r="9" spans="1:22" ht="13.5" customHeight="1">
      <c r="A9" s="22" t="s">
        <v>60</v>
      </c>
      <c r="B9" s="42">
        <v>4344</v>
      </c>
      <c r="C9" s="42">
        <v>4066</v>
      </c>
      <c r="D9" s="27">
        <f t="shared" si="0"/>
        <v>278</v>
      </c>
      <c r="E9" s="42">
        <v>895</v>
      </c>
      <c r="F9" s="42">
        <v>761</v>
      </c>
      <c r="G9" s="27">
        <f t="shared" si="1"/>
        <v>134</v>
      </c>
      <c r="H9" s="42">
        <v>465</v>
      </c>
      <c r="I9" s="42">
        <v>464</v>
      </c>
      <c r="J9" s="27">
        <f t="shared" si="2"/>
        <v>1</v>
      </c>
      <c r="K9" s="42">
        <v>700</v>
      </c>
      <c r="L9" s="42">
        <v>679</v>
      </c>
      <c r="M9" s="47">
        <f t="shared" si="3"/>
        <v>21</v>
      </c>
      <c r="N9" s="42">
        <v>731</v>
      </c>
      <c r="O9" s="42">
        <v>761</v>
      </c>
      <c r="P9" s="27">
        <f t="shared" si="4"/>
        <v>-30</v>
      </c>
      <c r="Q9" s="42">
        <v>478</v>
      </c>
      <c r="R9" s="42">
        <v>359</v>
      </c>
      <c r="S9" s="27">
        <f t="shared" si="5"/>
        <v>119</v>
      </c>
      <c r="T9" s="61">
        <f t="shared" si="6"/>
        <v>1075</v>
      </c>
      <c r="U9" s="55">
        <f t="shared" si="7"/>
        <v>1042</v>
      </c>
      <c r="V9" s="47">
        <f t="shared" si="8"/>
        <v>33</v>
      </c>
    </row>
    <row r="10" spans="1:22" ht="13.5" customHeight="1">
      <c r="A10" s="22" t="s">
        <v>61</v>
      </c>
      <c r="B10" s="42">
        <v>4660</v>
      </c>
      <c r="C10" s="42">
        <v>4157</v>
      </c>
      <c r="D10" s="27">
        <f t="shared" si="0"/>
        <v>503</v>
      </c>
      <c r="E10" s="42">
        <v>2155</v>
      </c>
      <c r="F10" s="42">
        <v>1939</v>
      </c>
      <c r="G10" s="27">
        <f t="shared" si="1"/>
        <v>216</v>
      </c>
      <c r="H10" s="42">
        <v>539</v>
      </c>
      <c r="I10" s="42">
        <v>531</v>
      </c>
      <c r="J10" s="27">
        <f t="shared" si="2"/>
        <v>8</v>
      </c>
      <c r="K10" s="42">
        <v>293</v>
      </c>
      <c r="L10" s="42">
        <v>277</v>
      </c>
      <c r="M10" s="47">
        <f t="shared" si="3"/>
        <v>16</v>
      </c>
      <c r="N10" s="42">
        <v>283</v>
      </c>
      <c r="O10" s="42">
        <v>290</v>
      </c>
      <c r="P10" s="27">
        <f t="shared" si="4"/>
        <v>-7</v>
      </c>
      <c r="Q10" s="42">
        <v>781</v>
      </c>
      <c r="R10" s="42">
        <v>531</v>
      </c>
      <c r="S10" s="27">
        <f t="shared" si="5"/>
        <v>250</v>
      </c>
      <c r="T10" s="61">
        <f t="shared" si="6"/>
        <v>609</v>
      </c>
      <c r="U10" s="55">
        <f t="shared" si="7"/>
        <v>589</v>
      </c>
      <c r="V10" s="47">
        <f t="shared" si="8"/>
        <v>20</v>
      </c>
    </row>
    <row r="11" spans="1:22" ht="13.5" customHeight="1">
      <c r="A11" s="22" t="s">
        <v>62</v>
      </c>
      <c r="B11" s="42">
        <v>8034</v>
      </c>
      <c r="C11" s="42">
        <v>7534</v>
      </c>
      <c r="D11" s="27">
        <f t="shared" si="0"/>
        <v>500</v>
      </c>
      <c r="E11" s="42">
        <v>463</v>
      </c>
      <c r="F11" s="42">
        <v>432</v>
      </c>
      <c r="G11" s="27">
        <f t="shared" si="1"/>
        <v>31</v>
      </c>
      <c r="H11" s="42">
        <v>1503</v>
      </c>
      <c r="I11" s="42">
        <v>1424</v>
      </c>
      <c r="J11" s="27">
        <f t="shared" si="2"/>
        <v>79</v>
      </c>
      <c r="K11" s="42">
        <v>1268</v>
      </c>
      <c r="L11" s="42">
        <v>1223</v>
      </c>
      <c r="M11" s="47">
        <f t="shared" si="3"/>
        <v>45</v>
      </c>
      <c r="N11" s="42">
        <v>1708</v>
      </c>
      <c r="O11" s="42">
        <v>1735</v>
      </c>
      <c r="P11" s="27">
        <f t="shared" si="4"/>
        <v>-27</v>
      </c>
      <c r="Q11" s="42">
        <v>1274</v>
      </c>
      <c r="R11" s="42">
        <v>980</v>
      </c>
      <c r="S11" s="27">
        <f t="shared" si="5"/>
        <v>294</v>
      </c>
      <c r="T11" s="61">
        <f t="shared" si="6"/>
        <v>1818</v>
      </c>
      <c r="U11" s="55">
        <f t="shared" si="7"/>
        <v>1740</v>
      </c>
      <c r="V11" s="47">
        <f t="shared" si="8"/>
        <v>78</v>
      </c>
    </row>
    <row r="12" spans="1:22" ht="13.5" customHeight="1">
      <c r="A12" s="22" t="s">
        <v>63</v>
      </c>
      <c r="B12" s="42">
        <v>7075</v>
      </c>
      <c r="C12" s="42">
        <v>6468</v>
      </c>
      <c r="D12" s="27">
        <f t="shared" si="0"/>
        <v>607</v>
      </c>
      <c r="E12" s="42">
        <v>2990</v>
      </c>
      <c r="F12" s="42">
        <v>2761</v>
      </c>
      <c r="G12" s="27">
        <f t="shared" si="1"/>
        <v>229</v>
      </c>
      <c r="H12" s="42">
        <v>810</v>
      </c>
      <c r="I12" s="42">
        <v>811</v>
      </c>
      <c r="J12" s="27">
        <f t="shared" si="2"/>
        <v>-1</v>
      </c>
      <c r="K12" s="42">
        <v>725</v>
      </c>
      <c r="L12" s="42">
        <v>658</v>
      </c>
      <c r="M12" s="47">
        <f t="shared" si="3"/>
        <v>67</v>
      </c>
      <c r="N12" s="42">
        <v>487</v>
      </c>
      <c r="O12" s="42">
        <v>503</v>
      </c>
      <c r="P12" s="27">
        <f t="shared" si="4"/>
        <v>-16</v>
      </c>
      <c r="Q12" s="42">
        <v>782</v>
      </c>
      <c r="R12" s="42">
        <v>492</v>
      </c>
      <c r="S12" s="27">
        <f t="shared" si="5"/>
        <v>290</v>
      </c>
      <c r="T12" s="61">
        <f t="shared" si="6"/>
        <v>1281</v>
      </c>
      <c r="U12" s="55">
        <f t="shared" si="7"/>
        <v>1243</v>
      </c>
      <c r="V12" s="47">
        <f t="shared" si="8"/>
        <v>38</v>
      </c>
    </row>
    <row r="13" spans="1:22" ht="13.5" customHeight="1">
      <c r="A13" s="22" t="s">
        <v>64</v>
      </c>
      <c r="B13" s="42">
        <v>1651</v>
      </c>
      <c r="C13" s="42">
        <v>1383</v>
      </c>
      <c r="D13" s="27">
        <f t="shared" si="0"/>
        <v>268</v>
      </c>
      <c r="E13" s="42">
        <v>286</v>
      </c>
      <c r="F13" s="42">
        <v>189</v>
      </c>
      <c r="G13" s="27">
        <f t="shared" si="1"/>
        <v>97</v>
      </c>
      <c r="H13" s="42">
        <v>232</v>
      </c>
      <c r="I13" s="42">
        <v>222</v>
      </c>
      <c r="J13" s="27">
        <f t="shared" si="2"/>
        <v>10</v>
      </c>
      <c r="K13" s="42">
        <v>313</v>
      </c>
      <c r="L13" s="42">
        <v>304</v>
      </c>
      <c r="M13" s="47">
        <f t="shared" si="3"/>
        <v>9</v>
      </c>
      <c r="N13" s="42">
        <v>143</v>
      </c>
      <c r="O13" s="42">
        <v>143</v>
      </c>
      <c r="P13" s="27">
        <f t="shared" si="4"/>
        <v>0</v>
      </c>
      <c r="Q13" s="42">
        <v>374</v>
      </c>
      <c r="R13" s="42">
        <v>284</v>
      </c>
      <c r="S13" s="27">
        <f t="shared" si="5"/>
        <v>90</v>
      </c>
      <c r="T13" s="61">
        <f t="shared" si="6"/>
        <v>303</v>
      </c>
      <c r="U13" s="55">
        <f t="shared" si="7"/>
        <v>241</v>
      </c>
      <c r="V13" s="47">
        <f t="shared" si="8"/>
        <v>62</v>
      </c>
    </row>
    <row r="14" spans="1:22" ht="13.5" customHeight="1">
      <c r="A14" s="22" t="s">
        <v>65</v>
      </c>
      <c r="B14" s="42">
        <v>5636</v>
      </c>
      <c r="C14" s="42">
        <v>5111</v>
      </c>
      <c r="D14" s="27">
        <f t="shared" si="0"/>
        <v>525</v>
      </c>
      <c r="E14" s="42">
        <v>2816</v>
      </c>
      <c r="F14" s="42">
        <v>2724</v>
      </c>
      <c r="G14" s="27">
        <f t="shared" si="1"/>
        <v>92</v>
      </c>
      <c r="H14" s="42">
        <v>317</v>
      </c>
      <c r="I14" s="42">
        <v>313</v>
      </c>
      <c r="J14" s="27">
        <f t="shared" si="2"/>
        <v>4</v>
      </c>
      <c r="K14" s="42">
        <v>551</v>
      </c>
      <c r="L14" s="42">
        <v>494</v>
      </c>
      <c r="M14" s="47">
        <f t="shared" si="3"/>
        <v>57</v>
      </c>
      <c r="N14" s="42">
        <v>79</v>
      </c>
      <c r="O14" s="42">
        <v>81</v>
      </c>
      <c r="P14" s="27">
        <f t="shared" si="4"/>
        <v>-2</v>
      </c>
      <c r="Q14" s="42">
        <v>917</v>
      </c>
      <c r="R14" s="42">
        <v>639</v>
      </c>
      <c r="S14" s="27">
        <f t="shared" si="5"/>
        <v>278</v>
      </c>
      <c r="T14" s="61">
        <f t="shared" si="6"/>
        <v>956</v>
      </c>
      <c r="U14" s="55">
        <f t="shared" si="7"/>
        <v>860</v>
      </c>
      <c r="V14" s="47">
        <f t="shared" si="8"/>
        <v>96</v>
      </c>
    </row>
    <row r="15" spans="1:22" ht="13.5" customHeight="1">
      <c r="A15" s="22" t="s">
        <v>66</v>
      </c>
      <c r="B15" s="42">
        <v>5440</v>
      </c>
      <c r="C15" s="42">
        <v>4970</v>
      </c>
      <c r="D15" s="27">
        <f t="shared" si="0"/>
        <v>470</v>
      </c>
      <c r="E15" s="42">
        <v>947</v>
      </c>
      <c r="F15" s="42">
        <v>915</v>
      </c>
      <c r="G15" s="27">
        <f t="shared" si="1"/>
        <v>32</v>
      </c>
      <c r="H15" s="42">
        <v>1063</v>
      </c>
      <c r="I15" s="42">
        <v>1057</v>
      </c>
      <c r="J15" s="27">
        <f t="shared" si="2"/>
        <v>6</v>
      </c>
      <c r="K15" s="42">
        <v>1248</v>
      </c>
      <c r="L15" s="42">
        <v>1174</v>
      </c>
      <c r="M15" s="47">
        <f t="shared" si="3"/>
        <v>74</v>
      </c>
      <c r="N15" s="42">
        <v>309</v>
      </c>
      <c r="O15" s="42">
        <v>295</v>
      </c>
      <c r="P15" s="27">
        <f t="shared" si="4"/>
        <v>14</v>
      </c>
      <c r="Q15" s="42">
        <v>955</v>
      </c>
      <c r="R15" s="42">
        <v>716</v>
      </c>
      <c r="S15" s="27">
        <f t="shared" si="5"/>
        <v>239</v>
      </c>
      <c r="T15" s="61">
        <f t="shared" si="6"/>
        <v>918</v>
      </c>
      <c r="U15" s="55">
        <f t="shared" si="7"/>
        <v>813</v>
      </c>
      <c r="V15" s="47">
        <f t="shared" si="8"/>
        <v>105</v>
      </c>
    </row>
    <row r="16" spans="1:22" ht="13.5" customHeight="1">
      <c r="A16" s="22" t="s">
        <v>67</v>
      </c>
      <c r="B16" s="42">
        <v>19274</v>
      </c>
      <c r="C16" s="42">
        <v>17939</v>
      </c>
      <c r="D16" s="27">
        <f t="shared" si="0"/>
        <v>1335</v>
      </c>
      <c r="E16" s="42">
        <v>7157</v>
      </c>
      <c r="F16" s="42">
        <v>6764</v>
      </c>
      <c r="G16" s="27">
        <f t="shared" si="1"/>
        <v>393</v>
      </c>
      <c r="H16" s="42">
        <v>2794</v>
      </c>
      <c r="I16" s="42">
        <v>2833</v>
      </c>
      <c r="J16" s="27">
        <f t="shared" si="2"/>
        <v>-39</v>
      </c>
      <c r="K16" s="42">
        <v>2028</v>
      </c>
      <c r="L16" s="42">
        <v>1917</v>
      </c>
      <c r="M16" s="47">
        <f t="shared" si="3"/>
        <v>111</v>
      </c>
      <c r="N16" s="42">
        <v>1103</v>
      </c>
      <c r="O16" s="42">
        <v>1133</v>
      </c>
      <c r="P16" s="27">
        <f t="shared" si="4"/>
        <v>-30</v>
      </c>
      <c r="Q16" s="42">
        <v>2497</v>
      </c>
      <c r="R16" s="42">
        <v>1708</v>
      </c>
      <c r="S16" s="27">
        <f t="shared" si="5"/>
        <v>789</v>
      </c>
      <c r="T16" s="61">
        <f t="shared" si="6"/>
        <v>3695</v>
      </c>
      <c r="U16" s="55">
        <f t="shared" si="7"/>
        <v>3584</v>
      </c>
      <c r="V16" s="47">
        <f t="shared" si="8"/>
        <v>111</v>
      </c>
    </row>
    <row r="17" spans="1:22" ht="13.5" customHeight="1">
      <c r="A17" s="22" t="s">
        <v>68</v>
      </c>
      <c r="B17" s="42">
        <v>8090</v>
      </c>
      <c r="C17" s="42">
        <v>7433</v>
      </c>
      <c r="D17" s="27">
        <f t="shared" si="0"/>
        <v>657</v>
      </c>
      <c r="E17" s="42">
        <v>2339</v>
      </c>
      <c r="F17" s="42">
        <v>2282</v>
      </c>
      <c r="G17" s="27">
        <f t="shared" si="1"/>
        <v>57</v>
      </c>
      <c r="H17" s="42">
        <v>1219</v>
      </c>
      <c r="I17" s="42">
        <v>1146</v>
      </c>
      <c r="J17" s="27">
        <f t="shared" si="2"/>
        <v>73</v>
      </c>
      <c r="K17" s="42">
        <v>1963</v>
      </c>
      <c r="L17" s="42">
        <v>1906</v>
      </c>
      <c r="M17" s="47">
        <f t="shared" si="3"/>
        <v>57</v>
      </c>
      <c r="N17" s="42">
        <v>287</v>
      </c>
      <c r="O17" s="42">
        <v>303</v>
      </c>
      <c r="P17" s="27">
        <f t="shared" si="4"/>
        <v>-16</v>
      </c>
      <c r="Q17" s="42">
        <v>1114</v>
      </c>
      <c r="R17" s="42">
        <v>749</v>
      </c>
      <c r="S17" s="27">
        <f t="shared" si="5"/>
        <v>365</v>
      </c>
      <c r="T17" s="61">
        <f t="shared" si="6"/>
        <v>1168</v>
      </c>
      <c r="U17" s="55">
        <f t="shared" si="7"/>
        <v>1047</v>
      </c>
      <c r="V17" s="47">
        <f t="shared" si="8"/>
        <v>121</v>
      </c>
    </row>
    <row r="18" spans="1:22" ht="13.5" customHeight="1">
      <c r="A18" s="22" t="s">
        <v>69</v>
      </c>
      <c r="B18" s="42">
        <v>10470</v>
      </c>
      <c r="C18" s="42">
        <v>9780</v>
      </c>
      <c r="D18" s="27">
        <f t="shared" si="0"/>
        <v>690</v>
      </c>
      <c r="E18" s="42">
        <v>3875</v>
      </c>
      <c r="F18" s="42">
        <v>3894</v>
      </c>
      <c r="G18" s="27">
        <f t="shared" si="1"/>
        <v>-19</v>
      </c>
      <c r="H18" s="42">
        <v>705</v>
      </c>
      <c r="I18" s="42">
        <v>733</v>
      </c>
      <c r="J18" s="27">
        <f t="shared" si="2"/>
        <v>-28</v>
      </c>
      <c r="K18" s="42">
        <v>1435</v>
      </c>
      <c r="L18" s="42">
        <v>1328</v>
      </c>
      <c r="M18" s="47">
        <f t="shared" si="3"/>
        <v>107</v>
      </c>
      <c r="N18" s="42">
        <v>240</v>
      </c>
      <c r="O18" s="42">
        <v>258</v>
      </c>
      <c r="P18" s="27">
        <f t="shared" si="4"/>
        <v>-18</v>
      </c>
      <c r="Q18" s="42">
        <v>2554</v>
      </c>
      <c r="R18" s="42">
        <v>1918</v>
      </c>
      <c r="S18" s="27">
        <f t="shared" si="5"/>
        <v>636</v>
      </c>
      <c r="T18" s="61">
        <f t="shared" si="6"/>
        <v>1661</v>
      </c>
      <c r="U18" s="55">
        <f t="shared" si="7"/>
        <v>1649</v>
      </c>
      <c r="V18" s="47">
        <f t="shared" si="8"/>
        <v>12</v>
      </c>
    </row>
    <row r="19" spans="1:22" ht="13.5" customHeight="1">
      <c r="A19" s="22" t="s">
        <v>70</v>
      </c>
      <c r="B19" s="42">
        <v>3307</v>
      </c>
      <c r="C19" s="42">
        <v>3094</v>
      </c>
      <c r="D19" s="27">
        <f t="shared" si="0"/>
        <v>213</v>
      </c>
      <c r="E19" s="42">
        <v>471</v>
      </c>
      <c r="F19" s="42">
        <v>435</v>
      </c>
      <c r="G19" s="27">
        <f t="shared" si="1"/>
        <v>36</v>
      </c>
      <c r="H19" s="42">
        <v>407</v>
      </c>
      <c r="I19" s="42">
        <v>385</v>
      </c>
      <c r="J19" s="27">
        <f t="shared" si="2"/>
        <v>22</v>
      </c>
      <c r="K19" s="42">
        <v>1484</v>
      </c>
      <c r="L19" s="42">
        <v>1386</v>
      </c>
      <c r="M19" s="47">
        <f t="shared" si="3"/>
        <v>98</v>
      </c>
      <c r="N19" s="42">
        <v>59</v>
      </c>
      <c r="O19" s="42">
        <v>59</v>
      </c>
      <c r="P19" s="27">
        <f t="shared" si="4"/>
        <v>0</v>
      </c>
      <c r="Q19" s="42">
        <v>352</v>
      </c>
      <c r="R19" s="42">
        <v>303</v>
      </c>
      <c r="S19" s="27">
        <f t="shared" si="5"/>
        <v>49</v>
      </c>
      <c r="T19" s="61">
        <f t="shared" si="6"/>
        <v>534</v>
      </c>
      <c r="U19" s="55">
        <f t="shared" si="7"/>
        <v>526</v>
      </c>
      <c r="V19" s="47">
        <f t="shared" si="8"/>
        <v>8</v>
      </c>
    </row>
    <row r="20" spans="1:22" ht="13.5" customHeight="1">
      <c r="A20" s="22" t="s">
        <v>71</v>
      </c>
      <c r="B20" s="42">
        <v>2580</v>
      </c>
      <c r="C20" s="42">
        <v>2442</v>
      </c>
      <c r="D20" s="27">
        <f t="shared" si="0"/>
        <v>138</v>
      </c>
      <c r="E20" s="42">
        <v>340</v>
      </c>
      <c r="F20" s="42">
        <v>312</v>
      </c>
      <c r="G20" s="27">
        <f t="shared" si="1"/>
        <v>28</v>
      </c>
      <c r="H20" s="42">
        <v>377</v>
      </c>
      <c r="I20" s="42">
        <v>361</v>
      </c>
      <c r="J20" s="27">
        <f t="shared" si="2"/>
        <v>16</v>
      </c>
      <c r="K20" s="42">
        <v>374</v>
      </c>
      <c r="L20" s="42">
        <v>334</v>
      </c>
      <c r="M20" s="47">
        <f t="shared" si="3"/>
        <v>40</v>
      </c>
      <c r="N20" s="42">
        <v>159</v>
      </c>
      <c r="O20" s="42">
        <v>156</v>
      </c>
      <c r="P20" s="27">
        <f t="shared" si="4"/>
        <v>3</v>
      </c>
      <c r="Q20" s="42">
        <v>679</v>
      </c>
      <c r="R20" s="42">
        <v>677</v>
      </c>
      <c r="S20" s="27">
        <f t="shared" si="5"/>
        <v>2</v>
      </c>
      <c r="T20" s="61">
        <f t="shared" si="6"/>
        <v>651</v>
      </c>
      <c r="U20" s="55">
        <f t="shared" si="7"/>
        <v>602</v>
      </c>
      <c r="V20" s="47">
        <f t="shared" si="8"/>
        <v>49</v>
      </c>
    </row>
    <row r="21" spans="1:22" ht="13.5" customHeight="1">
      <c r="A21" s="22" t="s">
        <v>72</v>
      </c>
      <c r="B21" s="42">
        <v>1481</v>
      </c>
      <c r="C21" s="42">
        <v>1347</v>
      </c>
      <c r="D21" s="27">
        <f t="shared" si="0"/>
        <v>134</v>
      </c>
      <c r="E21" s="42">
        <v>402</v>
      </c>
      <c r="F21" s="42">
        <v>388</v>
      </c>
      <c r="G21" s="27">
        <f t="shared" si="1"/>
        <v>14</v>
      </c>
      <c r="H21" s="42">
        <v>345</v>
      </c>
      <c r="I21" s="42">
        <v>328</v>
      </c>
      <c r="J21" s="27">
        <f t="shared" si="2"/>
        <v>17</v>
      </c>
      <c r="K21" s="42">
        <v>110</v>
      </c>
      <c r="L21" s="42">
        <v>108</v>
      </c>
      <c r="M21" s="47">
        <f t="shared" si="3"/>
        <v>2</v>
      </c>
      <c r="N21" s="42">
        <v>117</v>
      </c>
      <c r="O21" s="42">
        <v>115</v>
      </c>
      <c r="P21" s="27">
        <f t="shared" si="4"/>
        <v>2</v>
      </c>
      <c r="Q21" s="42">
        <v>275</v>
      </c>
      <c r="R21" s="42">
        <v>205</v>
      </c>
      <c r="S21" s="27">
        <f t="shared" si="5"/>
        <v>70</v>
      </c>
      <c r="T21" s="61">
        <f t="shared" si="6"/>
        <v>232</v>
      </c>
      <c r="U21" s="55">
        <f t="shared" si="7"/>
        <v>203</v>
      </c>
      <c r="V21" s="47">
        <f t="shared" si="8"/>
        <v>29</v>
      </c>
    </row>
    <row r="22" spans="1:22" ht="13.5" customHeight="1">
      <c r="A22" s="22" t="s">
        <v>73</v>
      </c>
      <c r="B22" s="42">
        <v>2040</v>
      </c>
      <c r="C22" s="42">
        <v>1879</v>
      </c>
      <c r="D22" s="27">
        <f t="shared" si="0"/>
        <v>161</v>
      </c>
      <c r="E22" s="42">
        <v>485</v>
      </c>
      <c r="F22" s="42">
        <v>426</v>
      </c>
      <c r="G22" s="27">
        <f t="shared" si="1"/>
        <v>59</v>
      </c>
      <c r="H22" s="42">
        <v>356</v>
      </c>
      <c r="I22" s="42">
        <v>354</v>
      </c>
      <c r="J22" s="27">
        <f t="shared" si="2"/>
        <v>2</v>
      </c>
      <c r="K22" s="42">
        <v>391</v>
      </c>
      <c r="L22" s="42">
        <v>391</v>
      </c>
      <c r="M22" s="47">
        <f t="shared" si="3"/>
        <v>0</v>
      </c>
      <c r="N22" s="42">
        <v>160</v>
      </c>
      <c r="O22" s="42">
        <v>155</v>
      </c>
      <c r="P22" s="27">
        <f t="shared" si="4"/>
        <v>5</v>
      </c>
      <c r="Q22" s="42">
        <v>260</v>
      </c>
      <c r="R22" s="42">
        <v>185</v>
      </c>
      <c r="S22" s="27">
        <f t="shared" si="5"/>
        <v>75</v>
      </c>
      <c r="T22" s="61">
        <f t="shared" si="6"/>
        <v>388</v>
      </c>
      <c r="U22" s="55">
        <f t="shared" si="7"/>
        <v>368</v>
      </c>
      <c r="V22" s="47">
        <f t="shared" si="8"/>
        <v>20</v>
      </c>
    </row>
    <row r="23" spans="1:22" ht="13.5" customHeight="1">
      <c r="A23" s="22" t="s">
        <v>74</v>
      </c>
      <c r="B23" s="42">
        <v>10288</v>
      </c>
      <c r="C23" s="42">
        <v>9629</v>
      </c>
      <c r="D23" s="27">
        <f t="shared" si="0"/>
        <v>659</v>
      </c>
      <c r="E23" s="42">
        <v>3366</v>
      </c>
      <c r="F23" s="42">
        <v>3296</v>
      </c>
      <c r="G23" s="27">
        <f t="shared" si="1"/>
        <v>70</v>
      </c>
      <c r="H23" s="42">
        <v>1143</v>
      </c>
      <c r="I23" s="42">
        <v>1053</v>
      </c>
      <c r="J23" s="27">
        <f t="shared" si="2"/>
        <v>90</v>
      </c>
      <c r="K23" s="42">
        <v>1490</v>
      </c>
      <c r="L23" s="42">
        <v>1401</v>
      </c>
      <c r="M23" s="47">
        <f t="shared" si="3"/>
        <v>89</v>
      </c>
      <c r="N23" s="42">
        <v>426</v>
      </c>
      <c r="O23" s="42">
        <v>428</v>
      </c>
      <c r="P23" s="27">
        <f t="shared" si="4"/>
        <v>-2</v>
      </c>
      <c r="Q23" s="42">
        <v>1553</v>
      </c>
      <c r="R23" s="42">
        <v>1239</v>
      </c>
      <c r="S23" s="27">
        <f t="shared" si="5"/>
        <v>314</v>
      </c>
      <c r="T23" s="61">
        <f t="shared" si="6"/>
        <v>2310</v>
      </c>
      <c r="U23" s="55">
        <f t="shared" si="7"/>
        <v>2212</v>
      </c>
      <c r="V23" s="47">
        <f t="shared" si="8"/>
        <v>98</v>
      </c>
    </row>
    <row r="24" spans="1:22" ht="13.5" customHeight="1">
      <c r="A24" s="22" t="s">
        <v>75</v>
      </c>
      <c r="B24" s="42">
        <v>3613</v>
      </c>
      <c r="C24" s="42">
        <v>3262</v>
      </c>
      <c r="D24" s="27">
        <f t="shared" si="0"/>
        <v>351</v>
      </c>
      <c r="E24" s="42">
        <v>1150</v>
      </c>
      <c r="F24" s="42">
        <v>1125</v>
      </c>
      <c r="G24" s="27">
        <f t="shared" si="1"/>
        <v>25</v>
      </c>
      <c r="H24" s="42">
        <v>504</v>
      </c>
      <c r="I24" s="42">
        <v>468</v>
      </c>
      <c r="J24" s="27">
        <f t="shared" si="2"/>
        <v>36</v>
      </c>
      <c r="K24" s="42">
        <v>573</v>
      </c>
      <c r="L24" s="42">
        <v>532</v>
      </c>
      <c r="M24" s="47">
        <f t="shared" si="3"/>
        <v>41</v>
      </c>
      <c r="N24" s="42">
        <v>234</v>
      </c>
      <c r="O24" s="42">
        <v>233</v>
      </c>
      <c r="P24" s="27">
        <f t="shared" si="4"/>
        <v>1</v>
      </c>
      <c r="Q24" s="42">
        <v>646</v>
      </c>
      <c r="R24" s="42">
        <v>479</v>
      </c>
      <c r="S24" s="27">
        <f t="shared" si="5"/>
        <v>167</v>
      </c>
      <c r="T24" s="61">
        <f t="shared" si="6"/>
        <v>506</v>
      </c>
      <c r="U24" s="55">
        <f t="shared" si="7"/>
        <v>425</v>
      </c>
      <c r="V24" s="47">
        <f t="shared" si="8"/>
        <v>81</v>
      </c>
    </row>
    <row r="25" spans="1:22" ht="13.5" customHeight="1">
      <c r="A25" s="22" t="s">
        <v>76</v>
      </c>
      <c r="B25" s="42">
        <v>1074</v>
      </c>
      <c r="C25" s="42">
        <v>961</v>
      </c>
      <c r="D25" s="27">
        <f t="shared" si="0"/>
        <v>113</v>
      </c>
      <c r="E25" s="42">
        <v>377</v>
      </c>
      <c r="F25" s="42">
        <v>347</v>
      </c>
      <c r="G25" s="27">
        <f t="shared" si="1"/>
        <v>30</v>
      </c>
      <c r="H25" s="42">
        <v>126</v>
      </c>
      <c r="I25" s="42">
        <v>137</v>
      </c>
      <c r="J25" s="27">
        <f t="shared" si="2"/>
        <v>-11</v>
      </c>
      <c r="K25" s="42">
        <v>153</v>
      </c>
      <c r="L25" s="42">
        <v>119</v>
      </c>
      <c r="M25" s="47">
        <f t="shared" si="3"/>
        <v>34</v>
      </c>
      <c r="N25" s="42">
        <v>18</v>
      </c>
      <c r="O25" s="42">
        <v>19</v>
      </c>
      <c r="P25" s="27">
        <f t="shared" si="4"/>
        <v>-1</v>
      </c>
      <c r="Q25" s="42">
        <v>231</v>
      </c>
      <c r="R25" s="42">
        <v>186</v>
      </c>
      <c r="S25" s="27">
        <f t="shared" si="5"/>
        <v>45</v>
      </c>
      <c r="T25" s="61">
        <f t="shared" si="6"/>
        <v>169</v>
      </c>
      <c r="U25" s="55">
        <f t="shared" si="7"/>
        <v>153</v>
      </c>
      <c r="V25" s="47">
        <f t="shared" si="8"/>
        <v>16</v>
      </c>
    </row>
    <row r="26" spans="1:22" ht="13.5" customHeight="1">
      <c r="A26" s="22" t="s">
        <v>77</v>
      </c>
      <c r="B26" s="42">
        <v>2187</v>
      </c>
      <c r="C26" s="42">
        <v>1985</v>
      </c>
      <c r="D26" s="27">
        <f t="shared" si="0"/>
        <v>202</v>
      </c>
      <c r="E26" s="42">
        <v>157</v>
      </c>
      <c r="F26" s="42">
        <v>147</v>
      </c>
      <c r="G26" s="27">
        <f t="shared" si="1"/>
        <v>10</v>
      </c>
      <c r="H26" s="42">
        <v>346</v>
      </c>
      <c r="I26" s="42">
        <v>337</v>
      </c>
      <c r="J26" s="27">
        <f t="shared" si="2"/>
        <v>9</v>
      </c>
      <c r="K26" s="42">
        <v>303</v>
      </c>
      <c r="L26" s="42">
        <v>301</v>
      </c>
      <c r="M26" s="47">
        <f t="shared" si="3"/>
        <v>2</v>
      </c>
      <c r="N26" s="42">
        <v>394</v>
      </c>
      <c r="O26" s="42">
        <v>403</v>
      </c>
      <c r="P26" s="27">
        <f t="shared" si="4"/>
        <v>-9</v>
      </c>
      <c r="Q26" s="42">
        <v>599</v>
      </c>
      <c r="R26" s="42">
        <v>440</v>
      </c>
      <c r="S26" s="27">
        <f t="shared" si="5"/>
        <v>159</v>
      </c>
      <c r="T26" s="61">
        <f t="shared" si="6"/>
        <v>388</v>
      </c>
      <c r="U26" s="55">
        <f>C26-F26-I26-L26-O26-R26</f>
        <v>357</v>
      </c>
      <c r="V26" s="47">
        <f t="shared" si="8"/>
        <v>31</v>
      </c>
    </row>
    <row r="27" spans="1:22" ht="13.5" customHeight="1">
      <c r="A27" s="22" t="s">
        <v>78</v>
      </c>
      <c r="B27" s="42">
        <v>3132</v>
      </c>
      <c r="C27" s="42">
        <v>2748</v>
      </c>
      <c r="D27" s="27">
        <f t="shared" si="0"/>
        <v>384</v>
      </c>
      <c r="E27" s="42">
        <v>493</v>
      </c>
      <c r="F27" s="42">
        <v>406</v>
      </c>
      <c r="G27" s="27">
        <f t="shared" si="1"/>
        <v>87</v>
      </c>
      <c r="H27" s="42">
        <v>488</v>
      </c>
      <c r="I27" s="42">
        <v>460</v>
      </c>
      <c r="J27" s="27">
        <f t="shared" si="2"/>
        <v>28</v>
      </c>
      <c r="K27" s="42">
        <v>437</v>
      </c>
      <c r="L27" s="42">
        <v>408</v>
      </c>
      <c r="M27" s="47">
        <f t="shared" si="3"/>
        <v>29</v>
      </c>
      <c r="N27" s="42">
        <v>203</v>
      </c>
      <c r="O27" s="42">
        <v>205</v>
      </c>
      <c r="P27" s="27">
        <f t="shared" si="4"/>
        <v>-2</v>
      </c>
      <c r="Q27" s="42">
        <v>999</v>
      </c>
      <c r="R27" s="42">
        <v>774</v>
      </c>
      <c r="S27" s="27">
        <f t="shared" si="5"/>
        <v>225</v>
      </c>
      <c r="T27" s="61">
        <f t="shared" si="6"/>
        <v>512</v>
      </c>
      <c r="U27" s="55">
        <f t="shared" si="7"/>
        <v>495</v>
      </c>
      <c r="V27" s="47">
        <f t="shared" si="8"/>
        <v>17</v>
      </c>
    </row>
    <row r="28" spans="1:22" ht="13.5" customHeight="1">
      <c r="A28" s="22" t="s">
        <v>79</v>
      </c>
      <c r="B28" s="42">
        <v>2169</v>
      </c>
      <c r="C28" s="42">
        <v>2020</v>
      </c>
      <c r="D28" s="27">
        <f t="shared" si="0"/>
        <v>149</v>
      </c>
      <c r="E28" s="42">
        <v>575</v>
      </c>
      <c r="F28" s="42">
        <v>570</v>
      </c>
      <c r="G28" s="27">
        <f t="shared" si="1"/>
        <v>5</v>
      </c>
      <c r="H28" s="42">
        <v>245</v>
      </c>
      <c r="I28" s="42">
        <v>234</v>
      </c>
      <c r="J28" s="27">
        <f t="shared" si="2"/>
        <v>11</v>
      </c>
      <c r="K28" s="42">
        <v>260</v>
      </c>
      <c r="L28" s="42">
        <v>264</v>
      </c>
      <c r="M28" s="47">
        <f t="shared" si="3"/>
        <v>-4</v>
      </c>
      <c r="N28" s="42">
        <v>116</v>
      </c>
      <c r="O28" s="42">
        <v>108</v>
      </c>
      <c r="P28" s="27">
        <f t="shared" si="4"/>
        <v>8</v>
      </c>
      <c r="Q28" s="42">
        <v>382</v>
      </c>
      <c r="R28" s="42">
        <v>268</v>
      </c>
      <c r="S28" s="27">
        <f t="shared" si="5"/>
        <v>114</v>
      </c>
      <c r="T28" s="61">
        <f t="shared" si="6"/>
        <v>591</v>
      </c>
      <c r="U28" s="55">
        <f t="shared" si="7"/>
        <v>576</v>
      </c>
      <c r="V28" s="47">
        <f t="shared" si="8"/>
        <v>15</v>
      </c>
    </row>
    <row r="29" spans="1:22" ht="13.5" customHeight="1">
      <c r="A29" s="22" t="s">
        <v>80</v>
      </c>
      <c r="B29" s="42">
        <v>5506</v>
      </c>
      <c r="C29" s="42">
        <v>5349</v>
      </c>
      <c r="D29" s="27">
        <f t="shared" si="0"/>
        <v>157</v>
      </c>
      <c r="E29" s="42">
        <v>2738</v>
      </c>
      <c r="F29" s="42">
        <v>2716</v>
      </c>
      <c r="G29" s="27">
        <f t="shared" si="1"/>
        <v>22</v>
      </c>
      <c r="H29" s="42">
        <v>480</v>
      </c>
      <c r="I29" s="42">
        <v>487</v>
      </c>
      <c r="J29" s="27">
        <f t="shared" si="2"/>
        <v>-7</v>
      </c>
      <c r="K29" s="42">
        <v>726</v>
      </c>
      <c r="L29" s="42">
        <v>698</v>
      </c>
      <c r="M29" s="47">
        <f t="shared" si="3"/>
        <v>28</v>
      </c>
      <c r="N29" s="42">
        <v>107</v>
      </c>
      <c r="O29" s="42">
        <v>103</v>
      </c>
      <c r="P29" s="27">
        <f t="shared" si="4"/>
        <v>4</v>
      </c>
      <c r="Q29" s="42">
        <v>585</v>
      </c>
      <c r="R29" s="42">
        <v>462</v>
      </c>
      <c r="S29" s="27">
        <f t="shared" si="5"/>
        <v>123</v>
      </c>
      <c r="T29" s="61">
        <f t="shared" si="6"/>
        <v>870</v>
      </c>
      <c r="U29" s="55">
        <f t="shared" si="7"/>
        <v>883</v>
      </c>
      <c r="V29" s="47">
        <f t="shared" si="8"/>
        <v>-13</v>
      </c>
    </row>
    <row r="30" spans="1:22" ht="13.5" customHeight="1">
      <c r="A30" s="22" t="s">
        <v>81</v>
      </c>
      <c r="B30" s="42">
        <v>1510</v>
      </c>
      <c r="C30" s="42">
        <v>1331</v>
      </c>
      <c r="D30" s="27">
        <f t="shared" si="0"/>
        <v>179</v>
      </c>
      <c r="E30" s="42">
        <v>52</v>
      </c>
      <c r="F30" s="42">
        <v>40</v>
      </c>
      <c r="G30" s="27">
        <f t="shared" si="1"/>
        <v>12</v>
      </c>
      <c r="H30" s="42">
        <v>360</v>
      </c>
      <c r="I30" s="42">
        <v>309</v>
      </c>
      <c r="J30" s="27">
        <f t="shared" si="2"/>
        <v>51</v>
      </c>
      <c r="K30" s="42">
        <v>256</v>
      </c>
      <c r="L30" s="42">
        <v>234</v>
      </c>
      <c r="M30" s="47">
        <f t="shared" si="3"/>
        <v>22</v>
      </c>
      <c r="N30" s="42">
        <v>336</v>
      </c>
      <c r="O30" s="42">
        <v>344</v>
      </c>
      <c r="P30" s="27">
        <f t="shared" si="4"/>
        <v>-8</v>
      </c>
      <c r="Q30" s="42">
        <v>201</v>
      </c>
      <c r="R30" s="42">
        <v>128</v>
      </c>
      <c r="S30" s="27">
        <f t="shared" si="5"/>
        <v>73</v>
      </c>
      <c r="T30" s="61">
        <f t="shared" si="6"/>
        <v>305</v>
      </c>
      <c r="U30" s="55">
        <f t="shared" si="7"/>
        <v>276</v>
      </c>
      <c r="V30" s="47">
        <f t="shared" si="8"/>
        <v>29</v>
      </c>
    </row>
    <row r="31" spans="1:22" ht="13.5" customHeight="1">
      <c r="A31" s="22" t="s">
        <v>82</v>
      </c>
      <c r="B31" s="42">
        <v>4178</v>
      </c>
      <c r="C31" s="42">
        <v>3773</v>
      </c>
      <c r="D31" s="27">
        <f t="shared" si="0"/>
        <v>405</v>
      </c>
      <c r="E31" s="42">
        <v>1983</v>
      </c>
      <c r="F31" s="42">
        <v>1959</v>
      </c>
      <c r="G31" s="27">
        <f t="shared" si="1"/>
        <v>24</v>
      </c>
      <c r="H31" s="42">
        <v>244</v>
      </c>
      <c r="I31" s="42">
        <v>234</v>
      </c>
      <c r="J31" s="27">
        <f t="shared" si="2"/>
        <v>10</v>
      </c>
      <c r="K31" s="42">
        <v>473</v>
      </c>
      <c r="L31" s="42">
        <v>431</v>
      </c>
      <c r="M31" s="47">
        <f t="shared" si="3"/>
        <v>42</v>
      </c>
      <c r="N31" s="42">
        <v>115</v>
      </c>
      <c r="O31" s="42">
        <v>115</v>
      </c>
      <c r="P31" s="27">
        <f t="shared" si="4"/>
        <v>0</v>
      </c>
      <c r="Q31" s="42">
        <v>922</v>
      </c>
      <c r="R31" s="42">
        <v>650</v>
      </c>
      <c r="S31" s="27">
        <f t="shared" si="5"/>
        <v>272</v>
      </c>
      <c r="T31" s="61">
        <f t="shared" si="6"/>
        <v>441</v>
      </c>
      <c r="U31" s="55">
        <f t="shared" si="7"/>
        <v>384</v>
      </c>
      <c r="V31" s="47">
        <f t="shared" si="8"/>
        <v>57</v>
      </c>
    </row>
    <row r="32" spans="1:22" ht="13.5" customHeight="1">
      <c r="A32" s="22" t="s">
        <v>83</v>
      </c>
      <c r="B32" s="42">
        <v>2790</v>
      </c>
      <c r="C32" s="42">
        <v>2558</v>
      </c>
      <c r="D32" s="27">
        <f t="shared" si="0"/>
        <v>232</v>
      </c>
      <c r="E32" s="42">
        <v>1292</v>
      </c>
      <c r="F32" s="42">
        <v>1264</v>
      </c>
      <c r="G32" s="27">
        <f t="shared" si="1"/>
        <v>28</v>
      </c>
      <c r="H32" s="42">
        <v>157</v>
      </c>
      <c r="I32" s="42">
        <v>141</v>
      </c>
      <c r="J32" s="27">
        <f t="shared" si="2"/>
        <v>16</v>
      </c>
      <c r="K32" s="42">
        <v>344</v>
      </c>
      <c r="L32" s="42">
        <v>344</v>
      </c>
      <c r="M32" s="47">
        <f t="shared" si="3"/>
        <v>0</v>
      </c>
      <c r="N32" s="42">
        <v>131</v>
      </c>
      <c r="O32" s="42">
        <v>140</v>
      </c>
      <c r="P32" s="27">
        <f t="shared" si="4"/>
        <v>-9</v>
      </c>
      <c r="Q32" s="42">
        <v>284</v>
      </c>
      <c r="R32" s="42">
        <v>154</v>
      </c>
      <c r="S32" s="27">
        <f t="shared" si="5"/>
        <v>130</v>
      </c>
      <c r="T32" s="61">
        <f t="shared" si="6"/>
        <v>582</v>
      </c>
      <c r="U32" s="55">
        <f t="shared" si="7"/>
        <v>515</v>
      </c>
      <c r="V32" s="47">
        <f t="shared" si="8"/>
        <v>67</v>
      </c>
    </row>
    <row r="33" spans="1:22" ht="13.5" customHeight="1">
      <c r="A33" s="22" t="s">
        <v>84</v>
      </c>
      <c r="B33" s="42">
        <v>3435</v>
      </c>
      <c r="C33" s="42">
        <v>3089</v>
      </c>
      <c r="D33" s="27">
        <f t="shared" si="0"/>
        <v>346</v>
      </c>
      <c r="E33" s="42">
        <v>1048</v>
      </c>
      <c r="F33" s="42">
        <v>1022</v>
      </c>
      <c r="G33" s="27">
        <f t="shared" si="1"/>
        <v>26</v>
      </c>
      <c r="H33" s="42">
        <v>458</v>
      </c>
      <c r="I33" s="42">
        <v>439</v>
      </c>
      <c r="J33" s="27">
        <f t="shared" si="2"/>
        <v>19</v>
      </c>
      <c r="K33" s="42">
        <v>416</v>
      </c>
      <c r="L33" s="42">
        <v>370</v>
      </c>
      <c r="M33" s="47">
        <f t="shared" si="3"/>
        <v>46</v>
      </c>
      <c r="N33" s="42">
        <v>152</v>
      </c>
      <c r="O33" s="42">
        <v>150</v>
      </c>
      <c r="P33" s="27">
        <f t="shared" si="4"/>
        <v>2</v>
      </c>
      <c r="Q33" s="42">
        <v>724</v>
      </c>
      <c r="R33" s="42">
        <v>523</v>
      </c>
      <c r="S33" s="27">
        <f t="shared" si="5"/>
        <v>201</v>
      </c>
      <c r="T33" s="61">
        <f t="shared" si="6"/>
        <v>637</v>
      </c>
      <c r="U33" s="55">
        <f t="shared" si="7"/>
        <v>585</v>
      </c>
      <c r="V33" s="47">
        <f t="shared" si="8"/>
        <v>52</v>
      </c>
    </row>
    <row r="34" spans="1:22" ht="13.5" customHeight="1">
      <c r="A34" s="22" t="s">
        <v>85</v>
      </c>
      <c r="B34" s="42">
        <v>1809</v>
      </c>
      <c r="C34" s="42">
        <v>1648</v>
      </c>
      <c r="D34" s="27">
        <f t="shared" si="0"/>
        <v>161</v>
      </c>
      <c r="E34" s="42">
        <v>112</v>
      </c>
      <c r="F34" s="42">
        <v>102</v>
      </c>
      <c r="G34" s="27">
        <f t="shared" si="1"/>
        <v>10</v>
      </c>
      <c r="H34" s="42">
        <v>465</v>
      </c>
      <c r="I34" s="42">
        <v>441</v>
      </c>
      <c r="J34" s="27">
        <f t="shared" si="2"/>
        <v>24</v>
      </c>
      <c r="K34" s="42">
        <v>143</v>
      </c>
      <c r="L34" s="42">
        <v>118</v>
      </c>
      <c r="M34" s="47">
        <f t="shared" si="3"/>
        <v>25</v>
      </c>
      <c r="N34" s="42">
        <v>275</v>
      </c>
      <c r="O34" s="42">
        <v>281</v>
      </c>
      <c r="P34" s="27">
        <f t="shared" si="4"/>
        <v>-6</v>
      </c>
      <c r="Q34" s="42">
        <v>331</v>
      </c>
      <c r="R34" s="42">
        <v>226</v>
      </c>
      <c r="S34" s="27">
        <f t="shared" si="5"/>
        <v>105</v>
      </c>
      <c r="T34" s="61">
        <f t="shared" si="6"/>
        <v>483</v>
      </c>
      <c r="U34" s="55">
        <f t="shared" si="7"/>
        <v>480</v>
      </c>
      <c r="V34" s="47">
        <f t="shared" si="8"/>
        <v>3</v>
      </c>
    </row>
    <row r="35" spans="1:22" ht="13.5" customHeight="1">
      <c r="A35" s="22" t="s">
        <v>86</v>
      </c>
      <c r="B35" s="42">
        <v>1705</v>
      </c>
      <c r="C35" s="42">
        <v>1552</v>
      </c>
      <c r="D35" s="27">
        <f t="shared" si="0"/>
        <v>153</v>
      </c>
      <c r="E35" s="42">
        <v>47</v>
      </c>
      <c r="F35" s="42">
        <v>44</v>
      </c>
      <c r="G35" s="27">
        <f t="shared" si="1"/>
        <v>3</v>
      </c>
      <c r="H35" s="42">
        <v>577</v>
      </c>
      <c r="I35" s="42">
        <v>596</v>
      </c>
      <c r="J35" s="27">
        <f t="shared" si="2"/>
        <v>-19</v>
      </c>
      <c r="K35" s="42">
        <v>349</v>
      </c>
      <c r="L35" s="42">
        <v>320</v>
      </c>
      <c r="M35" s="47">
        <f t="shared" si="3"/>
        <v>29</v>
      </c>
      <c r="N35" s="42">
        <v>46</v>
      </c>
      <c r="O35" s="42">
        <v>42</v>
      </c>
      <c r="P35" s="27">
        <f t="shared" si="4"/>
        <v>4</v>
      </c>
      <c r="Q35" s="42">
        <v>292</v>
      </c>
      <c r="R35" s="42">
        <v>250</v>
      </c>
      <c r="S35" s="27">
        <f t="shared" si="5"/>
        <v>42</v>
      </c>
      <c r="T35" s="61">
        <f t="shared" si="6"/>
        <v>394</v>
      </c>
      <c r="U35" s="55">
        <f t="shared" si="7"/>
        <v>300</v>
      </c>
      <c r="V35" s="47">
        <f t="shared" si="8"/>
        <v>94</v>
      </c>
    </row>
    <row r="36" spans="1:22" ht="13.5" customHeight="1">
      <c r="A36" s="22" t="s">
        <v>87</v>
      </c>
      <c r="B36" s="42">
        <v>1022</v>
      </c>
      <c r="C36" s="42">
        <v>845</v>
      </c>
      <c r="D36" s="27">
        <f t="shared" si="0"/>
        <v>177</v>
      </c>
      <c r="E36" s="42">
        <v>121</v>
      </c>
      <c r="F36" s="42">
        <v>91</v>
      </c>
      <c r="G36" s="27">
        <f t="shared" si="1"/>
        <v>30</v>
      </c>
      <c r="H36" s="42">
        <v>219</v>
      </c>
      <c r="I36" s="42">
        <v>199</v>
      </c>
      <c r="J36" s="27">
        <f t="shared" si="2"/>
        <v>20</v>
      </c>
      <c r="K36" s="42">
        <v>108</v>
      </c>
      <c r="L36" s="42">
        <v>100</v>
      </c>
      <c r="M36" s="47">
        <f t="shared" si="3"/>
        <v>8</v>
      </c>
      <c r="N36" s="42">
        <v>86</v>
      </c>
      <c r="O36" s="42">
        <v>85</v>
      </c>
      <c r="P36" s="27">
        <f t="shared" si="4"/>
        <v>1</v>
      </c>
      <c r="Q36" s="42">
        <v>297</v>
      </c>
      <c r="R36" s="42">
        <v>198</v>
      </c>
      <c r="S36" s="27">
        <f t="shared" si="5"/>
        <v>99</v>
      </c>
      <c r="T36" s="61">
        <f t="shared" si="6"/>
        <v>191</v>
      </c>
      <c r="U36" s="55">
        <f t="shared" si="7"/>
        <v>172</v>
      </c>
      <c r="V36" s="47">
        <f t="shared" si="8"/>
        <v>19</v>
      </c>
    </row>
    <row r="37" spans="1:22" ht="13.5" customHeight="1">
      <c r="A37" s="22" t="s">
        <v>88</v>
      </c>
      <c r="B37" s="42">
        <v>1868</v>
      </c>
      <c r="C37" s="42">
        <v>1734</v>
      </c>
      <c r="D37" s="27">
        <f t="shared" si="0"/>
        <v>134</v>
      </c>
      <c r="E37" s="42">
        <v>275</v>
      </c>
      <c r="F37" s="42">
        <v>272</v>
      </c>
      <c r="G37" s="27">
        <f t="shared" si="1"/>
        <v>3</v>
      </c>
      <c r="H37" s="42">
        <v>358</v>
      </c>
      <c r="I37" s="42">
        <v>338</v>
      </c>
      <c r="J37" s="27">
        <f t="shared" si="2"/>
        <v>20</v>
      </c>
      <c r="K37" s="42">
        <v>200</v>
      </c>
      <c r="L37" s="42">
        <v>180</v>
      </c>
      <c r="M37" s="47">
        <f t="shared" si="3"/>
        <v>20</v>
      </c>
      <c r="N37" s="42">
        <v>368</v>
      </c>
      <c r="O37" s="42">
        <v>380</v>
      </c>
      <c r="P37" s="27">
        <f t="shared" si="4"/>
        <v>-12</v>
      </c>
      <c r="Q37" s="42">
        <v>319</v>
      </c>
      <c r="R37" s="42">
        <v>277</v>
      </c>
      <c r="S37" s="27">
        <f t="shared" si="5"/>
        <v>42</v>
      </c>
      <c r="T37" s="61">
        <f t="shared" si="6"/>
        <v>348</v>
      </c>
      <c r="U37" s="55">
        <f t="shared" si="7"/>
        <v>287</v>
      </c>
      <c r="V37" s="47">
        <f t="shared" si="8"/>
        <v>61</v>
      </c>
    </row>
    <row r="38" spans="1:22" ht="13.5" customHeight="1">
      <c r="A38" s="23" t="s">
        <v>89</v>
      </c>
      <c r="B38" s="42">
        <v>2051</v>
      </c>
      <c r="C38" s="42">
        <v>1904</v>
      </c>
      <c r="D38" s="27">
        <f t="shared" si="0"/>
        <v>147</v>
      </c>
      <c r="E38" s="42">
        <v>237</v>
      </c>
      <c r="F38" s="42">
        <v>239</v>
      </c>
      <c r="G38" s="27">
        <f t="shared" si="1"/>
        <v>-2</v>
      </c>
      <c r="H38" s="42">
        <v>436</v>
      </c>
      <c r="I38" s="42">
        <v>372</v>
      </c>
      <c r="J38" s="27">
        <f t="shared" si="2"/>
        <v>64</v>
      </c>
      <c r="K38" s="42">
        <v>375</v>
      </c>
      <c r="L38" s="42">
        <v>399</v>
      </c>
      <c r="M38" s="47">
        <f t="shared" si="3"/>
        <v>-24</v>
      </c>
      <c r="N38" s="42">
        <v>259</v>
      </c>
      <c r="O38" s="42">
        <v>262</v>
      </c>
      <c r="P38" s="27">
        <f t="shared" si="4"/>
        <v>-3</v>
      </c>
      <c r="Q38" s="42">
        <v>360</v>
      </c>
      <c r="R38" s="42">
        <v>274</v>
      </c>
      <c r="S38" s="27">
        <f t="shared" si="5"/>
        <v>86</v>
      </c>
      <c r="T38" s="61">
        <f t="shared" si="6"/>
        <v>384</v>
      </c>
      <c r="U38" s="55">
        <f t="shared" si="7"/>
        <v>358</v>
      </c>
      <c r="V38" s="47">
        <f t="shared" si="8"/>
        <v>26</v>
      </c>
    </row>
    <row r="39" spans="1:22" ht="13.5" customHeight="1">
      <c r="A39" s="22" t="s">
        <v>90</v>
      </c>
      <c r="B39" s="42">
        <v>2124</v>
      </c>
      <c r="C39" s="42">
        <v>1885</v>
      </c>
      <c r="D39" s="27">
        <f t="shared" si="0"/>
        <v>239</v>
      </c>
      <c r="E39" s="42">
        <v>483</v>
      </c>
      <c r="F39" s="42">
        <v>490</v>
      </c>
      <c r="G39" s="27">
        <f t="shared" si="1"/>
        <v>-7</v>
      </c>
      <c r="H39" s="42">
        <v>259</v>
      </c>
      <c r="I39" s="42">
        <v>266</v>
      </c>
      <c r="J39" s="27">
        <f t="shared" si="2"/>
        <v>-7</v>
      </c>
      <c r="K39" s="42">
        <v>245</v>
      </c>
      <c r="L39" s="42">
        <v>245</v>
      </c>
      <c r="M39" s="47">
        <f t="shared" si="3"/>
        <v>0</v>
      </c>
      <c r="N39" s="42">
        <v>94</v>
      </c>
      <c r="O39" s="42">
        <v>97</v>
      </c>
      <c r="P39" s="27">
        <f t="shared" si="4"/>
        <v>-3</v>
      </c>
      <c r="Q39" s="42">
        <v>620</v>
      </c>
      <c r="R39" s="42">
        <v>436</v>
      </c>
      <c r="S39" s="27">
        <f t="shared" si="5"/>
        <v>184</v>
      </c>
      <c r="T39" s="61">
        <f t="shared" si="6"/>
        <v>423</v>
      </c>
      <c r="U39" s="55">
        <f t="shared" si="7"/>
        <v>351</v>
      </c>
      <c r="V39" s="47">
        <f t="shared" si="8"/>
        <v>72</v>
      </c>
    </row>
    <row r="40" spans="1:22" ht="13.5" customHeight="1">
      <c r="A40" s="22" t="s">
        <v>91</v>
      </c>
      <c r="B40" s="42">
        <v>2260</v>
      </c>
      <c r="C40" s="42">
        <v>2181</v>
      </c>
      <c r="D40" s="27">
        <f t="shared" si="0"/>
        <v>79</v>
      </c>
      <c r="E40" s="42">
        <v>791</v>
      </c>
      <c r="F40" s="42">
        <v>759</v>
      </c>
      <c r="G40" s="27">
        <f t="shared" si="1"/>
        <v>32</v>
      </c>
      <c r="H40" s="42">
        <v>414</v>
      </c>
      <c r="I40" s="42">
        <v>426</v>
      </c>
      <c r="J40" s="27">
        <f t="shared" si="2"/>
        <v>-12</v>
      </c>
      <c r="K40" s="42">
        <v>295</v>
      </c>
      <c r="L40" s="42">
        <v>299</v>
      </c>
      <c r="M40" s="47">
        <f t="shared" si="3"/>
        <v>-4</v>
      </c>
      <c r="N40" s="42">
        <v>117</v>
      </c>
      <c r="O40" s="42">
        <v>118</v>
      </c>
      <c r="P40" s="27">
        <f t="shared" si="4"/>
        <v>-1</v>
      </c>
      <c r="Q40" s="42">
        <v>303</v>
      </c>
      <c r="R40" s="42">
        <v>207</v>
      </c>
      <c r="S40" s="27">
        <f t="shared" si="5"/>
        <v>96</v>
      </c>
      <c r="T40" s="61">
        <f t="shared" si="6"/>
        <v>340</v>
      </c>
      <c r="U40" s="55">
        <f t="shared" si="7"/>
        <v>372</v>
      </c>
      <c r="V40" s="47">
        <f t="shared" si="8"/>
        <v>-32</v>
      </c>
    </row>
    <row r="41" spans="1:22" ht="13.5" customHeight="1">
      <c r="A41" s="22" t="s">
        <v>92</v>
      </c>
      <c r="B41" s="42">
        <v>2519</v>
      </c>
      <c r="C41" s="42">
        <v>2197</v>
      </c>
      <c r="D41" s="27">
        <f t="shared" si="0"/>
        <v>322</v>
      </c>
      <c r="E41" s="42">
        <v>347</v>
      </c>
      <c r="F41" s="42">
        <v>324</v>
      </c>
      <c r="G41" s="27">
        <f t="shared" si="1"/>
        <v>23</v>
      </c>
      <c r="H41" s="42">
        <v>379</v>
      </c>
      <c r="I41" s="42">
        <v>342</v>
      </c>
      <c r="J41" s="27">
        <f t="shared" si="2"/>
        <v>37</v>
      </c>
      <c r="K41" s="42">
        <v>369</v>
      </c>
      <c r="L41" s="42">
        <v>344</v>
      </c>
      <c r="M41" s="47">
        <f t="shared" si="3"/>
        <v>25</v>
      </c>
      <c r="N41" s="42">
        <v>313</v>
      </c>
      <c r="O41" s="42">
        <v>313</v>
      </c>
      <c r="P41" s="27">
        <f t="shared" si="4"/>
        <v>0</v>
      </c>
      <c r="Q41" s="42">
        <v>636</v>
      </c>
      <c r="R41" s="42">
        <v>404</v>
      </c>
      <c r="S41" s="27">
        <f t="shared" si="5"/>
        <v>232</v>
      </c>
      <c r="T41" s="61">
        <f t="shared" si="6"/>
        <v>475</v>
      </c>
      <c r="U41" s="55">
        <f t="shared" si="7"/>
        <v>470</v>
      </c>
      <c r="V41" s="47">
        <f t="shared" si="8"/>
        <v>5</v>
      </c>
    </row>
    <row r="42" spans="1:22" ht="13.5" customHeight="1">
      <c r="A42" s="22" t="s">
        <v>93</v>
      </c>
      <c r="B42" s="42">
        <v>1199</v>
      </c>
      <c r="C42" s="42">
        <v>1112</v>
      </c>
      <c r="D42" s="27">
        <f t="shared" si="0"/>
        <v>87</v>
      </c>
      <c r="E42" s="42">
        <v>61</v>
      </c>
      <c r="F42" s="42">
        <v>59</v>
      </c>
      <c r="G42" s="27">
        <f t="shared" si="1"/>
        <v>2</v>
      </c>
      <c r="H42" s="42">
        <v>366</v>
      </c>
      <c r="I42" s="42">
        <v>332</v>
      </c>
      <c r="J42" s="27">
        <f t="shared" si="2"/>
        <v>34</v>
      </c>
      <c r="K42" s="42">
        <v>88</v>
      </c>
      <c r="L42" s="42">
        <v>86</v>
      </c>
      <c r="M42" s="47">
        <f t="shared" si="3"/>
        <v>2</v>
      </c>
      <c r="N42" s="42">
        <v>188</v>
      </c>
      <c r="O42" s="42">
        <v>181</v>
      </c>
      <c r="P42" s="27">
        <f t="shared" si="4"/>
        <v>7</v>
      </c>
      <c r="Q42" s="42">
        <v>110</v>
      </c>
      <c r="R42" s="42">
        <v>105</v>
      </c>
      <c r="S42" s="27">
        <f t="shared" si="5"/>
        <v>5</v>
      </c>
      <c r="T42" s="61">
        <f t="shared" si="6"/>
        <v>386</v>
      </c>
      <c r="U42" s="55">
        <f t="shared" si="7"/>
        <v>349</v>
      </c>
      <c r="V42" s="47">
        <f t="shared" si="8"/>
        <v>37</v>
      </c>
    </row>
    <row r="43" spans="1:22" ht="13.5" customHeight="1">
      <c r="A43" s="22" t="s">
        <v>94</v>
      </c>
      <c r="B43" s="42">
        <v>1425</v>
      </c>
      <c r="C43" s="42">
        <v>1206</v>
      </c>
      <c r="D43" s="27">
        <f t="shared" si="0"/>
        <v>219</v>
      </c>
      <c r="E43" s="42">
        <v>226</v>
      </c>
      <c r="F43" s="42">
        <v>203</v>
      </c>
      <c r="G43" s="27">
        <f t="shared" si="1"/>
        <v>23</v>
      </c>
      <c r="H43" s="42">
        <v>353</v>
      </c>
      <c r="I43" s="42">
        <v>258</v>
      </c>
      <c r="J43" s="27">
        <f t="shared" si="2"/>
        <v>95</v>
      </c>
      <c r="K43" s="42">
        <v>195</v>
      </c>
      <c r="L43" s="42">
        <v>185</v>
      </c>
      <c r="M43" s="47">
        <f t="shared" si="3"/>
        <v>10</v>
      </c>
      <c r="N43" s="42">
        <v>113</v>
      </c>
      <c r="O43" s="42">
        <v>108</v>
      </c>
      <c r="P43" s="27">
        <f t="shared" si="4"/>
        <v>5</v>
      </c>
      <c r="Q43" s="42">
        <v>260</v>
      </c>
      <c r="R43" s="42">
        <v>209</v>
      </c>
      <c r="S43" s="27">
        <f t="shared" si="5"/>
        <v>51</v>
      </c>
      <c r="T43" s="61">
        <f t="shared" si="6"/>
        <v>278</v>
      </c>
      <c r="U43" s="55">
        <f t="shared" si="7"/>
        <v>243</v>
      </c>
      <c r="V43" s="47">
        <f t="shared" si="8"/>
        <v>35</v>
      </c>
    </row>
    <row r="44" spans="1:22" ht="13.5" customHeight="1">
      <c r="A44" s="22" t="s">
        <v>95</v>
      </c>
      <c r="B44" s="42">
        <v>527</v>
      </c>
      <c r="C44" s="42">
        <v>493</v>
      </c>
      <c r="D44" s="27">
        <f t="shared" si="0"/>
        <v>34</v>
      </c>
      <c r="E44" s="42">
        <v>5</v>
      </c>
      <c r="F44" s="42">
        <v>4</v>
      </c>
      <c r="G44" s="27">
        <f t="shared" si="1"/>
        <v>1</v>
      </c>
      <c r="H44" s="42">
        <v>60</v>
      </c>
      <c r="I44" s="42">
        <v>52</v>
      </c>
      <c r="J44" s="27">
        <f t="shared" si="2"/>
        <v>8</v>
      </c>
      <c r="K44" s="42">
        <v>183</v>
      </c>
      <c r="L44" s="42">
        <v>190</v>
      </c>
      <c r="M44" s="47">
        <f t="shared" si="3"/>
        <v>-7</v>
      </c>
      <c r="N44" s="42">
        <v>64</v>
      </c>
      <c r="O44" s="42">
        <v>71</v>
      </c>
      <c r="P44" s="27">
        <f t="shared" si="4"/>
        <v>-7</v>
      </c>
      <c r="Q44" s="42">
        <v>117</v>
      </c>
      <c r="R44" s="42">
        <v>83</v>
      </c>
      <c r="S44" s="27">
        <f t="shared" si="5"/>
        <v>34</v>
      </c>
      <c r="T44" s="61">
        <f t="shared" si="6"/>
        <v>98</v>
      </c>
      <c r="U44" s="55">
        <f t="shared" si="7"/>
        <v>93</v>
      </c>
      <c r="V44" s="47">
        <f t="shared" si="8"/>
        <v>5</v>
      </c>
    </row>
    <row r="45" spans="1:22" ht="13.5" customHeight="1">
      <c r="A45" s="22" t="s">
        <v>96</v>
      </c>
      <c r="B45" s="42">
        <v>685</v>
      </c>
      <c r="C45" s="42">
        <v>614</v>
      </c>
      <c r="D45" s="27">
        <f t="shared" si="0"/>
        <v>71</v>
      </c>
      <c r="E45" s="42">
        <v>92</v>
      </c>
      <c r="F45" s="42">
        <v>98</v>
      </c>
      <c r="G45" s="27">
        <f t="shared" si="1"/>
        <v>-6</v>
      </c>
      <c r="H45" s="42">
        <v>165</v>
      </c>
      <c r="I45" s="42">
        <v>186</v>
      </c>
      <c r="J45" s="27">
        <f t="shared" si="2"/>
        <v>-21</v>
      </c>
      <c r="K45" s="42">
        <v>75</v>
      </c>
      <c r="L45" s="42">
        <v>47</v>
      </c>
      <c r="M45" s="47">
        <f t="shared" si="3"/>
        <v>28</v>
      </c>
      <c r="N45" s="42">
        <v>37</v>
      </c>
      <c r="O45" s="42">
        <v>37</v>
      </c>
      <c r="P45" s="27">
        <f t="shared" si="4"/>
        <v>0</v>
      </c>
      <c r="Q45" s="42">
        <v>197</v>
      </c>
      <c r="R45" s="42">
        <v>141</v>
      </c>
      <c r="S45" s="27">
        <f t="shared" si="5"/>
        <v>56</v>
      </c>
      <c r="T45" s="61">
        <f t="shared" si="6"/>
        <v>119</v>
      </c>
      <c r="U45" s="55">
        <f t="shared" si="7"/>
        <v>105</v>
      </c>
      <c r="V45" s="47">
        <f t="shared" si="8"/>
        <v>14</v>
      </c>
    </row>
    <row r="46" spans="1:22" ht="13.5" customHeight="1">
      <c r="A46" s="22" t="s">
        <v>97</v>
      </c>
      <c r="B46" s="42">
        <v>547</v>
      </c>
      <c r="C46" s="42">
        <v>494</v>
      </c>
      <c r="D46" s="27">
        <f t="shared" si="0"/>
        <v>53</v>
      </c>
      <c r="E46" s="42">
        <v>63</v>
      </c>
      <c r="F46" s="42">
        <v>75</v>
      </c>
      <c r="G46" s="27">
        <f t="shared" si="1"/>
        <v>-12</v>
      </c>
      <c r="H46" s="42">
        <v>91</v>
      </c>
      <c r="I46" s="42">
        <v>88</v>
      </c>
      <c r="J46" s="27">
        <f t="shared" si="2"/>
        <v>3</v>
      </c>
      <c r="K46" s="42">
        <v>62</v>
      </c>
      <c r="L46" s="42">
        <v>59</v>
      </c>
      <c r="M46" s="47">
        <f t="shared" si="3"/>
        <v>3</v>
      </c>
      <c r="N46" s="42">
        <v>35</v>
      </c>
      <c r="O46" s="42">
        <v>33</v>
      </c>
      <c r="P46" s="27">
        <f t="shared" si="4"/>
        <v>2</v>
      </c>
      <c r="Q46" s="42">
        <v>191</v>
      </c>
      <c r="R46" s="42">
        <v>142</v>
      </c>
      <c r="S46" s="27">
        <f t="shared" si="5"/>
        <v>49</v>
      </c>
      <c r="T46" s="61">
        <f t="shared" si="6"/>
        <v>105</v>
      </c>
      <c r="U46" s="55">
        <f t="shared" si="7"/>
        <v>97</v>
      </c>
      <c r="V46" s="47">
        <f t="shared" si="8"/>
        <v>8</v>
      </c>
    </row>
    <row r="47" spans="1:22" ht="13.5" customHeight="1">
      <c r="A47" s="22" t="s">
        <v>98</v>
      </c>
      <c r="B47" s="42">
        <v>799</v>
      </c>
      <c r="C47" s="42">
        <v>721</v>
      </c>
      <c r="D47" s="27">
        <f t="shared" si="0"/>
        <v>78</v>
      </c>
      <c r="E47" s="42">
        <v>77</v>
      </c>
      <c r="F47" s="42">
        <v>67</v>
      </c>
      <c r="G47" s="27">
        <f t="shared" si="1"/>
        <v>10</v>
      </c>
      <c r="H47" s="42">
        <v>168</v>
      </c>
      <c r="I47" s="42">
        <v>149</v>
      </c>
      <c r="J47" s="27">
        <f t="shared" si="2"/>
        <v>19</v>
      </c>
      <c r="K47" s="42">
        <v>132</v>
      </c>
      <c r="L47" s="42">
        <v>127</v>
      </c>
      <c r="M47" s="47">
        <f t="shared" si="3"/>
        <v>5</v>
      </c>
      <c r="N47" s="42">
        <v>176</v>
      </c>
      <c r="O47" s="42">
        <v>183</v>
      </c>
      <c r="P47" s="27">
        <f t="shared" si="4"/>
        <v>-7</v>
      </c>
      <c r="Q47" s="42">
        <v>91</v>
      </c>
      <c r="R47" s="42">
        <v>51</v>
      </c>
      <c r="S47" s="27">
        <f t="shared" si="5"/>
        <v>40</v>
      </c>
      <c r="T47" s="61">
        <f t="shared" si="6"/>
        <v>155</v>
      </c>
      <c r="U47" s="55">
        <f t="shared" si="7"/>
        <v>144</v>
      </c>
      <c r="V47" s="47">
        <f t="shared" si="8"/>
        <v>11</v>
      </c>
    </row>
    <row r="48" spans="1:22" ht="13.5" customHeight="1">
      <c r="A48" s="22" t="s">
        <v>99</v>
      </c>
      <c r="B48" s="42">
        <v>1642</v>
      </c>
      <c r="C48" s="42">
        <v>1482</v>
      </c>
      <c r="D48" s="27">
        <f t="shared" si="0"/>
        <v>160</v>
      </c>
      <c r="E48" s="42">
        <v>178</v>
      </c>
      <c r="F48" s="42">
        <v>169</v>
      </c>
      <c r="G48" s="27">
        <f t="shared" si="1"/>
        <v>9</v>
      </c>
      <c r="H48" s="42">
        <v>178</v>
      </c>
      <c r="I48" s="42">
        <v>189</v>
      </c>
      <c r="J48" s="27">
        <f t="shared" si="2"/>
        <v>-11</v>
      </c>
      <c r="K48" s="42">
        <v>365</v>
      </c>
      <c r="L48" s="42">
        <v>349</v>
      </c>
      <c r="M48" s="47">
        <f t="shared" si="3"/>
        <v>16</v>
      </c>
      <c r="N48" s="42">
        <v>161</v>
      </c>
      <c r="O48" s="42">
        <v>168</v>
      </c>
      <c r="P48" s="27">
        <f t="shared" si="4"/>
        <v>-7</v>
      </c>
      <c r="Q48" s="42">
        <v>469</v>
      </c>
      <c r="R48" s="42">
        <v>372</v>
      </c>
      <c r="S48" s="27">
        <f t="shared" si="5"/>
        <v>97</v>
      </c>
      <c r="T48" s="61">
        <f t="shared" si="6"/>
        <v>291</v>
      </c>
      <c r="U48" s="55">
        <f t="shared" si="7"/>
        <v>235</v>
      </c>
      <c r="V48" s="47">
        <f t="shared" si="8"/>
        <v>56</v>
      </c>
    </row>
    <row r="49" spans="1:22" ht="13.5" customHeight="1">
      <c r="A49" s="22" t="s">
        <v>100</v>
      </c>
      <c r="B49" s="42">
        <v>397</v>
      </c>
      <c r="C49" s="42">
        <v>350</v>
      </c>
      <c r="D49" s="27">
        <f t="shared" si="0"/>
        <v>47</v>
      </c>
      <c r="E49" s="42">
        <v>10</v>
      </c>
      <c r="F49" s="42">
        <v>8</v>
      </c>
      <c r="G49" s="27">
        <f t="shared" si="1"/>
        <v>2</v>
      </c>
      <c r="H49" s="42">
        <v>112</v>
      </c>
      <c r="I49" s="42">
        <v>111</v>
      </c>
      <c r="J49" s="27">
        <f t="shared" si="2"/>
        <v>1</v>
      </c>
      <c r="K49" s="42">
        <v>15</v>
      </c>
      <c r="L49" s="42">
        <v>12</v>
      </c>
      <c r="M49" s="47">
        <f t="shared" si="3"/>
        <v>3</v>
      </c>
      <c r="N49" s="42">
        <v>11</v>
      </c>
      <c r="O49" s="42">
        <v>11</v>
      </c>
      <c r="P49" s="27">
        <f t="shared" si="4"/>
        <v>0</v>
      </c>
      <c r="Q49" s="42">
        <v>176</v>
      </c>
      <c r="R49" s="42">
        <v>140</v>
      </c>
      <c r="S49" s="27">
        <f t="shared" si="5"/>
        <v>36</v>
      </c>
      <c r="T49" s="61">
        <f t="shared" si="6"/>
        <v>73</v>
      </c>
      <c r="U49" s="55">
        <f t="shared" si="7"/>
        <v>68</v>
      </c>
      <c r="V49" s="47">
        <f t="shared" si="8"/>
        <v>5</v>
      </c>
    </row>
    <row r="50" spans="1:22" ht="13.5" customHeight="1">
      <c r="A50" s="22" t="s">
        <v>101</v>
      </c>
      <c r="B50" s="42">
        <v>450</v>
      </c>
      <c r="C50" s="42">
        <v>391</v>
      </c>
      <c r="D50" s="27">
        <f t="shared" si="0"/>
        <v>59</v>
      </c>
      <c r="E50" s="42">
        <v>62</v>
      </c>
      <c r="F50" s="42">
        <v>54</v>
      </c>
      <c r="G50" s="27">
        <f t="shared" si="1"/>
        <v>8</v>
      </c>
      <c r="H50" s="42">
        <v>127</v>
      </c>
      <c r="I50" s="42">
        <v>120</v>
      </c>
      <c r="J50" s="27">
        <f t="shared" si="2"/>
        <v>7</v>
      </c>
      <c r="K50" s="42">
        <v>30</v>
      </c>
      <c r="L50" s="42">
        <v>29</v>
      </c>
      <c r="M50" s="47">
        <f t="shared" si="3"/>
        <v>1</v>
      </c>
      <c r="N50" s="42">
        <v>33</v>
      </c>
      <c r="O50" s="42">
        <v>35</v>
      </c>
      <c r="P50" s="27">
        <f t="shared" si="4"/>
        <v>-2</v>
      </c>
      <c r="Q50" s="42">
        <v>134</v>
      </c>
      <c r="R50" s="42">
        <v>101</v>
      </c>
      <c r="S50" s="27">
        <f t="shared" si="5"/>
        <v>33</v>
      </c>
      <c r="T50" s="61">
        <f t="shared" si="6"/>
        <v>64</v>
      </c>
      <c r="U50" s="55">
        <f t="shared" si="7"/>
        <v>52</v>
      </c>
      <c r="V50" s="47">
        <f t="shared" si="8"/>
        <v>12</v>
      </c>
    </row>
    <row r="51" spans="1:22" ht="13.5" customHeight="1">
      <c r="A51" s="22" t="s">
        <v>102</v>
      </c>
      <c r="B51" s="42">
        <v>1599</v>
      </c>
      <c r="C51" s="42">
        <v>1561</v>
      </c>
      <c r="D51" s="27">
        <f t="shared" si="0"/>
        <v>38</v>
      </c>
      <c r="E51" s="42">
        <v>723</v>
      </c>
      <c r="F51" s="42">
        <v>771</v>
      </c>
      <c r="G51" s="27">
        <f t="shared" si="1"/>
        <v>-48</v>
      </c>
      <c r="H51" s="42">
        <v>179</v>
      </c>
      <c r="I51" s="42">
        <v>169</v>
      </c>
      <c r="J51" s="27">
        <f t="shared" si="2"/>
        <v>10</v>
      </c>
      <c r="K51" s="42">
        <v>175</v>
      </c>
      <c r="L51" s="42">
        <v>169</v>
      </c>
      <c r="M51" s="47">
        <f t="shared" si="3"/>
        <v>6</v>
      </c>
      <c r="N51" s="42">
        <v>55</v>
      </c>
      <c r="O51" s="42">
        <v>57</v>
      </c>
      <c r="P51" s="27">
        <f t="shared" si="4"/>
        <v>-2</v>
      </c>
      <c r="Q51" s="42">
        <v>246</v>
      </c>
      <c r="R51" s="42">
        <v>168</v>
      </c>
      <c r="S51" s="27">
        <f t="shared" si="5"/>
        <v>78</v>
      </c>
      <c r="T51" s="61">
        <f t="shared" si="6"/>
        <v>221</v>
      </c>
      <c r="U51" s="55">
        <f t="shared" si="7"/>
        <v>227</v>
      </c>
      <c r="V51" s="47">
        <f t="shared" si="8"/>
        <v>-6</v>
      </c>
    </row>
    <row r="52" spans="1:22" ht="13.5" customHeight="1">
      <c r="A52" s="22" t="s">
        <v>103</v>
      </c>
      <c r="B52" s="42">
        <v>504</v>
      </c>
      <c r="C52" s="42">
        <v>445</v>
      </c>
      <c r="D52" s="27">
        <f t="shared" si="0"/>
        <v>59</v>
      </c>
      <c r="E52" s="42">
        <v>3</v>
      </c>
      <c r="F52" s="42">
        <v>3</v>
      </c>
      <c r="G52" s="27">
        <f t="shared" si="1"/>
        <v>0</v>
      </c>
      <c r="H52" s="42">
        <v>308</v>
      </c>
      <c r="I52" s="42">
        <v>307</v>
      </c>
      <c r="J52" s="27">
        <f t="shared" si="2"/>
        <v>1</v>
      </c>
      <c r="K52" s="42">
        <v>38</v>
      </c>
      <c r="L52" s="42">
        <v>44</v>
      </c>
      <c r="M52" s="47">
        <f t="shared" si="3"/>
        <v>-6</v>
      </c>
      <c r="N52" s="42">
        <v>14</v>
      </c>
      <c r="O52" s="42">
        <v>15</v>
      </c>
      <c r="P52" s="27">
        <f t="shared" si="4"/>
        <v>-1</v>
      </c>
      <c r="Q52" s="42">
        <v>73</v>
      </c>
      <c r="R52" s="42">
        <v>48</v>
      </c>
      <c r="S52" s="27">
        <f t="shared" si="5"/>
        <v>25</v>
      </c>
      <c r="T52" s="61">
        <f t="shared" si="6"/>
        <v>68</v>
      </c>
      <c r="U52" s="55">
        <f t="shared" si="7"/>
        <v>28</v>
      </c>
      <c r="V52" s="47">
        <f t="shared" si="8"/>
        <v>40</v>
      </c>
    </row>
    <row r="53" spans="1:22" ht="13.5" customHeight="1">
      <c r="A53" s="22" t="s">
        <v>104</v>
      </c>
      <c r="B53" s="42">
        <v>322</v>
      </c>
      <c r="C53" s="42">
        <v>305</v>
      </c>
      <c r="D53" s="27">
        <f t="shared" si="0"/>
        <v>17</v>
      </c>
      <c r="E53" s="42">
        <v>55</v>
      </c>
      <c r="F53" s="42">
        <v>55</v>
      </c>
      <c r="G53" s="27">
        <f t="shared" si="1"/>
        <v>0</v>
      </c>
      <c r="H53" s="42">
        <v>90</v>
      </c>
      <c r="I53" s="42">
        <v>90</v>
      </c>
      <c r="J53" s="27">
        <f t="shared" si="2"/>
        <v>0</v>
      </c>
      <c r="K53" s="42">
        <v>20</v>
      </c>
      <c r="L53" s="42">
        <v>17</v>
      </c>
      <c r="M53" s="47">
        <f t="shared" si="3"/>
        <v>3</v>
      </c>
      <c r="N53" s="42">
        <v>39</v>
      </c>
      <c r="O53" s="42">
        <v>41</v>
      </c>
      <c r="P53" s="27">
        <f t="shared" si="4"/>
        <v>-2</v>
      </c>
      <c r="Q53" s="42">
        <v>80</v>
      </c>
      <c r="R53" s="42">
        <v>57</v>
      </c>
      <c r="S53" s="27">
        <f t="shared" si="5"/>
        <v>23</v>
      </c>
      <c r="T53" s="61">
        <f t="shared" si="6"/>
        <v>38</v>
      </c>
      <c r="U53" s="55">
        <f t="shared" si="7"/>
        <v>45</v>
      </c>
      <c r="V53" s="47">
        <f t="shared" si="8"/>
        <v>-7</v>
      </c>
    </row>
    <row r="54" spans="1:22" ht="13.5" customHeight="1">
      <c r="A54" s="22" t="s">
        <v>105</v>
      </c>
      <c r="B54" s="42">
        <v>1167</v>
      </c>
      <c r="C54" s="42">
        <v>1106</v>
      </c>
      <c r="D54" s="27">
        <f t="shared" si="0"/>
        <v>61</v>
      </c>
      <c r="E54" s="42">
        <v>414</v>
      </c>
      <c r="F54" s="42">
        <v>432</v>
      </c>
      <c r="G54" s="27">
        <f t="shared" si="1"/>
        <v>-18</v>
      </c>
      <c r="H54" s="42">
        <v>116</v>
      </c>
      <c r="I54" s="42">
        <v>109</v>
      </c>
      <c r="J54" s="27">
        <f t="shared" si="2"/>
        <v>7</v>
      </c>
      <c r="K54" s="42">
        <v>110</v>
      </c>
      <c r="L54" s="42">
        <v>127</v>
      </c>
      <c r="M54" s="47">
        <f t="shared" si="3"/>
        <v>-17</v>
      </c>
      <c r="N54" s="42">
        <v>52</v>
      </c>
      <c r="O54" s="42">
        <v>51</v>
      </c>
      <c r="P54" s="27">
        <f t="shared" si="4"/>
        <v>1</v>
      </c>
      <c r="Q54" s="42">
        <v>236</v>
      </c>
      <c r="R54" s="42">
        <v>169</v>
      </c>
      <c r="S54" s="27">
        <f t="shared" si="5"/>
        <v>67</v>
      </c>
      <c r="T54" s="61">
        <f t="shared" si="6"/>
        <v>239</v>
      </c>
      <c r="U54" s="55">
        <f t="shared" si="7"/>
        <v>218</v>
      </c>
      <c r="V54" s="47">
        <f t="shared" si="8"/>
        <v>21</v>
      </c>
    </row>
    <row r="55" spans="1:22" ht="13.5" customHeight="1">
      <c r="A55" s="22" t="s">
        <v>106</v>
      </c>
      <c r="B55" s="42">
        <v>1386</v>
      </c>
      <c r="C55" s="42">
        <v>1299</v>
      </c>
      <c r="D55" s="27">
        <f t="shared" si="0"/>
        <v>87</v>
      </c>
      <c r="E55" s="42">
        <v>417</v>
      </c>
      <c r="F55" s="42">
        <v>416</v>
      </c>
      <c r="G55" s="27">
        <f t="shared" si="1"/>
        <v>1</v>
      </c>
      <c r="H55" s="42">
        <v>94</v>
      </c>
      <c r="I55" s="42">
        <v>101</v>
      </c>
      <c r="J55" s="27">
        <f t="shared" si="2"/>
        <v>-7</v>
      </c>
      <c r="K55" s="42">
        <v>242</v>
      </c>
      <c r="L55" s="42">
        <v>236</v>
      </c>
      <c r="M55" s="47">
        <f t="shared" si="3"/>
        <v>6</v>
      </c>
      <c r="N55" s="42">
        <v>27</v>
      </c>
      <c r="O55" s="42">
        <v>25</v>
      </c>
      <c r="P55" s="27">
        <f t="shared" si="4"/>
        <v>2</v>
      </c>
      <c r="Q55" s="42">
        <v>427</v>
      </c>
      <c r="R55" s="42">
        <v>340</v>
      </c>
      <c r="S55" s="27">
        <f t="shared" si="5"/>
        <v>87</v>
      </c>
      <c r="T55" s="61">
        <f t="shared" si="6"/>
        <v>179</v>
      </c>
      <c r="U55" s="55">
        <f t="shared" si="7"/>
        <v>181</v>
      </c>
      <c r="V55" s="47">
        <f t="shared" si="8"/>
        <v>-2</v>
      </c>
    </row>
    <row r="56" spans="1:22" ht="13.5" customHeight="1">
      <c r="A56" s="22" t="s">
        <v>107</v>
      </c>
      <c r="B56" s="42">
        <v>27</v>
      </c>
      <c r="C56" s="42">
        <v>35</v>
      </c>
      <c r="D56" s="27">
        <f t="shared" si="0"/>
        <v>-8</v>
      </c>
      <c r="E56" s="42">
        <v>9</v>
      </c>
      <c r="F56" s="42">
        <v>14</v>
      </c>
      <c r="G56" s="27">
        <f t="shared" si="1"/>
        <v>-5</v>
      </c>
      <c r="H56" s="42">
        <v>4</v>
      </c>
      <c r="I56" s="42">
        <v>9</v>
      </c>
      <c r="J56" s="27">
        <f t="shared" si="2"/>
        <v>-5</v>
      </c>
      <c r="K56" s="42">
        <v>7</v>
      </c>
      <c r="L56" s="42">
        <v>5</v>
      </c>
      <c r="M56" s="47">
        <f t="shared" si="3"/>
        <v>2</v>
      </c>
      <c r="N56" s="42">
        <v>3</v>
      </c>
      <c r="O56" s="42">
        <v>3</v>
      </c>
      <c r="P56" s="27">
        <f t="shared" si="4"/>
        <v>0</v>
      </c>
      <c r="Q56" s="62">
        <v>0</v>
      </c>
      <c r="R56" s="42">
        <v>0</v>
      </c>
      <c r="S56" s="27">
        <v>0</v>
      </c>
      <c r="T56" s="61">
        <f t="shared" si="6"/>
        <v>4</v>
      </c>
      <c r="U56" s="55">
        <f t="shared" si="7"/>
        <v>4</v>
      </c>
      <c r="V56" s="47">
        <f t="shared" si="8"/>
        <v>0</v>
      </c>
    </row>
    <row r="57" spans="1:22" ht="13.5" customHeight="1">
      <c r="A57" s="22" t="s">
        <v>108</v>
      </c>
      <c r="B57" s="42">
        <v>22</v>
      </c>
      <c r="C57" s="42">
        <v>24</v>
      </c>
      <c r="D57" s="27">
        <f t="shared" si="0"/>
        <v>-2</v>
      </c>
      <c r="E57" s="42">
        <v>2</v>
      </c>
      <c r="F57" s="42">
        <v>1</v>
      </c>
      <c r="G57" s="27">
        <f t="shared" si="1"/>
        <v>1</v>
      </c>
      <c r="H57" s="62">
        <v>0</v>
      </c>
      <c r="I57" s="42">
        <v>0</v>
      </c>
      <c r="J57" s="27">
        <v>0</v>
      </c>
      <c r="K57" s="42">
        <v>2</v>
      </c>
      <c r="L57" s="42">
        <v>1</v>
      </c>
      <c r="M57" s="47">
        <f t="shared" si="3"/>
        <v>1</v>
      </c>
      <c r="N57" s="42">
        <v>5</v>
      </c>
      <c r="O57" s="42">
        <v>5</v>
      </c>
      <c r="P57" s="27">
        <f t="shared" si="4"/>
        <v>0</v>
      </c>
      <c r="Q57" s="42">
        <v>3</v>
      </c>
      <c r="R57" s="42">
        <v>6</v>
      </c>
      <c r="S57" s="27">
        <f t="shared" si="5"/>
        <v>-3</v>
      </c>
      <c r="T57" s="61">
        <f t="shared" si="6"/>
        <v>10</v>
      </c>
      <c r="U57" s="55">
        <f t="shared" si="7"/>
        <v>11</v>
      </c>
      <c r="V57" s="47">
        <f t="shared" si="8"/>
        <v>-1</v>
      </c>
    </row>
    <row r="58" spans="1:22" ht="13.5" customHeight="1" thickBot="1">
      <c r="A58" s="63" t="s">
        <v>109</v>
      </c>
      <c r="B58" s="43">
        <v>11</v>
      </c>
      <c r="C58" s="43">
        <v>13</v>
      </c>
      <c r="D58" s="28">
        <f t="shared" si="0"/>
        <v>-2</v>
      </c>
      <c r="E58" s="43">
        <v>3</v>
      </c>
      <c r="F58" s="43">
        <v>4</v>
      </c>
      <c r="G58" s="28">
        <f t="shared" si="1"/>
        <v>-1</v>
      </c>
      <c r="H58" s="64">
        <v>0</v>
      </c>
      <c r="I58" s="43">
        <v>0</v>
      </c>
      <c r="J58" s="28">
        <v>0</v>
      </c>
      <c r="K58" s="64">
        <v>0</v>
      </c>
      <c r="L58" s="43">
        <v>0</v>
      </c>
      <c r="M58" s="50">
        <v>0</v>
      </c>
      <c r="N58" s="43">
        <v>2</v>
      </c>
      <c r="O58" s="43">
        <v>2</v>
      </c>
      <c r="P58" s="28">
        <f t="shared" si="4"/>
        <v>0</v>
      </c>
      <c r="Q58" s="64">
        <v>0</v>
      </c>
      <c r="R58" s="43">
        <v>0</v>
      </c>
      <c r="S58" s="28">
        <v>0</v>
      </c>
      <c r="T58" s="65">
        <f t="shared" si="6"/>
        <v>6</v>
      </c>
      <c r="U58" s="56">
        <f t="shared" si="7"/>
        <v>7</v>
      </c>
      <c r="V58" s="48">
        <f t="shared" si="8"/>
        <v>-1</v>
      </c>
    </row>
    <row r="59" spans="1:22" ht="13.5" customHeight="1" thickBot="1" thickTop="1">
      <c r="A59" s="24" t="s">
        <v>110</v>
      </c>
      <c r="B59" s="25">
        <f>SUM(B5:B58)</f>
        <v>281153</v>
      </c>
      <c r="C59" s="25">
        <f>SUM(C5:C58)</f>
        <v>260952</v>
      </c>
      <c r="D59" s="29">
        <f t="shared" si="0"/>
        <v>20201</v>
      </c>
      <c r="E59" s="25">
        <f>SUM(E5:E58)</f>
        <v>62508</v>
      </c>
      <c r="F59" s="25">
        <f>SUM(F5:F58)</f>
        <v>59334</v>
      </c>
      <c r="G59" s="29">
        <f t="shared" si="1"/>
        <v>3174</v>
      </c>
      <c r="H59" s="25">
        <f>SUM(H5:H58)</f>
        <v>50963</v>
      </c>
      <c r="I59" s="25">
        <f>SUM(I5:I58)</f>
        <v>49159</v>
      </c>
      <c r="J59" s="29">
        <f>H59-I59</f>
        <v>1804</v>
      </c>
      <c r="K59" s="25">
        <f>SUM(K5:K58)</f>
        <v>39339</v>
      </c>
      <c r="L59" s="25">
        <f>SUM(L5:L58)</f>
        <v>37346</v>
      </c>
      <c r="M59" s="49">
        <f t="shared" si="3"/>
        <v>1993</v>
      </c>
      <c r="N59" s="25">
        <f>SUM(N5:N58)</f>
        <v>29577</v>
      </c>
      <c r="O59" s="25">
        <f>SUM(O5:O58)</f>
        <v>30010</v>
      </c>
      <c r="P59" s="29">
        <f t="shared" si="4"/>
        <v>-433</v>
      </c>
      <c r="Q59" s="25">
        <f>SUM(Q5:Q58)</f>
        <v>41238</v>
      </c>
      <c r="R59" s="25">
        <f>SUM(R5:R58)</f>
        <v>31614</v>
      </c>
      <c r="S59" s="29">
        <f t="shared" si="5"/>
        <v>9624</v>
      </c>
      <c r="T59" s="66">
        <f t="shared" si="6"/>
        <v>57528</v>
      </c>
      <c r="U59" s="57">
        <f t="shared" si="7"/>
        <v>53489</v>
      </c>
      <c r="V59" s="49">
        <f>T59-U59</f>
        <v>4039</v>
      </c>
    </row>
    <row r="60" spans="3:22" ht="10.5" customHeight="1">
      <c r="C60" s="32"/>
      <c r="D60" s="32"/>
      <c r="E60" s="35"/>
      <c r="F60" s="35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6:22" ht="13.5">
      <c r="F61" s="36" t="s">
        <v>127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3:22" ht="7.5" customHeight="1">
      <c r="C62" s="31" t="s">
        <v>128</v>
      </c>
      <c r="D62" s="31"/>
      <c r="E62" s="37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ht="13.5">
      <c r="J63" s="30"/>
    </row>
    <row r="68" spans="4:20" ht="13.5">
      <c r="D68" s="86" t="s">
        <v>129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</sheetData>
  <sheetProtection/>
  <mergeCells count="10">
    <mergeCell ref="Q3:R3"/>
    <mergeCell ref="T3:U3"/>
    <mergeCell ref="F62:V62"/>
    <mergeCell ref="D68:T68"/>
    <mergeCell ref="A3:A4"/>
    <mergeCell ref="B3:C3"/>
    <mergeCell ref="E3:F3"/>
    <mergeCell ref="H3:I3"/>
    <mergeCell ref="K3:L3"/>
    <mergeCell ref="N3:O3"/>
  </mergeCells>
  <printOptions horizontalCentered="1" vertic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21.57421875" style="1" customWidth="1"/>
    <col min="3" max="6" width="13.421875" style="2" customWidth="1"/>
    <col min="7" max="7" width="4.57421875" style="1" customWidth="1"/>
    <col min="8" max="8" width="21.57421875" style="13" customWidth="1"/>
    <col min="9" max="10" width="16.140625" style="14" customWidth="1"/>
    <col min="11" max="16384" width="9.00390625" style="1" customWidth="1"/>
  </cols>
  <sheetData>
    <row r="1" spans="1:8" ht="15.75" customHeight="1">
      <c r="A1" s="3" t="s">
        <v>151</v>
      </c>
      <c r="B1" s="3"/>
      <c r="G1" s="3"/>
      <c r="H1" s="67"/>
    </row>
    <row r="2" spans="2:9" ht="13.5">
      <c r="B2" s="3"/>
      <c r="C2" s="3"/>
      <c r="D2" s="3"/>
      <c r="E2" s="3"/>
      <c r="F2" s="3"/>
      <c r="G2" s="3"/>
      <c r="H2" s="67"/>
      <c r="I2" s="67"/>
    </row>
    <row r="3" spans="1:10" ht="13.5" customHeight="1">
      <c r="A3" s="3"/>
      <c r="B3" s="90" t="s">
        <v>0</v>
      </c>
      <c r="C3" s="90"/>
      <c r="D3" s="90"/>
      <c r="E3" s="3"/>
      <c r="F3" s="3"/>
      <c r="G3" s="3"/>
      <c r="H3" s="91" t="s">
        <v>1</v>
      </c>
      <c r="I3" s="91"/>
      <c r="J3" s="15"/>
    </row>
    <row r="4" spans="1:10" ht="13.5">
      <c r="A4" s="4"/>
      <c r="B4" s="5"/>
      <c r="D4" s="6"/>
      <c r="G4" s="4"/>
      <c r="H4" s="68"/>
      <c r="I4" s="16"/>
      <c r="J4" s="17"/>
    </row>
    <row r="5" spans="1:10" ht="62.25" customHeight="1">
      <c r="A5" s="7"/>
      <c r="B5" s="69" t="s">
        <v>2</v>
      </c>
      <c r="C5" s="8" t="s">
        <v>3</v>
      </c>
      <c r="D5" s="70" t="s">
        <v>133</v>
      </c>
      <c r="E5" s="8" t="s">
        <v>152</v>
      </c>
      <c r="F5" s="6"/>
      <c r="G5" s="7"/>
      <c r="H5" s="71" t="s">
        <v>2</v>
      </c>
      <c r="I5" s="70" t="s">
        <v>133</v>
      </c>
      <c r="J5" s="18" t="s">
        <v>4</v>
      </c>
    </row>
    <row r="6" spans="1:10" ht="18.75" customHeight="1">
      <c r="A6" s="19">
        <v>1</v>
      </c>
      <c r="B6" s="72" t="s">
        <v>14</v>
      </c>
      <c r="C6" s="73">
        <f>SUM(D6/E6)</f>
        <v>0.0857451403887689</v>
      </c>
      <c r="D6" s="74">
        <v>397</v>
      </c>
      <c r="E6" s="75">
        <v>4630</v>
      </c>
      <c r="F6" s="53"/>
      <c r="G6" s="44">
        <v>1</v>
      </c>
      <c r="H6" s="76" t="s">
        <v>112</v>
      </c>
      <c r="I6" s="77">
        <v>89698</v>
      </c>
      <c r="J6" s="78">
        <f>I6/$I$60</f>
        <v>0.31903625428147664</v>
      </c>
    </row>
    <row r="7" spans="1:10" ht="18.75" customHeight="1">
      <c r="A7" s="44">
        <v>2</v>
      </c>
      <c r="B7" s="72" t="s">
        <v>6</v>
      </c>
      <c r="C7" s="73">
        <f>SUM(D7/E7)</f>
        <v>0.08568850239960622</v>
      </c>
      <c r="D7" s="74">
        <v>4178</v>
      </c>
      <c r="E7" s="75">
        <v>48758</v>
      </c>
      <c r="F7" s="53"/>
      <c r="G7" s="19">
        <v>2</v>
      </c>
      <c r="H7" s="76" t="s">
        <v>7</v>
      </c>
      <c r="I7" s="77">
        <v>19564</v>
      </c>
      <c r="J7" s="78">
        <f>I7/$I$60</f>
        <v>0.0695848879435752</v>
      </c>
    </row>
    <row r="8" spans="1:10" ht="18.75" customHeight="1">
      <c r="A8" s="44">
        <v>3</v>
      </c>
      <c r="B8" s="72" t="s">
        <v>12</v>
      </c>
      <c r="C8" s="73">
        <f aca="true" t="shared" si="0" ref="C8:C59">SUM(D8/E8)</f>
        <v>0.07727322584183394</v>
      </c>
      <c r="D8" s="74">
        <v>5636</v>
      </c>
      <c r="E8" s="75">
        <v>72936</v>
      </c>
      <c r="F8" s="53"/>
      <c r="G8" s="44">
        <v>3</v>
      </c>
      <c r="H8" s="76" t="s">
        <v>9</v>
      </c>
      <c r="I8" s="77">
        <v>19274</v>
      </c>
      <c r="J8" s="78">
        <f aca="true" t="shared" si="1" ref="J8:J58">I8/$I$60</f>
        <v>0.06855342109100739</v>
      </c>
    </row>
    <row r="9" spans="1:10" ht="18.75" customHeight="1">
      <c r="A9" s="19">
        <v>4</v>
      </c>
      <c r="B9" s="72" t="s">
        <v>5</v>
      </c>
      <c r="C9" s="73">
        <f t="shared" si="0"/>
        <v>0.0766105468206484</v>
      </c>
      <c r="D9" s="74">
        <v>5506</v>
      </c>
      <c r="E9" s="75">
        <v>71870</v>
      </c>
      <c r="F9" s="53"/>
      <c r="G9" s="44">
        <v>4</v>
      </c>
      <c r="H9" s="76" t="s">
        <v>11</v>
      </c>
      <c r="I9" s="77">
        <v>12895</v>
      </c>
      <c r="J9" s="78">
        <f t="shared" si="1"/>
        <v>0.0458647071167656</v>
      </c>
    </row>
    <row r="10" spans="1:10" ht="18.75" customHeight="1">
      <c r="A10" s="44">
        <v>5</v>
      </c>
      <c r="B10" s="72" t="s">
        <v>8</v>
      </c>
      <c r="C10" s="73">
        <f t="shared" si="0"/>
        <v>0.06915837590750201</v>
      </c>
      <c r="D10" s="74">
        <v>10288</v>
      </c>
      <c r="E10" s="75">
        <v>148760</v>
      </c>
      <c r="F10" s="53"/>
      <c r="G10" s="19">
        <v>5</v>
      </c>
      <c r="H10" s="76" t="s">
        <v>13</v>
      </c>
      <c r="I10" s="77">
        <v>10470</v>
      </c>
      <c r="J10" s="78">
        <f t="shared" si="1"/>
        <v>0.037239510159948495</v>
      </c>
    </row>
    <row r="11" spans="1:10" ht="18.75" customHeight="1">
      <c r="A11" s="44">
        <v>6</v>
      </c>
      <c r="B11" s="72" t="s">
        <v>13</v>
      </c>
      <c r="C11" s="73">
        <f t="shared" si="0"/>
        <v>0.061619407464952855</v>
      </c>
      <c r="D11" s="74">
        <v>10470</v>
      </c>
      <c r="E11" s="75">
        <v>169914</v>
      </c>
      <c r="F11" s="53"/>
      <c r="G11" s="44">
        <v>6</v>
      </c>
      <c r="H11" s="76" t="s">
        <v>8</v>
      </c>
      <c r="I11" s="77">
        <v>10288</v>
      </c>
      <c r="J11" s="78">
        <f t="shared" si="1"/>
        <v>0.03659217579040593</v>
      </c>
    </row>
    <row r="12" spans="1:10" ht="18.75" customHeight="1">
      <c r="A12" s="19">
        <v>7</v>
      </c>
      <c r="B12" s="72" t="s">
        <v>10</v>
      </c>
      <c r="C12" s="73">
        <f t="shared" si="0"/>
        <v>0.05816862646985239</v>
      </c>
      <c r="D12" s="74">
        <v>2790</v>
      </c>
      <c r="E12" s="75">
        <v>47964</v>
      </c>
      <c r="F12" s="53"/>
      <c r="G12" s="44">
        <v>7</v>
      </c>
      <c r="H12" s="76" t="s">
        <v>16</v>
      </c>
      <c r="I12" s="77">
        <v>8090</v>
      </c>
      <c r="J12" s="78">
        <f t="shared" si="1"/>
        <v>0.028774368404391914</v>
      </c>
    </row>
    <row r="13" spans="1:10" ht="18.75" customHeight="1">
      <c r="A13" s="44">
        <v>8</v>
      </c>
      <c r="B13" s="72" t="s">
        <v>7</v>
      </c>
      <c r="C13" s="73">
        <f t="shared" si="0"/>
        <v>0.052346971265890184</v>
      </c>
      <c r="D13" s="74">
        <v>19564</v>
      </c>
      <c r="E13" s="75">
        <v>373737</v>
      </c>
      <c r="F13" s="53"/>
      <c r="G13" s="19">
        <v>8</v>
      </c>
      <c r="H13" s="76" t="s">
        <v>15</v>
      </c>
      <c r="I13" s="77">
        <v>8034</v>
      </c>
      <c r="J13" s="78">
        <f t="shared" si="1"/>
        <v>0.02857518859837882</v>
      </c>
    </row>
    <row r="14" spans="1:10" ht="18.75" customHeight="1">
      <c r="A14" s="44">
        <v>9</v>
      </c>
      <c r="B14" s="72" t="s">
        <v>17</v>
      </c>
      <c r="C14" s="73">
        <f t="shared" si="0"/>
        <v>0.04940597761988321</v>
      </c>
      <c r="D14" s="74">
        <v>3435</v>
      </c>
      <c r="E14" s="75">
        <v>69526</v>
      </c>
      <c r="F14" s="53"/>
      <c r="G14" s="44">
        <v>9</v>
      </c>
      <c r="H14" s="76" t="s">
        <v>18</v>
      </c>
      <c r="I14" s="77">
        <v>7075</v>
      </c>
      <c r="J14" s="78">
        <f t="shared" si="1"/>
        <v>0.02516423442040455</v>
      </c>
    </row>
    <row r="15" spans="1:10" ht="18.75" customHeight="1">
      <c r="A15" s="19">
        <v>10</v>
      </c>
      <c r="B15" s="72" t="s">
        <v>111</v>
      </c>
      <c r="C15" s="73">
        <f t="shared" si="0"/>
        <v>0.048963784319601654</v>
      </c>
      <c r="D15" s="74">
        <v>2124</v>
      </c>
      <c r="E15" s="75">
        <v>43379</v>
      </c>
      <c r="F15" s="53"/>
      <c r="G15" s="44">
        <v>10</v>
      </c>
      <c r="H15" s="76" t="s">
        <v>19</v>
      </c>
      <c r="I15" s="77">
        <v>6965</v>
      </c>
      <c r="J15" s="78">
        <f t="shared" si="1"/>
        <v>0.024772988372878824</v>
      </c>
    </row>
    <row r="16" spans="1:10" ht="18.75" customHeight="1">
      <c r="A16" s="44">
        <v>11</v>
      </c>
      <c r="B16" s="72" t="s">
        <v>9</v>
      </c>
      <c r="C16" s="73">
        <f t="shared" si="0"/>
        <v>0.045361047959294146</v>
      </c>
      <c r="D16" s="74">
        <v>19274</v>
      </c>
      <c r="E16" s="75">
        <v>424902</v>
      </c>
      <c r="F16" s="53"/>
      <c r="G16" s="19">
        <v>11</v>
      </c>
      <c r="H16" s="76" t="s">
        <v>12</v>
      </c>
      <c r="I16" s="77">
        <v>5636</v>
      </c>
      <c r="J16" s="78">
        <f t="shared" si="1"/>
        <v>0.020046024762318027</v>
      </c>
    </row>
    <row r="17" spans="1:10" ht="18.75" customHeight="1">
      <c r="A17" s="44">
        <v>12</v>
      </c>
      <c r="B17" s="72" t="s">
        <v>26</v>
      </c>
      <c r="C17" s="73">
        <f t="shared" si="0"/>
        <v>0.04417659877855202</v>
      </c>
      <c r="D17" s="74">
        <v>1642</v>
      </c>
      <c r="E17" s="75">
        <v>37169</v>
      </c>
      <c r="F17" s="53"/>
      <c r="G17" s="44">
        <v>12</v>
      </c>
      <c r="H17" s="76" t="s">
        <v>5</v>
      </c>
      <c r="I17" s="77">
        <v>5506</v>
      </c>
      <c r="J17" s="78">
        <f t="shared" si="1"/>
        <v>0.019583643069787625</v>
      </c>
    </row>
    <row r="18" spans="1:10" ht="18.75" customHeight="1">
      <c r="A18" s="19">
        <v>13</v>
      </c>
      <c r="B18" s="72" t="s">
        <v>16</v>
      </c>
      <c r="C18" s="73">
        <f t="shared" si="0"/>
        <v>0.042822585340807434</v>
      </c>
      <c r="D18" s="74">
        <v>8090</v>
      </c>
      <c r="E18" s="75">
        <v>188919</v>
      </c>
      <c r="F18" s="53"/>
      <c r="G18" s="44">
        <v>13</v>
      </c>
      <c r="H18" s="76" t="s">
        <v>20</v>
      </c>
      <c r="I18" s="77">
        <v>5440</v>
      </c>
      <c r="J18" s="78">
        <f t="shared" si="1"/>
        <v>0.01934889544127219</v>
      </c>
    </row>
    <row r="19" spans="1:10" ht="18.75" customHeight="1">
      <c r="A19" s="44">
        <v>14</v>
      </c>
      <c r="B19" s="72" t="s">
        <v>24</v>
      </c>
      <c r="C19" s="73">
        <f t="shared" si="0"/>
        <v>0.041371114030149495</v>
      </c>
      <c r="D19" s="74">
        <v>3307</v>
      </c>
      <c r="E19" s="75">
        <v>79935</v>
      </c>
      <c r="F19" s="53"/>
      <c r="G19" s="19">
        <v>14</v>
      </c>
      <c r="H19" s="76" t="s">
        <v>23</v>
      </c>
      <c r="I19" s="77">
        <v>4660</v>
      </c>
      <c r="J19" s="78">
        <f t="shared" si="1"/>
        <v>0.01657460528608978</v>
      </c>
    </row>
    <row r="20" spans="1:10" ht="18.75" customHeight="1">
      <c r="A20" s="44">
        <v>15</v>
      </c>
      <c r="B20" s="72" t="s">
        <v>23</v>
      </c>
      <c r="C20" s="73">
        <f t="shared" si="0"/>
        <v>0.03939604010618332</v>
      </c>
      <c r="D20" s="74">
        <v>4660</v>
      </c>
      <c r="E20" s="75">
        <v>118286</v>
      </c>
      <c r="F20" s="53"/>
      <c r="G20" s="44">
        <v>15</v>
      </c>
      <c r="H20" s="76" t="s">
        <v>21</v>
      </c>
      <c r="I20" s="77">
        <v>4344</v>
      </c>
      <c r="J20" s="78">
        <f t="shared" si="1"/>
        <v>0.015450662095015881</v>
      </c>
    </row>
    <row r="21" spans="1:10" ht="18.75" customHeight="1">
      <c r="A21" s="19">
        <v>16</v>
      </c>
      <c r="B21" s="72" t="s">
        <v>112</v>
      </c>
      <c r="C21" s="73">
        <f>SUM(D21/E21)</f>
        <v>0.038519264141115055</v>
      </c>
      <c r="D21" s="74">
        <v>89698</v>
      </c>
      <c r="E21" s="75">
        <v>2328653</v>
      </c>
      <c r="F21" s="53"/>
      <c r="G21" s="44">
        <v>16</v>
      </c>
      <c r="H21" s="76" t="s">
        <v>6</v>
      </c>
      <c r="I21" s="77">
        <v>4178</v>
      </c>
      <c r="J21" s="78">
        <f t="shared" si="1"/>
        <v>0.014860236241477061</v>
      </c>
    </row>
    <row r="22" spans="1:10" ht="18.75" customHeight="1">
      <c r="A22" s="44">
        <v>17</v>
      </c>
      <c r="B22" s="72" t="s">
        <v>18</v>
      </c>
      <c r="C22" s="73">
        <f t="shared" si="0"/>
        <v>0.03844210320414251</v>
      </c>
      <c r="D22" s="74">
        <v>7075</v>
      </c>
      <c r="E22" s="75">
        <v>184043</v>
      </c>
      <c r="F22" s="53"/>
      <c r="G22" s="19">
        <v>17</v>
      </c>
      <c r="H22" s="76" t="s">
        <v>25</v>
      </c>
      <c r="I22" s="77">
        <v>3613</v>
      </c>
      <c r="J22" s="78">
        <f t="shared" si="1"/>
        <v>0.01285065427009493</v>
      </c>
    </row>
    <row r="23" spans="1:10" ht="18.75" customHeight="1">
      <c r="A23" s="44">
        <v>18</v>
      </c>
      <c r="B23" s="72" t="s">
        <v>113</v>
      </c>
      <c r="C23" s="73">
        <f t="shared" si="0"/>
        <v>0.03598210447547326</v>
      </c>
      <c r="D23" s="74">
        <v>2260</v>
      </c>
      <c r="E23" s="75">
        <v>62809</v>
      </c>
      <c r="F23" s="53"/>
      <c r="G23" s="44">
        <v>18</v>
      </c>
      <c r="H23" s="76" t="s">
        <v>17</v>
      </c>
      <c r="I23" s="77">
        <v>3435</v>
      </c>
      <c r="J23" s="78">
        <f t="shared" si="1"/>
        <v>0.012217547029553303</v>
      </c>
    </row>
    <row r="24" spans="1:10" ht="18.75" customHeight="1">
      <c r="A24" s="19">
        <v>19</v>
      </c>
      <c r="B24" s="72" t="s">
        <v>20</v>
      </c>
      <c r="C24" s="73">
        <f t="shared" si="0"/>
        <v>0.03549732138778866</v>
      </c>
      <c r="D24" s="74">
        <v>5440</v>
      </c>
      <c r="E24" s="75">
        <v>153251</v>
      </c>
      <c r="F24" s="53"/>
      <c r="G24" s="44">
        <v>19</v>
      </c>
      <c r="H24" s="76" t="s">
        <v>24</v>
      </c>
      <c r="I24" s="77">
        <v>3307</v>
      </c>
      <c r="J24" s="78">
        <f t="shared" si="1"/>
        <v>0.011762278901523369</v>
      </c>
    </row>
    <row r="25" spans="1:10" ht="18.75" customHeight="1">
      <c r="A25" s="44">
        <v>20</v>
      </c>
      <c r="B25" s="72" t="s">
        <v>29</v>
      </c>
      <c r="C25" s="73">
        <f t="shared" si="0"/>
        <v>0.035158964854662654</v>
      </c>
      <c r="D25" s="74">
        <v>2580</v>
      </c>
      <c r="E25" s="75">
        <v>73381</v>
      </c>
      <c r="F25" s="53"/>
      <c r="G25" s="19">
        <v>20</v>
      </c>
      <c r="H25" s="76" t="s">
        <v>28</v>
      </c>
      <c r="I25" s="77">
        <v>3132</v>
      </c>
      <c r="J25" s="78">
        <f t="shared" si="1"/>
        <v>0.011139842007732445</v>
      </c>
    </row>
    <row r="26" spans="1:10" ht="18.75" customHeight="1">
      <c r="A26" s="44">
        <v>21</v>
      </c>
      <c r="B26" s="72" t="s">
        <v>21</v>
      </c>
      <c r="C26" s="73">
        <f>SUM(D26/E26)</f>
        <v>0.034019891925757696</v>
      </c>
      <c r="D26" s="74">
        <v>4344</v>
      </c>
      <c r="E26" s="75">
        <v>127690</v>
      </c>
      <c r="F26" s="53"/>
      <c r="G26" s="44">
        <v>21</v>
      </c>
      <c r="H26" s="76" t="s">
        <v>10</v>
      </c>
      <c r="I26" s="77">
        <v>2790</v>
      </c>
      <c r="J26" s="78">
        <f t="shared" si="1"/>
        <v>0.009923422478152465</v>
      </c>
    </row>
    <row r="27" spans="1:10" ht="18.75" customHeight="1">
      <c r="A27" s="19">
        <v>22</v>
      </c>
      <c r="B27" s="72" t="s">
        <v>28</v>
      </c>
      <c r="C27" s="73">
        <f>SUM(D27/E27)</f>
        <v>0.03394974743642552</v>
      </c>
      <c r="D27" s="74">
        <v>3132</v>
      </c>
      <c r="E27" s="75">
        <v>92254</v>
      </c>
      <c r="F27" s="53"/>
      <c r="G27" s="44">
        <v>22</v>
      </c>
      <c r="H27" s="76" t="s">
        <v>29</v>
      </c>
      <c r="I27" s="77">
        <v>2580</v>
      </c>
      <c r="J27" s="78">
        <f t="shared" si="1"/>
        <v>0.009176498205603355</v>
      </c>
    </row>
    <row r="28" spans="1:10" ht="18.75" customHeight="1">
      <c r="A28" s="44">
        <v>23</v>
      </c>
      <c r="B28" s="72" t="s">
        <v>22</v>
      </c>
      <c r="C28" s="73">
        <f>SUM(D28/E28)</f>
        <v>0.03367196984218261</v>
      </c>
      <c r="D28" s="74">
        <v>527</v>
      </c>
      <c r="E28" s="75">
        <v>15651</v>
      </c>
      <c r="F28" s="53"/>
      <c r="G28" s="19">
        <v>23</v>
      </c>
      <c r="H28" s="76" t="s">
        <v>115</v>
      </c>
      <c r="I28" s="77">
        <v>2519</v>
      </c>
      <c r="J28" s="78">
        <f t="shared" si="1"/>
        <v>0.00895953448833909</v>
      </c>
    </row>
    <row r="29" spans="1:10" ht="18.75" customHeight="1">
      <c r="A29" s="44">
        <v>24</v>
      </c>
      <c r="B29" s="72" t="s">
        <v>11</v>
      </c>
      <c r="C29" s="73">
        <f>SUM(D29/E29)</f>
        <v>0.03332807803344955</v>
      </c>
      <c r="D29" s="74">
        <v>12895</v>
      </c>
      <c r="E29" s="75">
        <v>386911</v>
      </c>
      <c r="F29" s="53"/>
      <c r="G29" s="44">
        <v>24</v>
      </c>
      <c r="H29" s="76" t="s">
        <v>113</v>
      </c>
      <c r="I29" s="77">
        <v>2260</v>
      </c>
      <c r="J29" s="78">
        <f t="shared" si="1"/>
        <v>0.00803832788552852</v>
      </c>
    </row>
    <row r="30" spans="1:10" ht="18.75" customHeight="1">
      <c r="A30" s="19">
        <v>25</v>
      </c>
      <c r="B30" s="72" t="s">
        <v>39</v>
      </c>
      <c r="C30" s="73">
        <f>SUM(D30/E30)</f>
        <v>0.03277680556212458</v>
      </c>
      <c r="D30" s="74">
        <v>1386</v>
      </c>
      <c r="E30" s="75">
        <v>42286</v>
      </c>
      <c r="F30" s="53"/>
      <c r="G30" s="44">
        <v>25</v>
      </c>
      <c r="H30" s="76" t="s">
        <v>35</v>
      </c>
      <c r="I30" s="77">
        <v>2187</v>
      </c>
      <c r="J30" s="78">
        <f t="shared" si="1"/>
        <v>0.007778682781261448</v>
      </c>
    </row>
    <row r="31" spans="1:10" ht="18.75" customHeight="1">
      <c r="A31" s="44">
        <v>26</v>
      </c>
      <c r="B31" s="72" t="s">
        <v>27</v>
      </c>
      <c r="C31" s="73">
        <f t="shared" si="0"/>
        <v>0.03258543742740111</v>
      </c>
      <c r="D31" s="74">
        <v>1599</v>
      </c>
      <c r="E31" s="75">
        <v>49071</v>
      </c>
      <c r="F31" s="53"/>
      <c r="G31" s="19">
        <v>26</v>
      </c>
      <c r="H31" s="76" t="s">
        <v>30</v>
      </c>
      <c r="I31" s="77">
        <v>2169</v>
      </c>
      <c r="J31" s="78">
        <f t="shared" si="1"/>
        <v>0.007714660700757239</v>
      </c>
    </row>
    <row r="32" spans="1:10" ht="18.75" customHeight="1">
      <c r="A32" s="44">
        <v>27</v>
      </c>
      <c r="B32" s="72" t="s">
        <v>34</v>
      </c>
      <c r="C32" s="73">
        <f t="shared" si="0"/>
        <v>0.03228071765132294</v>
      </c>
      <c r="D32" s="74">
        <v>1425</v>
      </c>
      <c r="E32" s="75">
        <v>44144</v>
      </c>
      <c r="F32" s="53"/>
      <c r="G32" s="44">
        <v>27</v>
      </c>
      <c r="H32" s="76" t="s">
        <v>111</v>
      </c>
      <c r="I32" s="77">
        <v>2124</v>
      </c>
      <c r="J32" s="78">
        <f t="shared" si="1"/>
        <v>0.0075546054994967155</v>
      </c>
    </row>
    <row r="33" spans="1:10" ht="18.75" customHeight="1">
      <c r="A33" s="19">
        <v>28</v>
      </c>
      <c r="B33" s="72" t="s">
        <v>31</v>
      </c>
      <c r="C33" s="73">
        <f>SUM(D33/E33)</f>
        <v>0.029159916685952327</v>
      </c>
      <c r="D33" s="74">
        <v>504</v>
      </c>
      <c r="E33" s="75">
        <v>17284</v>
      </c>
      <c r="F33" s="53"/>
      <c r="G33" s="44">
        <v>28</v>
      </c>
      <c r="H33" s="76" t="s">
        <v>116</v>
      </c>
      <c r="I33" s="77">
        <v>2051</v>
      </c>
      <c r="J33" s="78">
        <f t="shared" si="1"/>
        <v>0.007294960395229644</v>
      </c>
    </row>
    <row r="34" spans="1:10" ht="18.75" customHeight="1">
      <c r="A34" s="44">
        <v>29</v>
      </c>
      <c r="B34" s="72" t="s">
        <v>115</v>
      </c>
      <c r="C34" s="73">
        <f>SUM(D34/E34)</f>
        <v>0.028691512141783226</v>
      </c>
      <c r="D34" s="74">
        <v>2519</v>
      </c>
      <c r="E34" s="75">
        <v>87796</v>
      </c>
      <c r="F34" s="53"/>
      <c r="G34" s="19">
        <v>29</v>
      </c>
      <c r="H34" s="76" t="s">
        <v>32</v>
      </c>
      <c r="I34" s="77">
        <v>2040</v>
      </c>
      <c r="J34" s="78">
        <f t="shared" si="1"/>
        <v>0.007255835790477071</v>
      </c>
    </row>
    <row r="35" spans="1:10" ht="18.75" customHeight="1">
      <c r="A35" s="44">
        <v>30</v>
      </c>
      <c r="B35" s="72" t="s">
        <v>33</v>
      </c>
      <c r="C35" s="73">
        <f t="shared" si="0"/>
        <v>0.02841051105593788</v>
      </c>
      <c r="D35" s="74">
        <v>1705</v>
      </c>
      <c r="E35" s="75">
        <v>60013</v>
      </c>
      <c r="F35" s="53"/>
      <c r="G35" s="44">
        <v>30</v>
      </c>
      <c r="H35" s="76" t="s">
        <v>114</v>
      </c>
      <c r="I35" s="77">
        <v>1868</v>
      </c>
      <c r="J35" s="78">
        <f t="shared" si="1"/>
        <v>0.006644069243436848</v>
      </c>
    </row>
    <row r="36" spans="1:10" ht="18.75" customHeight="1">
      <c r="A36" s="19">
        <v>31</v>
      </c>
      <c r="B36" s="72" t="s">
        <v>36</v>
      </c>
      <c r="C36" s="73">
        <f>SUM(D36/E36)</f>
        <v>0.02837261317980367</v>
      </c>
      <c r="D36" s="74">
        <v>685</v>
      </c>
      <c r="E36" s="75">
        <v>24143</v>
      </c>
      <c r="F36" s="53"/>
      <c r="G36" s="44">
        <v>31</v>
      </c>
      <c r="H36" s="76" t="s">
        <v>37</v>
      </c>
      <c r="I36" s="77">
        <v>1809</v>
      </c>
      <c r="J36" s="78">
        <f t="shared" si="1"/>
        <v>0.0064342190906730495</v>
      </c>
    </row>
    <row r="37" spans="1:10" ht="18.75" customHeight="1">
      <c r="A37" s="44">
        <v>32</v>
      </c>
      <c r="B37" s="72" t="s">
        <v>40</v>
      </c>
      <c r="C37" s="73">
        <f t="shared" si="0"/>
        <v>0.027048952345633228</v>
      </c>
      <c r="D37" s="74">
        <v>1167</v>
      </c>
      <c r="E37" s="75">
        <v>43144</v>
      </c>
      <c r="F37" s="53"/>
      <c r="G37" s="19">
        <v>32</v>
      </c>
      <c r="H37" s="76" t="s">
        <v>33</v>
      </c>
      <c r="I37" s="77">
        <v>1705</v>
      </c>
      <c r="J37" s="78">
        <f>I37/$I$60</f>
        <v>0.006064313736648729</v>
      </c>
    </row>
    <row r="38" spans="1:10" ht="18.75" customHeight="1">
      <c r="A38" s="44">
        <v>33</v>
      </c>
      <c r="B38" s="72" t="s">
        <v>41</v>
      </c>
      <c r="C38" s="73">
        <f t="shared" si="0"/>
        <v>0.026808040788490892</v>
      </c>
      <c r="D38" s="74">
        <v>1651</v>
      </c>
      <c r="E38" s="75">
        <v>61586</v>
      </c>
      <c r="F38" s="53"/>
      <c r="G38" s="44">
        <v>33</v>
      </c>
      <c r="H38" s="76" t="s">
        <v>41</v>
      </c>
      <c r="I38" s="77">
        <v>1651</v>
      </c>
      <c r="J38" s="78">
        <f t="shared" si="1"/>
        <v>0.0058722474951361</v>
      </c>
    </row>
    <row r="39" spans="1:10" s="45" customFormat="1" ht="18.75" customHeight="1">
      <c r="A39" s="19">
        <v>34</v>
      </c>
      <c r="B39" s="72" t="s">
        <v>114</v>
      </c>
      <c r="C39" s="73">
        <f t="shared" si="0"/>
        <v>0.026736896344430768</v>
      </c>
      <c r="D39" s="74">
        <v>1868</v>
      </c>
      <c r="E39" s="75">
        <v>69866</v>
      </c>
      <c r="F39" s="53"/>
      <c r="G39" s="44">
        <v>34</v>
      </c>
      <c r="H39" s="76" t="s">
        <v>134</v>
      </c>
      <c r="I39" s="77">
        <v>1642</v>
      </c>
      <c r="J39" s="78">
        <f t="shared" si="1"/>
        <v>0.0058402364548839954</v>
      </c>
    </row>
    <row r="40" spans="1:10" s="45" customFormat="1" ht="18.75" customHeight="1">
      <c r="A40" s="44">
        <v>35</v>
      </c>
      <c r="B40" s="72" t="s">
        <v>25</v>
      </c>
      <c r="C40" s="73">
        <f>SUM(D40/E40)</f>
        <v>0.02668488496620998</v>
      </c>
      <c r="D40" s="74">
        <v>3613</v>
      </c>
      <c r="E40" s="75">
        <v>135395</v>
      </c>
      <c r="F40" s="53"/>
      <c r="G40" s="19">
        <v>35</v>
      </c>
      <c r="H40" s="76" t="s">
        <v>135</v>
      </c>
      <c r="I40" s="77">
        <v>1599</v>
      </c>
      <c r="J40" s="78">
        <f t="shared" si="1"/>
        <v>0.00568729481812394</v>
      </c>
    </row>
    <row r="41" spans="1:10" ht="18.75" customHeight="1">
      <c r="A41" s="44">
        <v>36</v>
      </c>
      <c r="B41" s="72" t="s">
        <v>15</v>
      </c>
      <c r="C41" s="73">
        <f t="shared" si="0"/>
        <v>0.026192160608737892</v>
      </c>
      <c r="D41" s="74">
        <v>8034</v>
      </c>
      <c r="E41" s="75">
        <v>306733</v>
      </c>
      <c r="F41" s="53"/>
      <c r="G41" s="44">
        <v>36</v>
      </c>
      <c r="H41" s="76" t="s">
        <v>38</v>
      </c>
      <c r="I41" s="77">
        <v>1510</v>
      </c>
      <c r="J41" s="78">
        <f t="shared" si="1"/>
        <v>0.005370741197853126</v>
      </c>
    </row>
    <row r="42" spans="1:10" ht="18.75" customHeight="1">
      <c r="A42" s="19">
        <v>37</v>
      </c>
      <c r="B42" s="72" t="s">
        <v>30</v>
      </c>
      <c r="C42" s="73">
        <f t="shared" si="0"/>
        <v>0.02582142857142857</v>
      </c>
      <c r="D42" s="74">
        <v>2169</v>
      </c>
      <c r="E42" s="75">
        <v>84000</v>
      </c>
      <c r="F42" s="53"/>
      <c r="G42" s="44">
        <v>37</v>
      </c>
      <c r="H42" s="76" t="s">
        <v>43</v>
      </c>
      <c r="I42" s="77">
        <v>1481</v>
      </c>
      <c r="J42" s="78">
        <f t="shared" si="1"/>
        <v>0.005267594512596344</v>
      </c>
    </row>
    <row r="43" spans="1:10" ht="18.75" customHeight="1">
      <c r="A43" s="44">
        <v>38</v>
      </c>
      <c r="B43" s="72" t="s">
        <v>43</v>
      </c>
      <c r="C43" s="73">
        <f>SUM(D43/E43)</f>
        <v>0.025586538129297537</v>
      </c>
      <c r="D43" s="74">
        <v>1481</v>
      </c>
      <c r="E43" s="75">
        <v>57882</v>
      </c>
      <c r="F43" s="53"/>
      <c r="G43" s="19">
        <v>38</v>
      </c>
      <c r="H43" s="76" t="s">
        <v>136</v>
      </c>
      <c r="I43" s="77">
        <v>1425</v>
      </c>
      <c r="J43" s="78">
        <f t="shared" si="1"/>
        <v>0.005068414706583248</v>
      </c>
    </row>
    <row r="44" spans="1:10" ht="18.75" customHeight="1">
      <c r="A44" s="44">
        <v>39</v>
      </c>
      <c r="B44" s="72" t="s">
        <v>42</v>
      </c>
      <c r="C44" s="73">
        <f t="shared" si="0"/>
        <v>0.024739139858191164</v>
      </c>
      <c r="D44" s="74">
        <v>799</v>
      </c>
      <c r="E44" s="75">
        <v>32297</v>
      </c>
      <c r="F44" s="53"/>
      <c r="G44" s="44">
        <v>39</v>
      </c>
      <c r="H44" s="76" t="s">
        <v>137</v>
      </c>
      <c r="I44" s="77">
        <v>1386</v>
      </c>
      <c r="J44" s="78">
        <f t="shared" si="1"/>
        <v>0.004929700198824128</v>
      </c>
    </row>
    <row r="45" spans="1:10" ht="18.75" customHeight="1">
      <c r="A45" s="19">
        <v>40</v>
      </c>
      <c r="B45" s="72" t="s">
        <v>44</v>
      </c>
      <c r="C45" s="73">
        <f t="shared" si="0"/>
        <v>0.024170136153932712</v>
      </c>
      <c r="D45" s="74">
        <v>1074</v>
      </c>
      <c r="E45" s="75">
        <v>44435</v>
      </c>
      <c r="F45" s="53"/>
      <c r="G45" s="44">
        <v>40</v>
      </c>
      <c r="H45" s="76" t="s">
        <v>117</v>
      </c>
      <c r="I45" s="77">
        <v>1199</v>
      </c>
      <c r="J45" s="78">
        <f t="shared" si="1"/>
        <v>0.004264581918030396</v>
      </c>
    </row>
    <row r="46" spans="1:10" ht="18.75" customHeight="1">
      <c r="A46" s="44">
        <v>41</v>
      </c>
      <c r="B46" s="72" t="s">
        <v>116</v>
      </c>
      <c r="C46" s="73">
        <f t="shared" si="0"/>
        <v>0.023815329594407866</v>
      </c>
      <c r="D46" s="74">
        <v>2051</v>
      </c>
      <c r="E46" s="75">
        <v>86121</v>
      </c>
      <c r="F46" s="53"/>
      <c r="G46" s="19">
        <v>41</v>
      </c>
      <c r="H46" s="76" t="s">
        <v>138</v>
      </c>
      <c r="I46" s="77">
        <v>1167</v>
      </c>
      <c r="J46" s="78">
        <f t="shared" si="1"/>
        <v>0.0041507648860229125</v>
      </c>
    </row>
    <row r="47" spans="1:10" ht="18.75" customHeight="1">
      <c r="A47" s="44">
        <v>42</v>
      </c>
      <c r="B47" s="72" t="s">
        <v>32</v>
      </c>
      <c r="C47" s="73">
        <f t="shared" si="0"/>
        <v>0.020837589376915218</v>
      </c>
      <c r="D47" s="74">
        <v>2040</v>
      </c>
      <c r="E47" s="75">
        <v>97900</v>
      </c>
      <c r="F47" s="53"/>
      <c r="G47" s="44">
        <v>42</v>
      </c>
      <c r="H47" s="76" t="s">
        <v>44</v>
      </c>
      <c r="I47" s="77">
        <v>1074</v>
      </c>
      <c r="J47" s="78">
        <f t="shared" si="1"/>
        <v>0.003819984136751164</v>
      </c>
    </row>
    <row r="48" spans="1:10" ht="18.75" customHeight="1">
      <c r="A48" s="19">
        <v>43</v>
      </c>
      <c r="B48" s="72" t="s">
        <v>37</v>
      </c>
      <c r="C48" s="73">
        <f>SUM(D48/E48)</f>
        <v>0.019685939081322844</v>
      </c>
      <c r="D48" s="74">
        <v>1809</v>
      </c>
      <c r="E48" s="75">
        <v>91893</v>
      </c>
      <c r="F48" s="53"/>
      <c r="G48" s="44">
        <v>43</v>
      </c>
      <c r="H48" s="76" t="s">
        <v>45</v>
      </c>
      <c r="I48" s="77">
        <v>1022</v>
      </c>
      <c r="J48" s="78">
        <f t="shared" si="1"/>
        <v>0.0036350314597390033</v>
      </c>
    </row>
    <row r="49" spans="1:10" ht="18.75" customHeight="1">
      <c r="A49" s="44">
        <v>44</v>
      </c>
      <c r="B49" s="72" t="s">
        <v>117</v>
      </c>
      <c r="C49" s="73">
        <f t="shared" si="0"/>
        <v>0.019411659947868604</v>
      </c>
      <c r="D49" s="74">
        <v>1199</v>
      </c>
      <c r="E49" s="75">
        <v>61767</v>
      </c>
      <c r="F49" s="53"/>
      <c r="G49" s="19">
        <v>44</v>
      </c>
      <c r="H49" s="76" t="s">
        <v>139</v>
      </c>
      <c r="I49" s="77">
        <v>799</v>
      </c>
      <c r="J49" s="78">
        <f t="shared" si="1"/>
        <v>0.002841869017936853</v>
      </c>
    </row>
    <row r="50" spans="1:10" ht="18.75" customHeight="1">
      <c r="A50" s="44">
        <v>45</v>
      </c>
      <c r="B50" s="72" t="s">
        <v>35</v>
      </c>
      <c r="C50" s="73">
        <f t="shared" si="0"/>
        <v>0.01925057434841163</v>
      </c>
      <c r="D50" s="74">
        <v>2187</v>
      </c>
      <c r="E50" s="75">
        <v>113607</v>
      </c>
      <c r="F50" s="53"/>
      <c r="G50" s="44">
        <v>45</v>
      </c>
      <c r="H50" s="76" t="s">
        <v>140</v>
      </c>
      <c r="I50" s="77">
        <v>685</v>
      </c>
      <c r="J50" s="78">
        <f t="shared" si="1"/>
        <v>0.002436395841410193</v>
      </c>
    </row>
    <row r="51" spans="1:10" ht="18.75" customHeight="1">
      <c r="A51" s="19">
        <v>46</v>
      </c>
      <c r="B51" s="72" t="s">
        <v>38</v>
      </c>
      <c r="C51" s="73">
        <f>SUM(D51/E51)</f>
        <v>0.01839489328525485</v>
      </c>
      <c r="D51" s="74">
        <v>1510</v>
      </c>
      <c r="E51" s="75">
        <v>82088</v>
      </c>
      <c r="F51" s="53"/>
      <c r="G51" s="44">
        <v>46</v>
      </c>
      <c r="H51" s="76" t="s">
        <v>141</v>
      </c>
      <c r="I51" s="77">
        <v>547</v>
      </c>
      <c r="J51" s="78">
        <f t="shared" si="1"/>
        <v>0.0019455598908779206</v>
      </c>
    </row>
    <row r="52" spans="1:10" ht="18.75" customHeight="1">
      <c r="A52" s="44">
        <v>47</v>
      </c>
      <c r="B52" s="72" t="s">
        <v>19</v>
      </c>
      <c r="C52" s="73">
        <f t="shared" si="0"/>
        <v>0.018340820636517326</v>
      </c>
      <c r="D52" s="74">
        <v>6965</v>
      </c>
      <c r="E52" s="75">
        <v>379754</v>
      </c>
      <c r="F52" s="53"/>
      <c r="G52" s="19">
        <v>47</v>
      </c>
      <c r="H52" s="76" t="s">
        <v>142</v>
      </c>
      <c r="I52" s="77">
        <v>527</v>
      </c>
      <c r="J52" s="78">
        <f t="shared" si="1"/>
        <v>0.0018744242458732434</v>
      </c>
    </row>
    <row r="53" spans="1:10" ht="18.75" customHeight="1">
      <c r="A53" s="44">
        <v>48</v>
      </c>
      <c r="B53" s="72" t="s">
        <v>45</v>
      </c>
      <c r="C53" s="73">
        <f t="shared" si="0"/>
        <v>0.016666123087961907</v>
      </c>
      <c r="D53" s="74">
        <v>1022</v>
      </c>
      <c r="E53" s="75">
        <v>61322</v>
      </c>
      <c r="F53" s="53"/>
      <c r="G53" s="44">
        <v>48</v>
      </c>
      <c r="H53" s="76" t="s">
        <v>143</v>
      </c>
      <c r="I53" s="77">
        <v>504</v>
      </c>
      <c r="J53" s="78">
        <f t="shared" si="1"/>
        <v>0.0017926182541178647</v>
      </c>
    </row>
    <row r="54" spans="1:10" s="45" customFormat="1" ht="18.75" customHeight="1">
      <c r="A54" s="19">
        <v>49</v>
      </c>
      <c r="B54" s="72" t="s">
        <v>47</v>
      </c>
      <c r="C54" s="73">
        <f t="shared" si="0"/>
        <v>0.016028364637969937</v>
      </c>
      <c r="D54" s="74">
        <v>547</v>
      </c>
      <c r="E54" s="75">
        <v>34127</v>
      </c>
      <c r="F54" s="53"/>
      <c r="G54" s="44">
        <v>49</v>
      </c>
      <c r="H54" s="76" t="s">
        <v>144</v>
      </c>
      <c r="I54" s="77">
        <v>450</v>
      </c>
      <c r="J54" s="78">
        <f t="shared" si="1"/>
        <v>0.0016005520126052364</v>
      </c>
    </row>
    <row r="55" spans="1:10" s="45" customFormat="1" ht="18.75" customHeight="1">
      <c r="A55" s="44">
        <v>50</v>
      </c>
      <c r="B55" s="72" t="s">
        <v>49</v>
      </c>
      <c r="C55" s="73">
        <f t="shared" si="0"/>
        <v>0.015920186796858415</v>
      </c>
      <c r="D55" s="74">
        <v>450</v>
      </c>
      <c r="E55" s="75">
        <v>28266</v>
      </c>
      <c r="F55" s="53"/>
      <c r="G55" s="19">
        <v>50</v>
      </c>
      <c r="H55" s="76" t="s">
        <v>145</v>
      </c>
      <c r="I55" s="77">
        <v>397</v>
      </c>
      <c r="J55" s="78">
        <f t="shared" si="1"/>
        <v>0.0014120425533428419</v>
      </c>
    </row>
    <row r="56" spans="1:10" ht="18.75" customHeight="1">
      <c r="A56" s="44">
        <v>51</v>
      </c>
      <c r="B56" s="72" t="s">
        <v>50</v>
      </c>
      <c r="C56" s="73">
        <f t="shared" si="0"/>
        <v>0.014240856220423688</v>
      </c>
      <c r="D56" s="74">
        <v>322</v>
      </c>
      <c r="E56" s="75">
        <v>22611</v>
      </c>
      <c r="F56" s="53"/>
      <c r="G56" s="44">
        <v>51</v>
      </c>
      <c r="H56" s="76" t="s">
        <v>146</v>
      </c>
      <c r="I56" s="77">
        <v>322</v>
      </c>
      <c r="J56" s="78">
        <f t="shared" si="1"/>
        <v>0.0011452838845753023</v>
      </c>
    </row>
    <row r="57" spans="1:10" ht="18.75" customHeight="1">
      <c r="A57" s="19">
        <v>52</v>
      </c>
      <c r="B57" s="72" t="s">
        <v>51</v>
      </c>
      <c r="C57" s="73">
        <f t="shared" si="0"/>
        <v>0.0107421875</v>
      </c>
      <c r="D57" s="74">
        <v>11</v>
      </c>
      <c r="E57" s="75">
        <v>1024</v>
      </c>
      <c r="F57" s="53"/>
      <c r="G57" s="44">
        <v>52</v>
      </c>
      <c r="H57" s="76" t="s">
        <v>147</v>
      </c>
      <c r="I57" s="77">
        <v>27</v>
      </c>
      <c r="J57" s="78">
        <f t="shared" si="1"/>
        <v>9.603312075631418E-05</v>
      </c>
    </row>
    <row r="58" spans="1:10" ht="18.75" customHeight="1">
      <c r="A58" s="44">
        <v>53</v>
      </c>
      <c r="B58" s="72" t="s">
        <v>48</v>
      </c>
      <c r="C58" s="73">
        <f t="shared" si="0"/>
        <v>0.007318695941450432</v>
      </c>
      <c r="D58" s="74">
        <v>22</v>
      </c>
      <c r="E58" s="75">
        <v>3006</v>
      </c>
      <c r="F58" s="53"/>
      <c r="G58" s="19">
        <v>53</v>
      </c>
      <c r="H58" s="76" t="s">
        <v>148</v>
      </c>
      <c r="I58" s="77">
        <v>22</v>
      </c>
      <c r="J58" s="78">
        <f t="shared" si="1"/>
        <v>7.824920950514488E-05</v>
      </c>
    </row>
    <row r="59" spans="1:10" ht="18.75" customHeight="1">
      <c r="A59" s="44">
        <v>54</v>
      </c>
      <c r="B59" s="72" t="s">
        <v>46</v>
      </c>
      <c r="C59" s="73">
        <f t="shared" si="0"/>
        <v>0.005992010652463382</v>
      </c>
      <c r="D59" s="74">
        <v>27</v>
      </c>
      <c r="E59" s="75">
        <v>4506</v>
      </c>
      <c r="F59" s="53"/>
      <c r="G59" s="44">
        <v>54</v>
      </c>
      <c r="H59" s="76" t="s">
        <v>149</v>
      </c>
      <c r="I59" s="77">
        <v>11</v>
      </c>
      <c r="J59" s="78">
        <v>0.0001</v>
      </c>
    </row>
    <row r="60" spans="1:10" ht="18.75" customHeight="1">
      <c r="A60" s="51"/>
      <c r="B60" s="79" t="s">
        <v>52</v>
      </c>
      <c r="C60" s="73">
        <f>SUM(D60/E60)</f>
        <v>0.03722207034055547</v>
      </c>
      <c r="D60" s="80">
        <f>SUM($D$6:$D$59)</f>
        <v>281153</v>
      </c>
      <c r="E60" s="80">
        <f>SUM($E$6:$E$59)</f>
        <v>7553395</v>
      </c>
      <c r="F60" s="52"/>
      <c r="G60" s="51"/>
      <c r="H60" s="19" t="s">
        <v>52</v>
      </c>
      <c r="I60" s="80">
        <f>SUM(I6:I59)</f>
        <v>281153</v>
      </c>
      <c r="J60" s="81"/>
    </row>
    <row r="61" spans="1:10" ht="18" customHeight="1">
      <c r="A61" s="1" t="s">
        <v>150</v>
      </c>
      <c r="B61" s="3"/>
      <c r="G61" s="12"/>
      <c r="H61" s="92" t="s">
        <v>124</v>
      </c>
      <c r="I61" s="92"/>
      <c r="J61" s="92"/>
    </row>
    <row r="62" ht="13.5">
      <c r="A62" s="9"/>
    </row>
    <row r="64" ht="13.5">
      <c r="G64" s="10"/>
    </row>
  </sheetData>
  <sheetProtection/>
  <autoFilter ref="H5:J5">
    <sortState ref="H6:J64">
      <sortCondition descending="1" sortBy="value" ref="J6:J64"/>
    </sortState>
  </autoFilter>
  <mergeCells count="3">
    <mergeCell ref="B3:D3"/>
    <mergeCell ref="H3:I3"/>
    <mergeCell ref="H61:J6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2020-08-06T01:31:59Z</cp:lastPrinted>
  <dcterms:created xsi:type="dcterms:W3CDTF">2014-12-02T01:54:57Z</dcterms:created>
  <dcterms:modified xsi:type="dcterms:W3CDTF">2020-08-06T01:54:51Z</dcterms:modified>
  <cp:category/>
  <cp:version/>
  <cp:contentType/>
  <cp:contentStatus/>
</cp:coreProperties>
</file>