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codeName="ThisWorkbook" defaultThemeVersion="124226"/>
  <mc:AlternateContent xmlns:mc="http://schemas.openxmlformats.org/markup-compatibility/2006">
    <mc:Choice Requires="x15">
      <x15ac:absPath xmlns:x15ac="http://schemas.microsoft.com/office/spreadsheetml/2010/11/ac" url="C:\Users\a111490400\Desktop\"/>
    </mc:Choice>
  </mc:AlternateContent>
  <xr:revisionPtr revIDLastSave="0" documentId="8_{0CCF38DD-737B-42D2-8F6A-875A33F0BA6F}" xr6:coauthVersionLast="36" xr6:coauthVersionMax="36" xr10:uidLastSave="{00000000-0000-0000-0000-000000000000}"/>
  <bookViews>
    <workbookView xWindow="0" yWindow="0" windowWidth="20490" windowHeight="6705" xr2:uid="{00000000-000D-0000-FFFF-FFFF00000000}"/>
  </bookViews>
  <sheets>
    <sheet name="報告書" sheetId="27" r:id="rId1"/>
    <sheet name="受給対象者一覧" sheetId="24" r:id="rId2"/>
    <sheet name="基準単価" sheetId="26" state="hidden" r:id="rId3"/>
  </sheets>
  <definedNames>
    <definedName name="Ａ">受給対象者一覧!$B$220:$B$222</definedName>
    <definedName name="Ｂ">受給対象者一覧!$B$223</definedName>
    <definedName name="_xlnm.Print_Area" localSheetId="2">基準単価!$A$1:$H$35</definedName>
    <definedName name="_xlnm.Print_Area" localSheetId="1">受給対象者一覧!$A$1:$AQ$30</definedName>
    <definedName name="_xlnm.Print_Area" localSheetId="0">報告書!$A$1:$AP$44</definedName>
    <definedName name="_xlnm.Print_Titles" localSheetId="1">受給対象者一覧!$9:$9</definedName>
  </definedNames>
  <calcPr calcId="191029"/>
</workbook>
</file>

<file path=xl/calcChain.xml><?xml version="1.0" encoding="utf-8"?>
<calcChain xmlns="http://schemas.openxmlformats.org/spreadsheetml/2006/main">
  <c r="U8" i="24" l="1"/>
  <c r="BB14" i="24" l="1"/>
  <c r="BB15" i="24"/>
  <c r="BB16" i="24"/>
  <c r="BB17" i="24"/>
  <c r="BB18" i="24"/>
  <c r="BB19" i="24"/>
  <c r="BB20" i="24"/>
  <c r="BB21" i="24"/>
  <c r="BB22" i="24"/>
  <c r="BB23" i="24"/>
  <c r="BB24" i="24"/>
  <c r="BB25" i="24"/>
  <c r="BB26" i="24"/>
  <c r="BB27" i="24"/>
  <c r="BB28" i="24"/>
  <c r="BB29" i="24"/>
  <c r="BB30" i="24"/>
  <c r="BB31" i="24"/>
  <c r="BB32" i="24"/>
  <c r="BB33" i="24"/>
  <c r="BB34" i="24"/>
  <c r="BB35" i="24"/>
  <c r="BB36" i="24"/>
  <c r="BB37" i="24"/>
  <c r="BB38" i="24"/>
  <c r="BB39" i="24"/>
  <c r="BB40" i="24"/>
  <c r="BB41" i="24"/>
  <c r="BB42" i="24"/>
  <c r="BB43" i="24"/>
  <c r="BB44" i="24"/>
  <c r="BB45" i="24"/>
  <c r="BB46" i="24"/>
  <c r="BB47" i="24"/>
  <c r="BB48" i="24"/>
  <c r="BB49" i="24"/>
  <c r="BB50" i="24"/>
  <c r="BB51" i="24"/>
  <c r="BB52" i="24"/>
  <c r="BB53" i="24"/>
  <c r="BB54" i="24"/>
  <c r="BB55" i="24"/>
  <c r="BB56" i="24"/>
  <c r="BB57" i="24"/>
  <c r="BB58" i="24"/>
  <c r="BB59" i="24"/>
  <c r="BB60" i="24"/>
  <c r="BB61" i="24"/>
  <c r="BB62" i="24"/>
  <c r="BB63" i="24"/>
  <c r="BB64" i="24"/>
  <c r="BB65" i="24"/>
  <c r="BB66" i="24"/>
  <c r="BB67" i="24"/>
  <c r="BB68" i="24"/>
  <c r="BB69" i="24"/>
  <c r="BB70" i="24"/>
  <c r="BB71" i="24"/>
  <c r="BB72" i="24"/>
  <c r="BB73" i="24"/>
  <c r="BB74" i="24"/>
  <c r="BB75" i="24"/>
  <c r="BB76" i="24"/>
  <c r="BB77" i="24"/>
  <c r="BB78" i="24"/>
  <c r="BB79" i="24"/>
  <c r="BB80" i="24"/>
  <c r="BB81" i="24"/>
  <c r="BB82" i="24"/>
  <c r="BB83" i="24"/>
  <c r="BB84" i="24"/>
  <c r="BB85" i="24"/>
  <c r="BB86" i="24"/>
  <c r="BB87" i="24"/>
  <c r="BB88" i="24"/>
  <c r="BB89" i="24"/>
  <c r="BB90" i="24"/>
  <c r="BB91" i="24"/>
  <c r="BB92" i="24"/>
  <c r="BB93" i="24"/>
  <c r="BB94" i="24"/>
  <c r="BB95" i="24"/>
  <c r="BB96" i="24"/>
  <c r="BB97" i="24"/>
  <c r="BB98" i="24"/>
  <c r="BB99" i="24"/>
  <c r="BB100" i="24"/>
  <c r="BB101" i="24"/>
  <c r="BB102" i="24"/>
  <c r="BB103" i="24"/>
  <c r="BB104" i="24"/>
  <c r="BB105" i="24"/>
  <c r="BB106" i="24"/>
  <c r="BB107" i="24"/>
  <c r="BB108" i="24"/>
  <c r="BB109" i="24"/>
  <c r="BB110" i="24"/>
  <c r="BB111" i="24"/>
  <c r="BB112" i="24"/>
  <c r="BB113" i="24"/>
  <c r="BB114" i="24"/>
  <c r="BB115" i="24"/>
  <c r="BB116" i="24"/>
  <c r="BB117" i="24"/>
  <c r="BB118" i="24"/>
  <c r="BB119" i="24"/>
  <c r="BB120" i="24"/>
  <c r="BB121" i="24"/>
  <c r="BB122" i="24"/>
  <c r="BB123" i="24"/>
  <c r="BB124" i="24"/>
  <c r="BB125" i="24"/>
  <c r="BB126" i="24"/>
  <c r="BB127" i="24"/>
  <c r="BB128" i="24"/>
  <c r="BB129" i="24"/>
  <c r="BB130" i="24"/>
  <c r="BB131" i="24"/>
  <c r="BB132" i="24"/>
  <c r="BB133" i="24"/>
  <c r="BB134" i="24"/>
  <c r="BB135" i="24"/>
  <c r="BB136" i="24"/>
  <c r="BB137" i="24"/>
  <c r="BB138" i="24"/>
  <c r="BB139" i="24"/>
  <c r="BB140" i="24"/>
  <c r="BB141" i="24"/>
  <c r="BB142" i="24"/>
  <c r="BB143" i="24"/>
  <c r="BB144" i="24"/>
  <c r="BB145" i="24"/>
  <c r="BB146" i="24"/>
  <c r="BB147" i="24"/>
  <c r="BB148" i="24"/>
  <c r="BB149" i="24"/>
  <c r="BB150" i="24"/>
  <c r="BB151" i="24"/>
  <c r="BB152" i="24"/>
  <c r="BB153" i="24"/>
  <c r="BB154" i="24"/>
  <c r="BB155" i="24"/>
  <c r="BB156" i="24"/>
  <c r="BB157" i="24"/>
  <c r="BB158" i="24"/>
  <c r="BB159" i="24"/>
  <c r="BB160" i="24"/>
  <c r="BB161" i="24"/>
  <c r="BB162" i="24"/>
  <c r="BB163" i="24"/>
  <c r="BB164" i="24"/>
  <c r="BB165" i="24"/>
  <c r="BB166" i="24"/>
  <c r="BB167" i="24"/>
  <c r="BB168" i="24"/>
  <c r="BB169" i="24"/>
  <c r="BB170" i="24"/>
  <c r="BB171" i="24"/>
  <c r="BB172" i="24"/>
  <c r="BB173" i="24"/>
  <c r="BB174" i="24"/>
  <c r="BB175" i="24"/>
  <c r="BB176" i="24"/>
  <c r="BB177" i="24"/>
  <c r="BB178" i="24"/>
  <c r="BB179" i="24"/>
  <c r="BB180" i="24"/>
  <c r="BB181" i="24"/>
  <c r="BB182" i="24"/>
  <c r="BB183" i="24"/>
  <c r="BB184" i="24"/>
  <c r="BB185" i="24"/>
  <c r="BB186" i="24"/>
  <c r="BB187" i="24"/>
  <c r="BB188" i="24"/>
  <c r="BB189" i="24"/>
  <c r="BB190" i="24"/>
  <c r="BB191" i="24"/>
  <c r="BB192" i="24"/>
  <c r="BB193" i="24"/>
  <c r="BB194" i="24"/>
  <c r="BB195" i="24"/>
  <c r="BB196" i="24"/>
  <c r="BB197" i="24"/>
  <c r="BB198" i="24"/>
  <c r="BB199" i="24"/>
  <c r="BB200" i="24"/>
  <c r="BB201" i="24"/>
  <c r="BB202" i="24"/>
  <c r="BB203" i="24"/>
  <c r="BB204" i="24"/>
  <c r="BB205" i="24"/>
  <c r="BB206" i="24"/>
  <c r="BB207" i="24"/>
  <c r="BB208" i="24"/>
  <c r="BB209" i="24"/>
  <c r="BB210" i="24"/>
  <c r="BB211" i="24"/>
  <c r="BB212" i="24"/>
  <c r="BB213" i="24"/>
  <c r="BB214" i="24"/>
  <c r="BB215" i="24"/>
  <c r="BB216" i="24"/>
  <c r="BB217" i="24"/>
  <c r="BB13" i="24"/>
  <c r="AX217" i="24" l="1"/>
  <c r="AX216" i="24"/>
  <c r="AX215" i="24"/>
  <c r="AX214" i="24"/>
  <c r="AX213" i="24"/>
  <c r="AX212" i="24"/>
  <c r="AX211" i="24"/>
  <c r="AX210" i="24"/>
  <c r="AX209" i="24"/>
  <c r="AX208" i="24"/>
  <c r="AX207" i="24"/>
  <c r="AX206" i="24"/>
  <c r="AX205" i="24"/>
  <c r="AX204" i="24"/>
  <c r="AX203" i="24"/>
  <c r="AX202" i="24"/>
  <c r="AX201" i="24"/>
  <c r="AX200" i="24"/>
  <c r="AX199" i="24"/>
  <c r="AX198" i="24"/>
  <c r="AX197" i="24"/>
  <c r="AX196" i="24"/>
  <c r="AX195" i="24"/>
  <c r="AX194" i="24"/>
  <c r="AX193" i="24"/>
  <c r="AX192" i="24"/>
  <c r="AX191" i="24"/>
  <c r="AX190" i="24"/>
  <c r="AX189" i="24"/>
  <c r="AX188" i="24"/>
  <c r="AX187" i="24"/>
  <c r="AX186" i="24"/>
  <c r="AX185" i="24"/>
  <c r="AX184" i="24"/>
  <c r="AX183" i="24"/>
  <c r="AX182" i="24"/>
  <c r="AX181" i="24"/>
  <c r="AX180" i="24"/>
  <c r="AX179" i="24"/>
  <c r="AX178" i="24"/>
  <c r="AX177" i="24"/>
  <c r="AX176" i="24"/>
  <c r="AX175" i="24"/>
  <c r="AX174" i="24"/>
  <c r="AX173" i="24"/>
  <c r="AX172" i="24"/>
  <c r="AX171" i="24"/>
  <c r="AX170" i="24"/>
  <c r="AX169" i="24"/>
  <c r="AX168" i="24"/>
  <c r="AX167" i="24"/>
  <c r="AX166" i="24"/>
  <c r="AX165" i="24"/>
  <c r="AX164" i="24"/>
  <c r="AX163" i="24"/>
  <c r="AX162" i="24"/>
  <c r="AX161" i="24"/>
  <c r="AX160" i="24"/>
  <c r="AX159" i="24"/>
  <c r="AX158" i="24"/>
  <c r="AX157" i="24"/>
  <c r="AX156" i="24"/>
  <c r="AX155" i="24"/>
  <c r="AX154" i="24"/>
  <c r="AX153" i="24"/>
  <c r="AX152" i="24"/>
  <c r="AX151" i="24"/>
  <c r="AX150" i="24"/>
  <c r="AX149" i="24"/>
  <c r="AX148" i="24"/>
  <c r="AX147" i="24"/>
  <c r="AX146" i="24"/>
  <c r="AX145" i="24"/>
  <c r="AX144" i="24"/>
  <c r="AX143" i="24"/>
  <c r="AX142" i="24"/>
  <c r="AX141" i="24"/>
  <c r="AX140" i="24"/>
  <c r="AX139" i="24"/>
  <c r="AX138" i="24"/>
  <c r="AX137" i="24"/>
  <c r="AX136" i="24"/>
  <c r="AX135" i="24"/>
  <c r="AX134" i="24"/>
  <c r="AX133" i="24"/>
  <c r="AX132" i="24"/>
  <c r="AX131" i="24"/>
  <c r="AX130" i="24"/>
  <c r="AX129" i="24"/>
  <c r="AX128" i="24"/>
  <c r="AX127" i="24"/>
  <c r="AX126" i="24"/>
  <c r="AX125" i="24"/>
  <c r="AX124" i="24"/>
  <c r="AX123" i="24"/>
  <c r="AX122" i="24"/>
  <c r="AX121" i="24"/>
  <c r="AX120" i="24"/>
  <c r="AX119" i="24"/>
  <c r="AX118" i="24"/>
  <c r="AX117" i="24"/>
  <c r="AX116" i="24"/>
  <c r="AX115" i="24"/>
  <c r="AX114" i="24"/>
  <c r="AX113" i="24"/>
  <c r="AX112" i="24"/>
  <c r="AX111" i="24"/>
  <c r="AX110" i="24"/>
  <c r="AX109" i="24"/>
  <c r="AX108" i="24"/>
  <c r="AX107" i="24"/>
  <c r="AX106" i="24"/>
  <c r="AX105" i="24"/>
  <c r="AX104" i="24"/>
  <c r="AX103" i="24"/>
  <c r="AX102" i="24"/>
  <c r="AX101" i="24"/>
  <c r="AX100" i="24"/>
  <c r="AX99" i="24"/>
  <c r="AX98" i="24"/>
  <c r="AX97" i="24"/>
  <c r="AX96" i="24"/>
  <c r="AX95" i="24"/>
  <c r="AX94" i="24"/>
  <c r="AX93" i="24"/>
  <c r="AX92" i="24"/>
  <c r="AX91" i="24"/>
  <c r="AX90" i="24"/>
  <c r="AX89" i="24"/>
  <c r="AX88" i="24"/>
  <c r="AX87" i="24"/>
  <c r="AX86" i="24"/>
  <c r="AX85" i="24"/>
  <c r="AX84" i="24"/>
  <c r="AX83" i="24"/>
  <c r="AX82" i="24"/>
  <c r="AX81" i="24"/>
  <c r="AX80" i="24"/>
  <c r="AX79" i="24"/>
  <c r="AX78" i="24"/>
  <c r="AX77" i="24"/>
  <c r="AX76" i="24"/>
  <c r="AX75" i="24"/>
  <c r="AX74" i="24"/>
  <c r="AX73" i="24"/>
  <c r="AX72" i="24"/>
  <c r="AX71" i="24"/>
  <c r="AX70" i="24"/>
  <c r="AX69" i="24"/>
  <c r="AX68" i="24"/>
  <c r="AX39" i="24"/>
  <c r="AX40" i="24"/>
  <c r="AX41" i="24"/>
  <c r="AX42" i="24"/>
  <c r="AX43" i="24"/>
  <c r="AX44" i="24"/>
  <c r="AX45" i="24"/>
  <c r="AX46" i="24"/>
  <c r="AX47" i="24"/>
  <c r="AX48" i="24"/>
  <c r="AX49" i="24"/>
  <c r="AX50" i="24"/>
  <c r="AX51" i="24"/>
  <c r="AX52" i="24"/>
  <c r="AX53" i="24"/>
  <c r="AX54" i="24"/>
  <c r="AX55" i="24"/>
  <c r="AX56" i="24"/>
  <c r="AX57" i="24"/>
  <c r="AX58" i="24"/>
  <c r="AX59" i="24"/>
  <c r="AX60" i="24"/>
  <c r="AX61" i="24"/>
  <c r="AX62" i="24"/>
  <c r="AX63" i="24"/>
  <c r="AX64" i="24"/>
  <c r="AX65" i="24"/>
  <c r="AX66" i="24"/>
  <c r="AX67" i="24"/>
  <c r="AX38" i="24"/>
  <c r="AX14" i="24"/>
  <c r="AX15" i="24"/>
  <c r="AX16" i="24"/>
  <c r="AX17" i="24"/>
  <c r="AX18" i="24"/>
  <c r="AX19" i="24"/>
  <c r="AX20" i="24"/>
  <c r="AX21" i="24"/>
  <c r="AX22" i="24"/>
  <c r="AX23" i="24"/>
  <c r="AX24" i="24"/>
  <c r="AX25" i="24"/>
  <c r="AX26" i="24"/>
  <c r="AX27" i="24"/>
  <c r="AX28" i="24"/>
  <c r="AX29" i="24"/>
  <c r="AX30" i="24"/>
  <c r="AX31" i="24"/>
  <c r="AX32" i="24"/>
  <c r="AX33" i="24"/>
  <c r="AX34" i="24"/>
  <c r="AX35" i="24"/>
  <c r="AX36" i="24"/>
  <c r="AX37" i="24"/>
  <c r="AX13" i="24"/>
  <c r="AU217" i="24" l="1"/>
  <c r="AU216" i="24"/>
  <c r="AU215" i="24"/>
  <c r="AU214" i="24"/>
  <c r="AU213" i="24"/>
  <c r="AU212" i="24"/>
  <c r="AU211" i="24"/>
  <c r="AU210" i="24"/>
  <c r="AU209" i="24"/>
  <c r="AU208" i="24"/>
  <c r="AU207" i="24"/>
  <c r="AU206" i="24"/>
  <c r="AU205" i="24"/>
  <c r="AU204" i="24"/>
  <c r="AU203" i="24"/>
  <c r="AU202" i="24"/>
  <c r="AU201" i="24"/>
  <c r="AU200" i="24"/>
  <c r="AU199" i="24"/>
  <c r="AU198" i="24"/>
  <c r="AU197" i="24"/>
  <c r="AU196" i="24"/>
  <c r="AU195" i="24"/>
  <c r="AU194" i="24"/>
  <c r="AU193" i="24"/>
  <c r="AU192" i="24"/>
  <c r="AU191" i="24"/>
  <c r="AU190" i="24"/>
  <c r="AU189" i="24"/>
  <c r="AU188" i="24"/>
  <c r="AU187" i="24"/>
  <c r="AU186" i="24"/>
  <c r="AU185" i="24"/>
  <c r="AU184" i="24"/>
  <c r="AU183" i="24"/>
  <c r="AU182" i="24"/>
  <c r="AU181" i="24"/>
  <c r="AU180" i="24"/>
  <c r="AU179" i="24"/>
  <c r="AU178" i="24"/>
  <c r="AU177" i="24"/>
  <c r="AU176" i="24"/>
  <c r="AU175" i="24"/>
  <c r="AU174" i="24"/>
  <c r="AU173" i="24"/>
  <c r="AU172" i="24"/>
  <c r="AU171" i="24"/>
  <c r="AU170" i="24"/>
  <c r="AU169" i="24"/>
  <c r="AU168" i="24"/>
  <c r="AU167" i="24"/>
  <c r="AU166" i="24"/>
  <c r="AU165" i="24"/>
  <c r="AU164" i="24"/>
  <c r="AU163" i="24"/>
  <c r="AU162" i="24"/>
  <c r="AU161" i="24"/>
  <c r="AU160" i="24"/>
  <c r="AU159" i="24"/>
  <c r="AU158" i="24"/>
  <c r="AU157" i="24"/>
  <c r="AU156" i="24"/>
  <c r="AU155" i="24"/>
  <c r="AU154" i="24"/>
  <c r="AU153" i="24"/>
  <c r="AU152" i="24"/>
  <c r="AU151" i="24"/>
  <c r="AU150" i="24"/>
  <c r="AU149" i="24"/>
  <c r="AU148" i="24"/>
  <c r="AU147" i="24"/>
  <c r="AU146" i="24"/>
  <c r="AU145" i="24"/>
  <c r="AU144" i="24"/>
  <c r="AU143" i="24"/>
  <c r="AU142" i="24"/>
  <c r="AU141" i="24"/>
  <c r="AU140" i="24"/>
  <c r="AU139" i="24"/>
  <c r="AU138" i="24"/>
  <c r="AU137" i="24"/>
  <c r="AU136" i="24"/>
  <c r="AU135" i="24"/>
  <c r="AU134" i="24"/>
  <c r="AU133" i="24"/>
  <c r="AU132" i="24"/>
  <c r="AU131" i="24"/>
  <c r="AU130" i="24"/>
  <c r="AU129" i="24"/>
  <c r="AU128" i="24"/>
  <c r="AU127" i="24"/>
  <c r="AU126" i="24"/>
  <c r="AU125" i="24"/>
  <c r="AU124" i="24"/>
  <c r="AU123" i="24"/>
  <c r="AU122" i="24"/>
  <c r="AU121" i="24"/>
  <c r="AU120" i="24"/>
  <c r="AU119" i="24"/>
  <c r="AU118" i="24"/>
  <c r="AU117" i="24"/>
  <c r="AU116" i="24"/>
  <c r="AU115" i="24"/>
  <c r="AU114" i="24"/>
  <c r="AU113" i="24"/>
  <c r="AU112" i="24"/>
  <c r="AU111" i="24"/>
  <c r="AU110" i="24"/>
  <c r="AU109" i="24"/>
  <c r="AU108" i="24"/>
  <c r="AU107" i="24"/>
  <c r="AU106" i="24"/>
  <c r="AU105" i="24"/>
  <c r="AU104" i="24"/>
  <c r="AU103" i="24"/>
  <c r="AU102" i="24"/>
  <c r="AU101" i="24"/>
  <c r="AU100" i="24"/>
  <c r="AU99" i="24"/>
  <c r="AU98" i="24"/>
  <c r="AU97" i="24"/>
  <c r="AU96" i="24"/>
  <c r="AU95" i="24"/>
  <c r="AU94" i="24"/>
  <c r="AU93" i="24"/>
  <c r="AU92" i="24"/>
  <c r="AU91" i="24"/>
  <c r="AU90" i="24"/>
  <c r="AU89" i="24"/>
  <c r="AU88" i="24"/>
  <c r="AU87" i="24"/>
  <c r="AU86" i="24"/>
  <c r="AU85" i="24"/>
  <c r="AU84" i="24"/>
  <c r="AU83" i="24"/>
  <c r="AU82" i="24"/>
  <c r="AU81" i="24"/>
  <c r="AU80" i="24"/>
  <c r="AU79" i="24"/>
  <c r="AU78" i="24"/>
  <c r="AU77" i="24"/>
  <c r="AU76" i="24"/>
  <c r="AU75" i="24"/>
  <c r="AU74" i="24"/>
  <c r="AU73" i="24"/>
  <c r="AU72" i="24"/>
  <c r="AU71" i="24"/>
  <c r="AU70" i="24"/>
  <c r="AU69" i="24"/>
  <c r="AU68" i="24"/>
  <c r="AU67" i="24"/>
  <c r="AU66" i="24"/>
  <c r="AU65" i="24"/>
  <c r="AU64" i="24"/>
  <c r="AU63" i="24"/>
  <c r="AU62" i="24"/>
  <c r="AU61" i="24"/>
  <c r="AU60" i="24"/>
  <c r="AU59" i="24"/>
  <c r="AU58" i="24"/>
  <c r="AU57" i="24"/>
  <c r="AU56" i="24"/>
  <c r="AU55" i="24"/>
  <c r="AU54" i="24"/>
  <c r="AU53" i="24"/>
  <c r="AU52" i="24"/>
  <c r="AU51" i="24"/>
  <c r="AU50" i="24"/>
  <c r="AU49" i="24"/>
  <c r="AU48" i="24"/>
  <c r="AU47" i="24"/>
  <c r="AU46" i="24"/>
  <c r="AU45" i="24"/>
  <c r="AU44" i="24"/>
  <c r="AU43" i="24"/>
  <c r="AU42" i="24"/>
  <c r="AU41" i="24"/>
  <c r="AU40" i="24"/>
  <c r="AU39" i="24"/>
  <c r="AU38" i="24"/>
  <c r="AU37" i="24"/>
  <c r="AU36" i="24"/>
  <c r="AU35" i="24"/>
  <c r="AU34" i="24"/>
  <c r="AU33" i="24"/>
  <c r="AU32" i="24"/>
  <c r="AU31" i="24"/>
  <c r="AU30" i="24"/>
  <c r="AU29" i="24"/>
  <c r="AU28" i="24"/>
  <c r="AU27" i="24"/>
  <c r="AU26" i="24"/>
  <c r="AU25" i="24"/>
  <c r="AU24" i="24"/>
  <c r="AU23" i="24"/>
  <c r="AU22" i="24"/>
  <c r="AU21" i="24"/>
  <c r="AU20" i="24"/>
  <c r="AU19" i="24"/>
  <c r="AU18" i="24"/>
  <c r="AU17" i="24"/>
  <c r="AU16" i="24"/>
  <c r="AU15" i="24"/>
  <c r="AU14" i="24"/>
  <c r="AU13" i="24"/>
  <c r="AC21" i="27"/>
  <c r="AI5" i="24" l="1"/>
  <c r="AI4" i="24"/>
  <c r="T24" i="27" s="1"/>
  <c r="AI6" i="24" l="1"/>
  <c r="T25" i="27"/>
  <c r="AL5" i="24" l="1"/>
  <c r="AD25" i="27" s="1"/>
  <c r="AL4" i="24"/>
  <c r="AD24" i="27" s="1"/>
  <c r="AL6" i="24" l="1"/>
  <c r="O26" i="27" s="1"/>
  <c r="O29" i="27" s="1"/>
  <c r="AY13" i="24" l="1"/>
  <c r="AZ217" i="24" l="1"/>
  <c r="AY217" i="24"/>
  <c r="AZ216" i="24"/>
  <c r="AY216" i="24"/>
  <c r="AZ215" i="24"/>
  <c r="AY215" i="24"/>
  <c r="AZ214" i="24"/>
  <c r="AY214" i="24"/>
  <c r="AT214" i="24" s="1"/>
  <c r="AZ213" i="24"/>
  <c r="AY213" i="24"/>
  <c r="AZ212" i="24"/>
  <c r="AY212" i="24"/>
  <c r="AZ211" i="24"/>
  <c r="AY211" i="24"/>
  <c r="AZ210" i="24"/>
  <c r="AY210" i="24"/>
  <c r="AT210" i="24" s="1"/>
  <c r="AZ209" i="24"/>
  <c r="AY209" i="24"/>
  <c r="AZ208" i="24"/>
  <c r="AY208" i="24"/>
  <c r="AT208" i="24" s="1"/>
  <c r="AZ207" i="24"/>
  <c r="AY207" i="24"/>
  <c r="AZ206" i="24"/>
  <c r="AY206" i="24"/>
  <c r="AT206" i="24" s="1"/>
  <c r="AZ205" i="24"/>
  <c r="AY205" i="24"/>
  <c r="AZ204" i="24"/>
  <c r="AY204" i="24"/>
  <c r="AT204" i="24" s="1"/>
  <c r="AZ203" i="24"/>
  <c r="AY203" i="24"/>
  <c r="AZ202" i="24"/>
  <c r="AY202" i="24"/>
  <c r="AT202" i="24" s="1"/>
  <c r="AZ201" i="24"/>
  <c r="AY201" i="24"/>
  <c r="AZ200" i="24"/>
  <c r="AY200" i="24"/>
  <c r="AT200" i="24" s="1"/>
  <c r="AZ199" i="24"/>
  <c r="AY199" i="24"/>
  <c r="AZ198" i="24"/>
  <c r="AY198" i="24"/>
  <c r="AT198" i="24" s="1"/>
  <c r="AZ197" i="24"/>
  <c r="AY197" i="24"/>
  <c r="AZ196" i="24"/>
  <c r="AY196" i="24"/>
  <c r="AT196" i="24" s="1"/>
  <c r="AZ195" i="24"/>
  <c r="AY195" i="24"/>
  <c r="AZ194" i="24"/>
  <c r="AY194" i="24"/>
  <c r="AT194" i="24" s="1"/>
  <c r="AZ193" i="24"/>
  <c r="AY193" i="24"/>
  <c r="AZ192" i="24"/>
  <c r="AY192" i="24"/>
  <c r="AT192" i="24" s="1"/>
  <c r="AZ191" i="24"/>
  <c r="AY191" i="24"/>
  <c r="AZ190" i="24"/>
  <c r="AY190" i="24"/>
  <c r="AT190" i="24" s="1"/>
  <c r="AZ189" i="24"/>
  <c r="AY189" i="24"/>
  <c r="AZ188" i="24"/>
  <c r="AY188" i="24"/>
  <c r="AT188" i="24" s="1"/>
  <c r="AZ187" i="24"/>
  <c r="AY187" i="24"/>
  <c r="AZ186" i="24"/>
  <c r="AY186" i="24"/>
  <c r="AT186" i="24" s="1"/>
  <c r="AZ185" i="24"/>
  <c r="AY185" i="24"/>
  <c r="AZ184" i="24"/>
  <c r="AY184" i="24"/>
  <c r="AT184" i="24" s="1"/>
  <c r="AZ183" i="24"/>
  <c r="AY183" i="24"/>
  <c r="AZ182" i="24"/>
  <c r="AY182" i="24"/>
  <c r="AT182" i="24" s="1"/>
  <c r="AZ181" i="24"/>
  <c r="AY181" i="24"/>
  <c r="AZ180" i="24"/>
  <c r="AY180" i="24"/>
  <c r="AT180" i="24" s="1"/>
  <c r="AZ179" i="24"/>
  <c r="AY179" i="24"/>
  <c r="AZ178" i="24"/>
  <c r="AY178" i="24"/>
  <c r="AT178" i="24" s="1"/>
  <c r="AZ177" i="24"/>
  <c r="AY177" i="24"/>
  <c r="AZ176" i="24"/>
  <c r="AY176" i="24"/>
  <c r="AT176" i="24" s="1"/>
  <c r="AZ175" i="24"/>
  <c r="AY175" i="24"/>
  <c r="AZ174" i="24"/>
  <c r="AY174" i="24"/>
  <c r="AT174" i="24" s="1"/>
  <c r="AZ173" i="24"/>
  <c r="AY173" i="24"/>
  <c r="AZ172" i="24"/>
  <c r="AY172" i="24"/>
  <c r="AT172" i="24" s="1"/>
  <c r="AZ171" i="24"/>
  <c r="AY171" i="24"/>
  <c r="AZ170" i="24"/>
  <c r="AY170" i="24"/>
  <c r="AT170" i="24" s="1"/>
  <c r="AZ169" i="24"/>
  <c r="AY169" i="24"/>
  <c r="AZ168" i="24"/>
  <c r="AY168" i="24"/>
  <c r="AT168" i="24" s="1"/>
  <c r="AZ167" i="24"/>
  <c r="AY167" i="24"/>
  <c r="AZ166" i="24"/>
  <c r="AY166" i="24"/>
  <c r="AT166" i="24" s="1"/>
  <c r="AZ165" i="24"/>
  <c r="AY165" i="24"/>
  <c r="AZ164" i="24"/>
  <c r="AY164" i="24"/>
  <c r="AT164" i="24" s="1"/>
  <c r="AZ163" i="24"/>
  <c r="AY163" i="24"/>
  <c r="AZ162" i="24"/>
  <c r="AY162" i="24"/>
  <c r="AT162" i="24" s="1"/>
  <c r="AZ161" i="24"/>
  <c r="AY161" i="24"/>
  <c r="AZ160" i="24"/>
  <c r="AY160" i="24"/>
  <c r="AT160" i="24" s="1"/>
  <c r="AZ159" i="24"/>
  <c r="AY159" i="24"/>
  <c r="AZ158" i="24"/>
  <c r="AY158" i="24"/>
  <c r="AT158" i="24" s="1"/>
  <c r="AZ157" i="24"/>
  <c r="AY157" i="24"/>
  <c r="AZ156" i="24"/>
  <c r="AY156" i="24"/>
  <c r="AT156" i="24" s="1"/>
  <c r="AZ155" i="24"/>
  <c r="AY155" i="24"/>
  <c r="AZ154" i="24"/>
  <c r="AY154" i="24"/>
  <c r="AT154" i="24" s="1"/>
  <c r="AZ153" i="24"/>
  <c r="AY153" i="24"/>
  <c r="AZ152" i="24"/>
  <c r="AY152" i="24"/>
  <c r="AT152" i="24" s="1"/>
  <c r="AZ151" i="24"/>
  <c r="AY151" i="24"/>
  <c r="AZ150" i="24"/>
  <c r="AY150" i="24"/>
  <c r="AT150" i="24" s="1"/>
  <c r="AZ149" i="24"/>
  <c r="AY149" i="24"/>
  <c r="AZ148" i="24"/>
  <c r="AY148" i="24"/>
  <c r="AT148" i="24" s="1"/>
  <c r="AZ147" i="24"/>
  <c r="AY147" i="24"/>
  <c r="AT147" i="24" s="1"/>
  <c r="AZ146" i="24"/>
  <c r="AY146" i="24"/>
  <c r="AT146" i="24" s="1"/>
  <c r="AZ145" i="24"/>
  <c r="AY145" i="24"/>
  <c r="AZ144" i="24"/>
  <c r="AY144" i="24"/>
  <c r="AT144" i="24" s="1"/>
  <c r="AZ143" i="24"/>
  <c r="AY143" i="24"/>
  <c r="AT143" i="24" s="1"/>
  <c r="AZ142" i="24"/>
  <c r="AY142" i="24"/>
  <c r="AT142" i="24" s="1"/>
  <c r="AZ141" i="24"/>
  <c r="AY141" i="24"/>
  <c r="AZ140" i="24"/>
  <c r="AY140" i="24"/>
  <c r="AT140" i="24" s="1"/>
  <c r="AZ139" i="24"/>
  <c r="AY139" i="24"/>
  <c r="AT139" i="24" s="1"/>
  <c r="AZ138" i="24"/>
  <c r="AY138" i="24"/>
  <c r="AT138" i="24" s="1"/>
  <c r="AZ137" i="24"/>
  <c r="AY137" i="24"/>
  <c r="AZ136" i="24"/>
  <c r="AY136" i="24"/>
  <c r="AT136" i="24" s="1"/>
  <c r="AZ135" i="24"/>
  <c r="AY135" i="24"/>
  <c r="AT135" i="24" s="1"/>
  <c r="AZ134" i="24"/>
  <c r="AY134" i="24"/>
  <c r="AT134" i="24" s="1"/>
  <c r="AZ133" i="24"/>
  <c r="AY133" i="24"/>
  <c r="AZ132" i="24"/>
  <c r="AY132" i="24"/>
  <c r="AT132" i="24" s="1"/>
  <c r="AZ131" i="24"/>
  <c r="AY131" i="24"/>
  <c r="AT131" i="24" s="1"/>
  <c r="AZ130" i="24"/>
  <c r="AY130" i="24"/>
  <c r="AT130" i="24" s="1"/>
  <c r="AZ129" i="24"/>
  <c r="AY129" i="24"/>
  <c r="AZ128" i="24"/>
  <c r="AY128" i="24"/>
  <c r="AT128" i="24" s="1"/>
  <c r="AZ127" i="24"/>
  <c r="AY127" i="24"/>
  <c r="AT127" i="24" s="1"/>
  <c r="AZ126" i="24"/>
  <c r="AY126" i="24"/>
  <c r="AT126" i="24" s="1"/>
  <c r="AZ125" i="24"/>
  <c r="AY125" i="24"/>
  <c r="AZ124" i="24"/>
  <c r="AY124" i="24"/>
  <c r="AT124" i="24" s="1"/>
  <c r="AZ123" i="24"/>
  <c r="AY123" i="24"/>
  <c r="AT123" i="24" s="1"/>
  <c r="AZ122" i="24"/>
  <c r="AY122" i="24"/>
  <c r="AT122" i="24" s="1"/>
  <c r="AZ121" i="24"/>
  <c r="AY121" i="24"/>
  <c r="AZ120" i="24"/>
  <c r="AY120" i="24"/>
  <c r="AT120" i="24" s="1"/>
  <c r="AZ119" i="24"/>
  <c r="AY119" i="24"/>
  <c r="AT119" i="24" s="1"/>
  <c r="AZ118" i="24"/>
  <c r="AY118" i="24"/>
  <c r="AT118" i="24" s="1"/>
  <c r="AZ117" i="24"/>
  <c r="AY117" i="24"/>
  <c r="AZ116" i="24"/>
  <c r="AY116" i="24"/>
  <c r="AT116" i="24" s="1"/>
  <c r="AZ115" i="24"/>
  <c r="AY115" i="24"/>
  <c r="AT115" i="24" s="1"/>
  <c r="AZ114" i="24"/>
  <c r="AY114" i="24"/>
  <c r="AT114" i="24" s="1"/>
  <c r="AZ113" i="24"/>
  <c r="AY113" i="24"/>
  <c r="AZ112" i="24"/>
  <c r="AY112" i="24"/>
  <c r="AT112" i="24" s="1"/>
  <c r="AZ111" i="24"/>
  <c r="AY111" i="24"/>
  <c r="AT111" i="24" s="1"/>
  <c r="AZ110" i="24"/>
  <c r="AY110" i="24"/>
  <c r="AT110" i="24" s="1"/>
  <c r="AZ109" i="24"/>
  <c r="AY109" i="24"/>
  <c r="AZ108" i="24"/>
  <c r="AY108" i="24"/>
  <c r="AT108" i="24" s="1"/>
  <c r="AZ107" i="24"/>
  <c r="AY107" i="24"/>
  <c r="AT107" i="24" s="1"/>
  <c r="AZ106" i="24"/>
  <c r="AY106" i="24"/>
  <c r="AT106" i="24" s="1"/>
  <c r="AZ105" i="24"/>
  <c r="AY105" i="24"/>
  <c r="AZ104" i="24"/>
  <c r="AY104" i="24"/>
  <c r="AT104" i="24" s="1"/>
  <c r="AZ103" i="24"/>
  <c r="AY103" i="24"/>
  <c r="AT103" i="24" s="1"/>
  <c r="AZ102" i="24"/>
  <c r="AY102" i="24"/>
  <c r="AT102" i="24" s="1"/>
  <c r="AZ101" i="24"/>
  <c r="AY101" i="24"/>
  <c r="AZ100" i="24"/>
  <c r="AY100" i="24"/>
  <c r="AT100" i="24" s="1"/>
  <c r="AZ99" i="24"/>
  <c r="AY99" i="24"/>
  <c r="AT99" i="24" s="1"/>
  <c r="AZ98" i="24"/>
  <c r="AY98" i="24"/>
  <c r="AT98" i="24" s="1"/>
  <c r="AY69" i="24"/>
  <c r="AZ69" i="24"/>
  <c r="AY70" i="24"/>
  <c r="AZ70" i="24"/>
  <c r="AY71" i="24"/>
  <c r="AZ71" i="24"/>
  <c r="AY72" i="24"/>
  <c r="AZ72" i="24"/>
  <c r="AY73" i="24"/>
  <c r="AZ73" i="24"/>
  <c r="AY74" i="24"/>
  <c r="AZ74" i="24"/>
  <c r="AY75" i="24"/>
  <c r="AZ75" i="24"/>
  <c r="AY76" i="24"/>
  <c r="AZ76" i="24"/>
  <c r="AY77" i="24"/>
  <c r="AZ77" i="24"/>
  <c r="AY78" i="24"/>
  <c r="AZ78" i="24"/>
  <c r="AY79" i="24"/>
  <c r="AZ79" i="24"/>
  <c r="AY80" i="24"/>
  <c r="AZ80" i="24"/>
  <c r="AY81" i="24"/>
  <c r="AZ81" i="24"/>
  <c r="AY82" i="24"/>
  <c r="AZ82" i="24"/>
  <c r="AY83" i="24"/>
  <c r="AZ83" i="24"/>
  <c r="AY84" i="24"/>
  <c r="AZ84" i="24"/>
  <c r="AY85" i="24"/>
  <c r="AZ85" i="24"/>
  <c r="AY86" i="24"/>
  <c r="AZ86" i="24"/>
  <c r="AY87" i="24"/>
  <c r="AZ87" i="24"/>
  <c r="AY88" i="24"/>
  <c r="AZ88" i="24"/>
  <c r="AY89" i="24"/>
  <c r="AZ89" i="24"/>
  <c r="AY90" i="24"/>
  <c r="AZ90" i="24"/>
  <c r="AY91" i="24"/>
  <c r="AZ91" i="24"/>
  <c r="AY92" i="24"/>
  <c r="AZ92" i="24"/>
  <c r="AY93" i="24"/>
  <c r="AZ93" i="24"/>
  <c r="AY94" i="24"/>
  <c r="AZ94" i="24"/>
  <c r="AY95" i="24"/>
  <c r="AZ95" i="24"/>
  <c r="AY96" i="24"/>
  <c r="AZ96" i="24"/>
  <c r="AY97" i="24"/>
  <c r="AZ97" i="24"/>
  <c r="AZ68" i="24"/>
  <c r="AY68" i="24"/>
  <c r="AT68" i="24" s="1"/>
  <c r="AY39" i="24"/>
  <c r="AZ39" i="24"/>
  <c r="AY40" i="24"/>
  <c r="AZ40" i="24"/>
  <c r="AY41" i="24"/>
  <c r="AZ41" i="24"/>
  <c r="AY42" i="24"/>
  <c r="AZ42" i="24"/>
  <c r="AY43" i="24"/>
  <c r="AZ43" i="24"/>
  <c r="AY44" i="24"/>
  <c r="AZ44" i="24"/>
  <c r="AY45" i="24"/>
  <c r="AZ45" i="24"/>
  <c r="AY46" i="24"/>
  <c r="AZ46" i="24"/>
  <c r="AY47" i="24"/>
  <c r="AZ47" i="24"/>
  <c r="AY48" i="24"/>
  <c r="AZ48" i="24"/>
  <c r="AY49" i="24"/>
  <c r="AZ49" i="24"/>
  <c r="AY50" i="24"/>
  <c r="AZ50" i="24"/>
  <c r="AY51" i="24"/>
  <c r="AZ51" i="24"/>
  <c r="AY52" i="24"/>
  <c r="AZ52" i="24"/>
  <c r="AY53" i="24"/>
  <c r="AZ53" i="24"/>
  <c r="AY54" i="24"/>
  <c r="AZ54" i="24"/>
  <c r="AY55" i="24"/>
  <c r="AZ55" i="24"/>
  <c r="AY56" i="24"/>
  <c r="AZ56" i="24"/>
  <c r="AY57" i="24"/>
  <c r="AZ57" i="24"/>
  <c r="AY58" i="24"/>
  <c r="AZ58" i="24"/>
  <c r="AY59" i="24"/>
  <c r="AZ59" i="24"/>
  <c r="AY60" i="24"/>
  <c r="AZ60" i="24"/>
  <c r="AY61" i="24"/>
  <c r="AZ61" i="24"/>
  <c r="AY62" i="24"/>
  <c r="AZ62" i="24"/>
  <c r="AY63" i="24"/>
  <c r="AZ63" i="24"/>
  <c r="AY64" i="24"/>
  <c r="AZ64" i="24"/>
  <c r="AY65" i="24"/>
  <c r="AZ65" i="24"/>
  <c r="AY66" i="24"/>
  <c r="AZ66" i="24"/>
  <c r="AY67" i="24"/>
  <c r="AZ67" i="24"/>
  <c r="AZ38" i="24"/>
  <c r="AY38" i="24"/>
  <c r="AT38" i="24" s="1"/>
  <c r="AY14" i="24"/>
  <c r="AZ14" i="24"/>
  <c r="AY15" i="24"/>
  <c r="AZ15" i="24"/>
  <c r="AY16" i="24"/>
  <c r="AZ16" i="24"/>
  <c r="AY17" i="24"/>
  <c r="AZ17" i="24"/>
  <c r="AY18" i="24"/>
  <c r="AZ18" i="24"/>
  <c r="AY19" i="24"/>
  <c r="AZ19" i="24"/>
  <c r="AY20" i="24"/>
  <c r="AZ20" i="24"/>
  <c r="AY21" i="24"/>
  <c r="AZ21" i="24"/>
  <c r="AY22" i="24"/>
  <c r="AZ22" i="24"/>
  <c r="AY23" i="24"/>
  <c r="AZ23" i="24"/>
  <c r="AY24" i="24"/>
  <c r="AZ24" i="24"/>
  <c r="AY25" i="24"/>
  <c r="AZ25" i="24"/>
  <c r="AY26" i="24"/>
  <c r="AZ26" i="24"/>
  <c r="AY27" i="24"/>
  <c r="AZ27" i="24"/>
  <c r="AY28" i="24"/>
  <c r="AZ28" i="24"/>
  <c r="AY29" i="24"/>
  <c r="AZ29" i="24"/>
  <c r="AY30" i="24"/>
  <c r="AZ30" i="24"/>
  <c r="AY31" i="24"/>
  <c r="AZ31" i="24"/>
  <c r="AY32" i="24"/>
  <c r="AZ32" i="24"/>
  <c r="AY33" i="24"/>
  <c r="AZ33" i="24"/>
  <c r="AY34" i="24"/>
  <c r="AZ34" i="24"/>
  <c r="AY35" i="24"/>
  <c r="AZ35" i="24"/>
  <c r="AY36" i="24"/>
  <c r="AZ36" i="24"/>
  <c r="AY37" i="24"/>
  <c r="AZ37" i="24"/>
  <c r="AZ13" i="24"/>
  <c r="AT13" i="24" s="1"/>
  <c r="AT212" i="24" l="1"/>
  <c r="AT216" i="24"/>
  <c r="AT101" i="24"/>
  <c r="AT105" i="24"/>
  <c r="AT109" i="24"/>
  <c r="AT113" i="24"/>
  <c r="AT117" i="24"/>
  <c r="AT121" i="24"/>
  <c r="AT125" i="24"/>
  <c r="AT129" i="24"/>
  <c r="AT133" i="24"/>
  <c r="AT137" i="24"/>
  <c r="AT141" i="24"/>
  <c r="AT145" i="24"/>
  <c r="AT149" i="24"/>
  <c r="AT153" i="24"/>
  <c r="AT157" i="24"/>
  <c r="AT161" i="24"/>
  <c r="AT165" i="24"/>
  <c r="AT169" i="24"/>
  <c r="AT173" i="24"/>
  <c r="AT177" i="24"/>
  <c r="AT181" i="24"/>
  <c r="AT185" i="24"/>
  <c r="AT189" i="24"/>
  <c r="AT193" i="24"/>
  <c r="AT197" i="24"/>
  <c r="AT201" i="24"/>
  <c r="AT205" i="24"/>
  <c r="AT209" i="24"/>
  <c r="AT213" i="24"/>
  <c r="AT217" i="24"/>
  <c r="AT151" i="24"/>
  <c r="AT155" i="24"/>
  <c r="AT159" i="24"/>
  <c r="AT163" i="24"/>
  <c r="AT167" i="24"/>
  <c r="AT171" i="24"/>
  <c r="AT175" i="24"/>
  <c r="AT179" i="24"/>
  <c r="AT183" i="24"/>
  <c r="AT187" i="24"/>
  <c r="AT191" i="24"/>
  <c r="AT195" i="24"/>
  <c r="AT199" i="24"/>
  <c r="AT203" i="24"/>
  <c r="AT207" i="24"/>
  <c r="AT211" i="24"/>
  <c r="AT215" i="24"/>
  <c r="AT30" i="24"/>
  <c r="AT18" i="24"/>
  <c r="AT65" i="24"/>
  <c r="AT53" i="24"/>
  <c r="AT41" i="24"/>
  <c r="AT85" i="24"/>
  <c r="AT34" i="24"/>
  <c r="AT26" i="24"/>
  <c r="AT14" i="24"/>
  <c r="AT57" i="24"/>
  <c r="AT45" i="24"/>
  <c r="AT93" i="24"/>
  <c r="AT81" i="24"/>
  <c r="AT37" i="24"/>
  <c r="AT33" i="24"/>
  <c r="AT29" i="24"/>
  <c r="AT25" i="24"/>
  <c r="AT21" i="24"/>
  <c r="AT17" i="24"/>
  <c r="AT64" i="24"/>
  <c r="AT60" i="24"/>
  <c r="AT56" i="24"/>
  <c r="AT52" i="24"/>
  <c r="AT48" i="24"/>
  <c r="AT44" i="24"/>
  <c r="AT40" i="24"/>
  <c r="AT96" i="24"/>
  <c r="AT92" i="24"/>
  <c r="AT88" i="24"/>
  <c r="AT84" i="24"/>
  <c r="AT80" i="24"/>
  <c r="AT76" i="24"/>
  <c r="AT72" i="24"/>
  <c r="AT24" i="24"/>
  <c r="AT63" i="24"/>
  <c r="AT51" i="24"/>
  <c r="AT39" i="24"/>
  <c r="AT91" i="24"/>
  <c r="AT79" i="24"/>
  <c r="AT75" i="24"/>
  <c r="AT71" i="24"/>
  <c r="AT36" i="24"/>
  <c r="AT28" i="24"/>
  <c r="AT16" i="24"/>
  <c r="AT55" i="24"/>
  <c r="AT43" i="24"/>
  <c r="AT87" i="24"/>
  <c r="AT32" i="24"/>
  <c r="AT20" i="24"/>
  <c r="AT67" i="24"/>
  <c r="AT59" i="24"/>
  <c r="AT47" i="24"/>
  <c r="AT95" i="24"/>
  <c r="AT83" i="24"/>
  <c r="AT35" i="24"/>
  <c r="AT31" i="24"/>
  <c r="AT27" i="24"/>
  <c r="AT23" i="24"/>
  <c r="AT19" i="24"/>
  <c r="AT15" i="24"/>
  <c r="AT66" i="24"/>
  <c r="AT62" i="24"/>
  <c r="AT58" i="24"/>
  <c r="AT54" i="24"/>
  <c r="AT50" i="24"/>
  <c r="AT46" i="24"/>
  <c r="AT42" i="24"/>
  <c r="AT94" i="24"/>
  <c r="AT90" i="24"/>
  <c r="AT86" i="24"/>
  <c r="AT82" i="24"/>
  <c r="AT78" i="24"/>
  <c r="AT74" i="24"/>
  <c r="AT70" i="24"/>
  <c r="AT22" i="24"/>
  <c r="AT61" i="24"/>
  <c r="AT49" i="24"/>
  <c r="AT97" i="24"/>
  <c r="AT89" i="24"/>
  <c r="AT77" i="24"/>
  <c r="AT73" i="24"/>
  <c r="AT69" i="24"/>
  <c r="AS217" i="24"/>
  <c r="AS209" i="24"/>
  <c r="AS201" i="24"/>
  <c r="AS193" i="24"/>
  <c r="AV193" i="24" s="1"/>
  <c r="AD193" i="24" s="1"/>
  <c r="AS185" i="24"/>
  <c r="AV185" i="24" s="1"/>
  <c r="AD185" i="24" s="1"/>
  <c r="AS177" i="24"/>
  <c r="AS169" i="24"/>
  <c r="AV169" i="24" s="1"/>
  <c r="AD169" i="24" s="1"/>
  <c r="AS161" i="24"/>
  <c r="AV161" i="24" s="1"/>
  <c r="AD161" i="24" s="1"/>
  <c r="AS153" i="24"/>
  <c r="AS145" i="24"/>
  <c r="AS137" i="24"/>
  <c r="AV137" i="24" s="1"/>
  <c r="AD137" i="24" s="1"/>
  <c r="AS129" i="24"/>
  <c r="AV129" i="24" s="1"/>
  <c r="AD129" i="24" s="1"/>
  <c r="AS121" i="24"/>
  <c r="AV121" i="24" s="1"/>
  <c r="AD121" i="24" s="1"/>
  <c r="AS113" i="24"/>
  <c r="AS105" i="24"/>
  <c r="AV105" i="24" s="1"/>
  <c r="AD105" i="24" s="1"/>
  <c r="AS97" i="24"/>
  <c r="AS89" i="24"/>
  <c r="AS81" i="24"/>
  <c r="AS73" i="24"/>
  <c r="AV73" i="24" s="1"/>
  <c r="AD73" i="24" s="1"/>
  <c r="AS65" i="24"/>
  <c r="AS57" i="24"/>
  <c r="AS49" i="24"/>
  <c r="AS41" i="24"/>
  <c r="AS18" i="24"/>
  <c r="AV18" i="24" s="1"/>
  <c r="AD18" i="24" s="1"/>
  <c r="AS26" i="24"/>
  <c r="AS34" i="24"/>
  <c r="AS216" i="24"/>
  <c r="AV216" i="24" s="1"/>
  <c r="AD216" i="24" s="1"/>
  <c r="AS208" i="24"/>
  <c r="AV208" i="24" s="1"/>
  <c r="AD208" i="24" s="1"/>
  <c r="AS200" i="24"/>
  <c r="AV200" i="24" s="1"/>
  <c r="AD200" i="24" s="1"/>
  <c r="AS192" i="24"/>
  <c r="AV192" i="24" s="1"/>
  <c r="AD192" i="24" s="1"/>
  <c r="AS184" i="24"/>
  <c r="AV184" i="24" s="1"/>
  <c r="AD184" i="24" s="1"/>
  <c r="AS176" i="24"/>
  <c r="AV176" i="24" s="1"/>
  <c r="AD176" i="24" s="1"/>
  <c r="AS168" i="24"/>
  <c r="AV168" i="24" s="1"/>
  <c r="AD168" i="24" s="1"/>
  <c r="AS160" i="24"/>
  <c r="AV160" i="24" s="1"/>
  <c r="AD160" i="24" s="1"/>
  <c r="AS152" i="24"/>
  <c r="AV152" i="24" s="1"/>
  <c r="AD152" i="24" s="1"/>
  <c r="AS144" i="24"/>
  <c r="AV144" i="24" s="1"/>
  <c r="AD144" i="24" s="1"/>
  <c r="AS136" i="24"/>
  <c r="AV136" i="24" s="1"/>
  <c r="AD136" i="24" s="1"/>
  <c r="AS128" i="24"/>
  <c r="AV128" i="24" s="1"/>
  <c r="AD128" i="24" s="1"/>
  <c r="AS120" i="24"/>
  <c r="AV120" i="24" s="1"/>
  <c r="AD120" i="24" s="1"/>
  <c r="AS112" i="24"/>
  <c r="AV112" i="24" s="1"/>
  <c r="AD112" i="24" s="1"/>
  <c r="AS104" i="24"/>
  <c r="AV104" i="24" s="1"/>
  <c r="AD104" i="24" s="1"/>
  <c r="AS96" i="24"/>
  <c r="AV96" i="24" s="1"/>
  <c r="AD96" i="24" s="1"/>
  <c r="AS88" i="24"/>
  <c r="AV88" i="24" s="1"/>
  <c r="AD88" i="24" s="1"/>
  <c r="AS80" i="24"/>
  <c r="AS72" i="24"/>
  <c r="AV72" i="24" s="1"/>
  <c r="AD72" i="24" s="1"/>
  <c r="AS64" i="24"/>
  <c r="AV64" i="24" s="1"/>
  <c r="AD64" i="24" s="1"/>
  <c r="AS56" i="24"/>
  <c r="AV56" i="24" s="1"/>
  <c r="AD56" i="24" s="1"/>
  <c r="AS48" i="24"/>
  <c r="AS40" i="24"/>
  <c r="AS19" i="24"/>
  <c r="AV19" i="24" s="1"/>
  <c r="AD19" i="24" s="1"/>
  <c r="AS27" i="24"/>
  <c r="AV27" i="24" s="1"/>
  <c r="AD27" i="24" s="1"/>
  <c r="AS35" i="24"/>
  <c r="AS215" i="24"/>
  <c r="AV215" i="24" s="1"/>
  <c r="AD215" i="24" s="1"/>
  <c r="AS207" i="24"/>
  <c r="AV207" i="24" s="1"/>
  <c r="AD207" i="24" s="1"/>
  <c r="AS199" i="24"/>
  <c r="AV199" i="24" s="1"/>
  <c r="AD199" i="24" s="1"/>
  <c r="AS191" i="24"/>
  <c r="AV191" i="24" s="1"/>
  <c r="AD191" i="24" s="1"/>
  <c r="AS183" i="24"/>
  <c r="AS175" i="24"/>
  <c r="AV175" i="24" s="1"/>
  <c r="AD175" i="24" s="1"/>
  <c r="AS167" i="24"/>
  <c r="AV167" i="24" s="1"/>
  <c r="AD167" i="24" s="1"/>
  <c r="AS159" i="24"/>
  <c r="AV159" i="24" s="1"/>
  <c r="AD159" i="24" s="1"/>
  <c r="AS151" i="24"/>
  <c r="AV151" i="24" s="1"/>
  <c r="AD151" i="24" s="1"/>
  <c r="AS143" i="24"/>
  <c r="AV143" i="24" s="1"/>
  <c r="AD143" i="24" s="1"/>
  <c r="AS135" i="24"/>
  <c r="AV135" i="24" s="1"/>
  <c r="AD135" i="24" s="1"/>
  <c r="AS127" i="24"/>
  <c r="AV127" i="24" s="1"/>
  <c r="AD127" i="24" s="1"/>
  <c r="AS119" i="24"/>
  <c r="AV119" i="24" s="1"/>
  <c r="AD119" i="24" s="1"/>
  <c r="AS111" i="24"/>
  <c r="AV111" i="24" s="1"/>
  <c r="AD111" i="24" s="1"/>
  <c r="AS103" i="24"/>
  <c r="AV103" i="24" s="1"/>
  <c r="AD103" i="24" s="1"/>
  <c r="AS95" i="24"/>
  <c r="AS87" i="24"/>
  <c r="AV87" i="24" s="1"/>
  <c r="AD87" i="24" s="1"/>
  <c r="AS79" i="24"/>
  <c r="AS71" i="24"/>
  <c r="AV71" i="24" s="1"/>
  <c r="AD71" i="24" s="1"/>
  <c r="AS63" i="24"/>
  <c r="AV63" i="24" s="1"/>
  <c r="AD63" i="24" s="1"/>
  <c r="AS55" i="24"/>
  <c r="AS47" i="24"/>
  <c r="AV47" i="24" s="1"/>
  <c r="AD47" i="24" s="1"/>
  <c r="AS39" i="24"/>
  <c r="AV39" i="24" s="1"/>
  <c r="AD39" i="24" s="1"/>
  <c r="AS20" i="24"/>
  <c r="AV20" i="24" s="1"/>
  <c r="AD20" i="24" s="1"/>
  <c r="AS28" i="24"/>
  <c r="AV28" i="24" s="1"/>
  <c r="AD28" i="24" s="1"/>
  <c r="AS36" i="24"/>
  <c r="AS214" i="24"/>
  <c r="AV214" i="24" s="1"/>
  <c r="AD214" i="24" s="1"/>
  <c r="AS206" i="24"/>
  <c r="AV206" i="24" s="1"/>
  <c r="AD206" i="24" s="1"/>
  <c r="AS198" i="24"/>
  <c r="AV198" i="24" s="1"/>
  <c r="AD198" i="24" s="1"/>
  <c r="AS190" i="24"/>
  <c r="AV190" i="24" s="1"/>
  <c r="AD190" i="24" s="1"/>
  <c r="AS182" i="24"/>
  <c r="AV182" i="24" s="1"/>
  <c r="AD182" i="24" s="1"/>
  <c r="AS174" i="24"/>
  <c r="AV174" i="24" s="1"/>
  <c r="AD174" i="24" s="1"/>
  <c r="AS166" i="24"/>
  <c r="AV166" i="24" s="1"/>
  <c r="AD166" i="24" s="1"/>
  <c r="AS158" i="24"/>
  <c r="AV158" i="24" s="1"/>
  <c r="AD158" i="24" s="1"/>
  <c r="AS150" i="24"/>
  <c r="AV150" i="24" s="1"/>
  <c r="AD150" i="24" s="1"/>
  <c r="AS142" i="24"/>
  <c r="AV142" i="24" s="1"/>
  <c r="AD142" i="24" s="1"/>
  <c r="AS134" i="24"/>
  <c r="AV134" i="24" s="1"/>
  <c r="AD134" i="24" s="1"/>
  <c r="AS126" i="24"/>
  <c r="AV126" i="24" s="1"/>
  <c r="AD126" i="24" s="1"/>
  <c r="AS118" i="24"/>
  <c r="AV118" i="24" s="1"/>
  <c r="AD118" i="24" s="1"/>
  <c r="AS110" i="24"/>
  <c r="AV110" i="24" s="1"/>
  <c r="AD110" i="24" s="1"/>
  <c r="AS102" i="24"/>
  <c r="AV102" i="24" s="1"/>
  <c r="AD102" i="24" s="1"/>
  <c r="AS94" i="24"/>
  <c r="AV94" i="24" s="1"/>
  <c r="AD94" i="24" s="1"/>
  <c r="AS86" i="24"/>
  <c r="AV86" i="24" s="1"/>
  <c r="AD86" i="24" s="1"/>
  <c r="AS78" i="24"/>
  <c r="AS70" i="24"/>
  <c r="AS62" i="24"/>
  <c r="AV62" i="24" s="1"/>
  <c r="AD62" i="24" s="1"/>
  <c r="AS54" i="24"/>
  <c r="AS46" i="24"/>
  <c r="AS38" i="24"/>
  <c r="AV38" i="24" s="1"/>
  <c r="AD38" i="24" s="1"/>
  <c r="AS21" i="24"/>
  <c r="AS29" i="24"/>
  <c r="AS37" i="24"/>
  <c r="AV37" i="24" s="1"/>
  <c r="AD37" i="24" s="1"/>
  <c r="AS213" i="24"/>
  <c r="AV213" i="24" s="1"/>
  <c r="AD213" i="24" s="1"/>
  <c r="AS205" i="24"/>
  <c r="AV205" i="24" s="1"/>
  <c r="AD205" i="24" s="1"/>
  <c r="AS197" i="24"/>
  <c r="AV197" i="24" s="1"/>
  <c r="AD197" i="24" s="1"/>
  <c r="AS189" i="24"/>
  <c r="AS181" i="24"/>
  <c r="AV181" i="24" s="1"/>
  <c r="AD181" i="24" s="1"/>
  <c r="AS173" i="24"/>
  <c r="AV173" i="24" s="1"/>
  <c r="AD173" i="24" s="1"/>
  <c r="AS165" i="24"/>
  <c r="AV165" i="24" s="1"/>
  <c r="AD165" i="24" s="1"/>
  <c r="AS157" i="24"/>
  <c r="AS149" i="24"/>
  <c r="AV149" i="24" s="1"/>
  <c r="AD149" i="24" s="1"/>
  <c r="AS141" i="24"/>
  <c r="AV141" i="24" s="1"/>
  <c r="AD141" i="24" s="1"/>
  <c r="AS133" i="24"/>
  <c r="AV133" i="24" s="1"/>
  <c r="AD133" i="24" s="1"/>
  <c r="AS125" i="24"/>
  <c r="AV125" i="24" s="1"/>
  <c r="AD125" i="24" s="1"/>
  <c r="AS117" i="24"/>
  <c r="AV117" i="24" s="1"/>
  <c r="AD117" i="24" s="1"/>
  <c r="AS109" i="24"/>
  <c r="AV109" i="24" s="1"/>
  <c r="AD109" i="24" s="1"/>
  <c r="AS101" i="24"/>
  <c r="AV101" i="24" s="1"/>
  <c r="AD101" i="24" s="1"/>
  <c r="AS93" i="24"/>
  <c r="AV93" i="24" s="1"/>
  <c r="AD93" i="24" s="1"/>
  <c r="AS85" i="24"/>
  <c r="AV85" i="24" s="1"/>
  <c r="AD85" i="24" s="1"/>
  <c r="AS77" i="24"/>
  <c r="AS69" i="24"/>
  <c r="AS61" i="24"/>
  <c r="AV61" i="24" s="1"/>
  <c r="AD61" i="24" s="1"/>
  <c r="AS53" i="24"/>
  <c r="AV53" i="24" s="1"/>
  <c r="AD53" i="24" s="1"/>
  <c r="AS45" i="24"/>
  <c r="AV45" i="24" s="1"/>
  <c r="AD45" i="24" s="1"/>
  <c r="AS14" i="24"/>
  <c r="AV14" i="24" s="1"/>
  <c r="AD14" i="24" s="1"/>
  <c r="AS22" i="24"/>
  <c r="AV22" i="24" s="1"/>
  <c r="AD22" i="24" s="1"/>
  <c r="AS30" i="24"/>
  <c r="AS13" i="24"/>
  <c r="AV13" i="24" s="1"/>
  <c r="AD13" i="24" s="1"/>
  <c r="A13" i="24" s="1"/>
  <c r="AS212" i="24"/>
  <c r="AV212" i="24" s="1"/>
  <c r="AD212" i="24" s="1"/>
  <c r="AS204" i="24"/>
  <c r="AV204" i="24" s="1"/>
  <c r="AD204" i="24" s="1"/>
  <c r="AS196" i="24"/>
  <c r="AV196" i="24" s="1"/>
  <c r="AD196" i="24" s="1"/>
  <c r="AS188" i="24"/>
  <c r="AV188" i="24" s="1"/>
  <c r="AD188" i="24" s="1"/>
  <c r="AS180" i="24"/>
  <c r="AV180" i="24" s="1"/>
  <c r="AD180" i="24" s="1"/>
  <c r="AS172" i="24"/>
  <c r="AV172" i="24" s="1"/>
  <c r="AD172" i="24" s="1"/>
  <c r="AS164" i="24"/>
  <c r="AV164" i="24" s="1"/>
  <c r="AD164" i="24" s="1"/>
  <c r="AS156" i="24"/>
  <c r="AV156" i="24" s="1"/>
  <c r="AD156" i="24" s="1"/>
  <c r="AS148" i="24"/>
  <c r="AV148" i="24" s="1"/>
  <c r="AD148" i="24" s="1"/>
  <c r="AS140" i="24"/>
  <c r="AV140" i="24" s="1"/>
  <c r="AD140" i="24" s="1"/>
  <c r="AS132" i="24"/>
  <c r="AV132" i="24" s="1"/>
  <c r="AD132" i="24" s="1"/>
  <c r="AS124" i="24"/>
  <c r="AV124" i="24" s="1"/>
  <c r="AD124" i="24" s="1"/>
  <c r="AS116" i="24"/>
  <c r="AV116" i="24" s="1"/>
  <c r="AD116" i="24" s="1"/>
  <c r="AS108" i="24"/>
  <c r="AV108" i="24" s="1"/>
  <c r="AD108" i="24" s="1"/>
  <c r="AS100" i="24"/>
  <c r="AV100" i="24" s="1"/>
  <c r="AD100" i="24" s="1"/>
  <c r="AS92" i="24"/>
  <c r="AV92" i="24" s="1"/>
  <c r="AD92" i="24" s="1"/>
  <c r="AS84" i="24"/>
  <c r="AV84" i="24" s="1"/>
  <c r="AD84" i="24" s="1"/>
  <c r="AS76" i="24"/>
  <c r="AS68" i="24"/>
  <c r="AV68" i="24" s="1"/>
  <c r="AD68" i="24" s="1"/>
  <c r="AS60" i="24"/>
  <c r="AS52" i="24"/>
  <c r="AS44" i="24"/>
  <c r="AV44" i="24" s="1"/>
  <c r="AD44" i="24" s="1"/>
  <c r="AS15" i="24"/>
  <c r="AV15" i="24" s="1"/>
  <c r="AD15" i="24" s="1"/>
  <c r="AS23" i="24"/>
  <c r="AS31" i="24"/>
  <c r="AS211" i="24"/>
  <c r="AS203" i="24"/>
  <c r="AV203" i="24" s="1"/>
  <c r="AD203" i="24" s="1"/>
  <c r="AS195" i="24"/>
  <c r="AV195" i="24" s="1"/>
  <c r="AD195" i="24" s="1"/>
  <c r="AS187" i="24"/>
  <c r="AV187" i="24" s="1"/>
  <c r="AD187" i="24" s="1"/>
  <c r="AS179" i="24"/>
  <c r="AS171" i="24"/>
  <c r="AS163" i="24"/>
  <c r="AV163" i="24" s="1"/>
  <c r="AD163" i="24" s="1"/>
  <c r="AS155" i="24"/>
  <c r="AV155" i="24" s="1"/>
  <c r="AD155" i="24" s="1"/>
  <c r="AS147" i="24"/>
  <c r="AV147" i="24" s="1"/>
  <c r="AD147" i="24" s="1"/>
  <c r="AS139" i="24"/>
  <c r="AV139" i="24" s="1"/>
  <c r="AD139" i="24" s="1"/>
  <c r="AS131" i="24"/>
  <c r="AV131" i="24" s="1"/>
  <c r="AD131" i="24" s="1"/>
  <c r="AS123" i="24"/>
  <c r="AV123" i="24" s="1"/>
  <c r="AD123" i="24" s="1"/>
  <c r="AS115" i="24"/>
  <c r="AV115" i="24" s="1"/>
  <c r="AD115" i="24" s="1"/>
  <c r="AS107" i="24"/>
  <c r="AV107" i="24" s="1"/>
  <c r="AD107" i="24" s="1"/>
  <c r="AS99" i="24"/>
  <c r="AV99" i="24" s="1"/>
  <c r="AD99" i="24" s="1"/>
  <c r="AS91" i="24"/>
  <c r="AV91" i="24" s="1"/>
  <c r="AD91" i="24" s="1"/>
  <c r="AS83" i="24"/>
  <c r="AV83" i="24" s="1"/>
  <c r="AD83" i="24" s="1"/>
  <c r="AS75" i="24"/>
  <c r="AV75" i="24" s="1"/>
  <c r="AD75" i="24" s="1"/>
  <c r="AS67" i="24"/>
  <c r="AS59" i="24"/>
  <c r="AV59" i="24" s="1"/>
  <c r="AD59" i="24" s="1"/>
  <c r="AS51" i="24"/>
  <c r="AV51" i="24" s="1"/>
  <c r="AD51" i="24" s="1"/>
  <c r="AS43" i="24"/>
  <c r="AV43" i="24" s="1"/>
  <c r="AD43" i="24" s="1"/>
  <c r="AS16" i="24"/>
  <c r="AV16" i="24" s="1"/>
  <c r="AD16" i="24" s="1"/>
  <c r="AS24" i="24"/>
  <c r="AS32" i="24"/>
  <c r="AV32" i="24" s="1"/>
  <c r="AD32" i="24" s="1"/>
  <c r="AS210" i="24"/>
  <c r="AV210" i="24" s="1"/>
  <c r="AD210" i="24" s="1"/>
  <c r="AS202" i="24"/>
  <c r="AV202" i="24" s="1"/>
  <c r="AD202" i="24" s="1"/>
  <c r="AS194" i="24"/>
  <c r="AV194" i="24" s="1"/>
  <c r="AD194" i="24" s="1"/>
  <c r="AS186" i="24"/>
  <c r="AV186" i="24" s="1"/>
  <c r="AD186" i="24" s="1"/>
  <c r="AS178" i="24"/>
  <c r="AV178" i="24" s="1"/>
  <c r="AD178" i="24" s="1"/>
  <c r="AS170" i="24"/>
  <c r="AV170" i="24" s="1"/>
  <c r="AD170" i="24" s="1"/>
  <c r="AS162" i="24"/>
  <c r="AV162" i="24" s="1"/>
  <c r="AD162" i="24" s="1"/>
  <c r="AS154" i="24"/>
  <c r="AV154" i="24" s="1"/>
  <c r="AD154" i="24" s="1"/>
  <c r="AS146" i="24"/>
  <c r="AV146" i="24" s="1"/>
  <c r="AD146" i="24" s="1"/>
  <c r="AS138" i="24"/>
  <c r="AV138" i="24" s="1"/>
  <c r="AD138" i="24" s="1"/>
  <c r="AS130" i="24"/>
  <c r="AV130" i="24" s="1"/>
  <c r="AD130" i="24" s="1"/>
  <c r="AS122" i="24"/>
  <c r="AV122" i="24" s="1"/>
  <c r="AD122" i="24" s="1"/>
  <c r="AS114" i="24"/>
  <c r="AV114" i="24" s="1"/>
  <c r="AD114" i="24" s="1"/>
  <c r="AS106" i="24"/>
  <c r="AV106" i="24" s="1"/>
  <c r="AD106" i="24" s="1"/>
  <c r="AS98" i="24"/>
  <c r="AV98" i="24" s="1"/>
  <c r="AD98" i="24" s="1"/>
  <c r="AS90" i="24"/>
  <c r="AV90" i="24" s="1"/>
  <c r="AD90" i="24" s="1"/>
  <c r="AS82" i="24"/>
  <c r="AV82" i="24" s="1"/>
  <c r="AD82" i="24" s="1"/>
  <c r="AS74" i="24"/>
  <c r="AV74" i="24" s="1"/>
  <c r="AD74" i="24" s="1"/>
  <c r="AS66" i="24"/>
  <c r="AV66" i="24" s="1"/>
  <c r="AD66" i="24" s="1"/>
  <c r="AS58" i="24"/>
  <c r="AS50" i="24"/>
  <c r="AV50" i="24" s="1"/>
  <c r="AD50" i="24" s="1"/>
  <c r="AS42" i="24"/>
  <c r="AV42" i="24" s="1"/>
  <c r="AD42" i="24" s="1"/>
  <c r="AS17" i="24"/>
  <c r="AV17" i="24" s="1"/>
  <c r="AD17" i="24" s="1"/>
  <c r="AS25" i="24"/>
  <c r="AV25" i="24" s="1"/>
  <c r="AD25" i="24" s="1"/>
  <c r="AS33" i="24"/>
  <c r="AV33" i="24" s="1"/>
  <c r="AD33" i="24" s="1"/>
  <c r="AV30" i="24" l="1"/>
  <c r="AD30" i="24" s="1"/>
  <c r="AV31" i="24"/>
  <c r="AD31" i="24" s="1"/>
  <c r="AV95" i="24"/>
  <c r="AD95" i="24" s="1"/>
  <c r="AV81" i="24"/>
  <c r="AD81" i="24" s="1"/>
  <c r="AV145" i="24"/>
  <c r="AD145" i="24" s="1"/>
  <c r="AV209" i="24"/>
  <c r="AD209" i="24" s="1"/>
  <c r="AV171" i="24"/>
  <c r="AD171" i="24" s="1"/>
  <c r="AV55" i="24"/>
  <c r="AD55" i="24" s="1"/>
  <c r="AV97" i="24"/>
  <c r="AD97" i="24" s="1"/>
  <c r="AV41" i="24"/>
  <c r="AD41" i="24" s="1"/>
  <c r="AV60" i="24"/>
  <c r="AD60" i="24" s="1"/>
  <c r="AV49" i="24"/>
  <c r="AD49" i="24" s="1"/>
  <c r="AV113" i="24"/>
  <c r="AD113" i="24" s="1"/>
  <c r="AV177" i="24"/>
  <c r="AD177" i="24" s="1"/>
  <c r="AV65" i="24"/>
  <c r="AD65" i="24" s="1"/>
  <c r="AV201" i="24"/>
  <c r="AD201" i="24" s="1"/>
  <c r="AV79" i="24"/>
  <c r="AD79" i="24" s="1"/>
  <c r="AV211" i="24"/>
  <c r="AD211" i="24" s="1"/>
  <c r="AV76" i="24"/>
  <c r="AD76" i="24" s="1"/>
  <c r="AV189" i="24"/>
  <c r="AD189" i="24" s="1"/>
  <c r="AV35" i="24"/>
  <c r="AD35" i="24" s="1"/>
  <c r="AV80" i="24"/>
  <c r="AD80" i="24" s="1"/>
  <c r="AV54" i="24"/>
  <c r="AD54" i="24" s="1"/>
  <c r="AV77" i="24"/>
  <c r="AD77" i="24" s="1"/>
  <c r="AV34" i="24"/>
  <c r="AD34" i="24" s="1"/>
  <c r="AV183" i="24"/>
  <c r="AD183" i="24" s="1"/>
  <c r="AV26" i="24"/>
  <c r="AD26" i="24" s="1"/>
  <c r="AV89" i="24"/>
  <c r="AD89" i="24" s="1"/>
  <c r="AV153" i="24"/>
  <c r="AD153" i="24" s="1"/>
  <c r="AV217" i="24"/>
  <c r="AD217" i="24" s="1"/>
  <c r="AV58" i="24"/>
  <c r="AD58" i="24" s="1"/>
  <c r="AV179" i="24"/>
  <c r="AD179" i="24" s="1"/>
  <c r="AV157" i="24"/>
  <c r="AD157" i="24" s="1"/>
  <c r="AV78" i="24"/>
  <c r="AD78" i="24" s="1"/>
  <c r="AV48" i="24"/>
  <c r="AD48" i="24" s="1"/>
  <c r="AV52" i="24"/>
  <c r="AD52" i="24" s="1"/>
  <c r="AV29" i="24"/>
  <c r="AD29" i="24" s="1"/>
  <c r="AV67" i="24"/>
  <c r="AD67" i="24" s="1"/>
  <c r="AV21" i="24"/>
  <c r="AD21" i="24" s="1"/>
  <c r="AV36" i="24"/>
  <c r="AD36" i="24" s="1"/>
  <c r="AV57" i="24"/>
  <c r="AD57" i="24" s="1"/>
  <c r="AV46" i="24"/>
  <c r="AD46" i="24" s="1"/>
  <c r="AV24" i="24"/>
  <c r="AD24" i="24" s="1"/>
  <c r="AV69" i="24"/>
  <c r="AD69" i="24" s="1"/>
  <c r="AV23" i="24"/>
  <c r="AD23" i="24" s="1"/>
  <c r="AV70" i="24"/>
  <c r="AD70" i="24" s="1"/>
  <c r="AV40" i="24"/>
  <c r="AD40" i="24" s="1"/>
  <c r="A14" i="24"/>
  <c r="A15" i="24" s="1"/>
  <c r="A16" i="24" s="1"/>
  <c r="A17" i="24" s="1"/>
  <c r="A18" i="24" s="1"/>
  <c r="A19" i="24" s="1"/>
  <c r="A20" i="24" s="1"/>
  <c r="O23" i="27"/>
  <c r="Q22" i="27"/>
  <c r="A21" i="24" l="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57" i="24" s="1"/>
  <c r="A158" i="24" s="1"/>
  <c r="A159" i="24" s="1"/>
  <c r="A160" i="24" s="1"/>
  <c r="A161" i="24" s="1"/>
  <c r="A162" i="24" s="1"/>
  <c r="A163" i="24" s="1"/>
  <c r="A164" i="24" s="1"/>
  <c r="A165" i="24" s="1"/>
  <c r="A166" i="24" s="1"/>
  <c r="A167" i="24" s="1"/>
  <c r="A168" i="24" s="1"/>
  <c r="A169" i="24" s="1"/>
  <c r="A170" i="24" s="1"/>
  <c r="A171" i="24" s="1"/>
  <c r="A172" i="24" s="1"/>
  <c r="A173" i="24" s="1"/>
  <c r="A174" i="24" s="1"/>
  <c r="A175" i="24" s="1"/>
  <c r="A176" i="24" s="1"/>
  <c r="A177" i="24" s="1"/>
  <c r="A178" i="24" s="1"/>
  <c r="A179" i="24" s="1"/>
  <c r="A180" i="24" s="1"/>
  <c r="A181" i="24" s="1"/>
  <c r="A182" i="24" s="1"/>
  <c r="A183" i="24" s="1"/>
  <c r="A184" i="24" s="1"/>
  <c r="A185" i="24" s="1"/>
  <c r="A186" i="24" s="1"/>
  <c r="A187" i="24" s="1"/>
  <c r="A188" i="24" s="1"/>
  <c r="A189" i="24" s="1"/>
  <c r="A190" i="24" s="1"/>
  <c r="A191" i="24" s="1"/>
  <c r="A192" i="24" s="1"/>
  <c r="A193" i="24" s="1"/>
  <c r="A194" i="24" s="1"/>
  <c r="A195" i="24" s="1"/>
  <c r="A196" i="24" s="1"/>
  <c r="A197" i="24" s="1"/>
  <c r="A198" i="24" s="1"/>
  <c r="A199" i="24" s="1"/>
  <c r="A200" i="24" s="1"/>
  <c r="A201" i="24" s="1"/>
  <c r="A202" i="24" s="1"/>
  <c r="A203" i="24" s="1"/>
  <c r="A204" i="24" s="1"/>
  <c r="A205" i="24" s="1"/>
  <c r="A206" i="24" s="1"/>
  <c r="A207" i="24" s="1"/>
  <c r="A208" i="24" s="1"/>
  <c r="A209" i="24" s="1"/>
  <c r="A210" i="24" s="1"/>
  <c r="A211" i="24" s="1"/>
  <c r="A212" i="24" s="1"/>
  <c r="A213" i="24" s="1"/>
  <c r="A214" i="24" s="1"/>
  <c r="A215" i="24" s="1"/>
  <c r="A216" i="24" s="1"/>
  <c r="A217" i="24" s="1"/>
  <c r="O22" i="27"/>
  <c r="AQ34" i="27" s="1"/>
  <c r="O31" i="27" l="1"/>
</calcChain>
</file>

<file path=xl/sharedStrings.xml><?xml version="1.0" encoding="utf-8"?>
<sst xmlns="http://schemas.openxmlformats.org/spreadsheetml/2006/main" count="252" uniqueCount="209">
  <si>
    <t>殿</t>
    <rPh sb="0" eb="1">
      <t>トノ</t>
    </rPh>
    <phoneticPr fontId="3"/>
  </si>
  <si>
    <t>日</t>
    <rPh sb="0" eb="1">
      <t>ニチ</t>
    </rPh>
    <phoneticPr fontId="3"/>
  </si>
  <si>
    <t>月</t>
    <rPh sb="0" eb="1">
      <t>ゲツ</t>
    </rPh>
    <phoneticPr fontId="3"/>
  </si>
  <si>
    <t>年</t>
    <rPh sb="0" eb="1">
      <t>ネン</t>
    </rPh>
    <phoneticPr fontId="3"/>
  </si>
  <si>
    <t>（郵便番号</t>
    <rPh sb="1" eb="3">
      <t>ユウビン</t>
    </rPh>
    <rPh sb="3" eb="5">
      <t>バンゴウ</t>
    </rPh>
    <phoneticPr fontId="3"/>
  </si>
  <si>
    <t>電話番号</t>
    <rPh sb="0" eb="2">
      <t>デンワ</t>
    </rPh>
    <rPh sb="2" eb="4">
      <t>バンゴウ</t>
    </rPh>
    <phoneticPr fontId="3"/>
  </si>
  <si>
    <t>代表者の職・氏名</t>
    <rPh sb="0" eb="3">
      <t>ダイヒョウシャ</t>
    </rPh>
    <rPh sb="4" eb="5">
      <t>ショク</t>
    </rPh>
    <rPh sb="6" eb="8">
      <t>シメイ</t>
    </rPh>
    <phoneticPr fontId="3"/>
  </si>
  <si>
    <t>申請に関する担当者</t>
    <rPh sb="0" eb="2">
      <t>シンセイ</t>
    </rPh>
    <rPh sb="3" eb="4">
      <t>カン</t>
    </rPh>
    <rPh sb="6" eb="9">
      <t>タントウシャ</t>
    </rPh>
    <phoneticPr fontId="3"/>
  </si>
  <si>
    <t>事業所・施設の名称</t>
    <rPh sb="0" eb="3">
      <t>ジギョウショ</t>
    </rPh>
    <rPh sb="4" eb="6">
      <t>シセツ</t>
    </rPh>
    <rPh sb="7" eb="9">
      <t>メイショウ</t>
    </rPh>
    <phoneticPr fontId="3"/>
  </si>
  <si>
    <t>サービス種別</t>
    <rPh sb="4" eb="6">
      <t>シュベツ</t>
    </rPh>
    <phoneticPr fontId="3"/>
  </si>
  <si>
    <t>No.</t>
    <phoneticPr fontId="3"/>
  </si>
  <si>
    <t>別添</t>
    <rPh sb="0" eb="2">
      <t>ベッテン</t>
    </rPh>
    <phoneticPr fontId="9"/>
  </si>
  <si>
    <t>基準単価</t>
    <rPh sb="0" eb="2">
      <t>キジュン</t>
    </rPh>
    <rPh sb="2" eb="4">
      <t>タンカ</t>
    </rPh>
    <phoneticPr fontId="9"/>
  </si>
  <si>
    <t>事業区分</t>
    <rPh sb="0" eb="2">
      <t>ジギョウ</t>
    </rPh>
    <rPh sb="2" eb="4">
      <t>クブン</t>
    </rPh>
    <phoneticPr fontId="9"/>
  </si>
  <si>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9"/>
  </si>
  <si>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9"/>
  </si>
  <si>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9"/>
  </si>
  <si>
    <t>サービス種別</t>
    <rPh sb="4" eb="6">
      <t>シュベツ</t>
    </rPh>
    <phoneticPr fontId="9"/>
  </si>
  <si>
    <t>各サービス共通</t>
    <rPh sb="0" eb="1">
      <t>カク</t>
    </rPh>
    <rPh sb="5" eb="7">
      <t>キョウツウ</t>
    </rPh>
    <phoneticPr fontId="9"/>
  </si>
  <si>
    <t>通所系</t>
    <rPh sb="0" eb="2">
      <t>ツウショ</t>
    </rPh>
    <rPh sb="2" eb="3">
      <t>ケイ</t>
    </rPh>
    <phoneticPr fontId="9"/>
  </si>
  <si>
    <t>療養介護</t>
    <rPh sb="0" eb="2">
      <t>リョウヨウ</t>
    </rPh>
    <rPh sb="2" eb="4">
      <t>カイゴ</t>
    </rPh>
    <phoneticPr fontId="9"/>
  </si>
  <si>
    <t>生活介護</t>
    <rPh sb="0" eb="2">
      <t>セイカツ</t>
    </rPh>
    <rPh sb="2" eb="4">
      <t>カイゴ</t>
    </rPh>
    <phoneticPr fontId="9"/>
  </si>
  <si>
    <t>自立訓練（機能訓練）</t>
    <rPh sb="0" eb="2">
      <t>ジリツ</t>
    </rPh>
    <rPh sb="2" eb="4">
      <t>クンレン</t>
    </rPh>
    <rPh sb="5" eb="7">
      <t>キノウ</t>
    </rPh>
    <rPh sb="7" eb="9">
      <t>クンレン</t>
    </rPh>
    <phoneticPr fontId="9"/>
  </si>
  <si>
    <t>自立訓練（生活訓練）</t>
    <rPh sb="0" eb="4">
      <t>ジリツクンレン</t>
    </rPh>
    <rPh sb="5" eb="7">
      <t>セイカツ</t>
    </rPh>
    <rPh sb="7" eb="9">
      <t>クンレン</t>
    </rPh>
    <phoneticPr fontId="9"/>
  </si>
  <si>
    <t>就労移行支援</t>
    <rPh sb="0" eb="2">
      <t>シュウロウ</t>
    </rPh>
    <rPh sb="2" eb="4">
      <t>イコウ</t>
    </rPh>
    <rPh sb="4" eb="6">
      <t>シエン</t>
    </rPh>
    <phoneticPr fontId="9"/>
  </si>
  <si>
    <t>就労継続支援Ａ型</t>
    <rPh sb="0" eb="2">
      <t>シュウロウ</t>
    </rPh>
    <rPh sb="2" eb="4">
      <t>ケイゾク</t>
    </rPh>
    <rPh sb="4" eb="6">
      <t>シエン</t>
    </rPh>
    <rPh sb="7" eb="8">
      <t>カタ</t>
    </rPh>
    <phoneticPr fontId="9"/>
  </si>
  <si>
    <t>就労継続支援Ｂ型</t>
    <rPh sb="0" eb="2">
      <t>シュウロウ</t>
    </rPh>
    <rPh sb="2" eb="4">
      <t>ケイゾク</t>
    </rPh>
    <rPh sb="4" eb="6">
      <t>シエン</t>
    </rPh>
    <rPh sb="7" eb="8">
      <t>カタ</t>
    </rPh>
    <phoneticPr fontId="9"/>
  </si>
  <si>
    <t>就労定着支援</t>
    <rPh sb="0" eb="2">
      <t>シュウロウ</t>
    </rPh>
    <rPh sb="2" eb="4">
      <t>テイチャク</t>
    </rPh>
    <rPh sb="4" eb="6">
      <t>シエン</t>
    </rPh>
    <phoneticPr fontId="9"/>
  </si>
  <si>
    <t>自立生活援助</t>
    <rPh sb="0" eb="2">
      <t>ジリツ</t>
    </rPh>
    <rPh sb="2" eb="4">
      <t>セイカツ</t>
    </rPh>
    <rPh sb="4" eb="6">
      <t>エンジョ</t>
    </rPh>
    <phoneticPr fontId="9"/>
  </si>
  <si>
    <t>児童発達支援</t>
    <rPh sb="0" eb="2">
      <t>ジドウ</t>
    </rPh>
    <rPh sb="2" eb="4">
      <t>ハッタツ</t>
    </rPh>
    <rPh sb="4" eb="6">
      <t>シエン</t>
    </rPh>
    <phoneticPr fontId="9"/>
  </si>
  <si>
    <t>医療型児童発達支援</t>
    <rPh sb="0" eb="2">
      <t>イリョウ</t>
    </rPh>
    <rPh sb="2" eb="3">
      <t>ガタ</t>
    </rPh>
    <rPh sb="3" eb="5">
      <t>ジドウ</t>
    </rPh>
    <rPh sb="5" eb="7">
      <t>ハッタツ</t>
    </rPh>
    <rPh sb="7" eb="9">
      <t>シエン</t>
    </rPh>
    <phoneticPr fontId="9"/>
  </si>
  <si>
    <t>放課後等デイサービス</t>
    <rPh sb="0" eb="3">
      <t>ホウカゴ</t>
    </rPh>
    <rPh sb="3" eb="4">
      <t>トウ</t>
    </rPh>
    <phoneticPr fontId="9"/>
  </si>
  <si>
    <t>短期入所</t>
    <rPh sb="0" eb="2">
      <t>タンキ</t>
    </rPh>
    <rPh sb="2" eb="4">
      <t>ニュウショ</t>
    </rPh>
    <phoneticPr fontId="9"/>
  </si>
  <si>
    <t>入所・居住系</t>
    <rPh sb="0" eb="2">
      <t>ニュウショ</t>
    </rPh>
    <rPh sb="3" eb="5">
      <t>キョジュウ</t>
    </rPh>
    <rPh sb="5" eb="6">
      <t>ケイ</t>
    </rPh>
    <phoneticPr fontId="9"/>
  </si>
  <si>
    <t>施設入所支援</t>
    <rPh sb="0" eb="2">
      <t>シセツ</t>
    </rPh>
    <rPh sb="2" eb="4">
      <t>ニュウショ</t>
    </rPh>
    <rPh sb="4" eb="6">
      <t>シエン</t>
    </rPh>
    <phoneticPr fontId="9"/>
  </si>
  <si>
    <t>共同生活援助（介護サービス包括型）</t>
    <rPh sb="0" eb="2">
      <t>キョウドウ</t>
    </rPh>
    <rPh sb="2" eb="4">
      <t>セイカツ</t>
    </rPh>
    <rPh sb="4" eb="6">
      <t>エンジョ</t>
    </rPh>
    <rPh sb="7" eb="9">
      <t>カイゴ</t>
    </rPh>
    <rPh sb="13" eb="15">
      <t>ホウカツ</t>
    </rPh>
    <rPh sb="15" eb="16">
      <t>ガタ</t>
    </rPh>
    <phoneticPr fontId="9"/>
  </si>
  <si>
    <t>共同生活援助（日中サービス支援型）</t>
    <rPh sb="0" eb="2">
      <t>キョウドウ</t>
    </rPh>
    <rPh sb="2" eb="4">
      <t>セイカツ</t>
    </rPh>
    <rPh sb="4" eb="6">
      <t>エンジョ</t>
    </rPh>
    <rPh sb="7" eb="9">
      <t>ニッチュウ</t>
    </rPh>
    <rPh sb="13" eb="15">
      <t>シエン</t>
    </rPh>
    <rPh sb="15" eb="16">
      <t>ガタ</t>
    </rPh>
    <phoneticPr fontId="9"/>
  </si>
  <si>
    <t>共同生活援助（外部サービス利用型）</t>
    <rPh sb="0" eb="2">
      <t>キョウドウ</t>
    </rPh>
    <rPh sb="2" eb="4">
      <t>セイカツ</t>
    </rPh>
    <rPh sb="4" eb="6">
      <t>エンジョ</t>
    </rPh>
    <rPh sb="7" eb="9">
      <t>ガイブ</t>
    </rPh>
    <rPh sb="13" eb="15">
      <t>リヨウ</t>
    </rPh>
    <rPh sb="15" eb="16">
      <t>ガタ</t>
    </rPh>
    <phoneticPr fontId="9"/>
  </si>
  <si>
    <t>福祉型障害児入所施設</t>
    <rPh sb="0" eb="3">
      <t>フクシガタ</t>
    </rPh>
    <rPh sb="3" eb="6">
      <t>ショウガイジ</t>
    </rPh>
    <rPh sb="6" eb="8">
      <t>ニュウショ</t>
    </rPh>
    <rPh sb="8" eb="10">
      <t>シセツ</t>
    </rPh>
    <phoneticPr fontId="9"/>
  </si>
  <si>
    <t>医療型障害児入所施設</t>
    <rPh sb="0" eb="2">
      <t>イリョウ</t>
    </rPh>
    <rPh sb="2" eb="3">
      <t>ガタ</t>
    </rPh>
    <rPh sb="3" eb="6">
      <t>ショウガイジ</t>
    </rPh>
    <rPh sb="6" eb="8">
      <t>ニュウショ</t>
    </rPh>
    <rPh sb="8" eb="10">
      <t>シセツ</t>
    </rPh>
    <phoneticPr fontId="9"/>
  </si>
  <si>
    <t>訪問系</t>
    <rPh sb="0" eb="2">
      <t>ホウモン</t>
    </rPh>
    <rPh sb="2" eb="3">
      <t>ケイ</t>
    </rPh>
    <phoneticPr fontId="9"/>
  </si>
  <si>
    <t>居宅介護</t>
    <rPh sb="0" eb="2">
      <t>キョタク</t>
    </rPh>
    <rPh sb="2" eb="4">
      <t>カイゴ</t>
    </rPh>
    <phoneticPr fontId="9"/>
  </si>
  <si>
    <t>－</t>
    <phoneticPr fontId="9"/>
  </si>
  <si>
    <t>重度訪問介護</t>
    <rPh sb="0" eb="2">
      <t>ジュウド</t>
    </rPh>
    <rPh sb="2" eb="4">
      <t>ホウモン</t>
    </rPh>
    <rPh sb="4" eb="6">
      <t>カイゴ</t>
    </rPh>
    <phoneticPr fontId="9"/>
  </si>
  <si>
    <t>－</t>
    <phoneticPr fontId="9"/>
  </si>
  <si>
    <t>同行援護</t>
    <rPh sb="0" eb="2">
      <t>ドウコウ</t>
    </rPh>
    <rPh sb="2" eb="4">
      <t>エンゴ</t>
    </rPh>
    <phoneticPr fontId="9"/>
  </si>
  <si>
    <t>－</t>
    <phoneticPr fontId="9"/>
  </si>
  <si>
    <t>行動援護</t>
    <rPh sb="0" eb="2">
      <t>コウドウ</t>
    </rPh>
    <rPh sb="2" eb="4">
      <t>エンゴ</t>
    </rPh>
    <phoneticPr fontId="9"/>
  </si>
  <si>
    <t>－</t>
    <phoneticPr fontId="9"/>
  </si>
  <si>
    <t>居宅訪問型児童発達支援</t>
    <rPh sb="0" eb="2">
      <t>キョタク</t>
    </rPh>
    <rPh sb="2" eb="5">
      <t>ホウモンガタ</t>
    </rPh>
    <rPh sb="5" eb="7">
      <t>ジドウ</t>
    </rPh>
    <rPh sb="7" eb="9">
      <t>ハッタツ</t>
    </rPh>
    <rPh sb="9" eb="11">
      <t>シエン</t>
    </rPh>
    <phoneticPr fontId="9"/>
  </si>
  <si>
    <t>保育所等訪問支援</t>
    <rPh sb="0" eb="2">
      <t>ホイク</t>
    </rPh>
    <rPh sb="2" eb="3">
      <t>ジョ</t>
    </rPh>
    <rPh sb="3" eb="4">
      <t>トウ</t>
    </rPh>
    <rPh sb="4" eb="6">
      <t>ホウモン</t>
    </rPh>
    <rPh sb="6" eb="8">
      <t>シエン</t>
    </rPh>
    <phoneticPr fontId="9"/>
  </si>
  <si>
    <t>相談系</t>
    <rPh sb="0" eb="2">
      <t>ソウダン</t>
    </rPh>
    <rPh sb="2" eb="3">
      <t>ケイ</t>
    </rPh>
    <phoneticPr fontId="9"/>
  </si>
  <si>
    <t>計画相談支援</t>
    <rPh sb="0" eb="2">
      <t>ケイカク</t>
    </rPh>
    <rPh sb="2" eb="4">
      <t>ソウダン</t>
    </rPh>
    <rPh sb="4" eb="6">
      <t>シエン</t>
    </rPh>
    <phoneticPr fontId="9"/>
  </si>
  <si>
    <t>地域移行支援</t>
    <rPh sb="0" eb="2">
      <t>チイキ</t>
    </rPh>
    <rPh sb="2" eb="4">
      <t>イコウ</t>
    </rPh>
    <rPh sb="4" eb="6">
      <t>シエン</t>
    </rPh>
    <phoneticPr fontId="9"/>
  </si>
  <si>
    <t>地域定着支援</t>
    <rPh sb="0" eb="2">
      <t>チイキ</t>
    </rPh>
    <rPh sb="2" eb="4">
      <t>テイチャク</t>
    </rPh>
    <rPh sb="4" eb="6">
      <t>シエン</t>
    </rPh>
    <phoneticPr fontId="9"/>
  </si>
  <si>
    <t>障害児相談支援</t>
    <rPh sb="0" eb="3">
      <t>ショウガイジ</t>
    </rPh>
    <rPh sb="3" eb="5">
      <t>ソウダン</t>
    </rPh>
    <rPh sb="5" eb="7">
      <t>シエン</t>
    </rPh>
    <phoneticPr fontId="9"/>
  </si>
  <si>
    <t>（２）障害福祉サービス等事業者との連携支援</t>
    <phoneticPr fontId="9"/>
  </si>
  <si>
    <t>（１）障害福祉サービス等事業者等のサービス継続支援</t>
    <phoneticPr fontId="9"/>
  </si>
  <si>
    <t>当該事業所の職員により、利用者の居宅への訪問によるサービスを行った事業所（※３）</t>
    <phoneticPr fontId="3"/>
  </si>
  <si>
    <t>氏名（漢字）</t>
    <rPh sb="0" eb="2">
      <t>シメイ</t>
    </rPh>
    <rPh sb="3" eb="5">
      <t>カンジ</t>
    </rPh>
    <phoneticPr fontId="3"/>
  </si>
  <si>
    <t>本人の住所</t>
    <rPh sb="0" eb="2">
      <t>ホンニン</t>
    </rPh>
    <rPh sb="3" eb="5">
      <t>ジュウショ</t>
    </rPh>
    <phoneticPr fontId="3"/>
  </si>
  <si>
    <t>施設区分</t>
    <rPh sb="0" eb="2">
      <t>シセツ</t>
    </rPh>
    <rPh sb="2" eb="4">
      <t>クブン</t>
    </rPh>
    <phoneticPr fontId="3"/>
  </si>
  <si>
    <t>対応区分</t>
    <rPh sb="0" eb="2">
      <t>タイオウ</t>
    </rPh>
    <rPh sb="2" eb="4">
      <t>クブン</t>
    </rPh>
    <phoneticPr fontId="3"/>
  </si>
  <si>
    <t>慰労金
（万円）</t>
    <rPh sb="0" eb="3">
      <t>イロウキン</t>
    </rPh>
    <rPh sb="5" eb="7">
      <t>マンエン</t>
    </rPh>
    <phoneticPr fontId="3"/>
  </si>
  <si>
    <t>委任状の有無</t>
    <rPh sb="0" eb="3">
      <t>イニンジョウ</t>
    </rPh>
    <rPh sb="4" eb="6">
      <t>ウム</t>
    </rPh>
    <phoneticPr fontId="3"/>
  </si>
  <si>
    <t>確認事項</t>
    <rPh sb="0" eb="2">
      <t>カクニン</t>
    </rPh>
    <rPh sb="2" eb="4">
      <t>ジコウ</t>
    </rPh>
    <phoneticPr fontId="3"/>
  </si>
  <si>
    <t>令和</t>
    <rPh sb="0" eb="2">
      <t>レイワ</t>
    </rPh>
    <phoneticPr fontId="3"/>
  </si>
  <si>
    <t>半角英数字入力規制</t>
    <rPh sb="0" eb="2">
      <t>ハンカク</t>
    </rPh>
    <rPh sb="2" eb="5">
      <t>エイスウジ</t>
    </rPh>
    <rPh sb="5" eb="7">
      <t>ニュウリョク</t>
    </rPh>
    <rPh sb="7" eb="9">
      <t>キセイ</t>
    </rPh>
    <phoneticPr fontId="3"/>
  </si>
  <si>
    <t>愛知県知事</t>
    <rPh sb="0" eb="3">
      <t>アイチケン</t>
    </rPh>
    <rPh sb="3" eb="5">
      <t>チジ</t>
    </rPh>
    <phoneticPr fontId="3"/>
  </si>
  <si>
    <t>－</t>
    <phoneticPr fontId="3"/>
  </si>
  <si>
    <t>）</t>
    <phoneticPr fontId="3"/>
  </si>
  <si>
    <t>職　名</t>
    <rPh sb="0" eb="1">
      <t>ショク</t>
    </rPh>
    <rPh sb="2" eb="3">
      <t>ナ</t>
    </rPh>
    <phoneticPr fontId="3"/>
  </si>
  <si>
    <t>氏　名</t>
    <rPh sb="0" eb="1">
      <t>シ</t>
    </rPh>
    <rPh sb="2" eb="3">
      <t>ナ</t>
    </rPh>
    <phoneticPr fontId="3"/>
  </si>
  <si>
    <t>担当者連絡先</t>
    <rPh sb="0" eb="3">
      <t>タントウシャ</t>
    </rPh>
    <rPh sb="3" eb="6">
      <t>レンラクサキ</t>
    </rPh>
    <phoneticPr fontId="3"/>
  </si>
  <si>
    <t>ＦＡＸ</t>
    <phoneticPr fontId="3"/>
  </si>
  <si>
    <t>E-mail</t>
    <phoneticPr fontId="3"/>
  </si>
  <si>
    <t>補助対象事業所番号</t>
    <rPh sb="0" eb="2">
      <t>ホジョ</t>
    </rPh>
    <rPh sb="2" eb="4">
      <t>タイショウ</t>
    </rPh>
    <rPh sb="4" eb="7">
      <t>ジギョウショ</t>
    </rPh>
    <rPh sb="7" eb="9">
      <t>バンゴウ</t>
    </rPh>
    <phoneticPr fontId="3"/>
  </si>
  <si>
    <t>振込手数料</t>
    <rPh sb="0" eb="2">
      <t>フリコミ</t>
    </rPh>
    <rPh sb="2" eb="5">
      <t>テスウリョウ</t>
    </rPh>
    <phoneticPr fontId="3"/>
  </si>
  <si>
    <t>氏</t>
    <rPh sb="0" eb="1">
      <t>シ</t>
    </rPh>
    <phoneticPr fontId="3"/>
  </si>
  <si>
    <t>名</t>
    <rPh sb="0" eb="1">
      <t>メイ</t>
    </rPh>
    <phoneticPr fontId="3"/>
  </si>
  <si>
    <t>20万円対象者</t>
    <rPh sb="2" eb="4">
      <t>マンエン</t>
    </rPh>
    <rPh sb="4" eb="6">
      <t>タイショウ</t>
    </rPh>
    <rPh sb="6" eb="7">
      <t>シャ</t>
    </rPh>
    <phoneticPr fontId="3"/>
  </si>
  <si>
    <t>5万円対象者</t>
    <rPh sb="1" eb="3">
      <t>マンエン</t>
    </rPh>
    <rPh sb="3" eb="5">
      <t>タイショウ</t>
    </rPh>
    <rPh sb="5" eb="6">
      <t>シャ</t>
    </rPh>
    <phoneticPr fontId="3"/>
  </si>
  <si>
    <t>サービス</t>
    <phoneticPr fontId="3"/>
  </si>
  <si>
    <t>生年月日</t>
    <rPh sb="0" eb="2">
      <t>セイネン</t>
    </rPh>
    <rPh sb="2" eb="4">
      <t>ガッピ</t>
    </rPh>
    <phoneticPr fontId="3"/>
  </si>
  <si>
    <t>年</t>
    <rPh sb="0" eb="1">
      <t>ネン</t>
    </rPh>
    <phoneticPr fontId="3"/>
  </si>
  <si>
    <t>月</t>
    <rPh sb="0" eb="1">
      <t>ツキ</t>
    </rPh>
    <phoneticPr fontId="3"/>
  </si>
  <si>
    <t>日</t>
    <rPh sb="0" eb="1">
      <t>ヒ</t>
    </rPh>
    <phoneticPr fontId="3"/>
  </si>
  <si>
    <t>支払年月日</t>
    <rPh sb="0" eb="2">
      <t>シハライ</t>
    </rPh>
    <rPh sb="2" eb="5">
      <t>ネンガッピ</t>
    </rPh>
    <phoneticPr fontId="3"/>
  </si>
  <si>
    <t>支払額</t>
    <rPh sb="0" eb="3">
      <t>シハライガク</t>
    </rPh>
    <phoneticPr fontId="3"/>
  </si>
  <si>
    <t>サービス種別</t>
    <rPh sb="4" eb="6">
      <t>シュベツ</t>
    </rPh>
    <phoneticPr fontId="3"/>
  </si>
  <si>
    <t>種別番号</t>
    <rPh sb="0" eb="2">
      <t>シュベツ</t>
    </rPh>
    <rPh sb="2" eb="4">
      <t>バンゴウ</t>
    </rPh>
    <phoneticPr fontId="3"/>
  </si>
  <si>
    <t>事業所・施設の名称</t>
    <rPh sb="0" eb="3">
      <t>ジギョウショ</t>
    </rPh>
    <rPh sb="4" eb="6">
      <t>シセツ</t>
    </rPh>
    <rPh sb="7" eb="9">
      <t>メイショウ</t>
    </rPh>
    <phoneticPr fontId="3"/>
  </si>
  <si>
    <t>所 在 地</t>
    <rPh sb="0" eb="1">
      <t>ショ</t>
    </rPh>
    <rPh sb="2" eb="3">
      <t>ザイ</t>
    </rPh>
    <rPh sb="4" eb="5">
      <t>チ</t>
    </rPh>
    <phoneticPr fontId="3"/>
  </si>
  <si>
    <t>申　請　者</t>
    <rPh sb="0" eb="1">
      <t>サル</t>
    </rPh>
    <rPh sb="2" eb="3">
      <t>ショウ</t>
    </rPh>
    <rPh sb="4" eb="5">
      <t>シャ</t>
    </rPh>
    <phoneticPr fontId="3"/>
  </si>
  <si>
    <t>通番</t>
    <rPh sb="0" eb="2">
      <t>ツウバン</t>
    </rPh>
    <phoneticPr fontId="3"/>
  </si>
  <si>
    <t>①</t>
    <phoneticPr fontId="3"/>
  </si>
  <si>
    <t>②</t>
    <phoneticPr fontId="3"/>
  </si>
  <si>
    <t>利用者に新型コロナウイルス感染症が発生又は濃厚接触者である利用者に対応した介護サービス事業所・施設等</t>
    <phoneticPr fontId="3"/>
  </si>
  <si>
    <t>③</t>
    <phoneticPr fontId="3"/>
  </si>
  <si>
    <t>①以外の支給対象施設・事業所に勤務し、利用者と接する職員</t>
    <rPh sb="1" eb="3">
      <t>イガイ</t>
    </rPh>
    <rPh sb="4" eb="6">
      <t>シキュウ</t>
    </rPh>
    <rPh sb="6" eb="8">
      <t>タイショウ</t>
    </rPh>
    <rPh sb="8" eb="10">
      <t>シセツ</t>
    </rPh>
    <rPh sb="11" eb="14">
      <t>ジギョウショ</t>
    </rPh>
    <rPh sb="15" eb="17">
      <t>キンム</t>
    </rPh>
    <rPh sb="19" eb="22">
      <t>リヨウシャ</t>
    </rPh>
    <rPh sb="23" eb="24">
      <t>セッ</t>
    </rPh>
    <rPh sb="26" eb="28">
      <t>ショクイン</t>
    </rPh>
    <phoneticPr fontId="3"/>
  </si>
  <si>
    <t>実際に新型コロナウイルス感染症患者又は濃厚接触者にサービスを１度でも提供した職員</t>
    <phoneticPr fontId="3"/>
  </si>
  <si>
    <t>○施設区分一覧</t>
    <rPh sb="1" eb="3">
      <t>シセツ</t>
    </rPh>
    <rPh sb="3" eb="5">
      <t>クブン</t>
    </rPh>
    <rPh sb="5" eb="7">
      <t>イチラン</t>
    </rPh>
    <phoneticPr fontId="3"/>
  </si>
  <si>
    <t>A</t>
    <phoneticPr fontId="3"/>
  </si>
  <si>
    <t>B</t>
    <phoneticPr fontId="3"/>
  </si>
  <si>
    <t>他法人での申請</t>
    <rPh sb="0" eb="1">
      <t>タ</t>
    </rPh>
    <rPh sb="1" eb="3">
      <t>ホウジン</t>
    </rPh>
    <rPh sb="5" eb="7">
      <t>シンセイ</t>
    </rPh>
    <phoneticPr fontId="3"/>
  </si>
  <si>
    <r>
      <t xml:space="preserve">○対応区分一覧
</t>
    </r>
    <r>
      <rPr>
        <sz val="7"/>
        <rFont val="ＭＳ 明朝"/>
        <family val="1"/>
        <charset val="128"/>
      </rPr>
      <t>(※患者については症状が出た日、濃厚接触者については感染者と接触した日)</t>
    </r>
    <rPh sb="1" eb="3">
      <t>タイオウ</t>
    </rPh>
    <rPh sb="3" eb="5">
      <t>クブン</t>
    </rPh>
    <rPh sb="5" eb="7">
      <t>イチラン</t>
    </rPh>
    <phoneticPr fontId="3"/>
  </si>
  <si>
    <t>④</t>
    <phoneticPr fontId="3"/>
  </si>
  <si>
    <t>①、②以外の職員</t>
    <rPh sb="3" eb="5">
      <t>イガイ</t>
    </rPh>
    <rPh sb="6" eb="8">
      <t>ショクイン</t>
    </rPh>
    <phoneticPr fontId="3"/>
  </si>
  <si>
    <t>利用者と接する職員</t>
    <rPh sb="0" eb="3">
      <t>リヨウシャ</t>
    </rPh>
    <rPh sb="4" eb="5">
      <t>セッ</t>
    </rPh>
    <rPh sb="7" eb="9">
      <t>ショクイン</t>
    </rPh>
    <phoneticPr fontId="3"/>
  </si>
  <si>
    <t>個表枚数</t>
    <rPh sb="0" eb="2">
      <t>コヒョウ</t>
    </rPh>
    <rPh sb="2" eb="4">
      <t>マイスウ</t>
    </rPh>
    <phoneticPr fontId="3"/>
  </si>
  <si>
    <t>対象期間での従事日数</t>
    <rPh sb="0" eb="2">
      <t>タイショウ</t>
    </rPh>
    <rPh sb="2" eb="4">
      <t>キカン</t>
    </rPh>
    <rPh sb="6" eb="8">
      <t>ジュウジ</t>
    </rPh>
    <rPh sb="8" eb="10">
      <t>ニッスウ</t>
    </rPh>
    <phoneticPr fontId="3"/>
  </si>
  <si>
    <t>分　類</t>
    <rPh sb="0" eb="1">
      <t>ブン</t>
    </rPh>
    <rPh sb="2" eb="3">
      <t>タグイ</t>
    </rPh>
    <phoneticPr fontId="3"/>
  </si>
  <si>
    <t>氏名</t>
    <rPh sb="0" eb="2">
      <t>シメイ</t>
    </rPh>
    <phoneticPr fontId="3"/>
  </si>
  <si>
    <t>空白</t>
    <rPh sb="0" eb="2">
      <t>クウハク</t>
    </rPh>
    <phoneticPr fontId="3"/>
  </si>
  <si>
    <t>総合</t>
    <rPh sb="0" eb="2">
      <t>ソウゴウ</t>
    </rPh>
    <phoneticPr fontId="3"/>
  </si>
  <si>
    <t>事業所番号</t>
    <rPh sb="0" eb="3">
      <t>ジギョウショ</t>
    </rPh>
    <rPh sb="3" eb="5">
      <t>バンゴウ</t>
    </rPh>
    <phoneticPr fontId="3"/>
  </si>
  <si>
    <r>
      <t>実際に新型コロナウイルス感染症患者又は濃厚接触者が発生した日</t>
    </r>
    <r>
      <rPr>
        <sz val="6"/>
        <rFont val="ＭＳ 明朝"/>
        <family val="1"/>
        <charset val="128"/>
      </rPr>
      <t>（※）</t>
    </r>
    <r>
      <rPr>
        <sz val="9"/>
        <rFont val="ＭＳ 明朝"/>
        <family val="1"/>
        <charset val="128"/>
      </rPr>
      <t>以降に当該事業所・施設で勤務した職員</t>
    </r>
    <phoneticPr fontId="3"/>
  </si>
  <si>
    <t>　令和</t>
    <phoneticPr fontId="3"/>
  </si>
  <si>
    <t>年</t>
    <phoneticPr fontId="3"/>
  </si>
  <si>
    <t>月</t>
    <rPh sb="0" eb="1">
      <t>ガツ</t>
    </rPh>
    <phoneticPr fontId="3"/>
  </si>
  <si>
    <t>号で交付決定のありました標記慰労金につ</t>
    <rPh sb="12" eb="14">
      <t>ヒョウキ</t>
    </rPh>
    <rPh sb="14" eb="17">
      <t>イロウキン</t>
    </rPh>
    <phoneticPr fontId="3"/>
  </si>
  <si>
    <t>いて、職員への支払いが完了しましたので、報告します。</t>
    <rPh sb="3" eb="5">
      <t>ショクイン</t>
    </rPh>
    <rPh sb="7" eb="9">
      <t>シハラ</t>
    </rPh>
    <rPh sb="20" eb="22">
      <t>ホウコク</t>
    </rPh>
    <phoneticPr fontId="3"/>
  </si>
  <si>
    <t>実　績　報　告　書</t>
    <rPh sb="0" eb="1">
      <t>ミ</t>
    </rPh>
    <rPh sb="2" eb="3">
      <t>セキ</t>
    </rPh>
    <rPh sb="4" eb="5">
      <t>ホウ</t>
    </rPh>
    <rPh sb="6" eb="7">
      <t>コク</t>
    </rPh>
    <rPh sb="8" eb="9">
      <t>ショ</t>
    </rPh>
    <phoneticPr fontId="3"/>
  </si>
  <si>
    <t>交付決定額（A）</t>
    <rPh sb="0" eb="2">
      <t>コウフ</t>
    </rPh>
    <rPh sb="2" eb="4">
      <t>ケッテイ</t>
    </rPh>
    <rPh sb="4" eb="5">
      <t>ガク</t>
    </rPh>
    <phoneticPr fontId="3"/>
  </si>
  <si>
    <t>実績報告額（B）</t>
    <rPh sb="0" eb="2">
      <t>ジッセキ</t>
    </rPh>
    <rPh sb="2" eb="4">
      <t>ホウコク</t>
    </rPh>
    <rPh sb="4" eb="5">
      <t>ガク</t>
    </rPh>
    <phoneticPr fontId="3"/>
  </si>
  <si>
    <t>差引額（B）－（A）</t>
    <rPh sb="0" eb="2">
      <t>サシヒキ</t>
    </rPh>
    <rPh sb="2" eb="3">
      <t>ガク</t>
    </rPh>
    <phoneticPr fontId="3"/>
  </si>
  <si>
    <t>支払実績</t>
    <rPh sb="0" eb="2">
      <t>シハラ</t>
    </rPh>
    <rPh sb="2" eb="4">
      <t>ジッセキ</t>
    </rPh>
    <phoneticPr fontId="3"/>
  </si>
  <si>
    <t>　事業所・施設別受給対象者一覧</t>
    <rPh sb="1" eb="4">
      <t>ジギョウショ</t>
    </rPh>
    <rPh sb="5" eb="7">
      <t>シセツ</t>
    </rPh>
    <rPh sb="7" eb="8">
      <t>ベツ</t>
    </rPh>
    <rPh sb="8" eb="10">
      <t>ジュキュウ</t>
    </rPh>
    <rPh sb="10" eb="12">
      <t>タイショウ</t>
    </rPh>
    <rPh sb="12" eb="13">
      <t>シャ</t>
    </rPh>
    <rPh sb="13" eb="15">
      <t>イチラン</t>
    </rPh>
    <phoneticPr fontId="3"/>
  </si>
  <si>
    <t>20万円対象</t>
    <rPh sb="2" eb="4">
      <t>マンエン</t>
    </rPh>
    <rPh sb="4" eb="6">
      <t>タイショウ</t>
    </rPh>
    <phoneticPr fontId="3"/>
  </si>
  <si>
    <t>5万円対象</t>
    <rPh sb="1" eb="3">
      <t>マンエン</t>
    </rPh>
    <rPh sb="3" eb="5">
      <t>タイショウ</t>
    </rPh>
    <phoneticPr fontId="3"/>
  </si>
  <si>
    <t>（様式１４）</t>
    <rPh sb="1" eb="3">
      <t>ヨウシキ</t>
    </rPh>
    <phoneticPr fontId="3"/>
  </si>
  <si>
    <t>支払者数</t>
    <rPh sb="0" eb="2">
      <t>シハライ</t>
    </rPh>
    <rPh sb="2" eb="3">
      <t>シャ</t>
    </rPh>
    <rPh sb="3" eb="4">
      <t>スウ</t>
    </rPh>
    <phoneticPr fontId="3"/>
  </si>
  <si>
    <t>テーブル</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</si>
  <si>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</si>
  <si>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</si>
  <si>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</si>
  <si>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</si>
  <si>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</si>
  <si>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</si>
  <si>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</si>
  <si>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</si>
  <si>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</si>
  <si>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</si>
  <si>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</si>
  <si>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</si>
  <si>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</si>
  <si>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</si>
  <si>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</si>
  <si>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</si>
  <si>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</si>
  <si>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</si>
  <si>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</si>
  <si>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</si>
  <si>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</si>
  <si>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</si>
  <si>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</si>
  <si>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</si>
  <si>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</si>
  <si>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</si>
  <si>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</si>
  <si>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</si>
  <si>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</si>
  <si>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</si>
  <si>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</si>
  <si>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</si>
  <si>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</si>
  <si>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書類種別</t>
    <rPh sb="0" eb="2">
      <t>ショルイ</t>
    </rPh>
    <rPh sb="2" eb="4">
      <t>シュベツ</t>
    </rPh>
    <phoneticPr fontId="3"/>
  </si>
  <si>
    <t>初期値</t>
    <rPh sb="0" eb="3">
      <t>ショキチ</t>
    </rPh>
    <phoneticPr fontId="3"/>
  </si>
  <si>
    <t>印刷範囲</t>
    <rPh sb="0" eb="2">
      <t>インサツ</t>
    </rPh>
    <rPh sb="2" eb="4">
      <t>ハンイ</t>
    </rPh>
    <phoneticPr fontId="3"/>
  </si>
  <si>
    <t>氏名（全角カナ）</t>
    <rPh sb="0" eb="2">
      <t>シメイ</t>
    </rPh>
    <rPh sb="3" eb="5">
      <t>ゼンカク</t>
    </rPh>
    <phoneticPr fontId="3"/>
  </si>
  <si>
    <t>バーコード出力用（Code128）</t>
    <rPh sb="5" eb="7">
      <t>シュツリョク</t>
    </rPh>
    <rPh sb="7" eb="8">
      <t>ヨウ</t>
    </rPh>
    <phoneticPr fontId="3"/>
  </si>
  <si>
    <t>法人名</t>
    <rPh sb="0" eb="2">
      <t>ホウジン</t>
    </rPh>
    <rPh sb="2" eb="3">
      <t>メイ</t>
    </rPh>
    <phoneticPr fontId="3"/>
  </si>
  <si>
    <t>日付け２高福第</t>
    <rPh sb="4" eb="5">
      <t>コウ</t>
    </rPh>
    <phoneticPr fontId="3"/>
  </si>
  <si>
    <t>愛知県社会福祉施設職員慰労金（介護）</t>
    <rPh sb="0" eb="3">
      <t>アイチケン</t>
    </rPh>
    <rPh sb="3" eb="5">
      <t>シャカイ</t>
    </rPh>
    <rPh sb="5" eb="7">
      <t>フクシ</t>
    </rPh>
    <rPh sb="7" eb="9">
      <t>シセツ</t>
    </rPh>
    <rPh sb="9" eb="11">
      <t>ショクイン</t>
    </rPh>
    <rPh sb="11" eb="14">
      <t>イロウキン</t>
    </rPh>
    <rPh sb="15" eb="17">
      <t>カイゴ</t>
    </rPh>
    <phoneticPr fontId="3"/>
  </si>
  <si>
    <t>訪問介護</t>
    <rPh sb="0" eb="2">
      <t>ホウモン</t>
    </rPh>
    <rPh sb="2" eb="4">
      <t>カイゴ</t>
    </rPh>
    <phoneticPr fontId="4"/>
  </si>
  <si>
    <t>訪問入浴介護</t>
    <rPh sb="0" eb="2">
      <t>ホウモン</t>
    </rPh>
    <rPh sb="2" eb="4">
      <t>ニュウヨク</t>
    </rPh>
    <rPh sb="4" eb="6">
      <t>カイゴ</t>
    </rPh>
    <phoneticPr fontId="4"/>
  </si>
  <si>
    <t>訪問看護</t>
    <rPh sb="0" eb="2">
      <t>ホウモン</t>
    </rPh>
    <rPh sb="2" eb="4">
      <t>カンゴ</t>
    </rPh>
    <phoneticPr fontId="4"/>
  </si>
  <si>
    <t>訪問リハビリテーション</t>
    <rPh sb="0" eb="2">
      <t>ホウモン</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</si>
  <si>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</si>
  <si>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夜間対応型訪問介護</t>
    <rPh sb="0" eb="2">
      <t>ヤカン</t>
    </rPh>
    <rPh sb="2" eb="5">
      <t>タイオウガタ</t>
    </rPh>
    <rPh sb="5" eb="7">
      <t>ホウモン</t>
    </rPh>
    <rPh sb="7" eb="9">
      <t>カイゴ</t>
    </rPh>
    <phoneticPr fontId="4"/>
  </si>
  <si>
    <t>居宅介護支援</t>
    <rPh sb="0" eb="2">
      <t>キョタク</t>
    </rPh>
    <rPh sb="2" eb="4">
      <t>カイゴ</t>
    </rPh>
    <rPh sb="4" eb="6">
      <t>シエン</t>
    </rPh>
    <phoneticPr fontId="4"/>
  </si>
  <si>
    <t>福祉用具貸与</t>
    <rPh sb="0" eb="2">
      <t>フクシ</t>
    </rPh>
    <rPh sb="2" eb="4">
      <t>ヨウグ</t>
    </rPh>
    <rPh sb="4" eb="6">
      <t>タイヨ</t>
    </rPh>
    <phoneticPr fontId="4"/>
  </si>
  <si>
    <t>居宅療養管理指導</t>
    <rPh sb="0" eb="2">
      <t>キョタク</t>
    </rPh>
    <rPh sb="2" eb="4">
      <t>リョウヨウ</t>
    </rPh>
    <rPh sb="4" eb="6">
      <t>カンリ</t>
    </rPh>
    <rPh sb="6" eb="8">
      <t>シドウ</t>
    </rPh>
    <phoneticPr fontId="4"/>
  </si>
  <si>
    <t>通所介護</t>
    <rPh sb="0" eb="2">
      <t>ツウショ</t>
    </rPh>
    <rPh sb="2" eb="4">
      <t>カイゴ</t>
    </rPh>
    <phoneticPr fontId="4"/>
  </si>
  <si>
    <t>地域密着型通所介護</t>
    <rPh sb="0" eb="2">
      <t>チイキ</t>
    </rPh>
    <rPh sb="2" eb="5">
      <t>ミッチャクガタ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</si>
  <si>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</si>
  <si>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</si>
  <si>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通所リハビリテーション</t>
    <rPh sb="0" eb="2">
      <t>ツウショ</t>
    </rPh>
    <phoneticPr fontId="4"/>
  </si>
  <si>
    <t>短期入所生活介護</t>
    <rPh sb="0" eb="2">
      <t>タンキ</t>
    </rPh>
    <rPh sb="2" eb="4">
      <t>ニュウショ</t>
    </rPh>
    <rPh sb="4" eb="6">
      <t>セイカツ</t>
    </rPh>
    <rPh sb="6" eb="8">
      <t>カイゴ</t>
    </rPh>
    <phoneticPr fontId="4"/>
  </si>
  <si>
    <t>短期入所療養介護</t>
    <rPh sb="0" eb="2">
      <t>タンキ</t>
    </rPh>
    <rPh sb="2" eb="4">
      <t>ニュウショ</t>
    </rPh>
    <rPh sb="4" eb="6">
      <t>リョウヨウ</t>
    </rPh>
    <rPh sb="6" eb="8">
      <t>カイゴ</t>
    </rPh>
    <phoneticPr fontId="4"/>
  </si>
  <si>
    <t>小規模多機能型居宅介護</t>
    <rPh sb="0" eb="3">
      <t>ショウキボ</t>
    </rPh>
    <rPh sb="3" eb="7">
      <t>タキノウガタ</t>
    </rPh>
    <rPh sb="7" eb="9">
      <t>キョタク</t>
    </rPh>
    <rPh sb="9" eb="11">
      <t>カイゴ</t>
    </rPh>
    <phoneticPr fontId="4"/>
  </si>
  <si>
    <t>看護小規模多機能型居宅介護</t>
    <rPh sb="0" eb="2">
      <t>カンゴ</t>
    </rPh>
    <rPh sb="2" eb="5">
      <t>ショウキボ</t>
    </rPh>
    <rPh sb="5" eb="9">
      <t>タキノウガタ</t>
    </rPh>
    <rPh sb="9" eb="11">
      <t>キョタク</t>
    </rPh>
    <rPh sb="11" eb="13">
      <t>カイゴ</t>
    </rPh>
    <phoneticPr fontId="4"/>
  </si>
  <si>
    <t>介護老人福祉施設</t>
    <rPh sb="0" eb="2">
      <t>カイゴ</t>
    </rPh>
    <rPh sb="2" eb="4">
      <t>ロウジン</t>
    </rPh>
    <rPh sb="4" eb="6">
      <t>フクシ</t>
    </rPh>
    <rPh sb="6" eb="8">
      <t>シセツ</t>
    </rPh>
    <phoneticPr fontId="4"/>
  </si>
  <si>
    <t>地域密着型介護老人福祉施設</t>
    <rPh sb="0" eb="2">
      <t>チイキ</t>
    </rPh>
    <rPh sb="2" eb="5">
      <t>ミッチャクガタ</t>
    </rPh>
    <rPh sb="5" eb="7">
      <t>カイゴ</t>
    </rPh>
    <rPh sb="7" eb="9">
      <t>ロウジン</t>
    </rPh>
    <rPh sb="9" eb="11">
      <t>フクシ</t>
    </rPh>
    <rPh sb="11" eb="13">
      <t>シセツ</t>
    </rPh>
    <phoneticPr fontId="4"/>
  </si>
  <si>
    <t>介護老人保健施設</t>
    <rPh sb="0" eb="2">
      <t>カイゴ</t>
    </rPh>
    <rPh sb="2" eb="4">
      <t>ロウジン</t>
    </rPh>
    <rPh sb="4" eb="6">
      <t>ホケン</t>
    </rPh>
    <rPh sb="6" eb="8">
      <t>シセツ</t>
    </rPh>
    <phoneticPr fontId="4"/>
  </si>
  <si>
    <t>介護医療院</t>
    <rPh sb="0" eb="2">
      <t>カイゴ</t>
    </rPh>
    <rPh sb="2" eb="4">
      <t>イリョウ</t>
    </rPh>
    <rPh sb="4" eb="5">
      <t>イン</t>
    </rPh>
    <phoneticPr fontId="4"/>
  </si>
  <si>
    <t>介護療養型医療施設</t>
    <rPh sb="0" eb="2">
      <t>カイゴ</t>
    </rPh>
    <rPh sb="2" eb="5">
      <t>リョウヨウガタ</t>
    </rPh>
    <rPh sb="5" eb="7">
      <t>イリョウ</t>
    </rPh>
    <rPh sb="7" eb="9">
      <t>シセツ</t>
    </rPh>
    <phoneticPr fontId="4"/>
  </si>
  <si>
    <t>認知症対応型共同生活介護</t>
    <rPh sb="0" eb="3">
      <t>ニンチショウ</t>
    </rPh>
    <rPh sb="3" eb="6">
      <t>タイオウガタ</t>
    </rPh>
    <rPh sb="6" eb="8">
      <t>キョウドウ</t>
    </rPh>
    <rPh sb="8" eb="10">
      <t>セイカツ</t>
    </rPh>
    <rPh sb="10" eb="12">
      <t>カイゴ</t>
    </rPh>
    <phoneticPr fontId="4"/>
  </si>
  <si>
    <t>訪問型サービス</t>
    <rPh sb="0" eb="2">
      <t>ホウモン</t>
    </rPh>
    <rPh sb="2" eb="3">
      <t>ガタ</t>
    </rPh>
    <phoneticPr fontId="4"/>
  </si>
  <si>
    <t>通所型サービス</t>
    <rPh sb="0" eb="2">
      <t>ツウショ</t>
    </rPh>
    <rPh sb="2" eb="3">
      <t>ガタ</t>
    </rPh>
    <phoneticPr fontId="4"/>
  </si>
  <si>
    <t>介護予防ケアマネジメント</t>
    <rPh sb="0" eb="2">
      <t>カイゴ</t>
    </rPh>
    <rPh sb="2" eb="4">
      <t>ヨボウ</t>
    </rPh>
    <phoneticPr fontId="4"/>
  </si>
  <si>
    <t>養護老人ホーム</t>
    <rPh sb="0" eb="2">
      <t>ヨウゴ</t>
    </rPh>
    <rPh sb="2" eb="4">
      <t>ロウジン</t>
    </rPh>
    <phoneticPr fontId="4"/>
  </si>
  <si>
    <t>軽費老人ホーム</t>
    <rPh sb="0" eb="2">
      <t>ケイヒ</t>
    </rPh>
    <rPh sb="2" eb="4">
      <t>ロウジン</t>
    </rPh>
    <phoneticPr fontId="4"/>
  </si>
  <si>
    <t>有料老人ホーム</t>
    <rPh sb="0" eb="2">
      <t>ユウリョウ</t>
    </rPh>
    <rPh sb="2" eb="4">
      <t>ロウジン</t>
    </rPh>
    <phoneticPr fontId="4"/>
  </si>
  <si>
    <t>サービス付き高齢者向け住宅</t>
    <rPh sb="4" eb="5">
      <t>ツ</t>
    </rPh>
    <rPh sb="6" eb="9">
      <t>コウレイシャ</t>
    </rPh>
    <rPh sb="9" eb="10">
      <t>ム</t>
    </rPh>
    <rPh sb="11" eb="13">
      <t>ジュウタク</t>
    </rPh>
    <phoneticPr fontId="4"/>
  </si>
  <si>
    <t>生活支援ハウス</t>
    <rPh sb="0" eb="2">
      <t>セイカツ</t>
    </rPh>
    <rPh sb="2" eb="4">
      <t>シエン</t>
    </rPh>
    <phoneticPr fontId="4"/>
  </si>
  <si>
    <t>指定事業者以外の介護予防・生活支援サービス事業者で緊急事態宣言発令中に市町村からの要請を受けて業務継続した事業所</t>
    <rPh sb="0" eb="2">
      <t>シテイ</t>
    </rPh>
    <rPh sb="2" eb="5">
      <t>ジギョウシャ</t>
    </rPh>
    <rPh sb="5" eb="7">
      <t>イガイ</t>
    </rPh>
    <rPh sb="8" eb="10">
      <t>カイゴ</t>
    </rPh>
    <rPh sb="10" eb="12">
      <t>ヨボウ</t>
    </rPh>
    <rPh sb="13" eb="15">
      <t>セイカツ</t>
    </rPh>
    <rPh sb="15" eb="17">
      <t>シエン</t>
    </rPh>
    <rPh sb="21" eb="24">
      <t>ジギョウシャ</t>
    </rPh>
    <rPh sb="25" eb="27">
      <t>キンキュウ</t>
    </rPh>
    <rPh sb="27" eb="29">
      <t>ジタイ</t>
    </rPh>
    <rPh sb="29" eb="31">
      <t>センゲン</t>
    </rPh>
    <rPh sb="31" eb="34">
      <t>ハツレイチュウ</t>
    </rPh>
    <rPh sb="35" eb="38">
      <t>シチョウソン</t>
    </rPh>
    <rPh sb="41" eb="43">
      <t>ヨウセイ</t>
    </rPh>
    <rPh sb="44" eb="45">
      <t>ウ</t>
    </rPh>
    <rPh sb="47" eb="49">
      <t>ギョウム</t>
    </rPh>
    <rPh sb="49" eb="51">
      <t>ケイゾク</t>
    </rPh>
    <rPh sb="53" eb="56">
      <t>ジギョウショ</t>
    </rPh>
    <phoneticPr fontId="4"/>
  </si>
  <si>
    <t>配食サービス</t>
    <rPh sb="0" eb="2">
      <t>ハイショク</t>
    </rPh>
    <phoneticPr fontId="3"/>
  </si>
  <si>
    <t>34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</si>
</sst>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quot;&quot;"/>
    <numFmt numFmtId="177" formatCode="#,##0&quot;千円／事業所&quot;"/>
    <numFmt numFmtId="178" formatCode="#,##0&quot;／事業所&quot;"/>
    <numFmt numFmtId="179" formatCode="#,##0&quot;千円／施設&quot;"/>
    <numFmt numFmtId="180" formatCode="#,##0&quot;円&quot;"/>
    <numFmt numFmtId="181" formatCode="#,##0&quot;万&quot;&quot;円&quot;"/>
    <numFmt numFmtId="182" formatCode="#,##0&quot;名&quot;"/>
    <numFmt numFmtId="183" formatCode="#,##0&quot;万円&quot;"/>
    <numFmt numFmtId="184" formatCode="#,##0&quot;日&quot;"/>
    <numFmt numFmtId="185" formatCode="#,##0&quot;円&quot;;&quot;△ &quot;#,##0&quot;円&quot;"/>
    <numFmt numFmtId="186" formatCode="00"/>
  </numFmts>
  <fonts count="2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8"/>
      <name val="ＭＳ 明朝"/>
      <family val="1"/>
      <charset val="128"/>
    </font>
    <font>
      <sz val="11"/>
      <name val="ＭＳ 明朝"/>
      <family val="1"/>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sz val="12"/>
      <name val="ＭＳ 明朝"/>
      <family val="1"/>
      <charset val="128"/>
    </font>
    <font>
      <sz val="12"/>
      <name val="ＭＳ Ｐゴシック"/>
      <family val="3"/>
      <charset val="128"/>
      <scheme val="minor"/>
    </font>
    <font>
      <sz val="12"/>
      <name val="ＭＳ Ｐゴシック"/>
      <family val="3"/>
      <charset val="128"/>
    </font>
    <font>
      <sz val="14"/>
      <name val="ＭＳ 明朝"/>
      <family val="1"/>
      <charset val="128"/>
    </font>
    <font>
      <sz val="9"/>
      <name val="ＭＳ 明朝"/>
      <family val="1"/>
      <charset val="128"/>
    </font>
    <font>
      <sz val="9"/>
      <name val="ＭＳ Ｐゴシック"/>
      <family val="3"/>
      <charset val="128"/>
    </font>
    <font>
      <sz val="7"/>
      <name val="ＭＳ 明朝"/>
      <family val="1"/>
      <charset val="128"/>
    </font>
    <font>
      <sz val="8"/>
      <name val="ＭＳ Ｐゴシック"/>
      <family val="3"/>
      <charset val="128"/>
    </font>
    <font>
      <sz val="6"/>
      <name val="ＭＳ 明朝"/>
      <family val="1"/>
      <charset val="128"/>
    </font>
    <font>
      <sz val="20"/>
      <name val="ＭＳ 明朝"/>
      <family val="1"/>
      <charset val="128"/>
    </font>
    <font>
      <sz val="2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10" fillId="0" borderId="0">
      <alignment vertical="center"/>
    </xf>
  </cellStyleXfs>
  <cellXfs count="311">
    <xf numFmtId="0" fontId="0" fillId="0" borderId="0" xfId="0">
      <alignment vertical="center"/>
    </xf>
    <xf numFmtId="0" fontId="8" fillId="0" borderId="0" xfId="5" applyFont="1">
      <alignment vertical="center"/>
    </xf>
    <xf numFmtId="0" fontId="8" fillId="0" borderId="0" xfId="5" applyFont="1" applyAlignment="1">
      <alignment horizontal="center" vertical="center"/>
    </xf>
    <xf numFmtId="0" fontId="7" fillId="0" borderId="0" xfId="6" applyFont="1">
      <alignment vertical="center"/>
    </xf>
    <xf numFmtId="0" fontId="7" fillId="0" borderId="5" xfId="6" applyFont="1" applyBorder="1">
      <alignment vertical="center"/>
    </xf>
    <xf numFmtId="0" fontId="8" fillId="0" borderId="8" xfId="5" applyFont="1" applyBorder="1">
      <alignment vertical="center"/>
    </xf>
    <xf numFmtId="0" fontId="11" fillId="0" borderId="15" xfId="5" applyFont="1" applyBorder="1" applyAlignment="1">
      <alignment horizontal="center" vertical="center"/>
    </xf>
    <xf numFmtId="0" fontId="11" fillId="0" borderId="14" xfId="5" applyFont="1" applyBorder="1" applyAlignment="1">
      <alignment horizontal="center" vertical="center"/>
    </xf>
    <xf numFmtId="3" fontId="11" fillId="0" borderId="14" xfId="6" applyNumberFormat="1" applyFont="1" applyBorder="1">
      <alignment vertical="center"/>
    </xf>
    <xf numFmtId="177" fontId="11" fillId="0" borderId="15" xfId="5" applyNumberFormat="1" applyFont="1" applyBorder="1">
      <alignment vertical="center"/>
    </xf>
    <xf numFmtId="177" fontId="11" fillId="0" borderId="3" xfId="5" applyNumberFormat="1" applyFont="1" applyBorder="1">
      <alignment vertical="center"/>
    </xf>
    <xf numFmtId="177" fontId="11" fillId="0" borderId="1" xfId="5" applyNumberFormat="1" applyFont="1" applyBorder="1">
      <alignment vertical="center"/>
    </xf>
    <xf numFmtId="3" fontId="11" fillId="0" borderId="15" xfId="6" applyNumberFormat="1" applyFont="1" applyBorder="1">
      <alignment vertical="center"/>
    </xf>
    <xf numFmtId="177" fontId="11" fillId="0" borderId="11" xfId="5" applyNumberFormat="1" applyFont="1" applyBorder="1">
      <alignment vertical="center"/>
    </xf>
    <xf numFmtId="0" fontId="11" fillId="2" borderId="15" xfId="6" applyFont="1" applyFill="1" applyBorder="1">
      <alignment vertical="center"/>
    </xf>
    <xf numFmtId="177" fontId="12" fillId="0" borderId="15" xfId="5" applyNumberFormat="1" applyFont="1" applyBorder="1">
      <alignment vertical="center"/>
    </xf>
    <xf numFmtId="0" fontId="11" fillId="0" borderId="15" xfId="5" applyFont="1" applyBorder="1">
      <alignment vertical="center"/>
    </xf>
    <xf numFmtId="179" fontId="11" fillId="0" borderId="15" xfId="5" applyNumberFormat="1" applyFont="1" applyBorder="1">
      <alignment vertical="center"/>
    </xf>
    <xf numFmtId="179" fontId="11" fillId="0" borderId="11" xfId="5" applyNumberFormat="1" applyFont="1" applyBorder="1">
      <alignment vertical="center"/>
    </xf>
    <xf numFmtId="179" fontId="11" fillId="0" borderId="1" xfId="5" applyNumberFormat="1" applyFont="1" applyBorder="1">
      <alignment vertical="center"/>
    </xf>
    <xf numFmtId="3" fontId="11" fillId="2" borderId="15" xfId="6" applyNumberFormat="1" applyFont="1" applyFill="1" applyBorder="1">
      <alignment vertical="center"/>
    </xf>
    <xf numFmtId="0" fontId="11" fillId="0" borderId="15" xfId="6" applyFont="1" applyBorder="1">
      <alignment vertical="center"/>
    </xf>
    <xf numFmtId="178" fontId="11" fillId="0" borderId="11" xfId="5" quotePrefix="1" applyNumberFormat="1" applyFont="1" applyBorder="1" applyAlignment="1">
      <alignment horizontal="right" vertical="center"/>
    </xf>
    <xf numFmtId="178" fontId="11" fillId="0" borderId="1" xfId="5" quotePrefix="1" applyNumberFormat="1" applyFont="1" applyBorder="1" applyAlignment="1">
      <alignment horizontal="right" vertical="center"/>
    </xf>
    <xf numFmtId="178" fontId="11" fillId="0" borderId="3" xfId="5" quotePrefix="1" applyNumberFormat="1" applyFont="1" applyBorder="1" applyAlignment="1">
      <alignment horizontal="right" vertical="center"/>
    </xf>
    <xf numFmtId="0" fontId="8" fillId="0" borderId="10" xfId="5" applyFont="1" applyBorder="1">
      <alignment vertical="center"/>
    </xf>
    <xf numFmtId="0" fontId="8" fillId="0" borderId="8" xfId="0" applyFont="1" applyBorder="1">
      <alignment vertical="center"/>
    </xf>
    <xf numFmtId="0" fontId="11" fillId="0" borderId="15" xfId="0" applyFont="1" applyBorder="1" applyAlignment="1">
      <alignment vertical="center" wrapText="1"/>
    </xf>
    <xf numFmtId="0" fontId="8" fillId="0" borderId="0" xfId="0" applyFont="1">
      <alignment vertical="center"/>
    </xf>
    <xf numFmtId="0" fontId="11" fillId="0" borderId="3" xfId="0" applyFont="1" applyBorder="1" applyAlignment="1">
      <alignment horizontal="center" vertical="center" wrapText="1"/>
    </xf>
    <xf numFmtId="0" fontId="11" fillId="0" borderId="15" xfId="0" applyFont="1" applyBorder="1" applyAlignment="1">
      <alignment horizontal="center" vertical="center"/>
    </xf>
    <xf numFmtId="0" fontId="11" fillId="0" borderId="2" xfId="0" applyFont="1" applyBorder="1" applyAlignment="1">
      <alignment vertical="center" wrapText="1"/>
    </xf>
    <xf numFmtId="0" fontId="8" fillId="0" borderId="4" xfId="0" applyFont="1" applyBorder="1">
      <alignment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6" xfId="0" applyFont="1" applyBorder="1">
      <alignment vertical="center"/>
    </xf>
    <xf numFmtId="0" fontId="13" fillId="0" borderId="0" xfId="0" applyFont="1" applyProtection="1">
      <alignment vertical="center"/>
    </xf>
    <xf numFmtId="0" fontId="13" fillId="0" borderId="0" xfId="0" applyFont="1" applyBorder="1" applyProtection="1">
      <alignment vertical="center"/>
    </xf>
    <xf numFmtId="0" fontId="13" fillId="0" borderId="0" xfId="0" applyFont="1" applyBorder="1" applyAlignment="1" applyProtection="1">
      <alignment horizontal="center" vertical="center"/>
    </xf>
    <xf numFmtId="0" fontId="13" fillId="0" borderId="0" xfId="0" applyFont="1" applyAlignment="1" applyProtection="1">
      <alignment horizontal="center" vertical="center"/>
    </xf>
    <xf numFmtId="0" fontId="13" fillId="0" borderId="0" xfId="0" applyFont="1" applyAlignment="1" applyProtection="1">
      <alignment vertical="center"/>
    </xf>
    <xf numFmtId="0" fontId="13" fillId="0" borderId="0" xfId="0" applyFont="1" applyAlignment="1" applyProtection="1">
      <alignment horizontal="right" vertical="center"/>
    </xf>
    <xf numFmtId="0" fontId="13" fillId="0" borderId="5" xfId="0" applyFont="1" applyBorder="1" applyProtection="1">
      <alignment vertical="center"/>
    </xf>
    <xf numFmtId="0" fontId="13" fillId="0" borderId="6" xfId="0" applyFont="1" applyBorder="1" applyProtection="1">
      <alignment vertical="center"/>
    </xf>
    <xf numFmtId="0" fontId="15" fillId="0" borderId="0" xfId="0" applyFont="1" applyBorder="1" applyAlignment="1" applyProtection="1">
      <alignment vertical="center"/>
    </xf>
    <xf numFmtId="0" fontId="5" fillId="0" borderId="0" xfId="0" applyFont="1" applyBorder="1" applyAlignment="1" applyProtection="1">
      <alignment horizontal="left" vertical="center" wrapText="1"/>
    </xf>
    <xf numFmtId="0" fontId="16" fillId="0" borderId="0" xfId="0" applyFont="1" applyBorder="1" applyAlignment="1" applyProtection="1">
      <alignment vertical="center"/>
    </xf>
    <xf numFmtId="0" fontId="16"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vertical="center"/>
    </xf>
    <xf numFmtId="0" fontId="15" fillId="0" borderId="0" xfId="0" applyFont="1" applyBorder="1" applyAlignment="1" applyProtection="1">
      <alignment horizontal="left" vertical="center"/>
    </xf>
    <xf numFmtId="0" fontId="17" fillId="0" borderId="0" xfId="0" applyFont="1">
      <alignment vertical="center"/>
    </xf>
    <xf numFmtId="0" fontId="17" fillId="0" borderId="0" xfId="0" applyFont="1" applyAlignment="1">
      <alignment vertical="center" wrapText="1"/>
    </xf>
    <xf numFmtId="0" fontId="18" fillId="0" borderId="0" xfId="0" applyFont="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17" fillId="0" borderId="15" xfId="0" applyFont="1" applyBorder="1" applyAlignment="1">
      <alignment horizontal="center" vertical="center"/>
    </xf>
    <xf numFmtId="0" fontId="17" fillId="0" borderId="0" xfId="0" applyFont="1" applyBorder="1" applyAlignment="1">
      <alignment horizontal="center" vertical="center"/>
    </xf>
    <xf numFmtId="180" fontId="17" fillId="0" borderId="0" xfId="0" applyNumberFormat="1" applyFont="1" applyBorder="1" applyAlignment="1">
      <alignment vertical="center"/>
    </xf>
    <xf numFmtId="0" fontId="17" fillId="3" borderId="20" xfId="0" applyFont="1" applyFill="1" applyBorder="1" applyAlignment="1">
      <alignment horizontal="center" vertical="center" shrinkToFit="1"/>
    </xf>
    <xf numFmtId="0" fontId="17" fillId="3" borderId="17" xfId="0" applyFont="1" applyFill="1" applyBorder="1" applyAlignment="1">
      <alignment horizontal="center" vertical="center" shrinkToFit="1"/>
    </xf>
    <xf numFmtId="0" fontId="17" fillId="3" borderId="20"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0" borderId="15" xfId="0" applyFont="1" applyBorder="1" applyAlignment="1" applyProtection="1">
      <alignment horizontal="center" vertical="center" shrinkToFit="1"/>
    </xf>
    <xf numFmtId="0" fontId="17" fillId="0" borderId="15" xfId="0" applyFont="1" applyBorder="1" applyAlignment="1" applyProtection="1">
      <alignment vertical="center" shrinkToFit="1"/>
    </xf>
    <xf numFmtId="0" fontId="17" fillId="0" borderId="15" xfId="0" applyFont="1" applyBorder="1">
      <alignment vertical="center"/>
    </xf>
    <xf numFmtId="0" fontId="17" fillId="0" borderId="5" xfId="0" applyFont="1" applyBorder="1" applyAlignment="1">
      <alignment horizontal="center" vertical="center"/>
    </xf>
    <xf numFmtId="0" fontId="17" fillId="0" borderId="5" xfId="0" applyFont="1" applyBorder="1" applyAlignment="1">
      <alignment vertical="center"/>
    </xf>
    <xf numFmtId="0" fontId="18" fillId="0" borderId="5" xfId="0" applyFont="1" applyBorder="1" applyAlignment="1">
      <alignment vertical="center"/>
    </xf>
    <xf numFmtId="0" fontId="18" fillId="0" borderId="2" xfId="0" applyFont="1" applyBorder="1" applyAlignment="1">
      <alignment vertical="center"/>
    </xf>
    <xf numFmtId="0" fontId="13" fillId="0" borderId="0" xfId="0" applyFont="1" applyBorder="1" applyAlignment="1" applyProtection="1">
      <alignment horizontal="center" vertical="center"/>
    </xf>
    <xf numFmtId="176" fontId="17" fillId="4" borderId="15" xfId="0" applyNumberFormat="1" applyFont="1" applyFill="1" applyBorder="1" applyAlignment="1" applyProtection="1">
      <alignment horizontal="center" vertical="center"/>
      <protection hidden="1"/>
    </xf>
    <xf numFmtId="0" fontId="17" fillId="0" borderId="15" xfId="0" applyFont="1" applyBorder="1" applyAlignment="1">
      <alignment horizontal="center" vertical="center"/>
    </xf>
    <xf numFmtId="0" fontId="17" fillId="0" borderId="15" xfId="0" applyFont="1" applyBorder="1" applyAlignment="1">
      <alignment horizontal="center" vertical="center" shrinkToFit="1"/>
    </xf>
    <xf numFmtId="0" fontId="17" fillId="3" borderId="15" xfId="0" applyFont="1" applyFill="1" applyBorder="1" applyAlignment="1">
      <alignment horizontal="center" vertical="center" shrinkToFit="1"/>
    </xf>
    <xf numFmtId="0" fontId="17" fillId="0" borderId="15" xfId="0" applyFont="1" applyBorder="1" applyAlignment="1">
      <alignment horizontal="center" vertical="center"/>
    </xf>
    <xf numFmtId="183" fontId="17" fillId="4" borderId="15" xfId="0" applyNumberFormat="1" applyFont="1" applyFill="1" applyBorder="1" applyAlignment="1">
      <alignment horizontal="center" vertical="center" shrinkToFit="1"/>
    </xf>
    <xf numFmtId="0" fontId="17" fillId="0" borderId="15" xfId="0" applyNumberFormat="1" applyFont="1" applyBorder="1" applyAlignment="1" applyProtection="1">
      <alignment horizontal="center" vertical="center" shrinkToFit="1"/>
      <protection hidden="1"/>
    </xf>
    <xf numFmtId="176" fontId="17" fillId="4" borderId="15" xfId="0" applyNumberFormat="1" applyFont="1" applyFill="1" applyBorder="1" applyAlignment="1" applyProtection="1">
      <alignment horizontal="center" vertical="center" shrinkToFit="1"/>
      <protection hidden="1"/>
    </xf>
    <xf numFmtId="0" fontId="17" fillId="0" borderId="0" xfId="0" applyFont="1" applyAlignment="1">
      <alignment horizontal="right" vertical="center"/>
    </xf>
    <xf numFmtId="49" fontId="17" fillId="4" borderId="20" xfId="0" applyNumberFormat="1" applyFont="1" applyFill="1" applyBorder="1" applyAlignment="1" applyProtection="1">
      <alignment horizontal="center" vertical="center" shrinkToFit="1"/>
      <protection locked="0" hidden="1"/>
    </xf>
    <xf numFmtId="49" fontId="17" fillId="4" borderId="17" xfId="0" applyNumberFormat="1" applyFont="1" applyFill="1" applyBorder="1" applyAlignment="1" applyProtection="1">
      <alignment horizontal="center" vertical="center" shrinkToFit="1"/>
      <protection locked="0" hidden="1"/>
    </xf>
    <xf numFmtId="0" fontId="13" fillId="0" borderId="0" xfId="0" applyFont="1" applyBorder="1" applyAlignment="1" applyProtection="1">
      <alignment horizontal="center" vertical="center"/>
    </xf>
    <xf numFmtId="0" fontId="13" fillId="0" borderId="0" xfId="0" applyFont="1" applyAlignment="1" applyProtection="1">
      <alignment vertical="top"/>
    </xf>
    <xf numFmtId="0" fontId="13" fillId="0" borderId="0" xfId="0" applyFont="1" applyBorder="1" applyAlignment="1" applyProtection="1">
      <alignment horizontal="center" vertical="center" wrapText="1"/>
    </xf>
    <xf numFmtId="0" fontId="6" fillId="0" borderId="0" xfId="0" applyFont="1" applyBorder="1" applyAlignment="1">
      <alignment horizontal="center" vertical="center"/>
    </xf>
    <xf numFmtId="180" fontId="13" fillId="0" borderId="0" xfId="0" applyNumberFormat="1" applyFont="1" applyFill="1" applyBorder="1" applyAlignment="1" applyProtection="1">
      <alignment horizontal="center" vertical="center"/>
    </xf>
    <xf numFmtId="0" fontId="17" fillId="0" borderId="15" xfId="0" applyFont="1" applyFill="1" applyBorder="1" applyAlignment="1" applyProtection="1">
      <alignment horizontal="center" vertical="center" shrinkToFit="1"/>
      <protection hidden="1"/>
    </xf>
    <xf numFmtId="49" fontId="17" fillId="0" borderId="15" xfId="0" applyNumberFormat="1" applyFont="1" applyFill="1" applyBorder="1" applyAlignment="1" applyProtection="1">
      <alignment horizontal="right" vertical="center" shrinkToFit="1"/>
      <protection hidden="1"/>
    </xf>
    <xf numFmtId="0" fontId="16" fillId="0" borderId="4" xfId="0" applyFont="1" applyBorder="1" applyAlignment="1" applyProtection="1">
      <alignment vertical="center"/>
    </xf>
    <xf numFmtId="0" fontId="16" fillId="0" borderId="8" xfId="0" applyFont="1" applyBorder="1" applyAlignment="1" applyProtection="1">
      <alignment vertical="center"/>
    </xf>
    <xf numFmtId="0" fontId="13" fillId="0" borderId="9" xfId="0" applyFont="1" applyBorder="1" applyProtection="1">
      <alignment vertical="center"/>
    </xf>
    <xf numFmtId="0" fontId="16" fillId="0" borderId="10" xfId="0" applyFont="1" applyBorder="1" applyAlignment="1" applyProtection="1">
      <alignment vertical="center"/>
    </xf>
    <xf numFmtId="0" fontId="13" fillId="0" borderId="7" xfId="0" applyFont="1" applyBorder="1" applyProtection="1">
      <alignment vertical="center"/>
    </xf>
    <xf numFmtId="0" fontId="13" fillId="0" borderId="11" xfId="0" applyFont="1" applyBorder="1" applyProtection="1">
      <alignment vertical="center"/>
    </xf>
    <xf numFmtId="0" fontId="13" fillId="0" borderId="0" xfId="0" applyFont="1">
      <alignment vertical="center"/>
    </xf>
    <xf numFmtId="0" fontId="17" fillId="3" borderId="14" xfId="0" applyFont="1" applyFill="1" applyBorder="1" applyAlignment="1">
      <alignment horizontal="center" vertical="center" shrinkToFit="1"/>
    </xf>
    <xf numFmtId="0" fontId="17" fillId="3" borderId="12" xfId="0" applyFont="1" applyFill="1" applyBorder="1" applyAlignment="1">
      <alignment horizontal="center" shrinkToFit="1"/>
    </xf>
    <xf numFmtId="0" fontId="17" fillId="0" borderId="15" xfId="0" applyFont="1" applyBorder="1" applyAlignment="1">
      <alignment horizontal="center" vertical="center"/>
    </xf>
    <xf numFmtId="0" fontId="18" fillId="0" borderId="7" xfId="0" applyFont="1" applyBorder="1" applyAlignment="1">
      <alignment vertical="center"/>
    </xf>
    <xf numFmtId="0" fontId="17" fillId="0" borderId="8" xfId="0" applyFont="1" applyBorder="1">
      <alignment vertical="center"/>
    </xf>
    <xf numFmtId="0" fontId="17" fillId="0" borderId="0" xfId="0" applyFont="1" applyBorder="1">
      <alignment vertical="center"/>
    </xf>
    <xf numFmtId="0" fontId="13" fillId="0" borderId="1" xfId="0" applyFont="1" applyBorder="1" applyAlignment="1" applyProtection="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185" fontId="22" fillId="0" borderId="1" xfId="0" applyNumberFormat="1" applyFont="1" applyFill="1" applyBorder="1" applyAlignment="1" applyProtection="1">
      <alignment horizontal="right" vertical="center"/>
    </xf>
    <xf numFmtId="185" fontId="22" fillId="0" borderId="2" xfId="0" applyNumberFormat="1" applyFont="1" applyBorder="1" applyAlignment="1">
      <alignment horizontal="right" vertical="center"/>
    </xf>
    <xf numFmtId="185" fontId="22" fillId="0" borderId="3" xfId="0" applyNumberFormat="1" applyFont="1" applyBorder="1" applyAlignment="1">
      <alignment horizontal="right" vertical="center"/>
    </xf>
    <xf numFmtId="0" fontId="13" fillId="4" borderId="0" xfId="0" applyFont="1" applyFill="1" applyAlignment="1" applyProtection="1">
      <alignment horizontal="center" vertical="center"/>
      <protection locked="0"/>
    </xf>
    <xf numFmtId="0" fontId="13" fillId="0" borderId="0" xfId="0" applyFont="1" applyAlignment="1" applyProtection="1">
      <alignment horizontal="left" vertical="center"/>
    </xf>
    <xf numFmtId="180" fontId="22" fillId="0" borderId="1" xfId="0" applyNumberFormat="1" applyFont="1" applyFill="1" applyBorder="1" applyAlignment="1" applyProtection="1">
      <alignment horizontal="right" vertical="center"/>
    </xf>
    <xf numFmtId="0" fontId="22" fillId="0" borderId="2" xfId="0" applyFont="1" applyFill="1" applyBorder="1" applyAlignment="1">
      <alignment horizontal="right" vertical="center"/>
    </xf>
    <xf numFmtId="0" fontId="22" fillId="0" borderId="3" xfId="0" applyFont="1" applyFill="1" applyBorder="1" applyAlignment="1">
      <alignment horizontal="right" vertical="center"/>
    </xf>
    <xf numFmtId="0" fontId="13" fillId="0" borderId="10" xfId="0" applyFont="1" applyBorder="1" applyAlignment="1" applyProtection="1">
      <alignment horizontal="center" vertical="center" wrapText="1"/>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13" fillId="0" borderId="1" xfId="0" applyFont="1" applyBorder="1" applyAlignment="1" applyProtection="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3" fillId="0" borderId="1" xfId="0" applyNumberFormat="1" applyFont="1" applyFill="1" applyBorder="1" applyAlignment="1" applyProtection="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180" fontId="22" fillId="4" borderId="1" xfId="0" applyNumberFormat="1" applyFont="1" applyFill="1" applyBorder="1" applyAlignment="1" applyProtection="1">
      <alignment horizontal="right" vertical="center"/>
      <protection locked="0"/>
    </xf>
    <xf numFmtId="180" fontId="23" fillId="4" borderId="2" xfId="0" applyNumberFormat="1" applyFont="1" applyFill="1" applyBorder="1" applyAlignment="1" applyProtection="1">
      <alignment horizontal="right" vertical="center"/>
      <protection locked="0"/>
    </xf>
    <xf numFmtId="180" fontId="23" fillId="4" borderId="3" xfId="0" applyNumberFormat="1" applyFont="1" applyFill="1" applyBorder="1" applyAlignment="1" applyProtection="1">
      <alignment horizontal="right" vertical="center"/>
      <protection locked="0"/>
    </xf>
    <xf numFmtId="0" fontId="13" fillId="0" borderId="1" xfId="0" applyFont="1" applyFill="1" applyBorder="1" applyAlignment="1" applyProtection="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182" fontId="13" fillId="0" borderId="1" xfId="0" applyNumberFormat="1" applyFont="1" applyFill="1" applyBorder="1" applyAlignment="1" applyProtection="1">
      <alignment horizontal="right" vertical="center"/>
    </xf>
    <xf numFmtId="182" fontId="15" fillId="0" borderId="2" xfId="0" applyNumberFormat="1" applyFont="1" applyBorder="1" applyAlignment="1">
      <alignment horizontal="right" vertical="center"/>
    </xf>
    <xf numFmtId="182" fontId="15" fillId="0" borderId="3" xfId="0" applyNumberFormat="1" applyFont="1" applyBorder="1" applyAlignment="1">
      <alignment horizontal="right" vertical="center"/>
    </xf>
    <xf numFmtId="0" fontId="13" fillId="0" borderId="0" xfId="0" applyFont="1" applyAlignment="1" applyProtection="1">
      <alignment horizontal="center" vertical="center"/>
    </xf>
    <xf numFmtId="0" fontId="13" fillId="0" borderId="15" xfId="0" applyFont="1" applyBorder="1" applyAlignment="1" applyProtection="1">
      <alignment horizontal="center" vertical="center"/>
    </xf>
    <xf numFmtId="49" fontId="13" fillId="4" borderId="5" xfId="0" applyNumberFormat="1" applyFont="1" applyFill="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13" fillId="4" borderId="8" xfId="0" applyFont="1" applyFill="1" applyBorder="1" applyAlignment="1" applyProtection="1">
      <alignment horizontal="left" vertical="center" wrapText="1"/>
      <protection locked="0"/>
    </xf>
    <xf numFmtId="0" fontId="13" fillId="4" borderId="0" xfId="0" applyFont="1" applyFill="1" applyBorder="1" applyAlignment="1" applyProtection="1">
      <alignment horizontal="left" vertical="center" wrapText="1"/>
      <protection locked="0"/>
    </xf>
    <xf numFmtId="0" fontId="13" fillId="4" borderId="9" xfId="0" applyFont="1" applyFill="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13" fillId="0" borderId="15" xfId="0" applyFont="1" applyFill="1" applyBorder="1" applyAlignment="1" applyProtection="1">
      <alignment horizontal="center" vertical="center"/>
    </xf>
    <xf numFmtId="0" fontId="13" fillId="0" borderId="1" xfId="0" applyFont="1" applyBorder="1" applyAlignment="1">
      <alignment horizontal="center" vertical="center" wrapText="1"/>
    </xf>
    <xf numFmtId="0" fontId="13" fillId="0" borderId="15" xfId="0" applyFont="1" applyBorder="1" applyAlignment="1">
      <alignment horizontal="center" vertical="center"/>
    </xf>
    <xf numFmtId="0" fontId="13" fillId="0" borderId="1" xfId="0" applyFont="1" applyBorder="1" applyAlignment="1">
      <alignment horizontal="center" vertical="center"/>
    </xf>
    <xf numFmtId="0" fontId="13" fillId="0" borderId="0" xfId="0" applyFont="1" applyFill="1" applyAlignment="1" applyProtection="1">
      <alignment horizontal="center" vertical="center" shrinkToFit="1"/>
    </xf>
    <xf numFmtId="0" fontId="0" fillId="0" borderId="12" xfId="0" applyBorder="1" applyAlignment="1" applyProtection="1">
      <alignment vertical="center" textRotation="255"/>
    </xf>
    <xf numFmtId="0" fontId="0" fillId="0" borderId="13" xfId="0" applyBorder="1" applyAlignment="1" applyProtection="1">
      <alignment vertical="center" textRotation="255"/>
    </xf>
    <xf numFmtId="0" fontId="0" fillId="0" borderId="14" xfId="0" applyBorder="1" applyAlignment="1" applyProtection="1">
      <alignment vertical="center" textRotation="255"/>
    </xf>
    <xf numFmtId="0" fontId="15" fillId="0" borderId="2" xfId="0" applyFont="1" applyBorder="1" applyAlignment="1" applyProtection="1">
      <alignment horizontal="center" vertical="center"/>
    </xf>
    <xf numFmtId="0" fontId="15" fillId="0" borderId="3" xfId="0" applyFont="1" applyBorder="1" applyAlignment="1" applyProtection="1">
      <alignment horizontal="center" vertical="center"/>
    </xf>
    <xf numFmtId="0" fontId="13" fillId="4" borderId="1" xfId="0" applyFont="1" applyFill="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xf>
    <xf numFmtId="0" fontId="15" fillId="0" borderId="15" xfId="0" applyFont="1" applyBorder="1" applyAlignment="1" applyProtection="1">
      <alignment horizontal="center" vertical="center"/>
    </xf>
    <xf numFmtId="0" fontId="0" fillId="0" borderId="15" xfId="0" applyBorder="1" applyAlignment="1" applyProtection="1">
      <alignment vertical="center"/>
    </xf>
    <xf numFmtId="0" fontId="13" fillId="4" borderId="15" xfId="0" applyFont="1" applyFill="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5" xfId="0" applyFont="1" applyBorder="1" applyAlignment="1" applyProtection="1">
      <alignment vertical="center"/>
    </xf>
    <xf numFmtId="0" fontId="6" fillId="0" borderId="3" xfId="0" applyFont="1" applyBorder="1" applyAlignment="1" applyProtection="1">
      <alignment horizontal="center" vertical="center" wrapText="1"/>
      <protection locked="0"/>
    </xf>
    <xf numFmtId="0" fontId="6" fillId="0" borderId="16"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13" fillId="0" borderId="5" xfId="0" applyFont="1" applyBorder="1" applyAlignment="1" applyProtection="1">
      <alignment horizontal="center" vertical="center"/>
    </xf>
    <xf numFmtId="0" fontId="13" fillId="0" borderId="6"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7"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15" xfId="0" applyFont="1" applyBorder="1" applyAlignment="1" applyProtection="1">
      <alignment vertical="center"/>
    </xf>
    <xf numFmtId="0" fontId="0" fillId="0" borderId="15" xfId="0" applyBorder="1" applyAlignment="1">
      <alignment vertical="center"/>
    </xf>
    <xf numFmtId="0" fontId="13" fillId="0" borderId="15" xfId="0" applyFont="1" applyBorder="1" applyAlignment="1" applyProtection="1">
      <alignment vertical="center" textRotation="255"/>
    </xf>
    <xf numFmtId="0" fontId="0" fillId="0" borderId="15" xfId="0" applyBorder="1" applyAlignment="1">
      <alignment vertical="center" textRotation="255"/>
    </xf>
    <xf numFmtId="0" fontId="14" fillId="0" borderId="0" xfId="0" applyFont="1" applyAlignment="1" applyProtection="1">
      <alignment horizontal="center" vertical="center"/>
    </xf>
    <xf numFmtId="186" fontId="13" fillId="4" borderId="0" xfId="0" applyNumberFormat="1" applyFont="1" applyFill="1" applyAlignment="1" applyProtection="1">
      <alignment horizontal="center" vertical="center"/>
      <protection locked="0"/>
    </xf>
    <xf numFmtId="186" fontId="0" fillId="4" borderId="0" xfId="0" applyNumberFormat="1" applyFill="1" applyAlignment="1" applyProtection="1">
      <alignment horizontal="center" vertical="center"/>
      <protection locked="0"/>
    </xf>
    <xf numFmtId="186" fontId="0" fillId="0" borderId="0" xfId="0" applyNumberFormat="1" applyAlignment="1">
      <alignment horizontal="center" vertical="center"/>
    </xf>
    <xf numFmtId="0" fontId="13" fillId="0" borderId="12" xfId="0" applyFont="1" applyBorder="1" applyAlignment="1" applyProtection="1">
      <alignment vertical="center" textRotation="255" shrinkToFit="1"/>
    </xf>
    <xf numFmtId="0" fontId="0" fillId="0" borderId="12" xfId="0" applyBorder="1" applyAlignment="1">
      <alignment vertical="center" textRotation="255" shrinkToFit="1"/>
    </xf>
    <xf numFmtId="0" fontId="0" fillId="0" borderId="14" xfId="0" applyBorder="1" applyAlignment="1">
      <alignment vertical="center"/>
    </xf>
    <xf numFmtId="0" fontId="13" fillId="0" borderId="12" xfId="0" applyFont="1" applyBorder="1" applyAlignment="1" applyProtection="1">
      <alignment vertical="center"/>
    </xf>
    <xf numFmtId="0" fontId="0" fillId="0" borderId="12" xfId="0" applyBorder="1" applyAlignment="1">
      <alignment vertical="center"/>
    </xf>
    <xf numFmtId="0" fontId="13" fillId="0" borderId="15" xfId="0" applyFont="1" applyFill="1" applyBorder="1" applyAlignment="1" applyProtection="1">
      <alignment horizontal="center" vertical="center" shrinkToFit="1"/>
    </xf>
    <xf numFmtId="0" fontId="13" fillId="0" borderId="1" xfId="0" applyFont="1" applyBorder="1" applyAlignment="1" applyProtection="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15" fillId="0" borderId="5"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11" xfId="0" applyFont="1" applyBorder="1" applyAlignment="1" applyProtection="1">
      <alignment horizontal="center" vertical="center"/>
    </xf>
    <xf numFmtId="180" fontId="13" fillId="0" borderId="1" xfId="0" applyNumberFormat="1" applyFont="1" applyFill="1" applyBorder="1" applyAlignment="1" applyProtection="1">
      <alignment horizontal="right" vertical="center"/>
    </xf>
    <xf numFmtId="180" fontId="13" fillId="0" borderId="1" xfId="0" applyNumberFormat="1" applyFont="1" applyFill="1" applyBorder="1" applyAlignment="1" applyProtection="1">
      <alignment horizontal="right" vertical="center" shrinkToFit="1"/>
    </xf>
    <xf numFmtId="180" fontId="0" fillId="0" borderId="2" xfId="0" applyNumberFormat="1" applyBorder="1" applyAlignment="1">
      <alignment vertical="center"/>
    </xf>
    <xf numFmtId="180" fontId="0" fillId="0" borderId="3" xfId="0" applyNumberFormat="1" applyBorder="1" applyAlignme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182" fontId="17" fillId="0" borderId="1" xfId="0" applyNumberFormat="1" applyFont="1" applyBorder="1" applyAlignment="1">
      <alignment vertical="center"/>
    </xf>
    <xf numFmtId="182" fontId="17" fillId="0" borderId="2" xfId="0" applyNumberFormat="1" applyFont="1" applyBorder="1" applyAlignment="1">
      <alignment vertical="center"/>
    </xf>
    <xf numFmtId="182" fontId="17" fillId="0" borderId="3" xfId="0" applyNumberFormat="1" applyFont="1" applyBorder="1" applyAlignment="1">
      <alignment vertical="center"/>
    </xf>
    <xf numFmtId="180" fontId="17" fillId="0" borderId="1" xfId="0" applyNumberFormat="1" applyFont="1" applyBorder="1" applyAlignment="1">
      <alignment vertical="center"/>
    </xf>
    <xf numFmtId="180" fontId="17" fillId="0" borderId="2" xfId="0" applyNumberFormat="1" applyFont="1" applyBorder="1" applyAlignment="1">
      <alignment vertical="center"/>
    </xf>
    <xf numFmtId="180" fontId="17" fillId="0" borderId="3" xfId="0" applyNumberFormat="1" applyFont="1" applyBorder="1" applyAlignment="1">
      <alignment vertical="center"/>
    </xf>
    <xf numFmtId="0" fontId="17" fillId="0" borderId="15" xfId="0" applyFont="1" applyBorder="1" applyAlignment="1">
      <alignment horizontal="center" vertical="center" shrinkToFit="1"/>
    </xf>
    <xf numFmtId="0" fontId="17" fillId="0" borderId="15" xfId="0" applyFont="1" applyBorder="1" applyAlignment="1">
      <alignment horizontal="center" vertical="center"/>
    </xf>
    <xf numFmtId="0" fontId="17" fillId="4" borderId="15" xfId="0" applyFont="1" applyFill="1" applyBorder="1" applyAlignment="1" applyProtection="1">
      <alignment horizontal="center" vertical="center" shrinkToFit="1"/>
      <protection locked="0"/>
    </xf>
    <xf numFmtId="0" fontId="17" fillId="0" borderId="15" xfId="0" applyFont="1" applyFill="1" applyBorder="1" applyAlignment="1">
      <alignment horizontal="center" vertical="center"/>
    </xf>
    <xf numFmtId="0" fontId="17" fillId="0" borderId="32" xfId="0" applyFont="1" applyBorder="1" applyAlignment="1">
      <alignment vertical="center"/>
    </xf>
    <xf numFmtId="0" fontId="17" fillId="0" borderId="33" xfId="0" applyFont="1" applyBorder="1" applyAlignment="1">
      <alignment vertical="center"/>
    </xf>
    <xf numFmtId="0" fontId="17" fillId="0" borderId="34" xfId="0" applyFont="1" applyBorder="1" applyAlignment="1">
      <alignment vertical="center"/>
    </xf>
    <xf numFmtId="0" fontId="17" fillId="0" borderId="7" xfId="0" applyFont="1" applyBorder="1" applyAlignment="1">
      <alignment horizontal="left" vertical="center"/>
    </xf>
    <xf numFmtId="0" fontId="18" fillId="0" borderId="7" xfId="0" applyFont="1" applyBorder="1" applyAlignment="1">
      <alignment vertical="center"/>
    </xf>
    <xf numFmtId="176" fontId="17" fillId="4" borderId="1" xfId="4" applyNumberFormat="1" applyFont="1" applyFill="1" applyBorder="1" applyAlignment="1" applyProtection="1">
      <alignment horizontal="right" vertical="center" shrinkToFit="1"/>
      <protection locked="0" hidden="1"/>
    </xf>
    <xf numFmtId="0" fontId="17" fillId="4" borderId="3" xfId="0" applyFont="1" applyFill="1" applyBorder="1" applyAlignment="1" applyProtection="1">
      <alignment vertical="center"/>
      <protection locked="0"/>
    </xf>
    <xf numFmtId="181" fontId="17" fillId="0" borderId="27" xfId="0" applyNumberFormat="1" applyFont="1" applyBorder="1" applyAlignment="1">
      <alignment horizontal="right" vertical="center" shrinkToFit="1"/>
    </xf>
    <xf numFmtId="181" fontId="17" fillId="0" borderId="2" xfId="0" applyNumberFormat="1" applyFont="1" applyBorder="1" applyAlignment="1">
      <alignment horizontal="right" vertical="center" shrinkToFit="1"/>
    </xf>
    <xf numFmtId="181" fontId="17" fillId="0" borderId="21" xfId="0" applyNumberFormat="1" applyFont="1" applyBorder="1" applyAlignment="1">
      <alignment horizontal="right" vertical="center" shrinkToFit="1"/>
    </xf>
    <xf numFmtId="176" fontId="17" fillId="4" borderId="27" xfId="4" applyNumberFormat="1" applyFont="1" applyFill="1" applyBorder="1" applyAlignment="1" applyProtection="1">
      <alignment horizontal="right" vertical="center" shrinkToFit="1"/>
      <protection locked="0" hidden="1"/>
    </xf>
    <xf numFmtId="180" fontId="17" fillId="0" borderId="1" xfId="0" applyNumberFormat="1" applyFont="1" applyFill="1" applyBorder="1" applyAlignment="1">
      <alignment vertical="center"/>
    </xf>
    <xf numFmtId="180" fontId="17" fillId="0" borderId="2" xfId="0" applyNumberFormat="1" applyFont="1" applyFill="1" applyBorder="1" applyAlignment="1">
      <alignment vertical="center"/>
    </xf>
    <xf numFmtId="180" fontId="17" fillId="0" borderId="3" xfId="0" applyNumberFormat="1" applyFont="1" applyFill="1" applyBorder="1" applyAlignment="1">
      <alignment vertical="center"/>
    </xf>
    <xf numFmtId="183" fontId="17" fillId="4" borderId="1" xfId="4" applyNumberFormat="1" applyFont="1" applyFill="1" applyBorder="1" applyAlignment="1" applyProtection="1">
      <alignment horizontal="center" vertical="center" shrinkToFit="1"/>
      <protection locked="0" hidden="1"/>
    </xf>
    <xf numFmtId="183" fontId="17" fillId="4" borderId="2" xfId="4" applyNumberFormat="1" applyFont="1" applyFill="1" applyBorder="1" applyAlignment="1" applyProtection="1">
      <alignment horizontal="center" vertical="center" shrinkToFit="1"/>
      <protection locked="0" hidden="1"/>
    </xf>
    <xf numFmtId="183" fontId="17" fillId="4" borderId="3" xfId="0" applyNumberFormat="1" applyFont="1" applyFill="1" applyBorder="1" applyAlignment="1" applyProtection="1">
      <alignment horizontal="center" vertical="center" shrinkToFit="1"/>
      <protection locked="0"/>
    </xf>
    <xf numFmtId="49" fontId="17" fillId="4" borderId="19" xfId="0" applyNumberFormat="1" applyFont="1" applyFill="1" applyBorder="1" applyAlignment="1" applyProtection="1">
      <alignment horizontal="center" vertical="center" shrinkToFit="1"/>
      <protection locked="0" hidden="1"/>
    </xf>
    <xf numFmtId="0" fontId="17" fillId="4" borderId="20" xfId="0" applyFont="1" applyFill="1" applyBorder="1" applyAlignment="1" applyProtection="1">
      <alignment horizontal="center" vertical="center" shrinkToFit="1"/>
      <protection locked="0"/>
    </xf>
    <xf numFmtId="0" fontId="17" fillId="3" borderId="1"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3" borderId="19" xfId="0" applyFont="1" applyFill="1" applyBorder="1" applyAlignment="1">
      <alignment horizontal="center" vertical="center" wrapText="1"/>
    </xf>
    <xf numFmtId="0" fontId="17" fillId="0" borderId="20" xfId="0" applyFont="1" applyBorder="1" applyAlignment="1">
      <alignment horizontal="center" vertical="center" wrapText="1"/>
    </xf>
    <xf numFmtId="0" fontId="17" fillId="3" borderId="1" xfId="0" applyFont="1" applyFill="1" applyBorder="1" applyAlignment="1">
      <alignment horizontal="center" vertical="center" shrinkToFit="1"/>
    </xf>
    <xf numFmtId="0" fontId="17" fillId="0" borderId="3" xfId="0" applyFont="1" applyBorder="1" applyAlignment="1">
      <alignment vertical="center" shrinkToFit="1"/>
    </xf>
    <xf numFmtId="0" fontId="17" fillId="3" borderId="27" xfId="0" applyFont="1" applyFill="1" applyBorder="1" applyAlignment="1">
      <alignment horizontal="center" vertical="center" shrinkToFit="1"/>
    </xf>
    <xf numFmtId="0" fontId="17" fillId="3" borderId="4" xfId="0" applyFont="1" applyFill="1" applyBorder="1" applyAlignment="1">
      <alignment horizontal="center" vertical="center" shrinkToFit="1"/>
    </xf>
    <xf numFmtId="0" fontId="17" fillId="3" borderId="5" xfId="0" applyFont="1" applyFill="1" applyBorder="1" applyAlignment="1">
      <alignment horizontal="center" vertical="center" shrinkToFit="1"/>
    </xf>
    <xf numFmtId="0" fontId="17" fillId="0" borderId="6"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11" xfId="0" applyFont="1" applyBorder="1" applyAlignment="1">
      <alignment horizontal="center" vertical="center" shrinkToFit="1"/>
    </xf>
    <xf numFmtId="0" fontId="17" fillId="3" borderId="27" xfId="0" applyFont="1" applyFill="1" applyBorder="1" applyAlignment="1">
      <alignment horizontal="center" vertical="center" wrapText="1" shrinkToFit="1"/>
    </xf>
    <xf numFmtId="0" fontId="0" fillId="0" borderId="2" xfId="0" applyBorder="1" applyAlignment="1">
      <alignment horizontal="center" vertical="center" wrapText="1" shrinkToFit="1"/>
    </xf>
    <xf numFmtId="176" fontId="17" fillId="4" borderId="1" xfId="4" applyNumberFormat="1" applyFont="1" applyFill="1" applyBorder="1" applyAlignment="1" applyProtection="1">
      <alignment horizontal="center" vertical="center" shrinkToFit="1"/>
      <protection locked="0" hidden="1"/>
    </xf>
    <xf numFmtId="0" fontId="17" fillId="4" borderId="3" xfId="0" applyFont="1" applyFill="1" applyBorder="1" applyAlignment="1" applyProtection="1">
      <alignment horizontal="center" vertical="center" shrinkToFit="1"/>
      <protection locked="0"/>
    </xf>
    <xf numFmtId="176" fontId="17" fillId="4" borderId="2" xfId="4" applyNumberFormat="1" applyFont="1" applyFill="1" applyBorder="1" applyAlignment="1" applyProtection="1">
      <alignment horizontal="center" vertical="center" shrinkToFit="1"/>
      <protection locked="0" hidden="1"/>
    </xf>
    <xf numFmtId="176" fontId="17" fillId="4" borderId="1" xfId="0" applyNumberFormat="1" applyFont="1" applyFill="1" applyBorder="1" applyAlignment="1" applyProtection="1">
      <alignment horizontal="left" vertical="center" wrapText="1"/>
      <protection locked="0" hidden="1"/>
    </xf>
    <xf numFmtId="0" fontId="17" fillId="4" borderId="2" xfId="0" applyFont="1" applyFill="1" applyBorder="1" applyAlignment="1" applyProtection="1">
      <alignment horizontal="left" vertical="center" wrapText="1"/>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17" fillId="3" borderId="2" xfId="0" applyFont="1" applyFill="1" applyBorder="1" applyAlignment="1">
      <alignment horizontal="center" vertical="center" shrinkToFit="1"/>
    </xf>
    <xf numFmtId="0" fontId="17" fillId="0" borderId="3" xfId="0" applyFont="1" applyBorder="1" applyAlignment="1">
      <alignment horizontal="center" vertical="center" shrinkToFit="1"/>
    </xf>
    <xf numFmtId="0" fontId="17" fillId="0" borderId="2" xfId="0" applyFont="1" applyBorder="1" applyAlignment="1">
      <alignment horizontal="center" vertical="center" shrinkToFit="1"/>
    </xf>
    <xf numFmtId="0" fontId="17" fillId="3" borderId="23" xfId="0" applyFont="1" applyFill="1" applyBorder="1" applyAlignment="1">
      <alignment horizontal="center" vertical="center" wrapText="1"/>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2" xfId="0" applyFont="1" applyBorder="1" applyAlignment="1">
      <alignment horizontal="center" vertical="center" wrapText="1"/>
    </xf>
    <xf numFmtId="184" fontId="17" fillId="4" borderId="1" xfId="0" applyNumberFormat="1" applyFont="1" applyFill="1" applyBorder="1" applyAlignment="1" applyProtection="1">
      <alignment vertical="center"/>
      <protection locked="0"/>
    </xf>
    <xf numFmtId="184" fontId="0" fillId="4" borderId="21" xfId="0" applyNumberFormat="1" applyFill="1" applyBorder="1" applyAlignment="1" applyProtection="1">
      <alignment vertical="center"/>
      <protection locked="0"/>
    </xf>
    <xf numFmtId="176" fontId="17" fillId="4" borderId="1" xfId="0" applyNumberFormat="1" applyFont="1" applyFill="1" applyBorder="1" applyAlignment="1" applyProtection="1">
      <alignment horizontal="center" vertical="center" shrinkToFit="1"/>
      <protection locked="0" hidden="1"/>
    </xf>
    <xf numFmtId="0" fontId="17" fillId="4" borderId="18" xfId="0" applyFont="1" applyFill="1" applyBorder="1" applyAlignment="1" applyProtection="1">
      <alignment horizontal="center" vertical="center" shrinkToFit="1"/>
      <protection locked="0"/>
    </xf>
    <xf numFmtId="176" fontId="17" fillId="4" borderId="16" xfId="0" applyNumberFormat="1" applyFont="1" applyFill="1" applyBorder="1" applyAlignment="1" applyProtection="1">
      <alignment horizontal="center" vertical="center" shrinkToFit="1"/>
      <protection locked="0" hidden="1"/>
    </xf>
    <xf numFmtId="0" fontId="17" fillId="3" borderId="19" xfId="0" applyFont="1" applyFill="1" applyBorder="1" applyAlignment="1">
      <alignment horizontal="center" vertical="center" shrinkToFit="1"/>
    </xf>
    <xf numFmtId="0" fontId="17" fillId="0" borderId="20" xfId="0" applyFont="1" applyBorder="1" applyAlignment="1">
      <alignment horizontal="center" vertical="center" shrinkToFit="1"/>
    </xf>
    <xf numFmtId="181" fontId="17" fillId="0" borderId="28" xfId="0" applyNumberFormat="1" applyFont="1" applyBorder="1" applyAlignment="1">
      <alignment horizontal="right" vertical="center" shrinkToFit="1"/>
    </xf>
    <xf numFmtId="181" fontId="17" fillId="0" borderId="29" xfId="0" applyNumberFormat="1" applyFont="1" applyBorder="1" applyAlignment="1">
      <alignment horizontal="right" vertical="center" shrinkToFit="1"/>
    </xf>
    <xf numFmtId="181" fontId="17" fillId="0" borderId="30" xfId="0" applyNumberFormat="1" applyFont="1" applyBorder="1" applyAlignment="1">
      <alignment horizontal="right" vertical="center" shrinkToFit="1"/>
    </xf>
    <xf numFmtId="0" fontId="17" fillId="4" borderId="3" xfId="0" applyFont="1" applyFill="1" applyBorder="1" applyAlignment="1" applyProtection="1">
      <alignment horizontal="right" vertical="center" shrinkToFit="1"/>
      <protection locked="0"/>
    </xf>
    <xf numFmtId="0" fontId="17" fillId="0" borderId="15" xfId="0" applyFont="1" applyBorder="1" applyAlignment="1">
      <alignment vertical="center"/>
    </xf>
    <xf numFmtId="0" fontId="18" fillId="0" borderId="15" xfId="0" applyFont="1" applyBorder="1" applyAlignment="1">
      <alignment vertical="center"/>
    </xf>
    <xf numFmtId="0" fontId="0" fillId="0" borderId="15" xfId="0" applyBorder="1" applyAlignment="1">
      <alignment horizontal="center" vertical="center"/>
    </xf>
    <xf numFmtId="0" fontId="17" fillId="3" borderId="2" xfId="0" applyFont="1" applyFill="1" applyBorder="1" applyAlignment="1">
      <alignment horizontal="center" vertical="center" wrapText="1" shrinkToFit="1"/>
    </xf>
    <xf numFmtId="0" fontId="5" fillId="3" borderId="4" xfId="0" applyFont="1" applyFill="1" applyBorder="1" applyAlignment="1">
      <alignment horizontal="center" vertical="center" wrapText="1" shrinkToFit="1"/>
    </xf>
    <xf numFmtId="0" fontId="20" fillId="0" borderId="31" xfId="0" applyFont="1" applyBorder="1" applyAlignment="1">
      <alignment vertical="center"/>
    </xf>
    <xf numFmtId="0" fontId="20" fillId="0" borderId="10" xfId="0" applyFont="1" applyBorder="1" applyAlignment="1">
      <alignment vertical="center"/>
    </xf>
    <xf numFmtId="0" fontId="20" fillId="0" borderId="22" xfId="0" applyFont="1" applyBorder="1" applyAlignment="1">
      <alignment vertical="center"/>
    </xf>
    <xf numFmtId="0" fontId="17" fillId="0" borderId="15" xfId="0" applyFont="1" applyBorder="1" applyAlignment="1">
      <alignment vertical="center" wrapText="1"/>
    </xf>
    <xf numFmtId="0" fontId="17" fillId="0" borderId="18" xfId="0" applyFont="1" applyBorder="1" applyAlignment="1">
      <alignment horizontal="center" vertical="center" shrinkToFit="1"/>
    </xf>
    <xf numFmtId="0" fontId="17" fillId="3" borderId="16" xfId="0" applyFont="1" applyFill="1" applyBorder="1" applyAlignment="1">
      <alignment horizontal="center" vertical="center" shrinkToFit="1"/>
    </xf>
    <xf numFmtId="184" fontId="17" fillId="4" borderId="1" xfId="4" applyNumberFormat="1" applyFont="1" applyFill="1" applyBorder="1" applyAlignment="1" applyProtection="1">
      <alignment horizontal="right" vertical="center" shrinkToFit="1"/>
      <protection locked="0" hidden="1"/>
    </xf>
    <xf numFmtId="184" fontId="0" fillId="0" borderId="21" xfId="0" applyNumberFormat="1" applyBorder="1" applyAlignment="1" applyProtection="1">
      <alignment horizontal="right" vertical="center" shrinkToFit="1"/>
      <protection locked="0"/>
    </xf>
    <xf numFmtId="0" fontId="17" fillId="0" borderId="7" xfId="0" applyFont="1" applyBorder="1" applyAlignment="1">
      <alignment vertical="center" wrapText="1"/>
    </xf>
    <xf numFmtId="0" fontId="17" fillId="4" borderId="1" xfId="0" applyFont="1" applyFill="1" applyBorder="1" applyAlignment="1" applyProtection="1">
      <alignment horizontal="center" vertical="center" wrapText="1" shrinkToFit="1"/>
      <protection locked="0"/>
    </xf>
    <xf numFmtId="0" fontId="0" fillId="0" borderId="2" xfId="0" applyBorder="1" applyAlignment="1" applyProtection="1">
      <alignment horizontal="center" vertical="center" wrapText="1" shrinkToFit="1"/>
      <protection locked="0"/>
    </xf>
    <xf numFmtId="0" fontId="0" fillId="0" borderId="3" xfId="0" applyBorder="1" applyAlignment="1" applyProtection="1">
      <alignment horizontal="center" vertical="center" wrapText="1" shrinkToFit="1"/>
      <protection locked="0"/>
    </xf>
    <xf numFmtId="0" fontId="17" fillId="0" borderId="1" xfId="0" applyFont="1" applyFill="1" applyBorder="1" applyAlignment="1">
      <alignment horizontal="center" vertical="center" shrinkToFit="1"/>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17" fillId="4" borderId="1" xfId="0" applyFont="1" applyFill="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11" fillId="0" borderId="12" xfId="5" applyFont="1" applyBorder="1">
      <alignment vertical="center"/>
    </xf>
    <xf numFmtId="0" fontId="11" fillId="0" borderId="13" xfId="5" applyFont="1" applyBorder="1">
      <alignment vertical="center"/>
    </xf>
    <xf numFmtId="0" fontId="11" fillId="0" borderId="14" xfId="5" applyFont="1" applyBorder="1">
      <alignment vertical="center"/>
    </xf>
    <xf numFmtId="0" fontId="11" fillId="0" borderId="4" xfId="0" applyFont="1" applyBorder="1" applyAlignment="1">
      <alignment horizontal="right" vertical="center"/>
    </xf>
    <xf numFmtId="0" fontId="11" fillId="0" borderId="5" xfId="0" applyFont="1" applyBorder="1" applyAlignment="1">
      <alignment horizontal="right" vertical="center"/>
    </xf>
    <xf numFmtId="0" fontId="11" fillId="0" borderId="6" xfId="0" applyFont="1" applyBorder="1" applyAlignment="1">
      <alignment horizontal="right" vertical="center"/>
    </xf>
    <xf numFmtId="0" fontId="11" fillId="0" borderId="8" xfId="0" applyFont="1" applyBorder="1" applyAlignment="1">
      <alignment horizontal="right" vertical="center"/>
    </xf>
    <xf numFmtId="0" fontId="11" fillId="0" borderId="0" xfId="0" applyFont="1" applyBorder="1" applyAlignment="1">
      <alignment horizontal="right" vertical="center"/>
    </xf>
    <xf numFmtId="0" fontId="11" fillId="0" borderId="9" xfId="0" applyFont="1" applyBorder="1" applyAlignment="1">
      <alignment horizontal="right" vertical="center"/>
    </xf>
    <xf numFmtId="0" fontId="11" fillId="0" borderId="3" xfId="0" applyFont="1" applyBorder="1" applyAlignment="1">
      <alignment vertical="center" wrapText="1"/>
    </xf>
    <xf numFmtId="0" fontId="11" fillId="0" borderId="1" xfId="0" applyFont="1" applyBorder="1" applyAlignment="1">
      <alignment vertical="center" wrapText="1"/>
    </xf>
    <xf numFmtId="0" fontId="11" fillId="0" borderId="12" xfId="0" applyFont="1" applyBorder="1" applyAlignment="1">
      <alignment vertical="top" wrapText="1"/>
    </xf>
    <xf numFmtId="0" fontId="11" fillId="0" borderId="14" xfId="0" applyFont="1" applyBorder="1" applyAlignment="1">
      <alignment vertical="top" wrapText="1"/>
    </xf>
    <xf numFmtId="0" fontId="11" fillId="0" borderId="10" xfId="0" applyFont="1" applyBorder="1">
      <alignment vertical="center"/>
    </xf>
    <xf numFmtId="0" fontId="11" fillId="0" borderId="7" xfId="0" applyFont="1" applyBorder="1">
      <alignment vertical="center"/>
    </xf>
    <xf numFmtId="0" fontId="11" fillId="0" borderId="11" xfId="0" applyFont="1" applyBorder="1">
      <alignment vertical="center"/>
    </xf>
    <xf numFmtId="0" fontId="11" fillId="0" borderId="2" xfId="0" applyFont="1" applyBorder="1">
      <alignment vertical="center"/>
    </xf>
    <xf numFmtId="0" fontId="11" fillId="0" borderId="3" xfId="0" applyFont="1" applyBorder="1">
      <alignment vertical="center"/>
    </xf>
    <xf numFmtId="0" fontId="13" fillId="4" borderId="0" xfId="0" applyFont="1" applyFill="1" applyBorder="1" applyAlignment="1" applyProtection="1">
      <alignment horizontal="center" vertical="center"/>
    </xf>
  </cellXfs>
  <cellStyles count="7">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 name="標準 3" xfId="5" xr:uid="{00000000-0005-0000-0000-000005000000}"/>
    <cellStyle name="標準 4" xfId="6" xr:uid="{00000000-0005-0000-0000-000006000000}"/>
  </cellStyles>
  <dxfs count="1">
    <dxf>
      <font>
        <color theme="0"/>
      </font>
    </dxf>
  </dxfs>
  <tableStyles count="0" defaultTableStyle="TableStyleMedium2" defaultPivotStyle="PivotStyleLight16"/>
  <colors>
    <mruColors>
      <color rgb="FFCCFFFF"/>
      <color rgb="FFF2F2F2"/>
      <color rgb="FFCCFFCC"/>
      <color rgb="FFCDFFFF"/>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15981"/>
  <ax:ocxPr ax:name="_cy" ax:value="1905"/>
  <ax:ocxPr ax:name="Style" ax:value="7"/>
  <ax:ocxPr ax:name="SubStyle" ax:value="0"/>
  <ax:ocxPr ax:name="Validation" ax:value="0"/>
  <ax:ocxPr ax:name="LineWeight" ax:value="3"/>
  <ax:ocxPr ax:name="Direction" ax:value="0"/>
  <ax:ocxPr ax:name="ShowData" ax:value="1"/>
  <ax:ocxPr ax:name="Value" ax:value="122000000000000000000"/>
  <ax:ocxPr ax:name="ForeColor" ax:value="0"/>
  <ax:ocxPr ax:name="BackColor" ax:value="16777215"/>
</ax:ocx>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32</xdr:row>
          <xdr:rowOff>38100</xdr:rowOff>
        </xdr:from>
        <xdr:to>
          <xdr:col>37</xdr:col>
          <xdr:colOff>133350</xdr:colOff>
          <xdr:row>35</xdr:row>
          <xdr:rowOff>152400</xdr:rowOff>
        </xdr:to>
        <xdr:sp macro="" textlink="">
          <xdr:nvSpPr>
            <xdr:cNvPr id="2052" name="BarCodeCtrl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45"/>
  <sheetViews>
    <sheetView tabSelected="1" view="pageBreakPreview" zoomScale="120" zoomScaleNormal="120" zoomScaleSheetLayoutView="120" workbookViewId="0">
      <selection activeCell="L12" sqref="L12:AL12"/>
    </sheetView>
  </sheetViews>
  <sheetFormatPr defaultColWidth="2.25" defaultRowHeight="14.25" x14ac:dyDescent="0.15"/>
  <cols>
    <col min="1" max="1" width="2.25" style="36" customWidth="1"/>
    <col min="2" max="3" width="2.25" style="36"/>
    <col min="4" max="4" width="2.5" style="36" bestFit="1" customWidth="1"/>
    <col min="5" max="43" width="2.25" style="36"/>
    <col min="44" max="44" width="2.5" style="36" bestFit="1" customWidth="1"/>
    <col min="45" max="16384" width="2.25" style="36"/>
  </cols>
  <sheetData>
    <row r="1" spans="1:44" ht="39.950000000000003" customHeight="1" x14ac:dyDescent="0.15">
      <c r="A1" s="36" t="s">
        <v>130</v>
      </c>
      <c r="B1" s="37"/>
      <c r="C1" s="38"/>
      <c r="D1" s="38"/>
      <c r="AG1" s="171" t="s">
        <v>94</v>
      </c>
      <c r="AH1" s="172"/>
      <c r="AI1" s="169"/>
      <c r="AJ1" s="170"/>
      <c r="AK1" s="170"/>
      <c r="AL1" s="170"/>
      <c r="AM1" s="170"/>
      <c r="AN1" s="170"/>
      <c r="AO1" s="170"/>
      <c r="AP1" s="170"/>
    </row>
    <row r="2" spans="1:44" ht="15" customHeight="1" x14ac:dyDescent="0.15">
      <c r="B2" s="37"/>
      <c r="C2" s="38"/>
      <c r="D2" s="38"/>
    </row>
    <row r="3" spans="1:44" ht="15" customHeight="1" x14ac:dyDescent="0.15">
      <c r="A3" s="173" t="s">
        <v>173</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row>
    <row r="4" spans="1:44" ht="15" customHeight="1" x14ac:dyDescent="0.15">
      <c r="A4" s="173" t="s">
        <v>122</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row>
    <row r="5" spans="1:44" ht="15" customHeight="1" x14ac:dyDescent="0.15">
      <c r="A5" s="39"/>
      <c r="B5" s="39"/>
      <c r="C5" s="39"/>
      <c r="D5" s="39"/>
      <c r="E5" s="39"/>
      <c r="F5" s="39"/>
      <c r="G5" s="39"/>
      <c r="H5" s="39"/>
      <c r="I5" s="39"/>
      <c r="J5" s="39"/>
      <c r="K5" s="39"/>
      <c r="L5" s="39"/>
      <c r="M5" s="39"/>
      <c r="N5" s="39"/>
      <c r="O5" s="39"/>
      <c r="P5" s="39"/>
      <c r="Q5" s="39"/>
      <c r="R5" s="39"/>
      <c r="S5" s="39"/>
      <c r="T5" s="39"/>
      <c r="U5" s="39"/>
      <c r="AJ5" s="39"/>
      <c r="AK5" s="39"/>
      <c r="AL5" s="39"/>
      <c r="AM5" s="39"/>
      <c r="AN5" s="39"/>
      <c r="AO5" s="39"/>
      <c r="AP5" s="39"/>
    </row>
    <row r="6" spans="1:44" ht="15" customHeight="1" x14ac:dyDescent="0.15">
      <c r="B6" s="37"/>
      <c r="C6" s="70"/>
      <c r="D6" s="70"/>
      <c r="T6" s="40"/>
      <c r="U6" s="41"/>
      <c r="AF6" s="36" t="s">
        <v>66</v>
      </c>
      <c r="AH6" s="174"/>
      <c r="AI6" s="176"/>
      <c r="AJ6" s="39" t="s">
        <v>3</v>
      </c>
      <c r="AK6" s="174"/>
      <c r="AL6" s="176"/>
      <c r="AM6" s="39" t="s">
        <v>2</v>
      </c>
      <c r="AN6" s="174"/>
      <c r="AO6" s="175"/>
      <c r="AP6" s="39" t="s">
        <v>1</v>
      </c>
      <c r="AQ6" s="36" t="s">
        <v>67</v>
      </c>
    </row>
    <row r="7" spans="1:44" ht="15" customHeight="1" x14ac:dyDescent="0.15">
      <c r="A7" s="145" t="s">
        <v>68</v>
      </c>
      <c r="B7" s="145"/>
      <c r="C7" s="145"/>
      <c r="D7" s="145"/>
      <c r="E7" s="145"/>
      <c r="F7" s="145"/>
      <c r="G7" s="145"/>
      <c r="I7" s="36" t="s">
        <v>0</v>
      </c>
    </row>
    <row r="8" spans="1:44" ht="15" customHeight="1" x14ac:dyDescent="0.15">
      <c r="B8" s="37"/>
      <c r="C8" s="70"/>
      <c r="D8" s="70"/>
    </row>
    <row r="9" spans="1:44" ht="15" customHeight="1" x14ac:dyDescent="0.15">
      <c r="A9" s="131" t="s">
        <v>117</v>
      </c>
      <c r="B9" s="131"/>
      <c r="C9" s="131"/>
      <c r="D9" s="310"/>
      <c r="E9" s="40" t="s">
        <v>118</v>
      </c>
      <c r="F9" s="108"/>
      <c r="G9" s="108"/>
      <c r="H9" s="40" t="s">
        <v>119</v>
      </c>
      <c r="I9" s="108"/>
      <c r="J9" s="108"/>
      <c r="K9" s="109" t="s">
        <v>172</v>
      </c>
      <c r="L9" s="109"/>
      <c r="M9" s="109"/>
      <c r="N9" s="109"/>
      <c r="O9" s="109"/>
      <c r="P9" s="109"/>
      <c r="Q9" s="109"/>
      <c r="R9" s="108"/>
      <c r="S9" s="108"/>
      <c r="T9" s="108"/>
      <c r="U9" s="36" t="s">
        <v>69</v>
      </c>
      <c r="V9" s="108"/>
      <c r="W9" s="108"/>
      <c r="X9" s="108"/>
      <c r="Y9" s="109" t="s">
        <v>120</v>
      </c>
      <c r="Z9" s="109"/>
      <c r="AA9" s="109"/>
      <c r="AB9" s="109"/>
      <c r="AC9" s="109"/>
      <c r="AD9" s="109"/>
      <c r="AE9" s="109"/>
      <c r="AF9" s="109"/>
      <c r="AG9" s="109"/>
      <c r="AH9" s="109"/>
      <c r="AI9" s="109"/>
      <c r="AJ9" s="109"/>
      <c r="AK9" s="109"/>
      <c r="AL9" s="109"/>
      <c r="AM9" s="109"/>
      <c r="AN9" s="109"/>
      <c r="AO9" s="109"/>
      <c r="AP9" s="109"/>
      <c r="AQ9" s="40"/>
      <c r="AR9" s="40"/>
    </row>
    <row r="10" spans="1:44" ht="15" customHeight="1" x14ac:dyDescent="0.15">
      <c r="A10" s="83" t="s">
        <v>121</v>
      </c>
      <c r="B10" s="37"/>
      <c r="C10" s="82"/>
      <c r="D10" s="82"/>
      <c r="G10" s="83"/>
    </row>
    <row r="11" spans="1:44" ht="15" customHeight="1" x14ac:dyDescent="0.15">
      <c r="B11" s="37"/>
      <c r="C11" s="70"/>
      <c r="D11" s="70"/>
    </row>
    <row r="12" spans="1:44" ht="30" customHeight="1" x14ac:dyDescent="0.15">
      <c r="A12" s="146" t="s">
        <v>93</v>
      </c>
      <c r="B12" s="116" t="s">
        <v>171</v>
      </c>
      <c r="C12" s="149"/>
      <c r="D12" s="149"/>
      <c r="E12" s="149"/>
      <c r="F12" s="149"/>
      <c r="G12" s="149"/>
      <c r="H12" s="149"/>
      <c r="I12" s="149"/>
      <c r="J12" s="149"/>
      <c r="K12" s="150"/>
      <c r="L12" s="151"/>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60"/>
      <c r="AN12" s="161"/>
      <c r="AO12" s="161"/>
      <c r="AP12" s="162"/>
    </row>
    <row r="13" spans="1:44" ht="15" customHeight="1" x14ac:dyDescent="0.15">
      <c r="A13" s="147"/>
      <c r="B13" s="163" t="s">
        <v>92</v>
      </c>
      <c r="C13" s="163"/>
      <c r="D13" s="163"/>
      <c r="E13" s="163"/>
      <c r="F13" s="163"/>
      <c r="G13" s="163"/>
      <c r="H13" s="163"/>
      <c r="I13" s="163"/>
      <c r="J13" s="163"/>
      <c r="K13" s="164"/>
      <c r="L13" s="42" t="s">
        <v>4</v>
      </c>
      <c r="M13" s="42"/>
      <c r="N13" s="42"/>
      <c r="O13" s="37"/>
      <c r="P13" s="37"/>
      <c r="Q13" s="133"/>
      <c r="R13" s="133"/>
      <c r="S13" s="38" t="s">
        <v>69</v>
      </c>
      <c r="T13" s="133"/>
      <c r="U13" s="133"/>
      <c r="V13" s="134"/>
      <c r="W13" s="134"/>
      <c r="X13" s="37" t="s">
        <v>70</v>
      </c>
      <c r="Y13" s="37"/>
      <c r="Z13" s="37"/>
      <c r="AA13" s="37"/>
      <c r="AB13" s="37"/>
      <c r="AC13" s="37"/>
      <c r="AD13" s="37"/>
      <c r="AE13" s="37"/>
      <c r="AF13" s="37"/>
      <c r="AG13" s="37"/>
      <c r="AH13" s="37"/>
      <c r="AI13" s="37"/>
      <c r="AJ13" s="42"/>
      <c r="AK13" s="42"/>
      <c r="AL13" s="42"/>
      <c r="AM13" s="42"/>
      <c r="AN13" s="42"/>
      <c r="AO13" s="42"/>
      <c r="AP13" s="43"/>
      <c r="AQ13" s="36" t="s">
        <v>67</v>
      </c>
    </row>
    <row r="14" spans="1:44" ht="15" customHeight="1" x14ac:dyDescent="0.15">
      <c r="A14" s="147"/>
      <c r="B14" s="165"/>
      <c r="C14" s="165"/>
      <c r="D14" s="165"/>
      <c r="E14" s="165"/>
      <c r="F14" s="165"/>
      <c r="G14" s="165"/>
      <c r="H14" s="165"/>
      <c r="I14" s="165"/>
      <c r="J14" s="165"/>
      <c r="K14" s="166"/>
      <c r="L14" s="135"/>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7"/>
    </row>
    <row r="15" spans="1:44" ht="15" customHeight="1" x14ac:dyDescent="0.15">
      <c r="A15" s="147"/>
      <c r="B15" s="167"/>
      <c r="C15" s="167"/>
      <c r="D15" s="167"/>
      <c r="E15" s="167"/>
      <c r="F15" s="167"/>
      <c r="G15" s="167"/>
      <c r="H15" s="167"/>
      <c r="I15" s="167"/>
      <c r="J15" s="167"/>
      <c r="K15" s="168"/>
      <c r="L15" s="138"/>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40"/>
    </row>
    <row r="16" spans="1:44" ht="30" customHeight="1" x14ac:dyDescent="0.15">
      <c r="A16" s="147"/>
      <c r="B16" s="153" t="s">
        <v>6</v>
      </c>
      <c r="C16" s="149"/>
      <c r="D16" s="149"/>
      <c r="E16" s="149"/>
      <c r="F16" s="149"/>
      <c r="G16" s="149"/>
      <c r="H16" s="149"/>
      <c r="I16" s="149"/>
      <c r="J16" s="149"/>
      <c r="K16" s="150"/>
      <c r="L16" s="132" t="s">
        <v>71</v>
      </c>
      <c r="M16" s="154"/>
      <c r="N16" s="154"/>
      <c r="O16" s="155"/>
      <c r="P16" s="155"/>
      <c r="Q16" s="155"/>
      <c r="R16" s="156"/>
      <c r="S16" s="157"/>
      <c r="T16" s="157"/>
      <c r="U16" s="157"/>
      <c r="V16" s="157"/>
      <c r="W16" s="157"/>
      <c r="X16" s="157"/>
      <c r="Y16" s="157"/>
      <c r="Z16" s="157"/>
      <c r="AA16" s="157"/>
      <c r="AB16" s="132" t="s">
        <v>72</v>
      </c>
      <c r="AC16" s="132"/>
      <c r="AD16" s="132"/>
      <c r="AE16" s="158"/>
      <c r="AF16" s="158"/>
      <c r="AG16" s="158"/>
      <c r="AH16" s="156"/>
      <c r="AI16" s="157"/>
      <c r="AJ16" s="157"/>
      <c r="AK16" s="157"/>
      <c r="AL16" s="157"/>
      <c r="AM16" s="157"/>
      <c r="AN16" s="157"/>
      <c r="AO16" s="157"/>
      <c r="AP16" s="157"/>
    </row>
    <row r="17" spans="1:43" ht="30" customHeight="1" x14ac:dyDescent="0.15">
      <c r="A17" s="147"/>
      <c r="B17" s="153" t="s">
        <v>7</v>
      </c>
      <c r="C17" s="149"/>
      <c r="D17" s="149"/>
      <c r="E17" s="149"/>
      <c r="F17" s="149"/>
      <c r="G17" s="149"/>
      <c r="H17" s="149"/>
      <c r="I17" s="149"/>
      <c r="J17" s="149"/>
      <c r="K17" s="150"/>
      <c r="L17" s="132" t="s">
        <v>71</v>
      </c>
      <c r="M17" s="154"/>
      <c r="N17" s="154"/>
      <c r="O17" s="155"/>
      <c r="P17" s="155"/>
      <c r="Q17" s="155"/>
      <c r="R17" s="156"/>
      <c r="S17" s="157"/>
      <c r="T17" s="157"/>
      <c r="U17" s="157"/>
      <c r="V17" s="157"/>
      <c r="W17" s="157"/>
      <c r="X17" s="157"/>
      <c r="Y17" s="157"/>
      <c r="Z17" s="157"/>
      <c r="AA17" s="157"/>
      <c r="AB17" s="132" t="s">
        <v>72</v>
      </c>
      <c r="AC17" s="132"/>
      <c r="AD17" s="132"/>
      <c r="AE17" s="158"/>
      <c r="AF17" s="158"/>
      <c r="AG17" s="158"/>
      <c r="AH17" s="156"/>
      <c r="AI17" s="157"/>
      <c r="AJ17" s="157"/>
      <c r="AK17" s="157"/>
      <c r="AL17" s="157"/>
      <c r="AM17" s="157"/>
      <c r="AN17" s="157"/>
      <c r="AO17" s="157"/>
      <c r="AP17" s="157"/>
    </row>
    <row r="18" spans="1:43" ht="30" customHeight="1" x14ac:dyDescent="0.15">
      <c r="A18" s="147"/>
      <c r="B18" s="163" t="s">
        <v>73</v>
      </c>
      <c r="C18" s="186"/>
      <c r="D18" s="186"/>
      <c r="E18" s="186"/>
      <c r="F18" s="186"/>
      <c r="G18" s="186"/>
      <c r="H18" s="186"/>
      <c r="I18" s="186"/>
      <c r="J18" s="186"/>
      <c r="K18" s="187"/>
      <c r="L18" s="132" t="s">
        <v>5</v>
      </c>
      <c r="M18" s="154"/>
      <c r="N18" s="154"/>
      <c r="O18" s="155"/>
      <c r="P18" s="155"/>
      <c r="Q18" s="155"/>
      <c r="R18" s="156"/>
      <c r="S18" s="157"/>
      <c r="T18" s="157"/>
      <c r="U18" s="157"/>
      <c r="V18" s="157"/>
      <c r="W18" s="157"/>
      <c r="X18" s="157"/>
      <c r="Y18" s="157"/>
      <c r="Z18" s="157"/>
      <c r="AA18" s="157"/>
      <c r="AB18" s="132" t="s">
        <v>74</v>
      </c>
      <c r="AC18" s="132"/>
      <c r="AD18" s="132"/>
      <c r="AE18" s="158"/>
      <c r="AF18" s="158"/>
      <c r="AG18" s="158"/>
      <c r="AH18" s="156"/>
      <c r="AI18" s="157"/>
      <c r="AJ18" s="157"/>
      <c r="AK18" s="157"/>
      <c r="AL18" s="157"/>
      <c r="AM18" s="157"/>
      <c r="AN18" s="157"/>
      <c r="AO18" s="157"/>
      <c r="AP18" s="157"/>
      <c r="AQ18" s="36" t="s">
        <v>67</v>
      </c>
    </row>
    <row r="19" spans="1:43" ht="30" customHeight="1" x14ac:dyDescent="0.15">
      <c r="A19" s="148"/>
      <c r="B19" s="188"/>
      <c r="C19" s="188"/>
      <c r="D19" s="188"/>
      <c r="E19" s="188"/>
      <c r="F19" s="188"/>
      <c r="G19" s="188"/>
      <c r="H19" s="188"/>
      <c r="I19" s="188"/>
      <c r="J19" s="188"/>
      <c r="K19" s="189"/>
      <c r="L19" s="132" t="s">
        <v>75</v>
      </c>
      <c r="M19" s="154"/>
      <c r="N19" s="154"/>
      <c r="O19" s="155"/>
      <c r="P19" s="155"/>
      <c r="Q19" s="155"/>
      <c r="R19" s="151"/>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9"/>
      <c r="AQ19" s="36" t="s">
        <v>67</v>
      </c>
    </row>
    <row r="20" spans="1:43" ht="15" customHeight="1" x14ac:dyDescent="0.15">
      <c r="A20" s="44"/>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45"/>
      <c r="AO20" s="37"/>
      <c r="AP20" s="37"/>
    </row>
    <row r="21" spans="1:43" ht="30" customHeight="1" x14ac:dyDescent="0.15">
      <c r="A21" s="44"/>
      <c r="B21" s="37"/>
      <c r="C21" s="48"/>
      <c r="D21" s="48"/>
      <c r="E21" s="142" t="s">
        <v>166</v>
      </c>
      <c r="F21" s="117"/>
      <c r="G21" s="117"/>
      <c r="H21" s="117"/>
      <c r="I21" s="117"/>
      <c r="J21" s="117"/>
      <c r="K21" s="117"/>
      <c r="L21" s="117"/>
      <c r="M21" s="117"/>
      <c r="N21" s="118"/>
      <c r="O21" s="143">
        <v>12</v>
      </c>
      <c r="P21" s="144"/>
      <c r="Q21" s="102" t="s">
        <v>76</v>
      </c>
      <c r="R21" s="117"/>
      <c r="S21" s="117"/>
      <c r="T21" s="117"/>
      <c r="U21" s="117"/>
      <c r="V21" s="117"/>
      <c r="W21" s="117"/>
      <c r="X21" s="117"/>
      <c r="Y21" s="117"/>
      <c r="Z21" s="118"/>
      <c r="AA21" s="132">
        <v>1</v>
      </c>
      <c r="AB21" s="116"/>
      <c r="AC21" s="141" t="str">
        <f>IF(受給対象者一覧!U9="","",受給対象者一覧!U9)</f>
        <v/>
      </c>
      <c r="AD21" s="141"/>
      <c r="AE21" s="141"/>
      <c r="AF21" s="141"/>
      <c r="AG21" s="141"/>
      <c r="AH21" s="141"/>
      <c r="AI21" s="141"/>
      <c r="AJ21" s="141"/>
      <c r="AK21" s="141"/>
      <c r="AL21" s="141"/>
      <c r="AO21" s="50"/>
    </row>
    <row r="22" spans="1:43" ht="30" customHeight="1" x14ac:dyDescent="0.15">
      <c r="A22" s="49"/>
      <c r="B22" s="49"/>
      <c r="C22" s="49"/>
      <c r="D22" s="49"/>
      <c r="E22" s="102" t="s">
        <v>9</v>
      </c>
      <c r="F22" s="117"/>
      <c r="G22" s="117"/>
      <c r="H22" s="117"/>
      <c r="I22" s="117"/>
      <c r="J22" s="117"/>
      <c r="K22" s="117"/>
      <c r="L22" s="117"/>
      <c r="M22" s="117"/>
      <c r="N22" s="118"/>
      <c r="O22" s="182" t="str">
        <f>受給対象者一覧!U8</f>
        <v/>
      </c>
      <c r="P22" s="183"/>
      <c r="Q22" s="125">
        <f>受給対象者一覧!I8</f>
        <v>0</v>
      </c>
      <c r="R22" s="184"/>
      <c r="S22" s="184"/>
      <c r="T22" s="184"/>
      <c r="U22" s="184"/>
      <c r="V22" s="184"/>
      <c r="W22" s="184"/>
      <c r="X22" s="184"/>
      <c r="Y22" s="184"/>
      <c r="Z22" s="184"/>
      <c r="AA22" s="184"/>
      <c r="AB22" s="184"/>
      <c r="AC22" s="184"/>
      <c r="AD22" s="184"/>
      <c r="AE22" s="184"/>
      <c r="AF22" s="184"/>
      <c r="AG22" s="184"/>
      <c r="AH22" s="184"/>
      <c r="AI22" s="184"/>
      <c r="AJ22" s="184"/>
      <c r="AK22" s="184"/>
      <c r="AL22" s="185"/>
      <c r="AO22" s="48"/>
    </row>
    <row r="23" spans="1:43" ht="30" customHeight="1" x14ac:dyDescent="0.15">
      <c r="E23" s="102" t="s">
        <v>8</v>
      </c>
      <c r="F23" s="117"/>
      <c r="G23" s="117"/>
      <c r="H23" s="117"/>
      <c r="I23" s="117"/>
      <c r="J23" s="117"/>
      <c r="K23" s="117"/>
      <c r="L23" s="117"/>
      <c r="M23" s="117"/>
      <c r="N23" s="118"/>
      <c r="O23" s="119">
        <f>受給対象者一覧!I9</f>
        <v>0</v>
      </c>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1"/>
    </row>
    <row r="24" spans="1:43" ht="30" customHeight="1" x14ac:dyDescent="0.15">
      <c r="E24" s="116" t="s">
        <v>80</v>
      </c>
      <c r="F24" s="117"/>
      <c r="G24" s="117"/>
      <c r="H24" s="117"/>
      <c r="I24" s="117"/>
      <c r="J24" s="117"/>
      <c r="K24" s="117"/>
      <c r="L24" s="117"/>
      <c r="M24" s="117"/>
      <c r="N24" s="117"/>
      <c r="O24" s="125" t="s">
        <v>131</v>
      </c>
      <c r="P24" s="126"/>
      <c r="Q24" s="126"/>
      <c r="R24" s="126"/>
      <c r="S24" s="127"/>
      <c r="T24" s="128">
        <f>受給対象者一覧!AI4</f>
        <v>0</v>
      </c>
      <c r="U24" s="129"/>
      <c r="V24" s="129"/>
      <c r="W24" s="129"/>
      <c r="X24" s="130"/>
      <c r="Y24" s="125" t="s">
        <v>126</v>
      </c>
      <c r="Z24" s="126"/>
      <c r="AA24" s="126"/>
      <c r="AB24" s="126"/>
      <c r="AC24" s="127"/>
      <c r="AD24" s="191">
        <f>受給対象者一覧!AL4</f>
        <v>0</v>
      </c>
      <c r="AE24" s="192"/>
      <c r="AF24" s="192"/>
      <c r="AG24" s="192"/>
      <c r="AH24" s="192"/>
      <c r="AI24" s="192"/>
      <c r="AJ24" s="192"/>
      <c r="AK24" s="192"/>
      <c r="AL24" s="193"/>
    </row>
    <row r="25" spans="1:43" ht="30" customHeight="1" x14ac:dyDescent="0.15">
      <c r="E25" s="116" t="s">
        <v>81</v>
      </c>
      <c r="F25" s="117"/>
      <c r="G25" s="117"/>
      <c r="H25" s="117"/>
      <c r="I25" s="117"/>
      <c r="J25" s="117"/>
      <c r="K25" s="117"/>
      <c r="L25" s="117"/>
      <c r="M25" s="117"/>
      <c r="N25" s="117"/>
      <c r="O25" s="125" t="s">
        <v>131</v>
      </c>
      <c r="P25" s="126"/>
      <c r="Q25" s="126"/>
      <c r="R25" s="126"/>
      <c r="S25" s="127"/>
      <c r="T25" s="128">
        <f>受給対象者一覧!AI5</f>
        <v>0</v>
      </c>
      <c r="U25" s="129"/>
      <c r="V25" s="129"/>
      <c r="W25" s="129"/>
      <c r="X25" s="130"/>
      <c r="Y25" s="125" t="s">
        <v>126</v>
      </c>
      <c r="Z25" s="126"/>
      <c r="AA25" s="126"/>
      <c r="AB25" s="126"/>
      <c r="AC25" s="127"/>
      <c r="AD25" s="191">
        <f>受給対象者一覧!AL5</f>
        <v>0</v>
      </c>
      <c r="AE25" s="192"/>
      <c r="AF25" s="192"/>
      <c r="AG25" s="192"/>
      <c r="AH25" s="192"/>
      <c r="AI25" s="192"/>
      <c r="AJ25" s="192"/>
      <c r="AK25" s="192"/>
      <c r="AL25" s="193"/>
    </row>
    <row r="26" spans="1:43" ht="30" customHeight="1" x14ac:dyDescent="0.15">
      <c r="E26" s="102" t="s">
        <v>77</v>
      </c>
      <c r="F26" s="117"/>
      <c r="G26" s="117"/>
      <c r="H26" s="117"/>
      <c r="I26" s="117"/>
      <c r="J26" s="117"/>
      <c r="K26" s="117"/>
      <c r="L26" s="117"/>
      <c r="M26" s="117"/>
      <c r="N26" s="118"/>
      <c r="O26" s="190">
        <f>ROUNDDOWN(受給対象者一覧!AL6,-3)</f>
        <v>0</v>
      </c>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5"/>
    </row>
    <row r="27" spans="1:43" ht="15" customHeight="1" x14ac:dyDescent="0.15">
      <c r="O27" s="39"/>
    </row>
    <row r="28" spans="1:43" ht="30" customHeight="1" x14ac:dyDescent="0.15">
      <c r="A28" s="49"/>
      <c r="B28" s="49"/>
      <c r="C28" s="49"/>
      <c r="D28" s="49"/>
      <c r="E28" s="102" t="s">
        <v>123</v>
      </c>
      <c r="F28" s="103"/>
      <c r="G28" s="103"/>
      <c r="H28" s="103"/>
      <c r="I28" s="103"/>
      <c r="J28" s="103"/>
      <c r="K28" s="103"/>
      <c r="L28" s="103"/>
      <c r="M28" s="103"/>
      <c r="N28" s="104"/>
      <c r="O28" s="122"/>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4"/>
      <c r="AN28" s="82"/>
      <c r="AO28" s="82"/>
      <c r="AP28" s="82"/>
    </row>
    <row r="29" spans="1:43" ht="30" customHeight="1" x14ac:dyDescent="0.15">
      <c r="A29" s="49"/>
      <c r="B29" s="49"/>
      <c r="C29" s="49"/>
      <c r="D29" s="49"/>
      <c r="E29" s="113" t="s">
        <v>124</v>
      </c>
      <c r="F29" s="114"/>
      <c r="G29" s="114"/>
      <c r="H29" s="114"/>
      <c r="I29" s="114"/>
      <c r="J29" s="114"/>
      <c r="K29" s="114"/>
      <c r="L29" s="114"/>
      <c r="M29" s="114"/>
      <c r="N29" s="115"/>
      <c r="O29" s="110">
        <f>SUM(AD24,AD25,O26)</f>
        <v>0</v>
      </c>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2"/>
      <c r="AN29" s="82"/>
      <c r="AO29" s="82"/>
      <c r="AP29" s="82"/>
    </row>
    <row r="30" spans="1:43" ht="15" customHeight="1" x14ac:dyDescent="0.15">
      <c r="A30" s="49"/>
      <c r="B30" s="49"/>
      <c r="C30" s="49"/>
      <c r="D30" s="49"/>
      <c r="E30" s="84"/>
      <c r="F30" s="85"/>
      <c r="G30" s="85"/>
      <c r="H30" s="85"/>
      <c r="I30" s="85"/>
      <c r="J30" s="85"/>
      <c r="K30" s="85"/>
      <c r="L30" s="85"/>
      <c r="M30" s="85"/>
      <c r="N30" s="85"/>
      <c r="O30" s="86"/>
      <c r="P30" s="85"/>
      <c r="Q30" s="85"/>
      <c r="R30" s="85"/>
      <c r="S30" s="85"/>
      <c r="T30" s="85"/>
      <c r="U30" s="85"/>
      <c r="V30" s="85"/>
      <c r="W30" s="85"/>
      <c r="X30" s="85"/>
      <c r="Y30" s="85"/>
      <c r="Z30" s="85"/>
      <c r="AA30" s="85"/>
      <c r="AB30" s="85"/>
      <c r="AC30" s="85"/>
      <c r="AD30" s="85"/>
      <c r="AE30" s="85"/>
      <c r="AF30" s="85"/>
      <c r="AG30" s="85"/>
      <c r="AH30" s="85"/>
      <c r="AI30" s="85"/>
      <c r="AJ30" s="85"/>
      <c r="AK30" s="85"/>
      <c r="AL30" s="85"/>
      <c r="AN30" s="82"/>
      <c r="AO30" s="82"/>
      <c r="AP30" s="82"/>
    </row>
    <row r="31" spans="1:43" ht="30" customHeight="1" x14ac:dyDescent="0.15">
      <c r="A31" s="49"/>
      <c r="B31" s="49"/>
      <c r="C31" s="49"/>
      <c r="D31" s="49"/>
      <c r="E31" s="102" t="s">
        <v>125</v>
      </c>
      <c r="F31" s="103"/>
      <c r="G31" s="103"/>
      <c r="H31" s="103"/>
      <c r="I31" s="103"/>
      <c r="J31" s="103"/>
      <c r="K31" s="103"/>
      <c r="L31" s="103"/>
      <c r="M31" s="103"/>
      <c r="N31" s="104"/>
      <c r="O31" s="105">
        <f>O29-O28</f>
        <v>0</v>
      </c>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7"/>
      <c r="AN31" s="82"/>
      <c r="AO31" s="82"/>
      <c r="AP31" s="82"/>
    </row>
    <row r="32" spans="1:43" ht="15" customHeight="1" x14ac:dyDescent="0.15">
      <c r="A32" s="46"/>
      <c r="B32" s="46"/>
      <c r="C32" s="46"/>
      <c r="D32" s="46"/>
      <c r="E32" s="46"/>
      <c r="AN32" s="47"/>
      <c r="AO32" s="47"/>
      <c r="AP32" s="47"/>
    </row>
    <row r="33" spans="1:43" ht="15" customHeight="1" x14ac:dyDescent="0.15">
      <c r="A33" s="46"/>
      <c r="B33" s="46"/>
      <c r="C33" s="46"/>
      <c r="D33" s="46"/>
      <c r="E33" s="89"/>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3"/>
      <c r="AN33" s="47"/>
      <c r="AO33" s="47"/>
      <c r="AP33" s="47"/>
      <c r="AQ33" s="95" t="s">
        <v>170</v>
      </c>
    </row>
    <row r="34" spans="1:43" ht="15" customHeight="1" x14ac:dyDescent="0.15">
      <c r="A34" s="46"/>
      <c r="B34" s="46"/>
      <c r="C34" s="46"/>
      <c r="D34" s="46"/>
      <c r="E34" s="90"/>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91"/>
      <c r="AN34" s="47"/>
      <c r="AO34" s="47"/>
      <c r="AP34" s="47"/>
      <c r="AQ34" s="95" t="str">
        <f>TEXT(O21,REPT("0",2)) &amp; TEXT(AA21,REPT("0",1)) &amp; TEXT(IFERROR(AC21*1,0),REPT("0",10)) &amp; TEXT(O22,REPT("0",2)) &amp; TEXT(O29,REPT("0",8))</f>
        <v>121000000000000000000</v>
      </c>
    </row>
    <row r="35" spans="1:43" ht="15" customHeight="1" x14ac:dyDescent="0.15">
      <c r="A35" s="46"/>
      <c r="B35" s="46"/>
      <c r="C35" s="46"/>
      <c r="D35" s="46"/>
      <c r="E35" s="90"/>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91"/>
      <c r="AN35" s="47"/>
      <c r="AO35" s="47"/>
      <c r="AP35" s="47"/>
    </row>
    <row r="36" spans="1:43" ht="15" customHeight="1" x14ac:dyDescent="0.15">
      <c r="A36" s="46"/>
      <c r="B36" s="46"/>
      <c r="C36" s="46"/>
      <c r="D36" s="46"/>
      <c r="E36" s="92"/>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4"/>
      <c r="AN36" s="47"/>
      <c r="AO36" s="47"/>
      <c r="AP36" s="47"/>
    </row>
    <row r="37" spans="1:43" ht="15" customHeight="1" x14ac:dyDescent="0.15">
      <c r="A37" s="46"/>
      <c r="B37" s="46"/>
      <c r="C37" s="46"/>
      <c r="D37" s="46"/>
      <c r="E37" s="46"/>
      <c r="AN37" s="47"/>
      <c r="AO37" s="47"/>
      <c r="AP37" s="47"/>
    </row>
    <row r="38" spans="1:43" s="40" customFormat="1" ht="15" customHeight="1" x14ac:dyDescent="0.15">
      <c r="A38" s="46"/>
      <c r="B38" s="46"/>
      <c r="C38" s="46"/>
      <c r="D38" s="46"/>
      <c r="E38" s="4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47"/>
      <c r="AO38" s="47"/>
      <c r="AP38" s="47"/>
    </row>
    <row r="39" spans="1:43" s="40" customFormat="1" ht="15" customHeight="1" x14ac:dyDescent="0.15">
      <c r="A39" s="46"/>
      <c r="B39" s="46"/>
      <c r="C39" s="46"/>
      <c r="D39" s="46"/>
      <c r="E39" s="4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47"/>
      <c r="AO39" s="47"/>
      <c r="AP39" s="47"/>
    </row>
    <row r="40" spans="1:43" s="40" customFormat="1" ht="15" customHeight="1" x14ac:dyDescent="0.15">
      <c r="A40" s="46"/>
      <c r="B40" s="46"/>
      <c r="C40" s="46"/>
      <c r="D40" s="46"/>
      <c r="E40" s="4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47"/>
      <c r="AO40" s="47"/>
      <c r="AP40" s="47"/>
    </row>
    <row r="41" spans="1:43" s="40" customFormat="1" ht="15" customHeight="1" x14ac:dyDescent="0.15">
      <c r="A41" s="46"/>
      <c r="B41" s="46"/>
      <c r="C41" s="46"/>
      <c r="D41" s="46"/>
      <c r="E41" s="4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47"/>
      <c r="AO41" s="47"/>
      <c r="AP41" s="47"/>
    </row>
    <row r="42" spans="1:43" s="40" customFormat="1" ht="15" customHeight="1" x14ac:dyDescent="0.15">
      <c r="A42" s="46"/>
      <c r="B42" s="46"/>
      <c r="C42" s="46"/>
      <c r="D42" s="46"/>
      <c r="E42" s="4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47"/>
      <c r="AO42" s="47"/>
      <c r="AP42" s="47"/>
    </row>
    <row r="43" spans="1:43" ht="20.100000000000001" customHeight="1" x14ac:dyDescent="0.15">
      <c r="AG43" s="177" t="s">
        <v>109</v>
      </c>
      <c r="AH43" s="178"/>
      <c r="AI43" s="180"/>
      <c r="AJ43" s="181"/>
      <c r="AK43" s="181"/>
      <c r="AL43" s="181"/>
      <c r="AM43" s="181"/>
      <c r="AN43" s="181"/>
      <c r="AO43" s="181"/>
      <c r="AP43" s="181"/>
      <c r="AQ43" s="40"/>
    </row>
    <row r="44" spans="1:43" ht="20.100000000000001" customHeight="1" x14ac:dyDescent="0.15">
      <c r="AG44" s="179"/>
      <c r="AH44" s="179"/>
      <c r="AI44" s="179"/>
      <c r="AJ44" s="179"/>
      <c r="AK44" s="179"/>
      <c r="AL44" s="179"/>
      <c r="AM44" s="179"/>
      <c r="AN44" s="179"/>
      <c r="AO44" s="179"/>
      <c r="AP44" s="179"/>
    </row>
    <row r="45" spans="1:43" ht="20.100000000000001" customHeight="1" x14ac:dyDescent="0.15"/>
  </sheetData>
  <mergeCells count="70">
    <mergeCell ref="AD24:AL24"/>
    <mergeCell ref="O25:S25"/>
    <mergeCell ref="T25:X25"/>
    <mergeCell ref="Y25:AC25"/>
    <mergeCell ref="AD25:AL25"/>
    <mergeCell ref="AG43:AH44"/>
    <mergeCell ref="AI43:AP44"/>
    <mergeCell ref="O22:P22"/>
    <mergeCell ref="Q21:Z21"/>
    <mergeCell ref="B17:K17"/>
    <mergeCell ref="L17:Q17"/>
    <mergeCell ref="Q22:AL22"/>
    <mergeCell ref="AB17:AG17"/>
    <mergeCell ref="AH17:AP17"/>
    <mergeCell ref="B18:K19"/>
    <mergeCell ref="L18:Q18"/>
    <mergeCell ref="R18:AA18"/>
    <mergeCell ref="AB18:AG18"/>
    <mergeCell ref="AH18:AP18"/>
    <mergeCell ref="O26:AL26"/>
    <mergeCell ref="E22:N22"/>
    <mergeCell ref="AI1:AP1"/>
    <mergeCell ref="AG1:AH1"/>
    <mergeCell ref="A3:AP3"/>
    <mergeCell ref="A4:AP4"/>
    <mergeCell ref="AN6:AO6"/>
    <mergeCell ref="AK6:AL6"/>
    <mergeCell ref="AH6:AI6"/>
    <mergeCell ref="A7:G7"/>
    <mergeCell ref="A12:A19"/>
    <mergeCell ref="B12:K12"/>
    <mergeCell ref="L12:AL12"/>
    <mergeCell ref="B16:K16"/>
    <mergeCell ref="L16:Q16"/>
    <mergeCell ref="R16:AA16"/>
    <mergeCell ref="AB16:AG16"/>
    <mergeCell ref="AH16:AP16"/>
    <mergeCell ref="R17:AA17"/>
    <mergeCell ref="L19:Q19"/>
    <mergeCell ref="R19:AP19"/>
    <mergeCell ref="R9:T9"/>
    <mergeCell ref="AM12:AP12"/>
    <mergeCell ref="B13:K15"/>
    <mergeCell ref="Q13:R13"/>
    <mergeCell ref="A9:C9"/>
    <mergeCell ref="F9:G9"/>
    <mergeCell ref="I9:J9"/>
    <mergeCell ref="K9:Q9"/>
    <mergeCell ref="AA21:AB21"/>
    <mergeCell ref="T13:W13"/>
    <mergeCell ref="L14:AP15"/>
    <mergeCell ref="AC21:AL21"/>
    <mergeCell ref="E21:N21"/>
    <mergeCell ref="O21:P21"/>
    <mergeCell ref="E31:N31"/>
    <mergeCell ref="O31:AL31"/>
    <mergeCell ref="V9:X9"/>
    <mergeCell ref="Y9:AP9"/>
    <mergeCell ref="E28:N28"/>
    <mergeCell ref="O29:AL29"/>
    <mergeCell ref="E29:N29"/>
    <mergeCell ref="E25:N25"/>
    <mergeCell ref="E26:N26"/>
    <mergeCell ref="O23:AL23"/>
    <mergeCell ref="E23:N23"/>
    <mergeCell ref="E24:N24"/>
    <mergeCell ref="O28:AL28"/>
    <mergeCell ref="O24:S24"/>
    <mergeCell ref="T24:X24"/>
    <mergeCell ref="Y24:AC24"/>
  </mergeCells>
  <phoneticPr fontId="3"/>
  <dataValidations xWindow="575" yWindow="587" count="21">
    <dataValidation imeMode="halfAlpha" allowBlank="1" showInputMessage="1" showErrorMessage="1" sqref="AK6 AH6" xr:uid="{00000000-0002-0000-0000-000000000000}"/>
    <dataValidation allowBlank="1" showInputMessage="1" showErrorMessage="1" promptTitle="入力不要" prompt="個表に入力した事業所番号が自動で表示されますので入力不要です。" sqref="AC21:AL21" xr:uid="{00000000-0002-0000-0000-000001000000}"/>
    <dataValidation allowBlank="1" showInputMessage="1" showErrorMessage="1" promptTitle="入力不要" prompt="別紙の内訳一覧に入力したサービス種別が自動的に表示されますので、入力不要です。" sqref="Q22:AL22" xr:uid="{00000000-0002-0000-0000-000002000000}"/>
    <dataValidation allowBlank="1" showInputMessage="1" showErrorMessage="1" promptTitle="入力不要" prompt="別紙の内訳一覧に入力した事業所・施設の名称が自動的に表示されますので、入力不要です。" sqref="O23:AL23" xr:uid="{00000000-0002-0000-0000-000003000000}"/>
    <dataValidation allowBlank="1" showInputMessage="1" showErrorMessage="1" promptTitle="入力不要" prompt="別紙の内訳一覧に入力した情報が自動的に表示されますので、入力不要です。" sqref="O22:P22 O30:AL30 O26:AL26 T24:X25" xr:uid="{00000000-0002-0000-0000-000004000000}"/>
    <dataValidation allowBlank="1" showInputMessage="1" showErrorMessage="1" promptTitle="法人名の入力" prompt="略称等は用いず、届出の正式な事業所名称を入力してください。" sqref="L12:AL12" xr:uid="{00000000-0002-0000-0000-000005000000}"/>
    <dataValidation imeMode="halfAlpha" allowBlank="1" showInputMessage="1" showErrorMessage="1" promptTitle="郵便番号の入力" prompt="郵便番号の上３桁を半角で入力してください。" sqref="Q13:R13" xr:uid="{00000000-0002-0000-0000-000006000000}"/>
    <dataValidation imeMode="halfAlpha" allowBlank="1" showInputMessage="1" showErrorMessage="1" promptTitle="郵便番号の入力" prompt="郵便番号の下4桁を半角で入力してください。" sqref="T13:W13" xr:uid="{00000000-0002-0000-0000-000007000000}"/>
    <dataValidation allowBlank="1" showInputMessage="1" showErrorMessage="1" promptTitle="住所の入力" prompt="住所は、_x000a_・都道府県名から書き出し_x000a_・建物名、室名（○号室）まで_x000a_記入すること。_x000a_" sqref="L14:AP15" xr:uid="{00000000-0002-0000-0000-000008000000}"/>
    <dataValidation allowBlank="1" showInputMessage="1" showErrorMessage="1" promptTitle="職名の入力" prompt="個人の場合は入力不要です。_x000a__x000a_「理事長」や「代表取締役」等の役職名を正しく記入するようにしてください。" sqref="R16:AA17" xr:uid="{00000000-0002-0000-0000-000009000000}"/>
    <dataValidation allowBlank="1" showInputMessage="1" showErrorMessage="1" promptTitle="氏名の入力" prompt="個人の場合は入力不要です。_x000a__x000a_姓と名の間は全角１文字分を空けるようにしてください。_x000a__x000a_例）山田　太郎" sqref="AH16:AP17" xr:uid="{00000000-0002-0000-0000-00000A000000}"/>
    <dataValidation allowBlank="1" showInputMessage="1" showErrorMessage="1" promptTitle="電話番号の入力" prompt="桁区切りのハイフン（－）を入れて記入してください。_x000a__x000a_例）052-111-1111" sqref="R18:AA18" xr:uid="{00000000-0002-0000-0000-00000B000000}"/>
    <dataValidation allowBlank="1" showInputMessage="1" showErrorMessage="1" promptTitle="FAX番号の入力" prompt="桁区切りのハイフン（－）を入れて記入してください。_x000a__x000a_例）052-111-1111" sqref="AH18:AP18" xr:uid="{00000000-0002-0000-0000-00000C000000}"/>
    <dataValidation allowBlank="1" showInputMessage="1" showErrorMessage="1" promptTitle="メールアドレスの入力" prompt="記入の際は、「＠」以下も正確に入力してください。" sqref="R19:AP19" xr:uid="{00000000-0002-0000-0000-00000D000000}"/>
    <dataValidation allowBlank="1" showInputMessage="1" showErrorMessage="1" promptTitle="入力不要" prompt="障害・介護保険の識別番号になりますので、入力は不要です。" sqref="AA21:AB21" xr:uid="{00000000-0002-0000-0000-00000E000000}"/>
    <dataValidation allowBlank="1" showInputMessage="1" showErrorMessage="1" promptTitle="入力不要" prompt="受付整理用に用いる欄ですので、入力不要です。" sqref="AI43:AP44 AI1:AP1" xr:uid="{00000000-0002-0000-0000-00000F000000}"/>
    <dataValidation imeMode="halfAlpha" allowBlank="1" showInputMessage="1" showErrorMessage="1" promptTitle="入力にあたって" prompt="県から送らせていただいた交付決定通知書の_x000a_・文書日付_x000a_・文書番号_x000a_を入力してください。（いずれも右肩に記載されています。）" sqref="D9 F9:G9 I9:J9 R9:T9 V9:X9" xr:uid="{00000000-0002-0000-0000-000010000000}"/>
    <dataValidation allowBlank="1" showInputMessage="1" showErrorMessage="1" promptTitle="入力にあたって" prompt="県から送らせていただいた交付決定通知書に記載の交付決定額を入力してください。" sqref="O28:AL28" xr:uid="{00000000-0002-0000-0000-000011000000}"/>
    <dataValidation allowBlank="1" showInputMessage="1" showErrorMessage="1" promptTitle="入力不要" prompt="自動的に表示されますので、入力不要です。" sqref="O31:AL31" xr:uid="{00000000-0002-0000-0000-000012000000}"/>
    <dataValidation allowBlank="1" showInputMessage="1" showErrorMessage="1" promptTitle="入力不要" prompt="別紙の内訳一覧に入力した情報（千円単位）が自動的に表示されますので、入力不要です。" sqref="AD24:AL25" xr:uid="{00000000-0002-0000-0000-000013000000}"/>
    <dataValidation allowBlank="1" showInputMessage="1" showErrorMessage="1" promptTitle="入力不要" prompt="書類の識別番号になりますので、入力は不要です。" sqref="O21:P21" xr:uid="{00000000-0002-0000-0000-000014000000}"/>
  </dataValidations>
  <pageMargins left="0.70866141732283472" right="0.70866141732283472" top="0.74803149606299213" bottom="0.55118110236220474" header="0.31496062992125984" footer="0.31496062992125984"/>
  <pageSetup paperSize="9" scale="90" fitToHeight="0" orientation="portrait" r:id="rId1"/>
  <drawing r:id="rId2"/>
  <legacyDrawing r:id="rId3"/>
  <controls>
    <mc:AlternateContent xmlns:mc="http://schemas.openxmlformats.org/markup-compatibility/2006">
      <mc:Choice Requires="x14">
        <control shapeId="2052" r:id="rId4" name="BarCodeCtrl1">
          <controlPr defaultSize="0" autoLine="0" autoPict="0" linkedCell="AQ34" r:id="rId5">
            <anchor moveWithCells="1">
              <from>
                <xdr:col>4</xdr:col>
                <xdr:colOff>38100</xdr:colOff>
                <xdr:row>32</xdr:row>
                <xdr:rowOff>38100</xdr:rowOff>
              </from>
              <to>
                <xdr:col>37</xdr:col>
                <xdr:colOff>133350</xdr:colOff>
                <xdr:row>35</xdr:row>
                <xdr:rowOff>152400</xdr:rowOff>
              </to>
            </anchor>
          </controlPr>
        </control>
      </mc:Choice>
      <mc:Fallback>
        <control shapeId="2052" r:id="rId4" name="BarCodeCtrl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B258"/>
  <sheetViews>
    <sheetView view="pageBreakPreview" zoomScaleNormal="140" zoomScaleSheetLayoutView="100" workbookViewId="0">
      <selection activeCell="U9" sqref="U9:W9"/>
    </sheetView>
  </sheetViews>
  <sheetFormatPr defaultColWidth="2.25" defaultRowHeight="11.25" x14ac:dyDescent="0.15"/>
  <cols>
    <col min="1" max="43" width="3.625" style="51" customWidth="1"/>
    <col min="44" max="44" width="15.625" style="51" customWidth="1"/>
    <col min="45" max="48" width="8.625" style="51" customWidth="1"/>
    <col min="49" max="49" width="3.625" style="51" customWidth="1"/>
    <col min="50" max="52" width="1.625" style="51" customWidth="1"/>
    <col min="53" max="53" width="3.625" style="51" customWidth="1"/>
    <col min="54" max="54" width="7.5" style="51" customWidth="1"/>
    <col min="55" max="63" width="3.625" style="51" customWidth="1"/>
    <col min="64" max="67" width="5.625" style="51" customWidth="1"/>
    <col min="68" max="70" width="2.25" style="51"/>
    <col min="71" max="85" width="3.625" style="51" customWidth="1"/>
    <col min="86" max="16384" width="2.25" style="51"/>
  </cols>
  <sheetData>
    <row r="1" spans="1:54" ht="30" customHeight="1" x14ac:dyDescent="0.15">
      <c r="A1" s="51" t="s">
        <v>127</v>
      </c>
    </row>
    <row r="2" spans="1:54" ht="30" customHeight="1" x14ac:dyDescent="0.15">
      <c r="B2" s="210" t="s">
        <v>101</v>
      </c>
      <c r="C2" s="211"/>
      <c r="D2" s="211"/>
      <c r="E2" s="211"/>
      <c r="F2" s="211"/>
      <c r="G2" s="211"/>
      <c r="H2" s="211"/>
      <c r="I2" s="211"/>
      <c r="J2" s="211"/>
      <c r="K2" s="211"/>
      <c r="L2" s="211"/>
      <c r="M2" s="211"/>
      <c r="N2" s="211"/>
      <c r="P2" s="282" t="s">
        <v>105</v>
      </c>
      <c r="Q2" s="282"/>
      <c r="R2" s="282"/>
      <c r="S2" s="282"/>
      <c r="T2" s="282"/>
      <c r="U2" s="282"/>
      <c r="V2" s="282"/>
      <c r="W2" s="282"/>
      <c r="X2" s="282"/>
      <c r="Y2" s="282"/>
      <c r="Z2" s="282"/>
      <c r="AA2" s="282"/>
      <c r="AB2" s="282"/>
      <c r="AC2" s="282"/>
    </row>
    <row r="3" spans="1:54" ht="30" customHeight="1" x14ac:dyDescent="0.15">
      <c r="B3" s="56" t="s">
        <v>102</v>
      </c>
      <c r="C3" s="277" t="s">
        <v>97</v>
      </c>
      <c r="D3" s="270"/>
      <c r="E3" s="270"/>
      <c r="F3" s="270"/>
      <c r="G3" s="270"/>
      <c r="H3" s="270"/>
      <c r="I3" s="270"/>
      <c r="J3" s="270"/>
      <c r="K3" s="270"/>
      <c r="L3" s="270"/>
      <c r="M3" s="270"/>
      <c r="N3" s="270"/>
      <c r="P3" s="204" t="s">
        <v>102</v>
      </c>
      <c r="Q3" s="56" t="s">
        <v>95</v>
      </c>
      <c r="R3" s="277" t="s">
        <v>100</v>
      </c>
      <c r="S3" s="270"/>
      <c r="T3" s="270"/>
      <c r="U3" s="270"/>
      <c r="V3" s="270"/>
      <c r="W3" s="270"/>
      <c r="X3" s="270"/>
      <c r="Y3" s="270"/>
      <c r="Z3" s="270"/>
      <c r="AA3" s="270"/>
      <c r="AB3" s="270"/>
      <c r="AC3" s="270"/>
      <c r="AD3" s="55"/>
      <c r="AE3" s="207"/>
      <c r="AF3" s="208"/>
      <c r="AG3" s="208"/>
      <c r="AH3" s="209"/>
      <c r="AI3" s="194" t="s">
        <v>131</v>
      </c>
      <c r="AJ3" s="195"/>
      <c r="AK3" s="196"/>
      <c r="AL3" s="194" t="s">
        <v>126</v>
      </c>
      <c r="AM3" s="195"/>
      <c r="AN3" s="195"/>
      <c r="AO3" s="196"/>
    </row>
    <row r="4" spans="1:54" ht="30" customHeight="1" x14ac:dyDescent="0.15">
      <c r="B4" s="56" t="s">
        <v>103</v>
      </c>
      <c r="C4" s="277" t="s">
        <v>99</v>
      </c>
      <c r="D4" s="270"/>
      <c r="E4" s="270"/>
      <c r="F4" s="270"/>
      <c r="G4" s="270"/>
      <c r="H4" s="270"/>
      <c r="I4" s="270"/>
      <c r="J4" s="270"/>
      <c r="K4" s="270"/>
      <c r="L4" s="270"/>
      <c r="M4" s="270"/>
      <c r="N4" s="270"/>
      <c r="O4" s="55"/>
      <c r="P4" s="271"/>
      <c r="Q4" s="56" t="s">
        <v>96</v>
      </c>
      <c r="R4" s="277" t="s">
        <v>116</v>
      </c>
      <c r="S4" s="270"/>
      <c r="T4" s="270"/>
      <c r="U4" s="270"/>
      <c r="V4" s="270"/>
      <c r="W4" s="270"/>
      <c r="X4" s="270"/>
      <c r="Y4" s="270"/>
      <c r="Z4" s="270"/>
      <c r="AA4" s="270"/>
      <c r="AB4" s="270"/>
      <c r="AC4" s="270"/>
      <c r="AD4" s="55"/>
      <c r="AE4" s="194" t="s">
        <v>128</v>
      </c>
      <c r="AF4" s="195"/>
      <c r="AG4" s="195"/>
      <c r="AH4" s="196"/>
      <c r="AI4" s="197">
        <f>COUNTIF(AO13:AQ217,20)</f>
        <v>0</v>
      </c>
      <c r="AJ4" s="198"/>
      <c r="AK4" s="199"/>
      <c r="AL4" s="200">
        <f>AI4*200000</f>
        <v>0</v>
      </c>
      <c r="AM4" s="201"/>
      <c r="AN4" s="201"/>
      <c r="AO4" s="202"/>
    </row>
    <row r="5" spans="1:54" ht="30" customHeight="1" x14ac:dyDescent="0.15">
      <c r="B5" s="54"/>
      <c r="C5" s="52"/>
      <c r="D5" s="53"/>
      <c r="E5" s="53"/>
      <c r="F5" s="53"/>
      <c r="G5" s="53"/>
      <c r="H5" s="53"/>
      <c r="I5" s="53"/>
      <c r="J5" s="53"/>
      <c r="K5" s="53"/>
      <c r="L5" s="53"/>
      <c r="M5" s="53"/>
      <c r="N5" s="53"/>
      <c r="P5" s="271"/>
      <c r="Q5" s="56" t="s">
        <v>98</v>
      </c>
      <c r="R5" s="269" t="s">
        <v>107</v>
      </c>
      <c r="S5" s="270"/>
      <c r="T5" s="270"/>
      <c r="U5" s="270"/>
      <c r="V5" s="270"/>
      <c r="W5" s="270"/>
      <c r="X5" s="270"/>
      <c r="Y5" s="270"/>
      <c r="Z5" s="270"/>
      <c r="AA5" s="270"/>
      <c r="AB5" s="270"/>
      <c r="AC5" s="270"/>
      <c r="AD5" s="55"/>
      <c r="AE5" s="194" t="s">
        <v>129</v>
      </c>
      <c r="AF5" s="195"/>
      <c r="AG5" s="195"/>
      <c r="AH5" s="196"/>
      <c r="AI5" s="197">
        <f>COUNTIF(AO13:AQ217,5)</f>
        <v>0</v>
      </c>
      <c r="AJ5" s="198"/>
      <c r="AK5" s="199"/>
      <c r="AL5" s="200">
        <f>AI5*50000</f>
        <v>0</v>
      </c>
      <c r="AM5" s="201"/>
      <c r="AN5" s="201"/>
      <c r="AO5" s="202"/>
      <c r="AP5" s="58"/>
    </row>
    <row r="6" spans="1:54" ht="30" customHeight="1" x14ac:dyDescent="0.15">
      <c r="P6" s="56" t="s">
        <v>103</v>
      </c>
      <c r="Q6" s="56" t="s">
        <v>106</v>
      </c>
      <c r="R6" s="269" t="s">
        <v>108</v>
      </c>
      <c r="S6" s="270"/>
      <c r="T6" s="270"/>
      <c r="U6" s="270"/>
      <c r="V6" s="270"/>
      <c r="W6" s="270"/>
      <c r="X6" s="270"/>
      <c r="Y6" s="270"/>
      <c r="Z6" s="270"/>
      <c r="AA6" s="270"/>
      <c r="AB6" s="270"/>
      <c r="AC6" s="270"/>
      <c r="AE6" s="194" t="s">
        <v>77</v>
      </c>
      <c r="AF6" s="195"/>
      <c r="AG6" s="195"/>
      <c r="AH6" s="196"/>
      <c r="AI6" s="197">
        <f>SUM(AI4:AK5)</f>
        <v>0</v>
      </c>
      <c r="AJ6" s="198"/>
      <c r="AK6" s="199"/>
      <c r="AL6" s="218">
        <f>AI6*110</f>
        <v>0</v>
      </c>
      <c r="AM6" s="219"/>
      <c r="AN6" s="219"/>
      <c r="AO6" s="220"/>
      <c r="AP6" s="58"/>
    </row>
    <row r="7" spans="1:54" ht="15" customHeight="1" x14ac:dyDescent="0.15"/>
    <row r="8" spans="1:54" ht="30" customHeight="1" x14ac:dyDescent="0.15">
      <c r="B8" s="203" t="s">
        <v>89</v>
      </c>
      <c r="C8" s="203"/>
      <c r="D8" s="203"/>
      <c r="E8" s="203"/>
      <c r="F8" s="203"/>
      <c r="G8" s="203"/>
      <c r="H8" s="203"/>
      <c r="I8" s="205"/>
      <c r="J8" s="205"/>
      <c r="K8" s="205"/>
      <c r="L8" s="205"/>
      <c r="M8" s="205"/>
      <c r="N8" s="205"/>
      <c r="O8" s="205"/>
      <c r="P8" s="205"/>
      <c r="Q8" s="205"/>
      <c r="R8" s="204" t="s">
        <v>90</v>
      </c>
      <c r="S8" s="204"/>
      <c r="T8" s="204"/>
      <c r="U8" s="206" t="str">
        <f>IFERROR(VLOOKUP(I8,AR220:AS252,2,FALSE),"")</f>
        <v/>
      </c>
      <c r="V8" s="206"/>
      <c r="W8" s="206"/>
    </row>
    <row r="9" spans="1:54" ht="30" customHeight="1" x14ac:dyDescent="0.15">
      <c r="B9" s="203" t="s">
        <v>91</v>
      </c>
      <c r="C9" s="203"/>
      <c r="D9" s="203"/>
      <c r="E9" s="203"/>
      <c r="F9" s="203"/>
      <c r="G9" s="203"/>
      <c r="H9" s="203"/>
      <c r="I9" s="283"/>
      <c r="J9" s="284"/>
      <c r="K9" s="284"/>
      <c r="L9" s="284"/>
      <c r="M9" s="284"/>
      <c r="N9" s="284"/>
      <c r="O9" s="284"/>
      <c r="P9" s="284"/>
      <c r="Q9" s="285"/>
      <c r="R9" s="286" t="s">
        <v>115</v>
      </c>
      <c r="S9" s="287"/>
      <c r="T9" s="288"/>
      <c r="U9" s="289"/>
      <c r="V9" s="290"/>
      <c r="W9" s="291"/>
      <c r="X9" s="100"/>
      <c r="Y9" s="101"/>
      <c r="Z9" s="101"/>
      <c r="AA9" s="101"/>
      <c r="AB9" s="101"/>
      <c r="AC9" s="101"/>
    </row>
    <row r="10" spans="1:54" ht="15" customHeight="1" thickBot="1" x14ac:dyDescent="0.2">
      <c r="Q10" s="66"/>
      <c r="R10" s="67"/>
      <c r="S10" s="68"/>
      <c r="T10" s="68"/>
      <c r="U10" s="68"/>
      <c r="V10" s="69"/>
      <c r="W10" s="69"/>
      <c r="X10" s="99"/>
      <c r="Y10" s="99"/>
      <c r="Z10" s="99"/>
      <c r="AA10" s="99"/>
      <c r="AB10" s="99"/>
      <c r="AC10" s="99"/>
      <c r="AE10" s="57"/>
      <c r="AF10" s="57"/>
      <c r="AG10" s="57"/>
      <c r="AH10" s="57"/>
      <c r="AI10" s="57"/>
      <c r="AJ10" s="57"/>
      <c r="AK10" s="58"/>
      <c r="AL10" s="58"/>
      <c r="AM10" s="58"/>
      <c r="AN10" s="58"/>
      <c r="AO10" s="58"/>
      <c r="AP10" s="58"/>
      <c r="BB10" s="98" t="s">
        <v>167</v>
      </c>
    </row>
    <row r="11" spans="1:54" ht="30" customHeight="1" x14ac:dyDescent="0.15">
      <c r="A11" s="97" t="s">
        <v>10</v>
      </c>
      <c r="B11" s="231" t="s">
        <v>59</v>
      </c>
      <c r="C11" s="249"/>
      <c r="D11" s="249"/>
      <c r="E11" s="250"/>
      <c r="F11" s="231" t="s">
        <v>169</v>
      </c>
      <c r="G11" s="249"/>
      <c r="H11" s="249"/>
      <c r="I11" s="250"/>
      <c r="J11" s="231" t="s">
        <v>83</v>
      </c>
      <c r="K11" s="249"/>
      <c r="L11" s="251"/>
      <c r="M11" s="250"/>
      <c r="N11" s="231" t="s">
        <v>60</v>
      </c>
      <c r="O11" s="251"/>
      <c r="P11" s="251"/>
      <c r="Q11" s="251"/>
      <c r="R11" s="251"/>
      <c r="S11" s="251"/>
      <c r="T11" s="251"/>
      <c r="U11" s="184"/>
      <c r="V11" s="184"/>
      <c r="W11" s="185"/>
      <c r="X11" s="272" t="s">
        <v>111</v>
      </c>
      <c r="Y11" s="241"/>
      <c r="Z11" s="241"/>
      <c r="AA11" s="241"/>
      <c r="AB11" s="273" t="s">
        <v>110</v>
      </c>
      <c r="AC11" s="274"/>
      <c r="AD11" s="252" t="s">
        <v>63</v>
      </c>
      <c r="AE11" s="253"/>
      <c r="AF11" s="254"/>
      <c r="AG11" s="240" t="s">
        <v>65</v>
      </c>
      <c r="AH11" s="241"/>
      <c r="AI11" s="241"/>
      <c r="AJ11" s="241"/>
      <c r="AK11" s="226" t="s">
        <v>87</v>
      </c>
      <c r="AL11" s="227"/>
      <c r="AM11" s="227"/>
      <c r="AN11" s="228"/>
      <c r="AO11" s="234" t="s">
        <v>88</v>
      </c>
      <c r="AP11" s="235"/>
      <c r="AQ11" s="236"/>
      <c r="BB11" s="65">
        <v>30</v>
      </c>
    </row>
    <row r="12" spans="1:54" ht="30" customHeight="1" x14ac:dyDescent="0.15">
      <c r="A12" s="96"/>
      <c r="B12" s="231" t="s">
        <v>78</v>
      </c>
      <c r="C12" s="278"/>
      <c r="D12" s="279" t="s">
        <v>79</v>
      </c>
      <c r="E12" s="250"/>
      <c r="F12" s="231" t="s">
        <v>78</v>
      </c>
      <c r="G12" s="278"/>
      <c r="H12" s="279" t="s">
        <v>79</v>
      </c>
      <c r="I12" s="250"/>
      <c r="J12" s="263" t="s">
        <v>3</v>
      </c>
      <c r="K12" s="264"/>
      <c r="L12" s="59" t="s">
        <v>85</v>
      </c>
      <c r="M12" s="60" t="s">
        <v>86</v>
      </c>
      <c r="N12" s="231"/>
      <c r="O12" s="251"/>
      <c r="P12" s="251"/>
      <c r="Q12" s="251"/>
      <c r="R12" s="251"/>
      <c r="S12" s="251"/>
      <c r="T12" s="251"/>
      <c r="U12" s="184"/>
      <c r="V12" s="184"/>
      <c r="W12" s="185"/>
      <c r="X12" s="249" t="s">
        <v>61</v>
      </c>
      <c r="Y12" s="250"/>
      <c r="Z12" s="231" t="s">
        <v>62</v>
      </c>
      <c r="AA12" s="251"/>
      <c r="AB12" s="275"/>
      <c r="AC12" s="276"/>
      <c r="AD12" s="255"/>
      <c r="AE12" s="256"/>
      <c r="AF12" s="257"/>
      <c r="AG12" s="233" t="s">
        <v>64</v>
      </c>
      <c r="AH12" s="232"/>
      <c r="AI12" s="231" t="s">
        <v>104</v>
      </c>
      <c r="AJ12" s="232"/>
      <c r="AK12" s="229" t="s">
        <v>84</v>
      </c>
      <c r="AL12" s="230"/>
      <c r="AM12" s="61" t="s">
        <v>85</v>
      </c>
      <c r="AN12" s="62" t="s">
        <v>86</v>
      </c>
      <c r="AO12" s="237"/>
      <c r="AP12" s="238"/>
      <c r="AQ12" s="239"/>
      <c r="AS12" s="73" t="s">
        <v>112</v>
      </c>
      <c r="AT12" s="74" t="s">
        <v>113</v>
      </c>
      <c r="AU12" s="74" t="s">
        <v>65</v>
      </c>
      <c r="AV12" s="72" t="s">
        <v>114</v>
      </c>
      <c r="BB12" s="98" t="s">
        <v>168</v>
      </c>
    </row>
    <row r="13" spans="1:54" ht="39.950000000000003" customHeight="1" x14ac:dyDescent="0.15">
      <c r="A13" s="77">
        <f>IF(AD13=0,A12,TEXT(A12+1,"000"))</f>
        <v>0</v>
      </c>
      <c r="B13" s="260"/>
      <c r="C13" s="261"/>
      <c r="D13" s="262"/>
      <c r="E13" s="243"/>
      <c r="F13" s="260"/>
      <c r="G13" s="261"/>
      <c r="H13" s="262"/>
      <c r="I13" s="243"/>
      <c r="J13" s="224"/>
      <c r="K13" s="225"/>
      <c r="L13" s="80"/>
      <c r="M13" s="81"/>
      <c r="N13" s="245"/>
      <c r="O13" s="246"/>
      <c r="P13" s="246"/>
      <c r="Q13" s="246"/>
      <c r="R13" s="246"/>
      <c r="S13" s="246"/>
      <c r="T13" s="246"/>
      <c r="U13" s="247"/>
      <c r="V13" s="247"/>
      <c r="W13" s="248"/>
      <c r="X13" s="244"/>
      <c r="Y13" s="243"/>
      <c r="Z13" s="242"/>
      <c r="AA13" s="243"/>
      <c r="AB13" s="258"/>
      <c r="AC13" s="259"/>
      <c r="AD13" s="214">
        <f t="shared" ref="AD13:AD44" si="0">IF(AV13="○",VLOOKUP(Z13,$B$220:$C$223,2,FALSE),)</f>
        <v>0</v>
      </c>
      <c r="AE13" s="215"/>
      <c r="AF13" s="216"/>
      <c r="AG13" s="217"/>
      <c r="AH13" s="213"/>
      <c r="AI13" s="212"/>
      <c r="AJ13" s="213"/>
      <c r="AK13" s="224"/>
      <c r="AL13" s="225"/>
      <c r="AM13" s="80"/>
      <c r="AN13" s="81"/>
      <c r="AO13" s="221"/>
      <c r="AP13" s="222"/>
      <c r="AQ13" s="223"/>
      <c r="AR13" s="51">
        <v>5</v>
      </c>
      <c r="AS13" s="76" t="str">
        <f>IF(COUNTIF($AX$13:AX13,AX13)&gt;1,"×","○")</f>
        <v>○</v>
      </c>
      <c r="AT13" s="77" t="str">
        <f t="shared" ref="AT13:AT37" si="1">IF(AND(AY13=11,AZ13=2),"○","×")</f>
        <v>×</v>
      </c>
      <c r="AU13" s="78" t="str">
        <f t="shared" ref="AU13:AU37" si="2">IF(AND(AG13="有",AI13="無"),"○","×")</f>
        <v>×</v>
      </c>
      <c r="AV13" s="72" t="str">
        <f t="shared" ref="AV13:AV37" si="3">IF(AND(AS13="○",AT13="○",AU13="○"),"○","×")</f>
        <v>×</v>
      </c>
      <c r="AX13" s="76" t="str">
        <f>DBCS(B13&amp;D13&amp;F13&amp;H13&amp;J13&amp;L13&amp;M13)</f>
        <v/>
      </c>
      <c r="AY13" s="78">
        <f>COUNTA(B13:AC13)</f>
        <v>0</v>
      </c>
      <c r="AZ13" s="71">
        <f>COUNTA(AG13:AJ13)</f>
        <v>0</v>
      </c>
      <c r="BB13" s="65" t="str">
        <f>IF(B13&lt;&gt;"",ROW(),"")</f>
        <v/>
      </c>
    </row>
    <row r="14" spans="1:54" ht="39.950000000000003" customHeight="1" x14ac:dyDescent="0.15">
      <c r="A14" s="77">
        <f t="shared" ref="A14:A77" si="4">IF(AD14=0,A13,TEXT(A13+1,"000"))</f>
        <v>0</v>
      </c>
      <c r="B14" s="260"/>
      <c r="C14" s="261"/>
      <c r="D14" s="262"/>
      <c r="E14" s="243"/>
      <c r="F14" s="260"/>
      <c r="G14" s="261"/>
      <c r="H14" s="262"/>
      <c r="I14" s="243"/>
      <c r="J14" s="224"/>
      <c r="K14" s="225"/>
      <c r="L14" s="80"/>
      <c r="M14" s="81"/>
      <c r="N14" s="245"/>
      <c r="O14" s="246"/>
      <c r="P14" s="246"/>
      <c r="Q14" s="246"/>
      <c r="R14" s="246"/>
      <c r="S14" s="246"/>
      <c r="T14" s="246"/>
      <c r="U14" s="247"/>
      <c r="V14" s="247"/>
      <c r="W14" s="248"/>
      <c r="X14" s="244"/>
      <c r="Y14" s="243"/>
      <c r="Z14" s="242"/>
      <c r="AA14" s="243"/>
      <c r="AB14" s="258"/>
      <c r="AC14" s="259"/>
      <c r="AD14" s="214">
        <f t="shared" si="0"/>
        <v>0</v>
      </c>
      <c r="AE14" s="215"/>
      <c r="AF14" s="216"/>
      <c r="AG14" s="217"/>
      <c r="AH14" s="213"/>
      <c r="AI14" s="212"/>
      <c r="AJ14" s="213"/>
      <c r="AK14" s="224"/>
      <c r="AL14" s="225"/>
      <c r="AM14" s="80"/>
      <c r="AN14" s="81"/>
      <c r="AO14" s="221"/>
      <c r="AP14" s="222"/>
      <c r="AQ14" s="223"/>
      <c r="AR14" s="51">
        <v>20</v>
      </c>
      <c r="AS14" s="76" t="str">
        <f>IF(COUNTIF($AX$13:AX14,AX14)&gt;1,"×","○")</f>
        <v>×</v>
      </c>
      <c r="AT14" s="77" t="str">
        <f t="shared" si="1"/>
        <v>×</v>
      </c>
      <c r="AU14" s="78" t="str">
        <f t="shared" si="2"/>
        <v>×</v>
      </c>
      <c r="AV14" s="75" t="str">
        <f t="shared" si="3"/>
        <v>×</v>
      </c>
      <c r="AX14" s="76" t="str">
        <f t="shared" ref="AX14:AX37" si="5">DBCS(B14&amp;D14&amp;F14&amp;H14&amp;J14&amp;L14&amp;M14)</f>
        <v/>
      </c>
      <c r="AY14" s="78">
        <f t="shared" ref="AY14:AY37" si="6">COUNTA(B14:AC14)</f>
        <v>0</v>
      </c>
      <c r="AZ14" s="71">
        <f t="shared" ref="AZ14:AZ37" si="7">COUNTA(AG14:AJ14)</f>
        <v>0</v>
      </c>
      <c r="BB14" s="65" t="str">
        <f t="shared" ref="BB14:BB77" si="8">IF(B14&lt;&gt;"",ROW(),"")</f>
        <v/>
      </c>
    </row>
    <row r="15" spans="1:54" ht="39.950000000000003" customHeight="1" x14ac:dyDescent="0.15">
      <c r="A15" s="77">
        <f t="shared" si="4"/>
        <v>0</v>
      </c>
      <c r="B15" s="260"/>
      <c r="C15" s="261"/>
      <c r="D15" s="262"/>
      <c r="E15" s="243"/>
      <c r="F15" s="260"/>
      <c r="G15" s="261"/>
      <c r="H15" s="262"/>
      <c r="I15" s="243"/>
      <c r="J15" s="224"/>
      <c r="K15" s="225"/>
      <c r="L15" s="80"/>
      <c r="M15" s="81"/>
      <c r="N15" s="245"/>
      <c r="O15" s="246"/>
      <c r="P15" s="246"/>
      <c r="Q15" s="246"/>
      <c r="R15" s="246"/>
      <c r="S15" s="246"/>
      <c r="T15" s="246"/>
      <c r="U15" s="247"/>
      <c r="V15" s="247"/>
      <c r="W15" s="248"/>
      <c r="X15" s="244"/>
      <c r="Y15" s="243"/>
      <c r="Z15" s="242"/>
      <c r="AA15" s="243"/>
      <c r="AB15" s="258"/>
      <c r="AC15" s="259"/>
      <c r="AD15" s="214">
        <f t="shared" si="0"/>
        <v>0</v>
      </c>
      <c r="AE15" s="215"/>
      <c r="AF15" s="216"/>
      <c r="AG15" s="217"/>
      <c r="AH15" s="213"/>
      <c r="AI15" s="212"/>
      <c r="AJ15" s="213"/>
      <c r="AK15" s="224"/>
      <c r="AL15" s="225"/>
      <c r="AM15" s="80"/>
      <c r="AN15" s="81"/>
      <c r="AO15" s="221"/>
      <c r="AP15" s="222"/>
      <c r="AQ15" s="223"/>
      <c r="AR15" s="79"/>
      <c r="AS15" s="76" t="str">
        <f>IF(COUNTIF($AX$13:AX15,AX15)&gt;1,"×","○")</f>
        <v>×</v>
      </c>
      <c r="AT15" s="77" t="str">
        <f t="shared" si="1"/>
        <v>×</v>
      </c>
      <c r="AU15" s="78" t="str">
        <f t="shared" si="2"/>
        <v>×</v>
      </c>
      <c r="AV15" s="75" t="str">
        <f t="shared" si="3"/>
        <v>×</v>
      </c>
      <c r="AX15" s="76" t="str">
        <f t="shared" si="5"/>
        <v/>
      </c>
      <c r="AY15" s="78">
        <f t="shared" si="6"/>
        <v>0</v>
      </c>
      <c r="AZ15" s="71">
        <f t="shared" si="7"/>
        <v>0</v>
      </c>
      <c r="BB15" s="65" t="str">
        <f t="shared" si="8"/>
        <v/>
      </c>
    </row>
    <row r="16" spans="1:54" ht="39.950000000000003" customHeight="1" x14ac:dyDescent="0.15">
      <c r="A16" s="77">
        <f>IF(AD16=0,A15,TEXT(A15+1,"000"))</f>
        <v>0</v>
      </c>
      <c r="B16" s="260"/>
      <c r="C16" s="261"/>
      <c r="D16" s="262"/>
      <c r="E16" s="243"/>
      <c r="F16" s="260"/>
      <c r="G16" s="261"/>
      <c r="H16" s="262"/>
      <c r="I16" s="243"/>
      <c r="J16" s="224"/>
      <c r="K16" s="225"/>
      <c r="L16" s="80"/>
      <c r="M16" s="81"/>
      <c r="N16" s="245"/>
      <c r="O16" s="246"/>
      <c r="P16" s="246"/>
      <c r="Q16" s="246"/>
      <c r="R16" s="246"/>
      <c r="S16" s="246"/>
      <c r="T16" s="246"/>
      <c r="U16" s="247"/>
      <c r="V16" s="247"/>
      <c r="W16" s="248"/>
      <c r="X16" s="244"/>
      <c r="Y16" s="243"/>
      <c r="Z16" s="242"/>
      <c r="AA16" s="243"/>
      <c r="AB16" s="258"/>
      <c r="AC16" s="259"/>
      <c r="AD16" s="214">
        <f t="shared" si="0"/>
        <v>0</v>
      </c>
      <c r="AE16" s="215"/>
      <c r="AF16" s="216"/>
      <c r="AG16" s="217"/>
      <c r="AH16" s="213"/>
      <c r="AI16" s="212"/>
      <c r="AJ16" s="213"/>
      <c r="AK16" s="224"/>
      <c r="AL16" s="225"/>
      <c r="AM16" s="80"/>
      <c r="AN16" s="81"/>
      <c r="AO16" s="221"/>
      <c r="AP16" s="222"/>
      <c r="AQ16" s="223"/>
      <c r="AR16" s="79"/>
      <c r="AS16" s="76" t="str">
        <f>IF(COUNTIF($AX$13:AX16,AX16)&gt;1,"×","○")</f>
        <v>×</v>
      </c>
      <c r="AT16" s="77" t="str">
        <f t="shared" si="1"/>
        <v>×</v>
      </c>
      <c r="AU16" s="78" t="str">
        <f t="shared" si="2"/>
        <v>×</v>
      </c>
      <c r="AV16" s="75" t="str">
        <f t="shared" si="3"/>
        <v>×</v>
      </c>
      <c r="AX16" s="76" t="str">
        <f t="shared" si="5"/>
        <v/>
      </c>
      <c r="AY16" s="78">
        <f t="shared" si="6"/>
        <v>0</v>
      </c>
      <c r="AZ16" s="71">
        <f t="shared" si="7"/>
        <v>0</v>
      </c>
      <c r="BB16" s="65" t="str">
        <f t="shared" si="8"/>
        <v/>
      </c>
    </row>
    <row r="17" spans="1:54" ht="39.950000000000003" customHeight="1" x14ac:dyDescent="0.15">
      <c r="A17" s="77">
        <f t="shared" si="4"/>
        <v>0</v>
      </c>
      <c r="B17" s="260"/>
      <c r="C17" s="261"/>
      <c r="D17" s="262"/>
      <c r="E17" s="243"/>
      <c r="F17" s="260"/>
      <c r="G17" s="261"/>
      <c r="H17" s="262"/>
      <c r="I17" s="243"/>
      <c r="J17" s="224"/>
      <c r="K17" s="225"/>
      <c r="L17" s="80"/>
      <c r="M17" s="81"/>
      <c r="N17" s="245"/>
      <c r="O17" s="246"/>
      <c r="P17" s="246"/>
      <c r="Q17" s="246"/>
      <c r="R17" s="246"/>
      <c r="S17" s="246"/>
      <c r="T17" s="246"/>
      <c r="U17" s="247"/>
      <c r="V17" s="247"/>
      <c r="W17" s="248"/>
      <c r="X17" s="244"/>
      <c r="Y17" s="243"/>
      <c r="Z17" s="242"/>
      <c r="AA17" s="243"/>
      <c r="AB17" s="258"/>
      <c r="AC17" s="259"/>
      <c r="AD17" s="214">
        <f t="shared" si="0"/>
        <v>0</v>
      </c>
      <c r="AE17" s="215"/>
      <c r="AF17" s="216"/>
      <c r="AG17" s="217"/>
      <c r="AH17" s="213"/>
      <c r="AI17" s="212"/>
      <c r="AJ17" s="213"/>
      <c r="AK17" s="224"/>
      <c r="AL17" s="225"/>
      <c r="AM17" s="80"/>
      <c r="AN17" s="81"/>
      <c r="AO17" s="221"/>
      <c r="AP17" s="222"/>
      <c r="AQ17" s="223"/>
      <c r="AS17" s="76" t="str">
        <f>IF(COUNTIF($AX$13:AX17,AX17)&gt;1,"×","○")</f>
        <v>×</v>
      </c>
      <c r="AT17" s="77" t="str">
        <f t="shared" si="1"/>
        <v>×</v>
      </c>
      <c r="AU17" s="78" t="str">
        <f t="shared" si="2"/>
        <v>×</v>
      </c>
      <c r="AV17" s="75" t="str">
        <f t="shared" si="3"/>
        <v>×</v>
      </c>
      <c r="AX17" s="76" t="str">
        <f t="shared" si="5"/>
        <v/>
      </c>
      <c r="AY17" s="78">
        <f t="shared" si="6"/>
        <v>0</v>
      </c>
      <c r="AZ17" s="71">
        <f t="shared" si="7"/>
        <v>0</v>
      </c>
      <c r="BB17" s="65" t="str">
        <f t="shared" si="8"/>
        <v/>
      </c>
    </row>
    <row r="18" spans="1:54" ht="39.950000000000003" customHeight="1" x14ac:dyDescent="0.15">
      <c r="A18" s="77">
        <f t="shared" si="4"/>
        <v>0</v>
      </c>
      <c r="B18" s="260"/>
      <c r="C18" s="261"/>
      <c r="D18" s="262"/>
      <c r="E18" s="243"/>
      <c r="F18" s="260"/>
      <c r="G18" s="261"/>
      <c r="H18" s="262"/>
      <c r="I18" s="243"/>
      <c r="J18" s="224"/>
      <c r="K18" s="225"/>
      <c r="L18" s="80"/>
      <c r="M18" s="81"/>
      <c r="N18" s="245"/>
      <c r="O18" s="246"/>
      <c r="P18" s="246"/>
      <c r="Q18" s="246"/>
      <c r="R18" s="246"/>
      <c r="S18" s="246"/>
      <c r="T18" s="246"/>
      <c r="U18" s="247"/>
      <c r="V18" s="247"/>
      <c r="W18" s="248"/>
      <c r="X18" s="244"/>
      <c r="Y18" s="243"/>
      <c r="Z18" s="242"/>
      <c r="AA18" s="243"/>
      <c r="AB18" s="258"/>
      <c r="AC18" s="259"/>
      <c r="AD18" s="214">
        <f t="shared" si="0"/>
        <v>0</v>
      </c>
      <c r="AE18" s="215"/>
      <c r="AF18" s="216"/>
      <c r="AG18" s="217"/>
      <c r="AH18" s="213"/>
      <c r="AI18" s="212"/>
      <c r="AJ18" s="213"/>
      <c r="AK18" s="224"/>
      <c r="AL18" s="225"/>
      <c r="AM18" s="80"/>
      <c r="AN18" s="81"/>
      <c r="AO18" s="221"/>
      <c r="AP18" s="222"/>
      <c r="AQ18" s="223"/>
      <c r="AS18" s="76" t="str">
        <f>IF(COUNTIF($AX$13:AX18,AX18)&gt;1,"×","○")</f>
        <v>×</v>
      </c>
      <c r="AT18" s="77" t="str">
        <f t="shared" si="1"/>
        <v>×</v>
      </c>
      <c r="AU18" s="78" t="str">
        <f t="shared" si="2"/>
        <v>×</v>
      </c>
      <c r="AV18" s="75" t="str">
        <f t="shared" si="3"/>
        <v>×</v>
      </c>
      <c r="AX18" s="76" t="str">
        <f t="shared" si="5"/>
        <v/>
      </c>
      <c r="AY18" s="78">
        <f t="shared" si="6"/>
        <v>0</v>
      </c>
      <c r="AZ18" s="71">
        <f t="shared" si="7"/>
        <v>0</v>
      </c>
      <c r="BB18" s="65" t="str">
        <f t="shared" si="8"/>
        <v/>
      </c>
    </row>
    <row r="19" spans="1:54" ht="39.950000000000003" customHeight="1" x14ac:dyDescent="0.15">
      <c r="A19" s="77">
        <f t="shared" si="4"/>
        <v>0</v>
      </c>
      <c r="B19" s="260"/>
      <c r="C19" s="261"/>
      <c r="D19" s="262"/>
      <c r="E19" s="243"/>
      <c r="F19" s="260"/>
      <c r="G19" s="261"/>
      <c r="H19" s="262"/>
      <c r="I19" s="243"/>
      <c r="J19" s="224"/>
      <c r="K19" s="225"/>
      <c r="L19" s="80"/>
      <c r="M19" s="81"/>
      <c r="N19" s="245"/>
      <c r="O19" s="246"/>
      <c r="P19" s="246"/>
      <c r="Q19" s="246"/>
      <c r="R19" s="246"/>
      <c r="S19" s="246"/>
      <c r="T19" s="246"/>
      <c r="U19" s="247"/>
      <c r="V19" s="247"/>
      <c r="W19" s="248"/>
      <c r="X19" s="244"/>
      <c r="Y19" s="243"/>
      <c r="Z19" s="242"/>
      <c r="AA19" s="243"/>
      <c r="AB19" s="258"/>
      <c r="AC19" s="259"/>
      <c r="AD19" s="214">
        <f t="shared" si="0"/>
        <v>0</v>
      </c>
      <c r="AE19" s="215"/>
      <c r="AF19" s="216"/>
      <c r="AG19" s="217"/>
      <c r="AH19" s="213"/>
      <c r="AI19" s="212"/>
      <c r="AJ19" s="213"/>
      <c r="AK19" s="224"/>
      <c r="AL19" s="225"/>
      <c r="AM19" s="80"/>
      <c r="AN19" s="81"/>
      <c r="AO19" s="221"/>
      <c r="AP19" s="222"/>
      <c r="AQ19" s="223"/>
      <c r="AS19" s="76" t="str">
        <f>IF(COUNTIF($AX$13:AX19,AX19)&gt;1,"×","○")</f>
        <v>×</v>
      </c>
      <c r="AT19" s="77" t="str">
        <f t="shared" si="1"/>
        <v>×</v>
      </c>
      <c r="AU19" s="78" t="str">
        <f t="shared" si="2"/>
        <v>×</v>
      </c>
      <c r="AV19" s="75" t="str">
        <f t="shared" si="3"/>
        <v>×</v>
      </c>
      <c r="AX19" s="76" t="str">
        <f t="shared" si="5"/>
        <v/>
      </c>
      <c r="AY19" s="78">
        <f t="shared" si="6"/>
        <v>0</v>
      </c>
      <c r="AZ19" s="71">
        <f t="shared" si="7"/>
        <v>0</v>
      </c>
      <c r="BB19" s="65" t="str">
        <f t="shared" si="8"/>
        <v/>
      </c>
    </row>
    <row r="20" spans="1:54" ht="39.950000000000003" customHeight="1" x14ac:dyDescent="0.15">
      <c r="A20" s="77">
        <f t="shared" si="4"/>
        <v>0</v>
      </c>
      <c r="B20" s="260"/>
      <c r="C20" s="261"/>
      <c r="D20" s="262"/>
      <c r="E20" s="243"/>
      <c r="F20" s="260"/>
      <c r="G20" s="261"/>
      <c r="H20" s="262"/>
      <c r="I20" s="243"/>
      <c r="J20" s="224"/>
      <c r="K20" s="225"/>
      <c r="L20" s="80"/>
      <c r="M20" s="81"/>
      <c r="N20" s="245"/>
      <c r="O20" s="246"/>
      <c r="P20" s="246"/>
      <c r="Q20" s="246"/>
      <c r="R20" s="246"/>
      <c r="S20" s="246"/>
      <c r="T20" s="246"/>
      <c r="U20" s="247"/>
      <c r="V20" s="247"/>
      <c r="W20" s="248"/>
      <c r="X20" s="244"/>
      <c r="Y20" s="243"/>
      <c r="Z20" s="242"/>
      <c r="AA20" s="243"/>
      <c r="AB20" s="258"/>
      <c r="AC20" s="259"/>
      <c r="AD20" s="214">
        <f t="shared" si="0"/>
        <v>0</v>
      </c>
      <c r="AE20" s="215"/>
      <c r="AF20" s="216"/>
      <c r="AG20" s="217"/>
      <c r="AH20" s="213"/>
      <c r="AI20" s="212"/>
      <c r="AJ20" s="213"/>
      <c r="AK20" s="224"/>
      <c r="AL20" s="225"/>
      <c r="AM20" s="80"/>
      <c r="AN20" s="81"/>
      <c r="AO20" s="221"/>
      <c r="AP20" s="222"/>
      <c r="AQ20" s="223"/>
      <c r="AS20" s="76" t="str">
        <f>IF(COUNTIF($AX$13:AX20,AX20)&gt;1,"×","○")</f>
        <v>×</v>
      </c>
      <c r="AT20" s="77" t="str">
        <f t="shared" si="1"/>
        <v>×</v>
      </c>
      <c r="AU20" s="78" t="str">
        <f t="shared" si="2"/>
        <v>×</v>
      </c>
      <c r="AV20" s="75" t="str">
        <f t="shared" si="3"/>
        <v>×</v>
      </c>
      <c r="AX20" s="76" t="str">
        <f t="shared" si="5"/>
        <v/>
      </c>
      <c r="AY20" s="78">
        <f t="shared" si="6"/>
        <v>0</v>
      </c>
      <c r="AZ20" s="71">
        <f t="shared" si="7"/>
        <v>0</v>
      </c>
      <c r="BB20" s="65" t="str">
        <f t="shared" si="8"/>
        <v/>
      </c>
    </row>
    <row r="21" spans="1:54" ht="39.950000000000003" customHeight="1" x14ac:dyDescent="0.15">
      <c r="A21" s="77">
        <f t="shared" si="4"/>
        <v>0</v>
      </c>
      <c r="B21" s="260"/>
      <c r="C21" s="261"/>
      <c r="D21" s="262"/>
      <c r="E21" s="243"/>
      <c r="F21" s="260"/>
      <c r="G21" s="261"/>
      <c r="H21" s="262"/>
      <c r="I21" s="243"/>
      <c r="J21" s="224"/>
      <c r="K21" s="225"/>
      <c r="L21" s="80"/>
      <c r="M21" s="81"/>
      <c r="N21" s="245"/>
      <c r="O21" s="246"/>
      <c r="P21" s="246"/>
      <c r="Q21" s="246"/>
      <c r="R21" s="246"/>
      <c r="S21" s="246"/>
      <c r="T21" s="246"/>
      <c r="U21" s="247"/>
      <c r="V21" s="247"/>
      <c r="W21" s="248"/>
      <c r="X21" s="244"/>
      <c r="Y21" s="243"/>
      <c r="Z21" s="242"/>
      <c r="AA21" s="243"/>
      <c r="AB21" s="258"/>
      <c r="AC21" s="259"/>
      <c r="AD21" s="214">
        <f t="shared" si="0"/>
        <v>0</v>
      </c>
      <c r="AE21" s="215"/>
      <c r="AF21" s="216"/>
      <c r="AG21" s="217"/>
      <c r="AH21" s="213"/>
      <c r="AI21" s="212"/>
      <c r="AJ21" s="213"/>
      <c r="AK21" s="224"/>
      <c r="AL21" s="225"/>
      <c r="AM21" s="80"/>
      <c r="AN21" s="81"/>
      <c r="AO21" s="221"/>
      <c r="AP21" s="222"/>
      <c r="AQ21" s="223"/>
      <c r="AS21" s="76" t="str">
        <f>IF(COUNTIF($AX$13:AX21,AX21)&gt;1,"×","○")</f>
        <v>×</v>
      </c>
      <c r="AT21" s="77" t="str">
        <f t="shared" si="1"/>
        <v>×</v>
      </c>
      <c r="AU21" s="78" t="str">
        <f t="shared" si="2"/>
        <v>×</v>
      </c>
      <c r="AV21" s="75" t="str">
        <f t="shared" si="3"/>
        <v>×</v>
      </c>
      <c r="AX21" s="76" t="str">
        <f t="shared" si="5"/>
        <v/>
      </c>
      <c r="AY21" s="78">
        <f t="shared" si="6"/>
        <v>0</v>
      </c>
      <c r="AZ21" s="71">
        <f t="shared" si="7"/>
        <v>0</v>
      </c>
      <c r="BB21" s="65" t="str">
        <f t="shared" si="8"/>
        <v/>
      </c>
    </row>
    <row r="22" spans="1:54" ht="39.950000000000003" customHeight="1" x14ac:dyDescent="0.15">
      <c r="A22" s="77">
        <f t="shared" si="4"/>
        <v>0</v>
      </c>
      <c r="B22" s="260"/>
      <c r="C22" s="261"/>
      <c r="D22" s="262"/>
      <c r="E22" s="243"/>
      <c r="F22" s="260"/>
      <c r="G22" s="261"/>
      <c r="H22" s="262"/>
      <c r="I22" s="243"/>
      <c r="J22" s="224"/>
      <c r="K22" s="225"/>
      <c r="L22" s="80"/>
      <c r="M22" s="81"/>
      <c r="N22" s="245"/>
      <c r="O22" s="246"/>
      <c r="P22" s="246"/>
      <c r="Q22" s="246"/>
      <c r="R22" s="246"/>
      <c r="S22" s="246"/>
      <c r="T22" s="246"/>
      <c r="U22" s="247"/>
      <c r="V22" s="247"/>
      <c r="W22" s="248"/>
      <c r="X22" s="244"/>
      <c r="Y22" s="243"/>
      <c r="Z22" s="242"/>
      <c r="AA22" s="243"/>
      <c r="AB22" s="258"/>
      <c r="AC22" s="259"/>
      <c r="AD22" s="214">
        <f t="shared" si="0"/>
        <v>0</v>
      </c>
      <c r="AE22" s="215"/>
      <c r="AF22" s="216"/>
      <c r="AG22" s="217"/>
      <c r="AH22" s="213"/>
      <c r="AI22" s="212"/>
      <c r="AJ22" s="213"/>
      <c r="AK22" s="224"/>
      <c r="AL22" s="225"/>
      <c r="AM22" s="80"/>
      <c r="AN22" s="81"/>
      <c r="AO22" s="221"/>
      <c r="AP22" s="222"/>
      <c r="AQ22" s="223"/>
      <c r="AS22" s="76" t="str">
        <f>IF(COUNTIF($AX$13:AX22,AX22)&gt;1,"×","○")</f>
        <v>×</v>
      </c>
      <c r="AT22" s="77" t="str">
        <f t="shared" si="1"/>
        <v>×</v>
      </c>
      <c r="AU22" s="78" t="str">
        <f t="shared" si="2"/>
        <v>×</v>
      </c>
      <c r="AV22" s="75" t="str">
        <f t="shared" si="3"/>
        <v>×</v>
      </c>
      <c r="AX22" s="76" t="str">
        <f t="shared" si="5"/>
        <v/>
      </c>
      <c r="AY22" s="78">
        <f t="shared" si="6"/>
        <v>0</v>
      </c>
      <c r="AZ22" s="71">
        <f t="shared" si="7"/>
        <v>0</v>
      </c>
      <c r="BB22" s="65" t="str">
        <f t="shared" si="8"/>
        <v/>
      </c>
    </row>
    <row r="23" spans="1:54" ht="39.950000000000003" customHeight="1" x14ac:dyDescent="0.15">
      <c r="A23" s="77">
        <f t="shared" si="4"/>
        <v>0</v>
      </c>
      <c r="B23" s="260"/>
      <c r="C23" s="261"/>
      <c r="D23" s="262"/>
      <c r="E23" s="243"/>
      <c r="F23" s="260"/>
      <c r="G23" s="261"/>
      <c r="H23" s="262"/>
      <c r="I23" s="243"/>
      <c r="J23" s="224"/>
      <c r="K23" s="225"/>
      <c r="L23" s="80"/>
      <c r="M23" s="81"/>
      <c r="N23" s="245"/>
      <c r="O23" s="246"/>
      <c r="P23" s="246"/>
      <c r="Q23" s="246"/>
      <c r="R23" s="246"/>
      <c r="S23" s="246"/>
      <c r="T23" s="246"/>
      <c r="U23" s="247"/>
      <c r="V23" s="247"/>
      <c r="W23" s="248"/>
      <c r="X23" s="244"/>
      <c r="Y23" s="243"/>
      <c r="Z23" s="242"/>
      <c r="AA23" s="243"/>
      <c r="AB23" s="258"/>
      <c r="AC23" s="259"/>
      <c r="AD23" s="214">
        <f t="shared" si="0"/>
        <v>0</v>
      </c>
      <c r="AE23" s="215"/>
      <c r="AF23" s="216"/>
      <c r="AG23" s="217"/>
      <c r="AH23" s="213"/>
      <c r="AI23" s="212"/>
      <c r="AJ23" s="213"/>
      <c r="AK23" s="224"/>
      <c r="AL23" s="225"/>
      <c r="AM23" s="80"/>
      <c r="AN23" s="81"/>
      <c r="AO23" s="221"/>
      <c r="AP23" s="222"/>
      <c r="AQ23" s="223"/>
      <c r="AS23" s="76" t="str">
        <f>IF(COUNTIF($AX$13:AX23,AX23)&gt;1,"×","○")</f>
        <v>×</v>
      </c>
      <c r="AT23" s="77" t="str">
        <f t="shared" si="1"/>
        <v>×</v>
      </c>
      <c r="AU23" s="78" t="str">
        <f t="shared" si="2"/>
        <v>×</v>
      </c>
      <c r="AV23" s="75" t="str">
        <f t="shared" si="3"/>
        <v>×</v>
      </c>
      <c r="AX23" s="76" t="str">
        <f t="shared" si="5"/>
        <v/>
      </c>
      <c r="AY23" s="78">
        <f t="shared" si="6"/>
        <v>0</v>
      </c>
      <c r="AZ23" s="71">
        <f t="shared" si="7"/>
        <v>0</v>
      </c>
      <c r="BB23" s="65" t="str">
        <f t="shared" si="8"/>
        <v/>
      </c>
    </row>
    <row r="24" spans="1:54" ht="39.950000000000003" customHeight="1" x14ac:dyDescent="0.15">
      <c r="A24" s="77">
        <f t="shared" si="4"/>
        <v>0</v>
      </c>
      <c r="B24" s="260"/>
      <c r="C24" s="261"/>
      <c r="D24" s="262"/>
      <c r="E24" s="243"/>
      <c r="F24" s="260"/>
      <c r="G24" s="261"/>
      <c r="H24" s="262"/>
      <c r="I24" s="243"/>
      <c r="J24" s="224"/>
      <c r="K24" s="225"/>
      <c r="L24" s="80"/>
      <c r="M24" s="81"/>
      <c r="N24" s="245"/>
      <c r="O24" s="246"/>
      <c r="P24" s="246"/>
      <c r="Q24" s="246"/>
      <c r="R24" s="246"/>
      <c r="S24" s="246"/>
      <c r="T24" s="246"/>
      <c r="U24" s="247"/>
      <c r="V24" s="247"/>
      <c r="W24" s="248"/>
      <c r="X24" s="244"/>
      <c r="Y24" s="243"/>
      <c r="Z24" s="242"/>
      <c r="AA24" s="243"/>
      <c r="AB24" s="258"/>
      <c r="AC24" s="259"/>
      <c r="AD24" s="214">
        <f t="shared" si="0"/>
        <v>0</v>
      </c>
      <c r="AE24" s="215"/>
      <c r="AF24" s="216"/>
      <c r="AG24" s="217"/>
      <c r="AH24" s="213"/>
      <c r="AI24" s="212"/>
      <c r="AJ24" s="213"/>
      <c r="AK24" s="224"/>
      <c r="AL24" s="225"/>
      <c r="AM24" s="80"/>
      <c r="AN24" s="81"/>
      <c r="AO24" s="221"/>
      <c r="AP24" s="222"/>
      <c r="AQ24" s="223"/>
      <c r="AS24" s="76" t="str">
        <f>IF(COUNTIF($AX$13:AX24,AX24)&gt;1,"×","○")</f>
        <v>×</v>
      </c>
      <c r="AT24" s="77" t="str">
        <f t="shared" si="1"/>
        <v>×</v>
      </c>
      <c r="AU24" s="78" t="str">
        <f t="shared" si="2"/>
        <v>×</v>
      </c>
      <c r="AV24" s="75" t="str">
        <f t="shared" si="3"/>
        <v>×</v>
      </c>
      <c r="AX24" s="76" t="str">
        <f t="shared" si="5"/>
        <v/>
      </c>
      <c r="AY24" s="78">
        <f t="shared" si="6"/>
        <v>0</v>
      </c>
      <c r="AZ24" s="71">
        <f t="shared" si="7"/>
        <v>0</v>
      </c>
      <c r="BB24" s="65" t="str">
        <f t="shared" si="8"/>
        <v/>
      </c>
    </row>
    <row r="25" spans="1:54" ht="39.950000000000003" customHeight="1" x14ac:dyDescent="0.15">
      <c r="A25" s="77">
        <f t="shared" si="4"/>
        <v>0</v>
      </c>
      <c r="B25" s="260"/>
      <c r="C25" s="261"/>
      <c r="D25" s="262"/>
      <c r="E25" s="243"/>
      <c r="F25" s="260"/>
      <c r="G25" s="261"/>
      <c r="H25" s="262"/>
      <c r="I25" s="243"/>
      <c r="J25" s="224"/>
      <c r="K25" s="225"/>
      <c r="L25" s="80"/>
      <c r="M25" s="81"/>
      <c r="N25" s="245"/>
      <c r="O25" s="246"/>
      <c r="P25" s="246"/>
      <c r="Q25" s="246"/>
      <c r="R25" s="246"/>
      <c r="S25" s="246"/>
      <c r="T25" s="246"/>
      <c r="U25" s="247"/>
      <c r="V25" s="247"/>
      <c r="W25" s="248"/>
      <c r="X25" s="244"/>
      <c r="Y25" s="243"/>
      <c r="Z25" s="242"/>
      <c r="AA25" s="243"/>
      <c r="AB25" s="258"/>
      <c r="AC25" s="259"/>
      <c r="AD25" s="214">
        <f t="shared" si="0"/>
        <v>0</v>
      </c>
      <c r="AE25" s="215"/>
      <c r="AF25" s="216"/>
      <c r="AG25" s="217"/>
      <c r="AH25" s="213"/>
      <c r="AI25" s="212"/>
      <c r="AJ25" s="213"/>
      <c r="AK25" s="224"/>
      <c r="AL25" s="225"/>
      <c r="AM25" s="80"/>
      <c r="AN25" s="81"/>
      <c r="AO25" s="221"/>
      <c r="AP25" s="222"/>
      <c r="AQ25" s="223"/>
      <c r="AS25" s="76" t="str">
        <f>IF(COUNTIF($AX$13:AX25,AX25)&gt;1,"×","○")</f>
        <v>×</v>
      </c>
      <c r="AT25" s="77" t="str">
        <f t="shared" si="1"/>
        <v>×</v>
      </c>
      <c r="AU25" s="78" t="str">
        <f t="shared" si="2"/>
        <v>×</v>
      </c>
      <c r="AV25" s="75" t="str">
        <f t="shared" si="3"/>
        <v>×</v>
      </c>
      <c r="AX25" s="76" t="str">
        <f t="shared" si="5"/>
        <v/>
      </c>
      <c r="AY25" s="78">
        <f t="shared" si="6"/>
        <v>0</v>
      </c>
      <c r="AZ25" s="71">
        <f t="shared" si="7"/>
        <v>0</v>
      </c>
      <c r="BB25" s="65" t="str">
        <f t="shared" si="8"/>
        <v/>
      </c>
    </row>
    <row r="26" spans="1:54" ht="39.950000000000003" customHeight="1" x14ac:dyDescent="0.15">
      <c r="A26" s="77">
        <f t="shared" si="4"/>
        <v>0</v>
      </c>
      <c r="B26" s="260"/>
      <c r="C26" s="261"/>
      <c r="D26" s="262"/>
      <c r="E26" s="243"/>
      <c r="F26" s="260"/>
      <c r="G26" s="261"/>
      <c r="H26" s="262"/>
      <c r="I26" s="243"/>
      <c r="J26" s="224"/>
      <c r="K26" s="225"/>
      <c r="L26" s="80"/>
      <c r="M26" s="81"/>
      <c r="N26" s="245"/>
      <c r="O26" s="246"/>
      <c r="P26" s="246"/>
      <c r="Q26" s="246"/>
      <c r="R26" s="246"/>
      <c r="S26" s="246"/>
      <c r="T26" s="246"/>
      <c r="U26" s="247"/>
      <c r="V26" s="247"/>
      <c r="W26" s="248"/>
      <c r="X26" s="244"/>
      <c r="Y26" s="243"/>
      <c r="Z26" s="242"/>
      <c r="AA26" s="243"/>
      <c r="AB26" s="258"/>
      <c r="AC26" s="259"/>
      <c r="AD26" s="214">
        <f t="shared" si="0"/>
        <v>0</v>
      </c>
      <c r="AE26" s="215"/>
      <c r="AF26" s="216"/>
      <c r="AG26" s="217"/>
      <c r="AH26" s="213"/>
      <c r="AI26" s="212"/>
      <c r="AJ26" s="213"/>
      <c r="AK26" s="224"/>
      <c r="AL26" s="225"/>
      <c r="AM26" s="80"/>
      <c r="AN26" s="81"/>
      <c r="AO26" s="221"/>
      <c r="AP26" s="222"/>
      <c r="AQ26" s="223"/>
      <c r="AS26" s="76" t="str">
        <f>IF(COUNTIF($AX$13:AX26,AX26)&gt;1,"×","○")</f>
        <v>×</v>
      </c>
      <c r="AT26" s="77" t="str">
        <f t="shared" si="1"/>
        <v>×</v>
      </c>
      <c r="AU26" s="78" t="str">
        <f t="shared" si="2"/>
        <v>×</v>
      </c>
      <c r="AV26" s="75" t="str">
        <f t="shared" si="3"/>
        <v>×</v>
      </c>
      <c r="AX26" s="76" t="str">
        <f t="shared" si="5"/>
        <v/>
      </c>
      <c r="AY26" s="78">
        <f t="shared" si="6"/>
        <v>0</v>
      </c>
      <c r="AZ26" s="71">
        <f t="shared" si="7"/>
        <v>0</v>
      </c>
      <c r="BB26" s="65" t="str">
        <f t="shared" si="8"/>
        <v/>
      </c>
    </row>
    <row r="27" spans="1:54" ht="39.950000000000003" customHeight="1" x14ac:dyDescent="0.15">
      <c r="A27" s="77">
        <f t="shared" si="4"/>
        <v>0</v>
      </c>
      <c r="B27" s="260"/>
      <c r="C27" s="261"/>
      <c r="D27" s="262"/>
      <c r="E27" s="243"/>
      <c r="F27" s="260"/>
      <c r="G27" s="261"/>
      <c r="H27" s="262"/>
      <c r="I27" s="243"/>
      <c r="J27" s="224"/>
      <c r="K27" s="225"/>
      <c r="L27" s="80"/>
      <c r="M27" s="81"/>
      <c r="N27" s="245"/>
      <c r="O27" s="246"/>
      <c r="P27" s="246"/>
      <c r="Q27" s="246"/>
      <c r="R27" s="246"/>
      <c r="S27" s="246"/>
      <c r="T27" s="246"/>
      <c r="U27" s="247"/>
      <c r="V27" s="247"/>
      <c r="W27" s="248"/>
      <c r="X27" s="244"/>
      <c r="Y27" s="243"/>
      <c r="Z27" s="242"/>
      <c r="AA27" s="243"/>
      <c r="AB27" s="258"/>
      <c r="AC27" s="259"/>
      <c r="AD27" s="214">
        <f t="shared" si="0"/>
        <v>0</v>
      </c>
      <c r="AE27" s="215"/>
      <c r="AF27" s="216"/>
      <c r="AG27" s="217"/>
      <c r="AH27" s="213"/>
      <c r="AI27" s="212"/>
      <c r="AJ27" s="213"/>
      <c r="AK27" s="224"/>
      <c r="AL27" s="225"/>
      <c r="AM27" s="80"/>
      <c r="AN27" s="81"/>
      <c r="AO27" s="221"/>
      <c r="AP27" s="222"/>
      <c r="AQ27" s="223"/>
      <c r="AS27" s="76" t="str">
        <f>IF(COUNTIF($AX$13:AX27,AX27)&gt;1,"×","○")</f>
        <v>×</v>
      </c>
      <c r="AT27" s="77" t="str">
        <f t="shared" si="1"/>
        <v>×</v>
      </c>
      <c r="AU27" s="78" t="str">
        <f t="shared" si="2"/>
        <v>×</v>
      </c>
      <c r="AV27" s="75" t="str">
        <f t="shared" si="3"/>
        <v>×</v>
      </c>
      <c r="AX27" s="76" t="str">
        <f t="shared" si="5"/>
        <v/>
      </c>
      <c r="AY27" s="78">
        <f t="shared" si="6"/>
        <v>0</v>
      </c>
      <c r="AZ27" s="71">
        <f t="shared" si="7"/>
        <v>0</v>
      </c>
      <c r="BB27" s="65" t="str">
        <f t="shared" si="8"/>
        <v/>
      </c>
    </row>
    <row r="28" spans="1:54" ht="39.950000000000003" customHeight="1" x14ac:dyDescent="0.15">
      <c r="A28" s="77">
        <f t="shared" si="4"/>
        <v>0</v>
      </c>
      <c r="B28" s="260"/>
      <c r="C28" s="261"/>
      <c r="D28" s="262"/>
      <c r="E28" s="243"/>
      <c r="F28" s="260"/>
      <c r="G28" s="261"/>
      <c r="H28" s="262"/>
      <c r="I28" s="243"/>
      <c r="J28" s="224"/>
      <c r="K28" s="225"/>
      <c r="L28" s="80"/>
      <c r="M28" s="81"/>
      <c r="N28" s="245"/>
      <c r="O28" s="246"/>
      <c r="P28" s="246"/>
      <c r="Q28" s="246"/>
      <c r="R28" s="246"/>
      <c r="S28" s="246"/>
      <c r="T28" s="246"/>
      <c r="U28" s="247"/>
      <c r="V28" s="247"/>
      <c r="W28" s="248"/>
      <c r="X28" s="244"/>
      <c r="Y28" s="243"/>
      <c r="Z28" s="242"/>
      <c r="AA28" s="243"/>
      <c r="AB28" s="258"/>
      <c r="AC28" s="259"/>
      <c r="AD28" s="214">
        <f t="shared" si="0"/>
        <v>0</v>
      </c>
      <c r="AE28" s="215"/>
      <c r="AF28" s="216"/>
      <c r="AG28" s="217"/>
      <c r="AH28" s="213"/>
      <c r="AI28" s="212"/>
      <c r="AJ28" s="213"/>
      <c r="AK28" s="224"/>
      <c r="AL28" s="225"/>
      <c r="AM28" s="80"/>
      <c r="AN28" s="81"/>
      <c r="AO28" s="221"/>
      <c r="AP28" s="222"/>
      <c r="AQ28" s="223"/>
      <c r="AS28" s="76" t="str">
        <f>IF(COUNTIF($AX$13:AX28,AX28)&gt;1,"×","○")</f>
        <v>×</v>
      </c>
      <c r="AT28" s="77" t="str">
        <f t="shared" si="1"/>
        <v>×</v>
      </c>
      <c r="AU28" s="78" t="str">
        <f t="shared" si="2"/>
        <v>×</v>
      </c>
      <c r="AV28" s="75" t="str">
        <f t="shared" si="3"/>
        <v>×</v>
      </c>
      <c r="AX28" s="76" t="str">
        <f t="shared" si="5"/>
        <v/>
      </c>
      <c r="AY28" s="78">
        <f t="shared" si="6"/>
        <v>0</v>
      </c>
      <c r="AZ28" s="71">
        <f t="shared" si="7"/>
        <v>0</v>
      </c>
      <c r="BB28" s="65" t="str">
        <f t="shared" si="8"/>
        <v/>
      </c>
    </row>
    <row r="29" spans="1:54" ht="39.950000000000003" customHeight="1" x14ac:dyDescent="0.15">
      <c r="A29" s="77">
        <f t="shared" si="4"/>
        <v>0</v>
      </c>
      <c r="B29" s="260"/>
      <c r="C29" s="261"/>
      <c r="D29" s="262"/>
      <c r="E29" s="243"/>
      <c r="F29" s="260"/>
      <c r="G29" s="261"/>
      <c r="H29" s="262"/>
      <c r="I29" s="243"/>
      <c r="J29" s="224"/>
      <c r="K29" s="225"/>
      <c r="L29" s="80"/>
      <c r="M29" s="81"/>
      <c r="N29" s="245"/>
      <c r="O29" s="246"/>
      <c r="P29" s="246"/>
      <c r="Q29" s="246"/>
      <c r="R29" s="246"/>
      <c r="S29" s="246"/>
      <c r="T29" s="246"/>
      <c r="U29" s="247"/>
      <c r="V29" s="247"/>
      <c r="W29" s="248"/>
      <c r="X29" s="244"/>
      <c r="Y29" s="243"/>
      <c r="Z29" s="242"/>
      <c r="AA29" s="243"/>
      <c r="AB29" s="258"/>
      <c r="AC29" s="259"/>
      <c r="AD29" s="214">
        <f t="shared" si="0"/>
        <v>0</v>
      </c>
      <c r="AE29" s="215"/>
      <c r="AF29" s="216"/>
      <c r="AG29" s="217"/>
      <c r="AH29" s="213"/>
      <c r="AI29" s="212"/>
      <c r="AJ29" s="213"/>
      <c r="AK29" s="224"/>
      <c r="AL29" s="225"/>
      <c r="AM29" s="80"/>
      <c r="AN29" s="81"/>
      <c r="AO29" s="221"/>
      <c r="AP29" s="222"/>
      <c r="AQ29" s="223"/>
      <c r="AS29" s="76" t="str">
        <f>IF(COUNTIF($AX$13:AX29,AX29)&gt;1,"×","○")</f>
        <v>×</v>
      </c>
      <c r="AT29" s="77" t="str">
        <f t="shared" si="1"/>
        <v>×</v>
      </c>
      <c r="AU29" s="78" t="str">
        <f t="shared" si="2"/>
        <v>×</v>
      </c>
      <c r="AV29" s="75" t="str">
        <f t="shared" si="3"/>
        <v>×</v>
      </c>
      <c r="AX29" s="76" t="str">
        <f t="shared" si="5"/>
        <v/>
      </c>
      <c r="AY29" s="78">
        <f t="shared" si="6"/>
        <v>0</v>
      </c>
      <c r="AZ29" s="71">
        <f t="shared" si="7"/>
        <v>0</v>
      </c>
      <c r="BB29" s="65" t="str">
        <f t="shared" si="8"/>
        <v/>
      </c>
    </row>
    <row r="30" spans="1:54" ht="39.950000000000003" customHeight="1" x14ac:dyDescent="0.15">
      <c r="A30" s="77">
        <f t="shared" si="4"/>
        <v>0</v>
      </c>
      <c r="B30" s="260"/>
      <c r="C30" s="261"/>
      <c r="D30" s="262"/>
      <c r="E30" s="243"/>
      <c r="F30" s="260"/>
      <c r="G30" s="261"/>
      <c r="H30" s="262"/>
      <c r="I30" s="243"/>
      <c r="J30" s="224"/>
      <c r="K30" s="225"/>
      <c r="L30" s="80"/>
      <c r="M30" s="81"/>
      <c r="N30" s="245"/>
      <c r="O30" s="246"/>
      <c r="P30" s="246"/>
      <c r="Q30" s="246"/>
      <c r="R30" s="246"/>
      <c r="S30" s="246"/>
      <c r="T30" s="246"/>
      <c r="U30" s="247"/>
      <c r="V30" s="247"/>
      <c r="W30" s="248"/>
      <c r="X30" s="244"/>
      <c r="Y30" s="243"/>
      <c r="Z30" s="242"/>
      <c r="AA30" s="243"/>
      <c r="AB30" s="258"/>
      <c r="AC30" s="259"/>
      <c r="AD30" s="214">
        <f t="shared" si="0"/>
        <v>0</v>
      </c>
      <c r="AE30" s="215"/>
      <c r="AF30" s="216"/>
      <c r="AG30" s="217"/>
      <c r="AH30" s="213"/>
      <c r="AI30" s="212"/>
      <c r="AJ30" s="213"/>
      <c r="AK30" s="224"/>
      <c r="AL30" s="225"/>
      <c r="AM30" s="80"/>
      <c r="AN30" s="81"/>
      <c r="AO30" s="221"/>
      <c r="AP30" s="222"/>
      <c r="AQ30" s="223"/>
      <c r="AS30" s="76" t="str">
        <f>IF(COUNTIF($AX$13:AX30,AX30)&gt;1,"×","○")</f>
        <v>×</v>
      </c>
      <c r="AT30" s="77" t="str">
        <f t="shared" si="1"/>
        <v>×</v>
      </c>
      <c r="AU30" s="78" t="str">
        <f t="shared" si="2"/>
        <v>×</v>
      </c>
      <c r="AV30" s="75" t="str">
        <f t="shared" si="3"/>
        <v>×</v>
      </c>
      <c r="AX30" s="76" t="str">
        <f t="shared" si="5"/>
        <v/>
      </c>
      <c r="AY30" s="78">
        <f t="shared" si="6"/>
        <v>0</v>
      </c>
      <c r="AZ30" s="71">
        <f t="shared" si="7"/>
        <v>0</v>
      </c>
      <c r="BB30" s="65" t="str">
        <f t="shared" si="8"/>
        <v/>
      </c>
    </row>
    <row r="31" spans="1:54" ht="39.950000000000003" customHeight="1" x14ac:dyDescent="0.15">
      <c r="A31" s="77">
        <f t="shared" si="4"/>
        <v>0</v>
      </c>
      <c r="B31" s="260"/>
      <c r="C31" s="261"/>
      <c r="D31" s="262"/>
      <c r="E31" s="243"/>
      <c r="F31" s="260"/>
      <c r="G31" s="261"/>
      <c r="H31" s="262"/>
      <c r="I31" s="243"/>
      <c r="J31" s="224"/>
      <c r="K31" s="225"/>
      <c r="L31" s="80"/>
      <c r="M31" s="81"/>
      <c r="N31" s="245"/>
      <c r="O31" s="246"/>
      <c r="P31" s="246"/>
      <c r="Q31" s="246"/>
      <c r="R31" s="246"/>
      <c r="S31" s="246"/>
      <c r="T31" s="246"/>
      <c r="U31" s="247"/>
      <c r="V31" s="247"/>
      <c r="W31" s="248"/>
      <c r="X31" s="244"/>
      <c r="Y31" s="243"/>
      <c r="Z31" s="242"/>
      <c r="AA31" s="243"/>
      <c r="AB31" s="258"/>
      <c r="AC31" s="259"/>
      <c r="AD31" s="214">
        <f t="shared" si="0"/>
        <v>0</v>
      </c>
      <c r="AE31" s="215"/>
      <c r="AF31" s="216"/>
      <c r="AG31" s="217"/>
      <c r="AH31" s="213"/>
      <c r="AI31" s="212"/>
      <c r="AJ31" s="213"/>
      <c r="AK31" s="224"/>
      <c r="AL31" s="225"/>
      <c r="AM31" s="80"/>
      <c r="AN31" s="81"/>
      <c r="AO31" s="221"/>
      <c r="AP31" s="222"/>
      <c r="AQ31" s="223"/>
      <c r="AS31" s="76" t="str">
        <f>IF(COUNTIF($AX$13:AX31,AX31)&gt;1,"×","○")</f>
        <v>×</v>
      </c>
      <c r="AT31" s="77" t="str">
        <f t="shared" si="1"/>
        <v>×</v>
      </c>
      <c r="AU31" s="78" t="str">
        <f t="shared" si="2"/>
        <v>×</v>
      </c>
      <c r="AV31" s="75" t="str">
        <f t="shared" si="3"/>
        <v>×</v>
      </c>
      <c r="AX31" s="76" t="str">
        <f t="shared" si="5"/>
        <v/>
      </c>
      <c r="AY31" s="78">
        <f t="shared" si="6"/>
        <v>0</v>
      </c>
      <c r="AZ31" s="71">
        <f t="shared" si="7"/>
        <v>0</v>
      </c>
      <c r="BB31" s="65" t="str">
        <f t="shared" si="8"/>
        <v/>
      </c>
    </row>
    <row r="32" spans="1:54" ht="39.950000000000003" customHeight="1" x14ac:dyDescent="0.15">
      <c r="A32" s="77">
        <f t="shared" si="4"/>
        <v>0</v>
      </c>
      <c r="B32" s="260"/>
      <c r="C32" s="261"/>
      <c r="D32" s="262"/>
      <c r="E32" s="243"/>
      <c r="F32" s="260"/>
      <c r="G32" s="261"/>
      <c r="H32" s="262"/>
      <c r="I32" s="243"/>
      <c r="J32" s="224"/>
      <c r="K32" s="225"/>
      <c r="L32" s="80"/>
      <c r="M32" s="81"/>
      <c r="N32" s="245"/>
      <c r="O32" s="246"/>
      <c r="P32" s="246"/>
      <c r="Q32" s="246"/>
      <c r="R32" s="246"/>
      <c r="S32" s="246"/>
      <c r="T32" s="246"/>
      <c r="U32" s="247"/>
      <c r="V32" s="247"/>
      <c r="W32" s="248"/>
      <c r="X32" s="244"/>
      <c r="Y32" s="243"/>
      <c r="Z32" s="242"/>
      <c r="AA32" s="243"/>
      <c r="AB32" s="258"/>
      <c r="AC32" s="259"/>
      <c r="AD32" s="214">
        <f t="shared" si="0"/>
        <v>0</v>
      </c>
      <c r="AE32" s="215"/>
      <c r="AF32" s="216"/>
      <c r="AG32" s="217"/>
      <c r="AH32" s="213"/>
      <c r="AI32" s="212"/>
      <c r="AJ32" s="213"/>
      <c r="AK32" s="224"/>
      <c r="AL32" s="225"/>
      <c r="AM32" s="80"/>
      <c r="AN32" s="81"/>
      <c r="AO32" s="221"/>
      <c r="AP32" s="222"/>
      <c r="AQ32" s="223"/>
      <c r="AS32" s="76" t="str">
        <f>IF(COUNTIF($AX$13:AX32,AX32)&gt;1,"×","○")</f>
        <v>×</v>
      </c>
      <c r="AT32" s="77" t="str">
        <f t="shared" si="1"/>
        <v>×</v>
      </c>
      <c r="AU32" s="78" t="str">
        <f t="shared" si="2"/>
        <v>×</v>
      </c>
      <c r="AV32" s="75" t="str">
        <f t="shared" si="3"/>
        <v>×</v>
      </c>
      <c r="AX32" s="76" t="str">
        <f t="shared" si="5"/>
        <v/>
      </c>
      <c r="AY32" s="78">
        <f t="shared" si="6"/>
        <v>0</v>
      </c>
      <c r="AZ32" s="71">
        <f t="shared" si="7"/>
        <v>0</v>
      </c>
      <c r="BB32" s="65" t="str">
        <f t="shared" si="8"/>
        <v/>
      </c>
    </row>
    <row r="33" spans="1:54" ht="39.950000000000003" customHeight="1" x14ac:dyDescent="0.15">
      <c r="A33" s="77">
        <f t="shared" si="4"/>
        <v>0</v>
      </c>
      <c r="B33" s="260"/>
      <c r="C33" s="261"/>
      <c r="D33" s="262"/>
      <c r="E33" s="243"/>
      <c r="F33" s="260"/>
      <c r="G33" s="261"/>
      <c r="H33" s="262"/>
      <c r="I33" s="243"/>
      <c r="J33" s="224"/>
      <c r="K33" s="225"/>
      <c r="L33" s="80"/>
      <c r="M33" s="81"/>
      <c r="N33" s="245"/>
      <c r="O33" s="246"/>
      <c r="P33" s="246"/>
      <c r="Q33" s="246"/>
      <c r="R33" s="246"/>
      <c r="S33" s="246"/>
      <c r="T33" s="246"/>
      <c r="U33" s="247"/>
      <c r="V33" s="247"/>
      <c r="W33" s="248"/>
      <c r="X33" s="244"/>
      <c r="Y33" s="243"/>
      <c r="Z33" s="242"/>
      <c r="AA33" s="243"/>
      <c r="AB33" s="258"/>
      <c r="AC33" s="259"/>
      <c r="AD33" s="214">
        <f t="shared" si="0"/>
        <v>0</v>
      </c>
      <c r="AE33" s="215"/>
      <c r="AF33" s="216"/>
      <c r="AG33" s="217"/>
      <c r="AH33" s="213"/>
      <c r="AI33" s="212"/>
      <c r="AJ33" s="213"/>
      <c r="AK33" s="224"/>
      <c r="AL33" s="225"/>
      <c r="AM33" s="80"/>
      <c r="AN33" s="81"/>
      <c r="AO33" s="221"/>
      <c r="AP33" s="222"/>
      <c r="AQ33" s="223"/>
      <c r="AS33" s="76" t="str">
        <f>IF(COUNTIF($AX$13:AX33,AX33)&gt;1,"×","○")</f>
        <v>×</v>
      </c>
      <c r="AT33" s="77" t="str">
        <f t="shared" si="1"/>
        <v>×</v>
      </c>
      <c r="AU33" s="78" t="str">
        <f t="shared" si="2"/>
        <v>×</v>
      </c>
      <c r="AV33" s="75" t="str">
        <f t="shared" si="3"/>
        <v>×</v>
      </c>
      <c r="AX33" s="76" t="str">
        <f t="shared" si="5"/>
        <v/>
      </c>
      <c r="AY33" s="78">
        <f t="shared" si="6"/>
        <v>0</v>
      </c>
      <c r="AZ33" s="71">
        <f t="shared" si="7"/>
        <v>0</v>
      </c>
      <c r="BB33" s="65" t="str">
        <f t="shared" si="8"/>
        <v/>
      </c>
    </row>
    <row r="34" spans="1:54" ht="39.950000000000003" customHeight="1" x14ac:dyDescent="0.15">
      <c r="A34" s="77">
        <f t="shared" si="4"/>
        <v>0</v>
      </c>
      <c r="B34" s="260"/>
      <c r="C34" s="261"/>
      <c r="D34" s="262"/>
      <c r="E34" s="243"/>
      <c r="F34" s="260"/>
      <c r="G34" s="261"/>
      <c r="H34" s="262"/>
      <c r="I34" s="243"/>
      <c r="J34" s="224"/>
      <c r="K34" s="225"/>
      <c r="L34" s="80"/>
      <c r="M34" s="81"/>
      <c r="N34" s="245"/>
      <c r="O34" s="246"/>
      <c r="P34" s="246"/>
      <c r="Q34" s="246"/>
      <c r="R34" s="246"/>
      <c r="S34" s="246"/>
      <c r="T34" s="246"/>
      <c r="U34" s="247"/>
      <c r="V34" s="247"/>
      <c r="W34" s="248"/>
      <c r="X34" s="244"/>
      <c r="Y34" s="243"/>
      <c r="Z34" s="242"/>
      <c r="AA34" s="243"/>
      <c r="AB34" s="258"/>
      <c r="AC34" s="259"/>
      <c r="AD34" s="214">
        <f t="shared" si="0"/>
        <v>0</v>
      </c>
      <c r="AE34" s="215"/>
      <c r="AF34" s="216"/>
      <c r="AG34" s="217"/>
      <c r="AH34" s="213"/>
      <c r="AI34" s="212"/>
      <c r="AJ34" s="213"/>
      <c r="AK34" s="224"/>
      <c r="AL34" s="225"/>
      <c r="AM34" s="80"/>
      <c r="AN34" s="81"/>
      <c r="AO34" s="221"/>
      <c r="AP34" s="222"/>
      <c r="AQ34" s="223"/>
      <c r="AS34" s="76" t="str">
        <f>IF(COUNTIF($AX$13:AX34,AX34)&gt;1,"×","○")</f>
        <v>×</v>
      </c>
      <c r="AT34" s="77" t="str">
        <f t="shared" si="1"/>
        <v>×</v>
      </c>
      <c r="AU34" s="78" t="str">
        <f t="shared" si="2"/>
        <v>×</v>
      </c>
      <c r="AV34" s="75" t="str">
        <f t="shared" si="3"/>
        <v>×</v>
      </c>
      <c r="AX34" s="76" t="str">
        <f t="shared" si="5"/>
        <v/>
      </c>
      <c r="AY34" s="78">
        <f t="shared" si="6"/>
        <v>0</v>
      </c>
      <c r="AZ34" s="71">
        <f t="shared" si="7"/>
        <v>0</v>
      </c>
      <c r="BB34" s="65" t="str">
        <f t="shared" si="8"/>
        <v/>
      </c>
    </row>
    <row r="35" spans="1:54" ht="39.950000000000003" customHeight="1" x14ac:dyDescent="0.15">
      <c r="A35" s="77">
        <f t="shared" si="4"/>
        <v>0</v>
      </c>
      <c r="B35" s="260"/>
      <c r="C35" s="261"/>
      <c r="D35" s="262"/>
      <c r="E35" s="243"/>
      <c r="F35" s="260"/>
      <c r="G35" s="261"/>
      <c r="H35" s="262"/>
      <c r="I35" s="243"/>
      <c r="J35" s="224"/>
      <c r="K35" s="225"/>
      <c r="L35" s="80"/>
      <c r="M35" s="81"/>
      <c r="N35" s="245"/>
      <c r="O35" s="246"/>
      <c r="P35" s="246"/>
      <c r="Q35" s="246"/>
      <c r="R35" s="246"/>
      <c r="S35" s="246"/>
      <c r="T35" s="246"/>
      <c r="U35" s="247"/>
      <c r="V35" s="247"/>
      <c r="W35" s="248"/>
      <c r="X35" s="244"/>
      <c r="Y35" s="243"/>
      <c r="Z35" s="242"/>
      <c r="AA35" s="243"/>
      <c r="AB35" s="258"/>
      <c r="AC35" s="259"/>
      <c r="AD35" s="214">
        <f t="shared" si="0"/>
        <v>0</v>
      </c>
      <c r="AE35" s="215"/>
      <c r="AF35" s="216"/>
      <c r="AG35" s="217"/>
      <c r="AH35" s="213"/>
      <c r="AI35" s="212"/>
      <c r="AJ35" s="213"/>
      <c r="AK35" s="224"/>
      <c r="AL35" s="225"/>
      <c r="AM35" s="80"/>
      <c r="AN35" s="81"/>
      <c r="AO35" s="221"/>
      <c r="AP35" s="222"/>
      <c r="AQ35" s="223"/>
      <c r="AS35" s="76" t="str">
        <f>IF(COUNTIF($AX$13:AX35,AX35)&gt;1,"×","○")</f>
        <v>×</v>
      </c>
      <c r="AT35" s="77" t="str">
        <f t="shared" si="1"/>
        <v>×</v>
      </c>
      <c r="AU35" s="78" t="str">
        <f t="shared" si="2"/>
        <v>×</v>
      </c>
      <c r="AV35" s="75" t="str">
        <f t="shared" si="3"/>
        <v>×</v>
      </c>
      <c r="AX35" s="76" t="str">
        <f t="shared" si="5"/>
        <v/>
      </c>
      <c r="AY35" s="78">
        <f t="shared" si="6"/>
        <v>0</v>
      </c>
      <c r="AZ35" s="71">
        <f t="shared" si="7"/>
        <v>0</v>
      </c>
      <c r="BB35" s="65" t="str">
        <f t="shared" si="8"/>
        <v/>
      </c>
    </row>
    <row r="36" spans="1:54" ht="39.950000000000003" customHeight="1" x14ac:dyDescent="0.15">
      <c r="A36" s="77">
        <f t="shared" si="4"/>
        <v>0</v>
      </c>
      <c r="B36" s="260"/>
      <c r="C36" s="261"/>
      <c r="D36" s="262"/>
      <c r="E36" s="243"/>
      <c r="F36" s="260"/>
      <c r="G36" s="261"/>
      <c r="H36" s="262"/>
      <c r="I36" s="243"/>
      <c r="J36" s="224"/>
      <c r="K36" s="225"/>
      <c r="L36" s="80"/>
      <c r="M36" s="81"/>
      <c r="N36" s="245"/>
      <c r="O36" s="246"/>
      <c r="P36" s="246"/>
      <c r="Q36" s="246"/>
      <c r="R36" s="246"/>
      <c r="S36" s="246"/>
      <c r="T36" s="246"/>
      <c r="U36" s="247"/>
      <c r="V36" s="247"/>
      <c r="W36" s="248"/>
      <c r="X36" s="244"/>
      <c r="Y36" s="243"/>
      <c r="Z36" s="242"/>
      <c r="AA36" s="243"/>
      <c r="AB36" s="258"/>
      <c r="AC36" s="259"/>
      <c r="AD36" s="214">
        <f t="shared" si="0"/>
        <v>0</v>
      </c>
      <c r="AE36" s="215"/>
      <c r="AF36" s="216"/>
      <c r="AG36" s="217"/>
      <c r="AH36" s="213"/>
      <c r="AI36" s="212"/>
      <c r="AJ36" s="213"/>
      <c r="AK36" s="224"/>
      <c r="AL36" s="225"/>
      <c r="AM36" s="80"/>
      <c r="AN36" s="81"/>
      <c r="AO36" s="221"/>
      <c r="AP36" s="222"/>
      <c r="AQ36" s="223"/>
      <c r="AS36" s="76" t="str">
        <f>IF(COUNTIF($AX$13:AX36,AX36)&gt;1,"×","○")</f>
        <v>×</v>
      </c>
      <c r="AT36" s="77" t="str">
        <f t="shared" si="1"/>
        <v>×</v>
      </c>
      <c r="AU36" s="78" t="str">
        <f t="shared" si="2"/>
        <v>×</v>
      </c>
      <c r="AV36" s="75" t="str">
        <f t="shared" si="3"/>
        <v>×</v>
      </c>
      <c r="AX36" s="76" t="str">
        <f t="shared" si="5"/>
        <v/>
      </c>
      <c r="AY36" s="78">
        <f t="shared" si="6"/>
        <v>0</v>
      </c>
      <c r="AZ36" s="71">
        <f t="shared" si="7"/>
        <v>0</v>
      </c>
      <c r="BB36" s="65" t="str">
        <f t="shared" si="8"/>
        <v/>
      </c>
    </row>
    <row r="37" spans="1:54" ht="39.950000000000003" customHeight="1" thickBot="1" x14ac:dyDescent="0.2">
      <c r="A37" s="77">
        <f t="shared" si="4"/>
        <v>0</v>
      </c>
      <c r="B37" s="260"/>
      <c r="C37" s="261"/>
      <c r="D37" s="262"/>
      <c r="E37" s="243"/>
      <c r="F37" s="260"/>
      <c r="G37" s="261"/>
      <c r="H37" s="262"/>
      <c r="I37" s="243"/>
      <c r="J37" s="224"/>
      <c r="K37" s="225"/>
      <c r="L37" s="80"/>
      <c r="M37" s="81"/>
      <c r="N37" s="245"/>
      <c r="O37" s="246"/>
      <c r="P37" s="246"/>
      <c r="Q37" s="246"/>
      <c r="R37" s="246"/>
      <c r="S37" s="246"/>
      <c r="T37" s="246"/>
      <c r="U37" s="247"/>
      <c r="V37" s="247"/>
      <c r="W37" s="248"/>
      <c r="X37" s="244"/>
      <c r="Y37" s="243"/>
      <c r="Z37" s="242"/>
      <c r="AA37" s="243"/>
      <c r="AB37" s="258"/>
      <c r="AC37" s="259"/>
      <c r="AD37" s="265">
        <f t="shared" si="0"/>
        <v>0</v>
      </c>
      <c r="AE37" s="266"/>
      <c r="AF37" s="267"/>
      <c r="AG37" s="217"/>
      <c r="AH37" s="213"/>
      <c r="AI37" s="212"/>
      <c r="AJ37" s="213"/>
      <c r="AK37" s="224"/>
      <c r="AL37" s="225"/>
      <c r="AM37" s="80"/>
      <c r="AN37" s="81"/>
      <c r="AO37" s="221"/>
      <c r="AP37" s="222"/>
      <c r="AQ37" s="223"/>
      <c r="AS37" s="76" t="str">
        <f>IF(COUNTIF($AX$13:AX37,AX37)&gt;1,"×","○")</f>
        <v>×</v>
      </c>
      <c r="AT37" s="77" t="str">
        <f t="shared" si="1"/>
        <v>×</v>
      </c>
      <c r="AU37" s="78" t="str">
        <f t="shared" si="2"/>
        <v>×</v>
      </c>
      <c r="AV37" s="75" t="str">
        <f t="shared" si="3"/>
        <v>×</v>
      </c>
      <c r="AX37" s="76" t="str">
        <f t="shared" si="5"/>
        <v/>
      </c>
      <c r="AY37" s="78">
        <f t="shared" si="6"/>
        <v>0</v>
      </c>
      <c r="AZ37" s="71">
        <f t="shared" si="7"/>
        <v>0</v>
      </c>
      <c r="BB37" s="65" t="str">
        <f t="shared" si="8"/>
        <v/>
      </c>
    </row>
    <row r="38" spans="1:54" ht="39.950000000000003" customHeight="1" x14ac:dyDescent="0.15">
      <c r="A38" s="77">
        <f t="shared" si="4"/>
        <v>0</v>
      </c>
      <c r="B38" s="260"/>
      <c r="C38" s="261"/>
      <c r="D38" s="262"/>
      <c r="E38" s="243"/>
      <c r="F38" s="260"/>
      <c r="G38" s="261"/>
      <c r="H38" s="262"/>
      <c r="I38" s="243"/>
      <c r="J38" s="224"/>
      <c r="K38" s="225"/>
      <c r="L38" s="80"/>
      <c r="M38" s="81"/>
      <c r="N38" s="245"/>
      <c r="O38" s="246"/>
      <c r="P38" s="246"/>
      <c r="Q38" s="246"/>
      <c r="R38" s="246"/>
      <c r="S38" s="246"/>
      <c r="T38" s="246"/>
      <c r="U38" s="247"/>
      <c r="V38" s="247"/>
      <c r="W38" s="248"/>
      <c r="X38" s="212"/>
      <c r="Y38" s="268"/>
      <c r="Z38" s="212"/>
      <c r="AA38" s="268"/>
      <c r="AB38" s="258"/>
      <c r="AC38" s="259"/>
      <c r="AD38" s="214">
        <f t="shared" si="0"/>
        <v>0</v>
      </c>
      <c r="AE38" s="215"/>
      <c r="AF38" s="216"/>
      <c r="AG38" s="217"/>
      <c r="AH38" s="213"/>
      <c r="AI38" s="212"/>
      <c r="AJ38" s="213"/>
      <c r="AK38" s="224"/>
      <c r="AL38" s="225"/>
      <c r="AM38" s="80"/>
      <c r="AN38" s="81"/>
      <c r="AO38" s="221"/>
      <c r="AP38" s="222"/>
      <c r="AQ38" s="223"/>
      <c r="AR38" s="51">
        <v>5</v>
      </c>
      <c r="AS38" s="76" t="str">
        <f>IF(COUNTIF($AX$13:AX38,AX38)&gt;1,"×","○")</f>
        <v>×</v>
      </c>
      <c r="AT38" s="77" t="str">
        <f t="shared" ref="AT38:AT67" si="9">IF(AND(AY38=11,AZ38=2),"○","×")</f>
        <v>×</v>
      </c>
      <c r="AU38" s="78" t="str">
        <f t="shared" ref="AU38:AU67" si="10">IF(AND(AG38="有",AI38="無"),"○","×")</f>
        <v>×</v>
      </c>
      <c r="AV38" s="75" t="str">
        <f t="shared" ref="AV38:AV67" si="11">IF(AND(AS38="○",AT38="○",AU38="○"),"○","×")</f>
        <v>×</v>
      </c>
      <c r="AX38" s="76" t="str">
        <f>DBCS(B38&amp;D38&amp;F38&amp;H38&amp;J38&amp;L38&amp;M38)</f>
        <v/>
      </c>
      <c r="AY38" s="78">
        <f>COUNTA(B38:AC38)</f>
        <v>0</v>
      </c>
      <c r="AZ38" s="71">
        <f>COUNTA(AG38:AJ38)</f>
        <v>0</v>
      </c>
      <c r="BB38" s="65" t="str">
        <f t="shared" si="8"/>
        <v/>
      </c>
    </row>
    <row r="39" spans="1:54" ht="39.950000000000003" customHeight="1" x14ac:dyDescent="0.15">
      <c r="A39" s="77">
        <f t="shared" si="4"/>
        <v>0</v>
      </c>
      <c r="B39" s="260"/>
      <c r="C39" s="261"/>
      <c r="D39" s="262"/>
      <c r="E39" s="243"/>
      <c r="F39" s="260"/>
      <c r="G39" s="261"/>
      <c r="H39" s="262"/>
      <c r="I39" s="243"/>
      <c r="J39" s="224"/>
      <c r="K39" s="225"/>
      <c r="L39" s="80"/>
      <c r="M39" s="81"/>
      <c r="N39" s="245"/>
      <c r="O39" s="246"/>
      <c r="P39" s="246"/>
      <c r="Q39" s="246"/>
      <c r="R39" s="246"/>
      <c r="S39" s="246"/>
      <c r="T39" s="246"/>
      <c r="U39" s="247"/>
      <c r="V39" s="247"/>
      <c r="W39" s="248"/>
      <c r="X39" s="212"/>
      <c r="Y39" s="268"/>
      <c r="Z39" s="212"/>
      <c r="AA39" s="268"/>
      <c r="AB39" s="258"/>
      <c r="AC39" s="259"/>
      <c r="AD39" s="214">
        <f t="shared" si="0"/>
        <v>0</v>
      </c>
      <c r="AE39" s="215"/>
      <c r="AF39" s="216"/>
      <c r="AG39" s="217"/>
      <c r="AH39" s="213"/>
      <c r="AI39" s="212"/>
      <c r="AJ39" s="213"/>
      <c r="AK39" s="224"/>
      <c r="AL39" s="225"/>
      <c r="AM39" s="80"/>
      <c r="AN39" s="81"/>
      <c r="AO39" s="221"/>
      <c r="AP39" s="222"/>
      <c r="AQ39" s="223"/>
      <c r="AR39" s="51">
        <v>20</v>
      </c>
      <c r="AS39" s="76" t="str">
        <f>IF(COUNTIF($AX$13:AX39,AX39)&gt;1,"×","○")</f>
        <v>×</v>
      </c>
      <c r="AT39" s="77" t="str">
        <f t="shared" si="9"/>
        <v>×</v>
      </c>
      <c r="AU39" s="78" t="str">
        <f t="shared" si="10"/>
        <v>×</v>
      </c>
      <c r="AV39" s="75" t="str">
        <f t="shared" si="11"/>
        <v>×</v>
      </c>
      <c r="AX39" s="76" t="str">
        <f t="shared" ref="AX39:AX67" si="12">DBCS(B39&amp;D39&amp;F39&amp;H39&amp;J39&amp;L39&amp;M39)</f>
        <v/>
      </c>
      <c r="AY39" s="78">
        <f t="shared" ref="AY39:AY67" si="13">COUNTA(B39:AC39)</f>
        <v>0</v>
      </c>
      <c r="AZ39" s="71">
        <f t="shared" ref="AZ39:AZ67" si="14">COUNTA(AG39:AJ39)</f>
        <v>0</v>
      </c>
      <c r="BB39" s="65" t="str">
        <f t="shared" si="8"/>
        <v/>
      </c>
    </row>
    <row r="40" spans="1:54" ht="39.950000000000003" customHeight="1" x14ac:dyDescent="0.15">
      <c r="A40" s="77">
        <f t="shared" si="4"/>
        <v>0</v>
      </c>
      <c r="B40" s="260"/>
      <c r="C40" s="261"/>
      <c r="D40" s="262"/>
      <c r="E40" s="243"/>
      <c r="F40" s="260"/>
      <c r="G40" s="261"/>
      <c r="H40" s="262"/>
      <c r="I40" s="243"/>
      <c r="J40" s="224"/>
      <c r="K40" s="225"/>
      <c r="L40" s="80"/>
      <c r="M40" s="81"/>
      <c r="N40" s="245"/>
      <c r="O40" s="246"/>
      <c r="P40" s="246"/>
      <c r="Q40" s="246"/>
      <c r="R40" s="246"/>
      <c r="S40" s="246"/>
      <c r="T40" s="246"/>
      <c r="U40" s="247"/>
      <c r="V40" s="247"/>
      <c r="W40" s="248"/>
      <c r="X40" s="212"/>
      <c r="Y40" s="268"/>
      <c r="Z40" s="212"/>
      <c r="AA40" s="268"/>
      <c r="AB40" s="258"/>
      <c r="AC40" s="259"/>
      <c r="AD40" s="214">
        <f t="shared" si="0"/>
        <v>0</v>
      </c>
      <c r="AE40" s="215"/>
      <c r="AF40" s="216"/>
      <c r="AG40" s="217"/>
      <c r="AH40" s="213"/>
      <c r="AI40" s="212"/>
      <c r="AJ40" s="213"/>
      <c r="AK40" s="224"/>
      <c r="AL40" s="225"/>
      <c r="AM40" s="80"/>
      <c r="AN40" s="81"/>
      <c r="AO40" s="221"/>
      <c r="AP40" s="222"/>
      <c r="AQ40" s="223"/>
      <c r="AS40" s="76" t="str">
        <f>IF(COUNTIF($AX$13:AX40,AX40)&gt;1,"×","○")</f>
        <v>×</v>
      </c>
      <c r="AT40" s="77" t="str">
        <f t="shared" si="9"/>
        <v>×</v>
      </c>
      <c r="AU40" s="78" t="str">
        <f t="shared" si="10"/>
        <v>×</v>
      </c>
      <c r="AV40" s="75" t="str">
        <f t="shared" si="11"/>
        <v>×</v>
      </c>
      <c r="AX40" s="76" t="str">
        <f t="shared" si="12"/>
        <v/>
      </c>
      <c r="AY40" s="78">
        <f t="shared" si="13"/>
        <v>0</v>
      </c>
      <c r="AZ40" s="71">
        <f t="shared" si="14"/>
        <v>0</v>
      </c>
      <c r="BB40" s="65" t="str">
        <f t="shared" si="8"/>
        <v/>
      </c>
    </row>
    <row r="41" spans="1:54" ht="39.950000000000003" customHeight="1" x14ac:dyDescent="0.15">
      <c r="A41" s="77">
        <f t="shared" si="4"/>
        <v>0</v>
      </c>
      <c r="B41" s="260"/>
      <c r="C41" s="261"/>
      <c r="D41" s="262"/>
      <c r="E41" s="243"/>
      <c r="F41" s="260"/>
      <c r="G41" s="261"/>
      <c r="H41" s="262"/>
      <c r="I41" s="243"/>
      <c r="J41" s="224"/>
      <c r="K41" s="225"/>
      <c r="L41" s="80"/>
      <c r="M41" s="81"/>
      <c r="N41" s="245"/>
      <c r="O41" s="246"/>
      <c r="P41" s="246"/>
      <c r="Q41" s="246"/>
      <c r="R41" s="246"/>
      <c r="S41" s="246"/>
      <c r="T41" s="246"/>
      <c r="U41" s="247"/>
      <c r="V41" s="247"/>
      <c r="W41" s="248"/>
      <c r="X41" s="212"/>
      <c r="Y41" s="268"/>
      <c r="Z41" s="212"/>
      <c r="AA41" s="268"/>
      <c r="AB41" s="258"/>
      <c r="AC41" s="259"/>
      <c r="AD41" s="214">
        <f t="shared" si="0"/>
        <v>0</v>
      </c>
      <c r="AE41" s="215"/>
      <c r="AF41" s="216"/>
      <c r="AG41" s="217"/>
      <c r="AH41" s="213"/>
      <c r="AI41" s="212"/>
      <c r="AJ41" s="213"/>
      <c r="AK41" s="224"/>
      <c r="AL41" s="225"/>
      <c r="AM41" s="80"/>
      <c r="AN41" s="81"/>
      <c r="AO41" s="221"/>
      <c r="AP41" s="222"/>
      <c r="AQ41" s="223"/>
      <c r="AS41" s="76" t="str">
        <f>IF(COUNTIF($AX$13:AX41,AX41)&gt;1,"×","○")</f>
        <v>×</v>
      </c>
      <c r="AT41" s="77" t="str">
        <f t="shared" si="9"/>
        <v>×</v>
      </c>
      <c r="AU41" s="78" t="str">
        <f t="shared" si="10"/>
        <v>×</v>
      </c>
      <c r="AV41" s="75" t="str">
        <f t="shared" si="11"/>
        <v>×</v>
      </c>
      <c r="AX41" s="76" t="str">
        <f t="shared" si="12"/>
        <v/>
      </c>
      <c r="AY41" s="78">
        <f t="shared" si="13"/>
        <v>0</v>
      </c>
      <c r="AZ41" s="71">
        <f t="shared" si="14"/>
        <v>0</v>
      </c>
      <c r="BB41" s="65" t="str">
        <f t="shared" si="8"/>
        <v/>
      </c>
    </row>
    <row r="42" spans="1:54" ht="39.950000000000003" customHeight="1" x14ac:dyDescent="0.15">
      <c r="A42" s="77">
        <f t="shared" si="4"/>
        <v>0</v>
      </c>
      <c r="B42" s="260"/>
      <c r="C42" s="261"/>
      <c r="D42" s="262"/>
      <c r="E42" s="243"/>
      <c r="F42" s="260"/>
      <c r="G42" s="261"/>
      <c r="H42" s="262"/>
      <c r="I42" s="243"/>
      <c r="J42" s="224"/>
      <c r="K42" s="225"/>
      <c r="L42" s="80"/>
      <c r="M42" s="81"/>
      <c r="N42" s="245"/>
      <c r="O42" s="246"/>
      <c r="P42" s="246"/>
      <c r="Q42" s="246"/>
      <c r="R42" s="246"/>
      <c r="S42" s="246"/>
      <c r="T42" s="246"/>
      <c r="U42" s="247"/>
      <c r="V42" s="247"/>
      <c r="W42" s="248"/>
      <c r="X42" s="212"/>
      <c r="Y42" s="268"/>
      <c r="Z42" s="212"/>
      <c r="AA42" s="268"/>
      <c r="AB42" s="258"/>
      <c r="AC42" s="259"/>
      <c r="AD42" s="214">
        <f t="shared" si="0"/>
        <v>0</v>
      </c>
      <c r="AE42" s="215"/>
      <c r="AF42" s="216"/>
      <c r="AG42" s="217"/>
      <c r="AH42" s="213"/>
      <c r="AI42" s="212"/>
      <c r="AJ42" s="213"/>
      <c r="AK42" s="224"/>
      <c r="AL42" s="225"/>
      <c r="AM42" s="80"/>
      <c r="AN42" s="81"/>
      <c r="AO42" s="221"/>
      <c r="AP42" s="222"/>
      <c r="AQ42" s="223"/>
      <c r="AS42" s="76" t="str">
        <f>IF(COUNTIF($AX$13:AX42,AX42)&gt;1,"×","○")</f>
        <v>×</v>
      </c>
      <c r="AT42" s="77" t="str">
        <f t="shared" si="9"/>
        <v>×</v>
      </c>
      <c r="AU42" s="78" t="str">
        <f t="shared" si="10"/>
        <v>×</v>
      </c>
      <c r="AV42" s="75" t="str">
        <f t="shared" si="11"/>
        <v>×</v>
      </c>
      <c r="AX42" s="76" t="str">
        <f t="shared" si="12"/>
        <v/>
      </c>
      <c r="AY42" s="78">
        <f t="shared" si="13"/>
        <v>0</v>
      </c>
      <c r="AZ42" s="71">
        <f t="shared" si="14"/>
        <v>0</v>
      </c>
      <c r="BB42" s="65" t="str">
        <f t="shared" si="8"/>
        <v/>
      </c>
    </row>
    <row r="43" spans="1:54" ht="39.950000000000003" customHeight="1" x14ac:dyDescent="0.15">
      <c r="A43" s="77">
        <f t="shared" si="4"/>
        <v>0</v>
      </c>
      <c r="B43" s="260"/>
      <c r="C43" s="261"/>
      <c r="D43" s="262"/>
      <c r="E43" s="243"/>
      <c r="F43" s="260"/>
      <c r="G43" s="261"/>
      <c r="H43" s="262"/>
      <c r="I43" s="243"/>
      <c r="J43" s="224"/>
      <c r="K43" s="225"/>
      <c r="L43" s="80"/>
      <c r="M43" s="81"/>
      <c r="N43" s="245"/>
      <c r="O43" s="246"/>
      <c r="P43" s="246"/>
      <c r="Q43" s="246"/>
      <c r="R43" s="246"/>
      <c r="S43" s="246"/>
      <c r="T43" s="246"/>
      <c r="U43" s="247"/>
      <c r="V43" s="247"/>
      <c r="W43" s="248"/>
      <c r="X43" s="212"/>
      <c r="Y43" s="268"/>
      <c r="Z43" s="212"/>
      <c r="AA43" s="268"/>
      <c r="AB43" s="258"/>
      <c r="AC43" s="259"/>
      <c r="AD43" s="214">
        <f t="shared" si="0"/>
        <v>0</v>
      </c>
      <c r="AE43" s="215"/>
      <c r="AF43" s="216"/>
      <c r="AG43" s="217"/>
      <c r="AH43" s="213"/>
      <c r="AI43" s="212"/>
      <c r="AJ43" s="213"/>
      <c r="AK43" s="224"/>
      <c r="AL43" s="225"/>
      <c r="AM43" s="80"/>
      <c r="AN43" s="81"/>
      <c r="AO43" s="221"/>
      <c r="AP43" s="222"/>
      <c r="AQ43" s="223"/>
      <c r="AS43" s="76" t="str">
        <f>IF(COUNTIF($AX$13:AX43,AX43)&gt;1,"×","○")</f>
        <v>×</v>
      </c>
      <c r="AT43" s="77" t="str">
        <f t="shared" si="9"/>
        <v>×</v>
      </c>
      <c r="AU43" s="78" t="str">
        <f t="shared" si="10"/>
        <v>×</v>
      </c>
      <c r="AV43" s="75" t="str">
        <f t="shared" si="11"/>
        <v>×</v>
      </c>
      <c r="AX43" s="76" t="str">
        <f t="shared" si="12"/>
        <v/>
      </c>
      <c r="AY43" s="78">
        <f t="shared" si="13"/>
        <v>0</v>
      </c>
      <c r="AZ43" s="71">
        <f t="shared" si="14"/>
        <v>0</v>
      </c>
      <c r="BB43" s="65" t="str">
        <f t="shared" si="8"/>
        <v/>
      </c>
    </row>
    <row r="44" spans="1:54" ht="39.950000000000003" customHeight="1" x14ac:dyDescent="0.15">
      <c r="A44" s="77">
        <f t="shared" si="4"/>
        <v>0</v>
      </c>
      <c r="B44" s="260"/>
      <c r="C44" s="261"/>
      <c r="D44" s="262"/>
      <c r="E44" s="243"/>
      <c r="F44" s="260"/>
      <c r="G44" s="261"/>
      <c r="H44" s="262"/>
      <c r="I44" s="243"/>
      <c r="J44" s="224"/>
      <c r="K44" s="225"/>
      <c r="L44" s="80"/>
      <c r="M44" s="81"/>
      <c r="N44" s="245"/>
      <c r="O44" s="246"/>
      <c r="P44" s="246"/>
      <c r="Q44" s="246"/>
      <c r="R44" s="246"/>
      <c r="S44" s="246"/>
      <c r="T44" s="246"/>
      <c r="U44" s="247"/>
      <c r="V44" s="247"/>
      <c r="W44" s="248"/>
      <c r="X44" s="212"/>
      <c r="Y44" s="268"/>
      <c r="Z44" s="212"/>
      <c r="AA44" s="268"/>
      <c r="AB44" s="258"/>
      <c r="AC44" s="259"/>
      <c r="AD44" s="214">
        <f t="shared" si="0"/>
        <v>0</v>
      </c>
      <c r="AE44" s="215"/>
      <c r="AF44" s="216"/>
      <c r="AG44" s="217"/>
      <c r="AH44" s="213"/>
      <c r="AI44" s="212"/>
      <c r="AJ44" s="213"/>
      <c r="AK44" s="224"/>
      <c r="AL44" s="225"/>
      <c r="AM44" s="80"/>
      <c r="AN44" s="81"/>
      <c r="AO44" s="221"/>
      <c r="AP44" s="222"/>
      <c r="AQ44" s="223"/>
      <c r="AS44" s="76" t="str">
        <f>IF(COUNTIF($AX$13:AX44,AX44)&gt;1,"×","○")</f>
        <v>×</v>
      </c>
      <c r="AT44" s="77" t="str">
        <f t="shared" si="9"/>
        <v>×</v>
      </c>
      <c r="AU44" s="78" t="str">
        <f t="shared" si="10"/>
        <v>×</v>
      </c>
      <c r="AV44" s="75" t="str">
        <f t="shared" si="11"/>
        <v>×</v>
      </c>
      <c r="AX44" s="76" t="str">
        <f t="shared" si="12"/>
        <v/>
      </c>
      <c r="AY44" s="78">
        <f t="shared" si="13"/>
        <v>0</v>
      </c>
      <c r="AZ44" s="71">
        <f t="shared" si="14"/>
        <v>0</v>
      </c>
      <c r="BB44" s="65" t="str">
        <f t="shared" si="8"/>
        <v/>
      </c>
    </row>
    <row r="45" spans="1:54" ht="39.950000000000003" customHeight="1" x14ac:dyDescent="0.15">
      <c r="A45" s="77">
        <f t="shared" si="4"/>
        <v>0</v>
      </c>
      <c r="B45" s="260"/>
      <c r="C45" s="261"/>
      <c r="D45" s="262"/>
      <c r="E45" s="243"/>
      <c r="F45" s="260"/>
      <c r="G45" s="261"/>
      <c r="H45" s="262"/>
      <c r="I45" s="243"/>
      <c r="J45" s="224"/>
      <c r="K45" s="225"/>
      <c r="L45" s="80"/>
      <c r="M45" s="81"/>
      <c r="N45" s="245"/>
      <c r="O45" s="246"/>
      <c r="P45" s="246"/>
      <c r="Q45" s="246"/>
      <c r="R45" s="246"/>
      <c r="S45" s="246"/>
      <c r="T45" s="246"/>
      <c r="U45" s="247"/>
      <c r="V45" s="247"/>
      <c r="W45" s="248"/>
      <c r="X45" s="212"/>
      <c r="Y45" s="268"/>
      <c r="Z45" s="212"/>
      <c r="AA45" s="268"/>
      <c r="AB45" s="258"/>
      <c r="AC45" s="259"/>
      <c r="AD45" s="214">
        <f t="shared" ref="AD45:AD76" si="15">IF(AV45="○",VLOOKUP(Z45,$B$220:$C$223,2,FALSE),)</f>
        <v>0</v>
      </c>
      <c r="AE45" s="215"/>
      <c r="AF45" s="216"/>
      <c r="AG45" s="217"/>
      <c r="AH45" s="213"/>
      <c r="AI45" s="212"/>
      <c r="AJ45" s="213"/>
      <c r="AK45" s="224"/>
      <c r="AL45" s="225"/>
      <c r="AM45" s="80"/>
      <c r="AN45" s="81"/>
      <c r="AO45" s="221"/>
      <c r="AP45" s="222"/>
      <c r="AQ45" s="223"/>
      <c r="AS45" s="76" t="str">
        <f>IF(COUNTIF($AX$13:AX45,AX45)&gt;1,"×","○")</f>
        <v>×</v>
      </c>
      <c r="AT45" s="77" t="str">
        <f t="shared" si="9"/>
        <v>×</v>
      </c>
      <c r="AU45" s="78" t="str">
        <f t="shared" si="10"/>
        <v>×</v>
      </c>
      <c r="AV45" s="75" t="str">
        <f t="shared" si="11"/>
        <v>×</v>
      </c>
      <c r="AX45" s="76" t="str">
        <f t="shared" si="12"/>
        <v/>
      </c>
      <c r="AY45" s="78">
        <f t="shared" si="13"/>
        <v>0</v>
      </c>
      <c r="AZ45" s="71">
        <f t="shared" si="14"/>
        <v>0</v>
      </c>
      <c r="BB45" s="65" t="str">
        <f t="shared" si="8"/>
        <v/>
      </c>
    </row>
    <row r="46" spans="1:54" ht="39.950000000000003" customHeight="1" x14ac:dyDescent="0.15">
      <c r="A46" s="77">
        <f t="shared" si="4"/>
        <v>0</v>
      </c>
      <c r="B46" s="260"/>
      <c r="C46" s="261"/>
      <c r="D46" s="262"/>
      <c r="E46" s="243"/>
      <c r="F46" s="260"/>
      <c r="G46" s="261"/>
      <c r="H46" s="262"/>
      <c r="I46" s="243"/>
      <c r="J46" s="224"/>
      <c r="K46" s="225"/>
      <c r="L46" s="80"/>
      <c r="M46" s="81"/>
      <c r="N46" s="245"/>
      <c r="O46" s="246"/>
      <c r="P46" s="246"/>
      <c r="Q46" s="246"/>
      <c r="R46" s="246"/>
      <c r="S46" s="246"/>
      <c r="T46" s="246"/>
      <c r="U46" s="247"/>
      <c r="V46" s="247"/>
      <c r="W46" s="248"/>
      <c r="X46" s="212"/>
      <c r="Y46" s="268"/>
      <c r="Z46" s="212"/>
      <c r="AA46" s="268"/>
      <c r="AB46" s="258"/>
      <c r="AC46" s="259"/>
      <c r="AD46" s="214">
        <f t="shared" si="15"/>
        <v>0</v>
      </c>
      <c r="AE46" s="215"/>
      <c r="AF46" s="216"/>
      <c r="AG46" s="217"/>
      <c r="AH46" s="213"/>
      <c r="AI46" s="212"/>
      <c r="AJ46" s="213"/>
      <c r="AK46" s="224"/>
      <c r="AL46" s="225"/>
      <c r="AM46" s="80"/>
      <c r="AN46" s="81"/>
      <c r="AO46" s="221"/>
      <c r="AP46" s="222"/>
      <c r="AQ46" s="223"/>
      <c r="AS46" s="76" t="str">
        <f>IF(COUNTIF($AX$13:AX46,AX46)&gt;1,"×","○")</f>
        <v>×</v>
      </c>
      <c r="AT46" s="77" t="str">
        <f t="shared" si="9"/>
        <v>×</v>
      </c>
      <c r="AU46" s="78" t="str">
        <f t="shared" si="10"/>
        <v>×</v>
      </c>
      <c r="AV46" s="75" t="str">
        <f t="shared" si="11"/>
        <v>×</v>
      </c>
      <c r="AX46" s="76" t="str">
        <f t="shared" si="12"/>
        <v/>
      </c>
      <c r="AY46" s="78">
        <f t="shared" si="13"/>
        <v>0</v>
      </c>
      <c r="AZ46" s="71">
        <f t="shared" si="14"/>
        <v>0</v>
      </c>
      <c r="BB46" s="65" t="str">
        <f t="shared" si="8"/>
        <v/>
      </c>
    </row>
    <row r="47" spans="1:54" ht="39.950000000000003" customHeight="1" x14ac:dyDescent="0.15">
      <c r="A47" s="77">
        <f t="shared" si="4"/>
        <v>0</v>
      </c>
      <c r="B47" s="260"/>
      <c r="C47" s="261"/>
      <c r="D47" s="262"/>
      <c r="E47" s="243"/>
      <c r="F47" s="260"/>
      <c r="G47" s="261"/>
      <c r="H47" s="262"/>
      <c r="I47" s="243"/>
      <c r="J47" s="224"/>
      <c r="K47" s="225"/>
      <c r="L47" s="80"/>
      <c r="M47" s="81"/>
      <c r="N47" s="245"/>
      <c r="O47" s="246"/>
      <c r="P47" s="246"/>
      <c r="Q47" s="246"/>
      <c r="R47" s="246"/>
      <c r="S47" s="246"/>
      <c r="T47" s="246"/>
      <c r="U47" s="247"/>
      <c r="V47" s="247"/>
      <c r="W47" s="248"/>
      <c r="X47" s="212"/>
      <c r="Y47" s="268"/>
      <c r="Z47" s="212"/>
      <c r="AA47" s="268"/>
      <c r="AB47" s="258"/>
      <c r="AC47" s="259"/>
      <c r="AD47" s="214">
        <f t="shared" si="15"/>
        <v>0</v>
      </c>
      <c r="AE47" s="215"/>
      <c r="AF47" s="216"/>
      <c r="AG47" s="217"/>
      <c r="AH47" s="213"/>
      <c r="AI47" s="212"/>
      <c r="AJ47" s="213"/>
      <c r="AK47" s="224"/>
      <c r="AL47" s="225"/>
      <c r="AM47" s="80"/>
      <c r="AN47" s="81"/>
      <c r="AO47" s="221"/>
      <c r="AP47" s="222"/>
      <c r="AQ47" s="223"/>
      <c r="AS47" s="76" t="str">
        <f>IF(COUNTIF($AX$13:AX47,AX47)&gt;1,"×","○")</f>
        <v>×</v>
      </c>
      <c r="AT47" s="77" t="str">
        <f t="shared" si="9"/>
        <v>×</v>
      </c>
      <c r="AU47" s="78" t="str">
        <f t="shared" si="10"/>
        <v>×</v>
      </c>
      <c r="AV47" s="75" t="str">
        <f t="shared" si="11"/>
        <v>×</v>
      </c>
      <c r="AX47" s="76" t="str">
        <f t="shared" si="12"/>
        <v/>
      </c>
      <c r="AY47" s="78">
        <f t="shared" si="13"/>
        <v>0</v>
      </c>
      <c r="AZ47" s="71">
        <f t="shared" si="14"/>
        <v>0</v>
      </c>
      <c r="BB47" s="65" t="str">
        <f t="shared" si="8"/>
        <v/>
      </c>
    </row>
    <row r="48" spans="1:54" ht="39.950000000000003" customHeight="1" x14ac:dyDescent="0.15">
      <c r="A48" s="77">
        <f t="shared" si="4"/>
        <v>0</v>
      </c>
      <c r="B48" s="260"/>
      <c r="C48" s="261"/>
      <c r="D48" s="262"/>
      <c r="E48" s="243"/>
      <c r="F48" s="260"/>
      <c r="G48" s="261"/>
      <c r="H48" s="262"/>
      <c r="I48" s="243"/>
      <c r="J48" s="224"/>
      <c r="K48" s="225"/>
      <c r="L48" s="80"/>
      <c r="M48" s="81"/>
      <c r="N48" s="245"/>
      <c r="O48" s="246"/>
      <c r="P48" s="246"/>
      <c r="Q48" s="246"/>
      <c r="R48" s="246"/>
      <c r="S48" s="246"/>
      <c r="T48" s="246"/>
      <c r="U48" s="247"/>
      <c r="V48" s="247"/>
      <c r="W48" s="248"/>
      <c r="X48" s="212"/>
      <c r="Y48" s="268"/>
      <c r="Z48" s="212"/>
      <c r="AA48" s="268"/>
      <c r="AB48" s="258"/>
      <c r="AC48" s="259"/>
      <c r="AD48" s="214">
        <f t="shared" si="15"/>
        <v>0</v>
      </c>
      <c r="AE48" s="215"/>
      <c r="AF48" s="216"/>
      <c r="AG48" s="217"/>
      <c r="AH48" s="213"/>
      <c r="AI48" s="212"/>
      <c r="AJ48" s="213"/>
      <c r="AK48" s="224"/>
      <c r="AL48" s="225"/>
      <c r="AM48" s="80"/>
      <c r="AN48" s="81"/>
      <c r="AO48" s="221"/>
      <c r="AP48" s="222"/>
      <c r="AQ48" s="223"/>
      <c r="AS48" s="76" t="str">
        <f>IF(COUNTIF($AX$13:AX48,AX48)&gt;1,"×","○")</f>
        <v>×</v>
      </c>
      <c r="AT48" s="77" t="str">
        <f t="shared" si="9"/>
        <v>×</v>
      </c>
      <c r="AU48" s="78" t="str">
        <f t="shared" si="10"/>
        <v>×</v>
      </c>
      <c r="AV48" s="75" t="str">
        <f t="shared" si="11"/>
        <v>×</v>
      </c>
      <c r="AX48" s="76" t="str">
        <f t="shared" si="12"/>
        <v/>
      </c>
      <c r="AY48" s="78">
        <f t="shared" si="13"/>
        <v>0</v>
      </c>
      <c r="AZ48" s="71">
        <f t="shared" si="14"/>
        <v>0</v>
      </c>
      <c r="BB48" s="65" t="str">
        <f t="shared" si="8"/>
        <v/>
      </c>
    </row>
    <row r="49" spans="1:54" ht="39.950000000000003" customHeight="1" x14ac:dyDescent="0.15">
      <c r="A49" s="77">
        <f t="shared" si="4"/>
        <v>0</v>
      </c>
      <c r="B49" s="260"/>
      <c r="C49" s="261"/>
      <c r="D49" s="262"/>
      <c r="E49" s="243"/>
      <c r="F49" s="260"/>
      <c r="G49" s="261"/>
      <c r="H49" s="262"/>
      <c r="I49" s="243"/>
      <c r="J49" s="224"/>
      <c r="K49" s="225"/>
      <c r="L49" s="80"/>
      <c r="M49" s="81"/>
      <c r="N49" s="245"/>
      <c r="O49" s="246"/>
      <c r="P49" s="246"/>
      <c r="Q49" s="246"/>
      <c r="R49" s="246"/>
      <c r="S49" s="246"/>
      <c r="T49" s="246"/>
      <c r="U49" s="247"/>
      <c r="V49" s="247"/>
      <c r="W49" s="248"/>
      <c r="X49" s="212"/>
      <c r="Y49" s="268"/>
      <c r="Z49" s="212"/>
      <c r="AA49" s="268"/>
      <c r="AB49" s="258"/>
      <c r="AC49" s="259"/>
      <c r="AD49" s="214">
        <f t="shared" si="15"/>
        <v>0</v>
      </c>
      <c r="AE49" s="215"/>
      <c r="AF49" s="216"/>
      <c r="AG49" s="217"/>
      <c r="AH49" s="213"/>
      <c r="AI49" s="212"/>
      <c r="AJ49" s="213"/>
      <c r="AK49" s="224"/>
      <c r="AL49" s="225"/>
      <c r="AM49" s="80"/>
      <c r="AN49" s="81"/>
      <c r="AO49" s="221"/>
      <c r="AP49" s="222"/>
      <c r="AQ49" s="223"/>
      <c r="AS49" s="76" t="str">
        <f>IF(COUNTIF($AX$13:AX49,AX49)&gt;1,"×","○")</f>
        <v>×</v>
      </c>
      <c r="AT49" s="77" t="str">
        <f t="shared" si="9"/>
        <v>×</v>
      </c>
      <c r="AU49" s="78" t="str">
        <f t="shared" si="10"/>
        <v>×</v>
      </c>
      <c r="AV49" s="75" t="str">
        <f t="shared" si="11"/>
        <v>×</v>
      </c>
      <c r="AX49" s="76" t="str">
        <f t="shared" si="12"/>
        <v/>
      </c>
      <c r="AY49" s="78">
        <f t="shared" si="13"/>
        <v>0</v>
      </c>
      <c r="AZ49" s="71">
        <f t="shared" si="14"/>
        <v>0</v>
      </c>
      <c r="BB49" s="65" t="str">
        <f t="shared" si="8"/>
        <v/>
      </c>
    </row>
    <row r="50" spans="1:54" ht="39.950000000000003" customHeight="1" x14ac:dyDescent="0.15">
      <c r="A50" s="77">
        <f t="shared" si="4"/>
        <v>0</v>
      </c>
      <c r="B50" s="260"/>
      <c r="C50" s="261"/>
      <c r="D50" s="262"/>
      <c r="E50" s="243"/>
      <c r="F50" s="260"/>
      <c r="G50" s="261"/>
      <c r="H50" s="262"/>
      <c r="I50" s="243"/>
      <c r="J50" s="224"/>
      <c r="K50" s="225"/>
      <c r="L50" s="80"/>
      <c r="M50" s="81"/>
      <c r="N50" s="245"/>
      <c r="O50" s="246"/>
      <c r="P50" s="246"/>
      <c r="Q50" s="246"/>
      <c r="R50" s="246"/>
      <c r="S50" s="246"/>
      <c r="T50" s="246"/>
      <c r="U50" s="247"/>
      <c r="V50" s="247"/>
      <c r="W50" s="248"/>
      <c r="X50" s="212"/>
      <c r="Y50" s="268"/>
      <c r="Z50" s="212"/>
      <c r="AA50" s="268"/>
      <c r="AB50" s="258"/>
      <c r="AC50" s="259"/>
      <c r="AD50" s="214">
        <f t="shared" si="15"/>
        <v>0</v>
      </c>
      <c r="AE50" s="215"/>
      <c r="AF50" s="216"/>
      <c r="AG50" s="217"/>
      <c r="AH50" s="213"/>
      <c r="AI50" s="212"/>
      <c r="AJ50" s="213"/>
      <c r="AK50" s="224"/>
      <c r="AL50" s="225"/>
      <c r="AM50" s="80"/>
      <c r="AN50" s="81"/>
      <c r="AO50" s="221"/>
      <c r="AP50" s="222"/>
      <c r="AQ50" s="223"/>
      <c r="AS50" s="76" t="str">
        <f>IF(COUNTIF($AX$13:AX50,AX50)&gt;1,"×","○")</f>
        <v>×</v>
      </c>
      <c r="AT50" s="77" t="str">
        <f t="shared" si="9"/>
        <v>×</v>
      </c>
      <c r="AU50" s="78" t="str">
        <f t="shared" si="10"/>
        <v>×</v>
      </c>
      <c r="AV50" s="75" t="str">
        <f t="shared" si="11"/>
        <v>×</v>
      </c>
      <c r="AX50" s="76" t="str">
        <f t="shared" si="12"/>
        <v/>
      </c>
      <c r="AY50" s="78">
        <f t="shared" si="13"/>
        <v>0</v>
      </c>
      <c r="AZ50" s="71">
        <f t="shared" si="14"/>
        <v>0</v>
      </c>
      <c r="BB50" s="65" t="str">
        <f t="shared" si="8"/>
        <v/>
      </c>
    </row>
    <row r="51" spans="1:54" ht="39.950000000000003" customHeight="1" x14ac:dyDescent="0.15">
      <c r="A51" s="77">
        <f t="shared" si="4"/>
        <v>0</v>
      </c>
      <c r="B51" s="260"/>
      <c r="C51" s="261"/>
      <c r="D51" s="262"/>
      <c r="E51" s="243"/>
      <c r="F51" s="260"/>
      <c r="G51" s="261"/>
      <c r="H51" s="262"/>
      <c r="I51" s="243"/>
      <c r="J51" s="224"/>
      <c r="K51" s="225"/>
      <c r="L51" s="80"/>
      <c r="M51" s="81"/>
      <c r="N51" s="245"/>
      <c r="O51" s="246"/>
      <c r="P51" s="246"/>
      <c r="Q51" s="246"/>
      <c r="R51" s="246"/>
      <c r="S51" s="246"/>
      <c r="T51" s="246"/>
      <c r="U51" s="247"/>
      <c r="V51" s="247"/>
      <c r="W51" s="248"/>
      <c r="X51" s="212"/>
      <c r="Y51" s="268"/>
      <c r="Z51" s="212"/>
      <c r="AA51" s="268"/>
      <c r="AB51" s="258"/>
      <c r="AC51" s="259"/>
      <c r="AD51" s="214">
        <f t="shared" si="15"/>
        <v>0</v>
      </c>
      <c r="AE51" s="215"/>
      <c r="AF51" s="216"/>
      <c r="AG51" s="217"/>
      <c r="AH51" s="213"/>
      <c r="AI51" s="212"/>
      <c r="AJ51" s="213"/>
      <c r="AK51" s="224"/>
      <c r="AL51" s="225"/>
      <c r="AM51" s="80"/>
      <c r="AN51" s="81"/>
      <c r="AO51" s="221"/>
      <c r="AP51" s="222"/>
      <c r="AQ51" s="223"/>
      <c r="AS51" s="76" t="str">
        <f>IF(COUNTIF($AX$13:AX51,AX51)&gt;1,"×","○")</f>
        <v>×</v>
      </c>
      <c r="AT51" s="77" t="str">
        <f t="shared" si="9"/>
        <v>×</v>
      </c>
      <c r="AU51" s="78" t="str">
        <f t="shared" si="10"/>
        <v>×</v>
      </c>
      <c r="AV51" s="75" t="str">
        <f t="shared" si="11"/>
        <v>×</v>
      </c>
      <c r="AX51" s="76" t="str">
        <f t="shared" si="12"/>
        <v/>
      </c>
      <c r="AY51" s="78">
        <f t="shared" si="13"/>
        <v>0</v>
      </c>
      <c r="AZ51" s="71">
        <f t="shared" si="14"/>
        <v>0</v>
      </c>
      <c r="BB51" s="65" t="str">
        <f t="shared" si="8"/>
        <v/>
      </c>
    </row>
    <row r="52" spans="1:54" ht="39.950000000000003" customHeight="1" x14ac:dyDescent="0.15">
      <c r="A52" s="77">
        <f t="shared" si="4"/>
        <v>0</v>
      </c>
      <c r="B52" s="260"/>
      <c r="C52" s="261"/>
      <c r="D52" s="262"/>
      <c r="E52" s="243"/>
      <c r="F52" s="260"/>
      <c r="G52" s="261"/>
      <c r="H52" s="262"/>
      <c r="I52" s="243"/>
      <c r="J52" s="224"/>
      <c r="K52" s="225"/>
      <c r="L52" s="80"/>
      <c r="M52" s="81"/>
      <c r="N52" s="245"/>
      <c r="O52" s="246"/>
      <c r="P52" s="246"/>
      <c r="Q52" s="246"/>
      <c r="R52" s="246"/>
      <c r="S52" s="246"/>
      <c r="T52" s="246"/>
      <c r="U52" s="247"/>
      <c r="V52" s="247"/>
      <c r="W52" s="248"/>
      <c r="X52" s="212"/>
      <c r="Y52" s="268"/>
      <c r="Z52" s="212"/>
      <c r="AA52" s="268"/>
      <c r="AB52" s="258"/>
      <c r="AC52" s="259"/>
      <c r="AD52" s="214">
        <f t="shared" si="15"/>
        <v>0</v>
      </c>
      <c r="AE52" s="215"/>
      <c r="AF52" s="216"/>
      <c r="AG52" s="217"/>
      <c r="AH52" s="213"/>
      <c r="AI52" s="212"/>
      <c r="AJ52" s="213"/>
      <c r="AK52" s="224"/>
      <c r="AL52" s="225"/>
      <c r="AM52" s="80"/>
      <c r="AN52" s="81"/>
      <c r="AO52" s="221"/>
      <c r="AP52" s="222"/>
      <c r="AQ52" s="223"/>
      <c r="AS52" s="76" t="str">
        <f>IF(COUNTIF($AX$13:AX52,AX52)&gt;1,"×","○")</f>
        <v>×</v>
      </c>
      <c r="AT52" s="77" t="str">
        <f t="shared" si="9"/>
        <v>×</v>
      </c>
      <c r="AU52" s="78" t="str">
        <f t="shared" si="10"/>
        <v>×</v>
      </c>
      <c r="AV52" s="75" t="str">
        <f t="shared" si="11"/>
        <v>×</v>
      </c>
      <c r="AX52" s="76" t="str">
        <f t="shared" si="12"/>
        <v/>
      </c>
      <c r="AY52" s="78">
        <f t="shared" si="13"/>
        <v>0</v>
      </c>
      <c r="AZ52" s="71">
        <f t="shared" si="14"/>
        <v>0</v>
      </c>
      <c r="BB52" s="65" t="str">
        <f t="shared" si="8"/>
        <v/>
      </c>
    </row>
    <row r="53" spans="1:54" ht="39.950000000000003" customHeight="1" x14ac:dyDescent="0.15">
      <c r="A53" s="77">
        <f t="shared" si="4"/>
        <v>0</v>
      </c>
      <c r="B53" s="260"/>
      <c r="C53" s="261"/>
      <c r="D53" s="262"/>
      <c r="E53" s="243"/>
      <c r="F53" s="260"/>
      <c r="G53" s="261"/>
      <c r="H53" s="262"/>
      <c r="I53" s="243"/>
      <c r="J53" s="224"/>
      <c r="K53" s="225"/>
      <c r="L53" s="80"/>
      <c r="M53" s="81"/>
      <c r="N53" s="245"/>
      <c r="O53" s="246"/>
      <c r="P53" s="246"/>
      <c r="Q53" s="246"/>
      <c r="R53" s="246"/>
      <c r="S53" s="246"/>
      <c r="T53" s="246"/>
      <c r="U53" s="247"/>
      <c r="V53" s="247"/>
      <c r="W53" s="248"/>
      <c r="X53" s="212"/>
      <c r="Y53" s="268"/>
      <c r="Z53" s="212"/>
      <c r="AA53" s="268"/>
      <c r="AB53" s="258"/>
      <c r="AC53" s="259"/>
      <c r="AD53" s="214">
        <f t="shared" si="15"/>
        <v>0</v>
      </c>
      <c r="AE53" s="215"/>
      <c r="AF53" s="216"/>
      <c r="AG53" s="217"/>
      <c r="AH53" s="213"/>
      <c r="AI53" s="212"/>
      <c r="AJ53" s="213"/>
      <c r="AK53" s="224"/>
      <c r="AL53" s="225"/>
      <c r="AM53" s="80"/>
      <c r="AN53" s="81"/>
      <c r="AO53" s="221"/>
      <c r="AP53" s="222"/>
      <c r="AQ53" s="223"/>
      <c r="AS53" s="76" t="str">
        <f>IF(COUNTIF($AX$13:AX53,AX53)&gt;1,"×","○")</f>
        <v>×</v>
      </c>
      <c r="AT53" s="77" t="str">
        <f t="shared" si="9"/>
        <v>×</v>
      </c>
      <c r="AU53" s="78" t="str">
        <f t="shared" si="10"/>
        <v>×</v>
      </c>
      <c r="AV53" s="75" t="str">
        <f t="shared" si="11"/>
        <v>×</v>
      </c>
      <c r="AX53" s="76" t="str">
        <f t="shared" si="12"/>
        <v/>
      </c>
      <c r="AY53" s="78">
        <f t="shared" si="13"/>
        <v>0</v>
      </c>
      <c r="AZ53" s="71">
        <f t="shared" si="14"/>
        <v>0</v>
      </c>
      <c r="BB53" s="65" t="str">
        <f t="shared" si="8"/>
        <v/>
      </c>
    </row>
    <row r="54" spans="1:54" ht="39.950000000000003" customHeight="1" x14ac:dyDescent="0.15">
      <c r="A54" s="77">
        <f t="shared" si="4"/>
        <v>0</v>
      </c>
      <c r="B54" s="260"/>
      <c r="C54" s="261"/>
      <c r="D54" s="262"/>
      <c r="E54" s="243"/>
      <c r="F54" s="260"/>
      <c r="G54" s="261"/>
      <c r="H54" s="262"/>
      <c r="I54" s="243"/>
      <c r="J54" s="224"/>
      <c r="K54" s="225"/>
      <c r="L54" s="80"/>
      <c r="M54" s="81"/>
      <c r="N54" s="245"/>
      <c r="O54" s="246"/>
      <c r="P54" s="246"/>
      <c r="Q54" s="246"/>
      <c r="R54" s="246"/>
      <c r="S54" s="246"/>
      <c r="T54" s="246"/>
      <c r="U54" s="247"/>
      <c r="V54" s="247"/>
      <c r="W54" s="248"/>
      <c r="X54" s="212"/>
      <c r="Y54" s="268"/>
      <c r="Z54" s="212"/>
      <c r="AA54" s="268"/>
      <c r="AB54" s="258"/>
      <c r="AC54" s="259"/>
      <c r="AD54" s="214">
        <f t="shared" si="15"/>
        <v>0</v>
      </c>
      <c r="AE54" s="215"/>
      <c r="AF54" s="216"/>
      <c r="AG54" s="217"/>
      <c r="AH54" s="213"/>
      <c r="AI54" s="212"/>
      <c r="AJ54" s="213"/>
      <c r="AK54" s="224"/>
      <c r="AL54" s="225"/>
      <c r="AM54" s="80"/>
      <c r="AN54" s="81"/>
      <c r="AO54" s="221"/>
      <c r="AP54" s="222"/>
      <c r="AQ54" s="223"/>
      <c r="AS54" s="76" t="str">
        <f>IF(COUNTIF($AX$13:AX54,AX54)&gt;1,"×","○")</f>
        <v>×</v>
      </c>
      <c r="AT54" s="77" t="str">
        <f t="shared" si="9"/>
        <v>×</v>
      </c>
      <c r="AU54" s="78" t="str">
        <f t="shared" si="10"/>
        <v>×</v>
      </c>
      <c r="AV54" s="75" t="str">
        <f t="shared" si="11"/>
        <v>×</v>
      </c>
      <c r="AX54" s="76" t="str">
        <f t="shared" si="12"/>
        <v/>
      </c>
      <c r="AY54" s="78">
        <f t="shared" si="13"/>
        <v>0</v>
      </c>
      <c r="AZ54" s="71">
        <f t="shared" si="14"/>
        <v>0</v>
      </c>
      <c r="BB54" s="65" t="str">
        <f t="shared" si="8"/>
        <v/>
      </c>
    </row>
    <row r="55" spans="1:54" ht="39.950000000000003" customHeight="1" x14ac:dyDescent="0.15">
      <c r="A55" s="77">
        <f t="shared" si="4"/>
        <v>0</v>
      </c>
      <c r="B55" s="260"/>
      <c r="C55" s="261"/>
      <c r="D55" s="262"/>
      <c r="E55" s="243"/>
      <c r="F55" s="260"/>
      <c r="G55" s="261"/>
      <c r="H55" s="262"/>
      <c r="I55" s="243"/>
      <c r="J55" s="224"/>
      <c r="K55" s="225"/>
      <c r="L55" s="80"/>
      <c r="M55" s="81"/>
      <c r="N55" s="245"/>
      <c r="O55" s="246"/>
      <c r="P55" s="246"/>
      <c r="Q55" s="246"/>
      <c r="R55" s="246"/>
      <c r="S55" s="246"/>
      <c r="T55" s="246"/>
      <c r="U55" s="247"/>
      <c r="V55" s="247"/>
      <c r="W55" s="248"/>
      <c r="X55" s="212"/>
      <c r="Y55" s="268"/>
      <c r="Z55" s="212"/>
      <c r="AA55" s="268"/>
      <c r="AB55" s="258"/>
      <c r="AC55" s="259"/>
      <c r="AD55" s="214">
        <f t="shared" si="15"/>
        <v>0</v>
      </c>
      <c r="AE55" s="215"/>
      <c r="AF55" s="216"/>
      <c r="AG55" s="217"/>
      <c r="AH55" s="213"/>
      <c r="AI55" s="212"/>
      <c r="AJ55" s="213"/>
      <c r="AK55" s="224"/>
      <c r="AL55" s="225"/>
      <c r="AM55" s="80"/>
      <c r="AN55" s="81"/>
      <c r="AO55" s="221"/>
      <c r="AP55" s="222"/>
      <c r="AQ55" s="223"/>
      <c r="AS55" s="76" t="str">
        <f>IF(COUNTIF($AX$13:AX55,AX55)&gt;1,"×","○")</f>
        <v>×</v>
      </c>
      <c r="AT55" s="77" t="str">
        <f t="shared" si="9"/>
        <v>×</v>
      </c>
      <c r="AU55" s="78" t="str">
        <f t="shared" si="10"/>
        <v>×</v>
      </c>
      <c r="AV55" s="75" t="str">
        <f t="shared" si="11"/>
        <v>×</v>
      </c>
      <c r="AX55" s="76" t="str">
        <f t="shared" si="12"/>
        <v/>
      </c>
      <c r="AY55" s="78">
        <f t="shared" si="13"/>
        <v>0</v>
      </c>
      <c r="AZ55" s="71">
        <f t="shared" si="14"/>
        <v>0</v>
      </c>
      <c r="BB55" s="65" t="str">
        <f t="shared" si="8"/>
        <v/>
      </c>
    </row>
    <row r="56" spans="1:54" ht="39.950000000000003" customHeight="1" x14ac:dyDescent="0.15">
      <c r="A56" s="77">
        <f t="shared" si="4"/>
        <v>0</v>
      </c>
      <c r="B56" s="260"/>
      <c r="C56" s="261"/>
      <c r="D56" s="262"/>
      <c r="E56" s="243"/>
      <c r="F56" s="260"/>
      <c r="G56" s="261"/>
      <c r="H56" s="262"/>
      <c r="I56" s="243"/>
      <c r="J56" s="224"/>
      <c r="K56" s="225"/>
      <c r="L56" s="80"/>
      <c r="M56" s="81"/>
      <c r="N56" s="245"/>
      <c r="O56" s="246"/>
      <c r="P56" s="246"/>
      <c r="Q56" s="246"/>
      <c r="R56" s="246"/>
      <c r="S56" s="246"/>
      <c r="T56" s="246"/>
      <c r="U56" s="247"/>
      <c r="V56" s="247"/>
      <c r="W56" s="248"/>
      <c r="X56" s="212"/>
      <c r="Y56" s="268"/>
      <c r="Z56" s="212"/>
      <c r="AA56" s="268"/>
      <c r="AB56" s="258"/>
      <c r="AC56" s="259"/>
      <c r="AD56" s="214">
        <f t="shared" si="15"/>
        <v>0</v>
      </c>
      <c r="AE56" s="215"/>
      <c r="AF56" s="216"/>
      <c r="AG56" s="217"/>
      <c r="AH56" s="213"/>
      <c r="AI56" s="212"/>
      <c r="AJ56" s="213"/>
      <c r="AK56" s="224"/>
      <c r="AL56" s="225"/>
      <c r="AM56" s="80"/>
      <c r="AN56" s="81"/>
      <c r="AO56" s="221"/>
      <c r="AP56" s="222"/>
      <c r="AQ56" s="223"/>
      <c r="AS56" s="76" t="str">
        <f>IF(COUNTIF($AX$13:AX56,AX56)&gt;1,"×","○")</f>
        <v>×</v>
      </c>
      <c r="AT56" s="77" t="str">
        <f t="shared" si="9"/>
        <v>×</v>
      </c>
      <c r="AU56" s="78" t="str">
        <f t="shared" si="10"/>
        <v>×</v>
      </c>
      <c r="AV56" s="75" t="str">
        <f t="shared" si="11"/>
        <v>×</v>
      </c>
      <c r="AX56" s="76" t="str">
        <f t="shared" si="12"/>
        <v/>
      </c>
      <c r="AY56" s="78">
        <f t="shared" si="13"/>
        <v>0</v>
      </c>
      <c r="AZ56" s="71">
        <f t="shared" si="14"/>
        <v>0</v>
      </c>
      <c r="BB56" s="65" t="str">
        <f t="shared" si="8"/>
        <v/>
      </c>
    </row>
    <row r="57" spans="1:54" ht="39.950000000000003" customHeight="1" x14ac:dyDescent="0.15">
      <c r="A57" s="77">
        <f t="shared" si="4"/>
        <v>0</v>
      </c>
      <c r="B57" s="260"/>
      <c r="C57" s="261"/>
      <c r="D57" s="262"/>
      <c r="E57" s="243"/>
      <c r="F57" s="260"/>
      <c r="G57" s="261"/>
      <c r="H57" s="262"/>
      <c r="I57" s="243"/>
      <c r="J57" s="224"/>
      <c r="K57" s="225"/>
      <c r="L57" s="80"/>
      <c r="M57" s="81"/>
      <c r="N57" s="245"/>
      <c r="O57" s="246"/>
      <c r="P57" s="246"/>
      <c r="Q57" s="246"/>
      <c r="R57" s="246"/>
      <c r="S57" s="246"/>
      <c r="T57" s="246"/>
      <c r="U57" s="247"/>
      <c r="V57" s="247"/>
      <c r="W57" s="248"/>
      <c r="X57" s="212"/>
      <c r="Y57" s="268"/>
      <c r="Z57" s="212"/>
      <c r="AA57" s="268"/>
      <c r="AB57" s="258"/>
      <c r="AC57" s="259"/>
      <c r="AD57" s="214">
        <f t="shared" si="15"/>
        <v>0</v>
      </c>
      <c r="AE57" s="215"/>
      <c r="AF57" s="216"/>
      <c r="AG57" s="217"/>
      <c r="AH57" s="213"/>
      <c r="AI57" s="212"/>
      <c r="AJ57" s="213"/>
      <c r="AK57" s="224"/>
      <c r="AL57" s="225"/>
      <c r="AM57" s="80"/>
      <c r="AN57" s="81"/>
      <c r="AO57" s="221"/>
      <c r="AP57" s="222"/>
      <c r="AQ57" s="223"/>
      <c r="AS57" s="76" t="str">
        <f>IF(COUNTIF($AX$13:AX57,AX57)&gt;1,"×","○")</f>
        <v>×</v>
      </c>
      <c r="AT57" s="77" t="str">
        <f t="shared" si="9"/>
        <v>×</v>
      </c>
      <c r="AU57" s="78" t="str">
        <f t="shared" si="10"/>
        <v>×</v>
      </c>
      <c r="AV57" s="75" t="str">
        <f t="shared" si="11"/>
        <v>×</v>
      </c>
      <c r="AX57" s="76" t="str">
        <f t="shared" si="12"/>
        <v/>
      </c>
      <c r="AY57" s="78">
        <f t="shared" si="13"/>
        <v>0</v>
      </c>
      <c r="AZ57" s="71">
        <f t="shared" si="14"/>
        <v>0</v>
      </c>
      <c r="BB57" s="65" t="str">
        <f t="shared" si="8"/>
        <v/>
      </c>
    </row>
    <row r="58" spans="1:54" ht="39.950000000000003" customHeight="1" x14ac:dyDescent="0.15">
      <c r="A58" s="77">
        <f t="shared" si="4"/>
        <v>0</v>
      </c>
      <c r="B58" s="260"/>
      <c r="C58" s="261"/>
      <c r="D58" s="262"/>
      <c r="E58" s="243"/>
      <c r="F58" s="260"/>
      <c r="G58" s="261"/>
      <c r="H58" s="262"/>
      <c r="I58" s="243"/>
      <c r="J58" s="224"/>
      <c r="K58" s="225"/>
      <c r="L58" s="80"/>
      <c r="M58" s="81"/>
      <c r="N58" s="245"/>
      <c r="O58" s="246"/>
      <c r="P58" s="246"/>
      <c r="Q58" s="246"/>
      <c r="R58" s="246"/>
      <c r="S58" s="246"/>
      <c r="T58" s="246"/>
      <c r="U58" s="247"/>
      <c r="V58" s="247"/>
      <c r="W58" s="248"/>
      <c r="X58" s="212"/>
      <c r="Y58" s="268"/>
      <c r="Z58" s="212"/>
      <c r="AA58" s="268"/>
      <c r="AB58" s="258"/>
      <c r="AC58" s="259"/>
      <c r="AD58" s="214">
        <f t="shared" si="15"/>
        <v>0</v>
      </c>
      <c r="AE58" s="215"/>
      <c r="AF58" s="216"/>
      <c r="AG58" s="217"/>
      <c r="AH58" s="213"/>
      <c r="AI58" s="212"/>
      <c r="AJ58" s="213"/>
      <c r="AK58" s="224"/>
      <c r="AL58" s="225"/>
      <c r="AM58" s="80"/>
      <c r="AN58" s="81"/>
      <c r="AO58" s="221"/>
      <c r="AP58" s="222"/>
      <c r="AQ58" s="223"/>
      <c r="AS58" s="76" t="str">
        <f>IF(COUNTIF($AX$13:AX58,AX58)&gt;1,"×","○")</f>
        <v>×</v>
      </c>
      <c r="AT58" s="77" t="str">
        <f t="shared" si="9"/>
        <v>×</v>
      </c>
      <c r="AU58" s="78" t="str">
        <f t="shared" si="10"/>
        <v>×</v>
      </c>
      <c r="AV58" s="75" t="str">
        <f t="shared" si="11"/>
        <v>×</v>
      </c>
      <c r="AX58" s="76" t="str">
        <f t="shared" si="12"/>
        <v/>
      </c>
      <c r="AY58" s="78">
        <f t="shared" si="13"/>
        <v>0</v>
      </c>
      <c r="AZ58" s="71">
        <f t="shared" si="14"/>
        <v>0</v>
      </c>
      <c r="BB58" s="65" t="str">
        <f t="shared" si="8"/>
        <v/>
      </c>
    </row>
    <row r="59" spans="1:54" ht="39.950000000000003" customHeight="1" x14ac:dyDescent="0.15">
      <c r="A59" s="77">
        <f t="shared" si="4"/>
        <v>0</v>
      </c>
      <c r="B59" s="260"/>
      <c r="C59" s="261"/>
      <c r="D59" s="262"/>
      <c r="E59" s="243"/>
      <c r="F59" s="260"/>
      <c r="G59" s="261"/>
      <c r="H59" s="262"/>
      <c r="I59" s="243"/>
      <c r="J59" s="224"/>
      <c r="K59" s="225"/>
      <c r="L59" s="80"/>
      <c r="M59" s="81"/>
      <c r="N59" s="245"/>
      <c r="O59" s="246"/>
      <c r="P59" s="246"/>
      <c r="Q59" s="246"/>
      <c r="R59" s="246"/>
      <c r="S59" s="246"/>
      <c r="T59" s="246"/>
      <c r="U59" s="247"/>
      <c r="V59" s="247"/>
      <c r="W59" s="248"/>
      <c r="X59" s="212"/>
      <c r="Y59" s="268"/>
      <c r="Z59" s="212"/>
      <c r="AA59" s="268"/>
      <c r="AB59" s="258"/>
      <c r="AC59" s="259"/>
      <c r="AD59" s="214">
        <f t="shared" si="15"/>
        <v>0</v>
      </c>
      <c r="AE59" s="215"/>
      <c r="AF59" s="216"/>
      <c r="AG59" s="217"/>
      <c r="AH59" s="213"/>
      <c r="AI59" s="212"/>
      <c r="AJ59" s="213"/>
      <c r="AK59" s="224"/>
      <c r="AL59" s="225"/>
      <c r="AM59" s="80"/>
      <c r="AN59" s="81"/>
      <c r="AO59" s="221"/>
      <c r="AP59" s="222"/>
      <c r="AQ59" s="223"/>
      <c r="AS59" s="76" t="str">
        <f>IF(COUNTIF($AX$13:AX59,AX59)&gt;1,"×","○")</f>
        <v>×</v>
      </c>
      <c r="AT59" s="77" t="str">
        <f t="shared" si="9"/>
        <v>×</v>
      </c>
      <c r="AU59" s="78" t="str">
        <f t="shared" si="10"/>
        <v>×</v>
      </c>
      <c r="AV59" s="75" t="str">
        <f t="shared" si="11"/>
        <v>×</v>
      </c>
      <c r="AX59" s="76" t="str">
        <f t="shared" si="12"/>
        <v/>
      </c>
      <c r="AY59" s="78">
        <f t="shared" si="13"/>
        <v>0</v>
      </c>
      <c r="AZ59" s="71">
        <f t="shared" si="14"/>
        <v>0</v>
      </c>
      <c r="BB59" s="65" t="str">
        <f t="shared" si="8"/>
        <v/>
      </c>
    </row>
    <row r="60" spans="1:54" ht="39.950000000000003" customHeight="1" x14ac:dyDescent="0.15">
      <c r="A60" s="77">
        <f t="shared" si="4"/>
        <v>0</v>
      </c>
      <c r="B60" s="260"/>
      <c r="C60" s="261"/>
      <c r="D60" s="262"/>
      <c r="E60" s="243"/>
      <c r="F60" s="260"/>
      <c r="G60" s="261"/>
      <c r="H60" s="262"/>
      <c r="I60" s="243"/>
      <c r="J60" s="224"/>
      <c r="K60" s="225"/>
      <c r="L60" s="80"/>
      <c r="M60" s="81"/>
      <c r="N60" s="245"/>
      <c r="O60" s="246"/>
      <c r="P60" s="246"/>
      <c r="Q60" s="246"/>
      <c r="R60" s="246"/>
      <c r="S60" s="246"/>
      <c r="T60" s="246"/>
      <c r="U60" s="247"/>
      <c r="V60" s="247"/>
      <c r="W60" s="248"/>
      <c r="X60" s="212"/>
      <c r="Y60" s="268"/>
      <c r="Z60" s="212"/>
      <c r="AA60" s="268"/>
      <c r="AB60" s="258"/>
      <c r="AC60" s="259"/>
      <c r="AD60" s="214">
        <f t="shared" si="15"/>
        <v>0</v>
      </c>
      <c r="AE60" s="215"/>
      <c r="AF60" s="216"/>
      <c r="AG60" s="217"/>
      <c r="AH60" s="213"/>
      <c r="AI60" s="212"/>
      <c r="AJ60" s="213"/>
      <c r="AK60" s="224"/>
      <c r="AL60" s="225"/>
      <c r="AM60" s="80"/>
      <c r="AN60" s="81"/>
      <c r="AO60" s="221"/>
      <c r="AP60" s="222"/>
      <c r="AQ60" s="223"/>
      <c r="AS60" s="76" t="str">
        <f>IF(COUNTIF($AX$13:AX60,AX60)&gt;1,"×","○")</f>
        <v>×</v>
      </c>
      <c r="AT60" s="77" t="str">
        <f t="shared" si="9"/>
        <v>×</v>
      </c>
      <c r="AU60" s="78" t="str">
        <f t="shared" si="10"/>
        <v>×</v>
      </c>
      <c r="AV60" s="75" t="str">
        <f t="shared" si="11"/>
        <v>×</v>
      </c>
      <c r="AX60" s="76" t="str">
        <f t="shared" si="12"/>
        <v/>
      </c>
      <c r="AY60" s="78">
        <f t="shared" si="13"/>
        <v>0</v>
      </c>
      <c r="AZ60" s="71">
        <f t="shared" si="14"/>
        <v>0</v>
      </c>
      <c r="BB60" s="65" t="str">
        <f t="shared" si="8"/>
        <v/>
      </c>
    </row>
    <row r="61" spans="1:54" ht="39.950000000000003" customHeight="1" x14ac:dyDescent="0.15">
      <c r="A61" s="77">
        <f t="shared" si="4"/>
        <v>0</v>
      </c>
      <c r="B61" s="260"/>
      <c r="C61" s="261"/>
      <c r="D61" s="262"/>
      <c r="E61" s="243"/>
      <c r="F61" s="260"/>
      <c r="G61" s="261"/>
      <c r="H61" s="262"/>
      <c r="I61" s="243"/>
      <c r="J61" s="224"/>
      <c r="K61" s="225"/>
      <c r="L61" s="80"/>
      <c r="M61" s="81"/>
      <c r="N61" s="245"/>
      <c r="O61" s="246"/>
      <c r="P61" s="246"/>
      <c r="Q61" s="246"/>
      <c r="R61" s="246"/>
      <c r="S61" s="246"/>
      <c r="T61" s="246"/>
      <c r="U61" s="247"/>
      <c r="V61" s="247"/>
      <c r="W61" s="248"/>
      <c r="X61" s="212"/>
      <c r="Y61" s="268"/>
      <c r="Z61" s="212"/>
      <c r="AA61" s="268"/>
      <c r="AB61" s="258"/>
      <c r="AC61" s="259"/>
      <c r="AD61" s="214">
        <f t="shared" si="15"/>
        <v>0</v>
      </c>
      <c r="AE61" s="215"/>
      <c r="AF61" s="216"/>
      <c r="AG61" s="217"/>
      <c r="AH61" s="213"/>
      <c r="AI61" s="212"/>
      <c r="AJ61" s="213"/>
      <c r="AK61" s="224"/>
      <c r="AL61" s="225"/>
      <c r="AM61" s="80"/>
      <c r="AN61" s="81"/>
      <c r="AO61" s="221"/>
      <c r="AP61" s="222"/>
      <c r="AQ61" s="223"/>
      <c r="AS61" s="76" t="str">
        <f>IF(COUNTIF($AX$13:AX61,AX61)&gt;1,"×","○")</f>
        <v>×</v>
      </c>
      <c r="AT61" s="77" t="str">
        <f t="shared" si="9"/>
        <v>×</v>
      </c>
      <c r="AU61" s="78" t="str">
        <f t="shared" si="10"/>
        <v>×</v>
      </c>
      <c r="AV61" s="75" t="str">
        <f t="shared" si="11"/>
        <v>×</v>
      </c>
      <c r="AX61" s="76" t="str">
        <f t="shared" si="12"/>
        <v/>
      </c>
      <c r="AY61" s="78">
        <f t="shared" si="13"/>
        <v>0</v>
      </c>
      <c r="AZ61" s="71">
        <f t="shared" si="14"/>
        <v>0</v>
      </c>
      <c r="BB61" s="65" t="str">
        <f t="shared" si="8"/>
        <v/>
      </c>
    </row>
    <row r="62" spans="1:54" ht="39.950000000000003" customHeight="1" x14ac:dyDescent="0.15">
      <c r="A62" s="77">
        <f t="shared" si="4"/>
        <v>0</v>
      </c>
      <c r="B62" s="260"/>
      <c r="C62" s="261"/>
      <c r="D62" s="262"/>
      <c r="E62" s="243"/>
      <c r="F62" s="260"/>
      <c r="G62" s="261"/>
      <c r="H62" s="262"/>
      <c r="I62" s="243"/>
      <c r="J62" s="224"/>
      <c r="K62" s="225"/>
      <c r="L62" s="80"/>
      <c r="M62" s="81"/>
      <c r="N62" s="245"/>
      <c r="O62" s="246"/>
      <c r="P62" s="246"/>
      <c r="Q62" s="246"/>
      <c r="R62" s="246"/>
      <c r="S62" s="246"/>
      <c r="T62" s="246"/>
      <c r="U62" s="247"/>
      <c r="V62" s="247"/>
      <c r="W62" s="248"/>
      <c r="X62" s="212"/>
      <c r="Y62" s="268"/>
      <c r="Z62" s="212"/>
      <c r="AA62" s="268"/>
      <c r="AB62" s="258"/>
      <c r="AC62" s="259"/>
      <c r="AD62" s="214">
        <f t="shared" si="15"/>
        <v>0</v>
      </c>
      <c r="AE62" s="215"/>
      <c r="AF62" s="216"/>
      <c r="AG62" s="217"/>
      <c r="AH62" s="213"/>
      <c r="AI62" s="212"/>
      <c r="AJ62" s="213"/>
      <c r="AK62" s="224"/>
      <c r="AL62" s="225"/>
      <c r="AM62" s="80"/>
      <c r="AN62" s="81"/>
      <c r="AO62" s="221"/>
      <c r="AP62" s="222"/>
      <c r="AQ62" s="223"/>
      <c r="AS62" s="76" t="str">
        <f>IF(COUNTIF($AX$13:AX62,AX62)&gt;1,"×","○")</f>
        <v>×</v>
      </c>
      <c r="AT62" s="77" t="str">
        <f t="shared" si="9"/>
        <v>×</v>
      </c>
      <c r="AU62" s="78" t="str">
        <f t="shared" si="10"/>
        <v>×</v>
      </c>
      <c r="AV62" s="75" t="str">
        <f t="shared" si="11"/>
        <v>×</v>
      </c>
      <c r="AX62" s="76" t="str">
        <f t="shared" si="12"/>
        <v/>
      </c>
      <c r="AY62" s="78">
        <f t="shared" si="13"/>
        <v>0</v>
      </c>
      <c r="AZ62" s="71">
        <f t="shared" si="14"/>
        <v>0</v>
      </c>
      <c r="BB62" s="65" t="str">
        <f t="shared" si="8"/>
        <v/>
      </c>
    </row>
    <row r="63" spans="1:54" ht="39.950000000000003" customHeight="1" x14ac:dyDescent="0.15">
      <c r="A63" s="77">
        <f t="shared" si="4"/>
        <v>0</v>
      </c>
      <c r="B63" s="260"/>
      <c r="C63" s="261"/>
      <c r="D63" s="262"/>
      <c r="E63" s="243"/>
      <c r="F63" s="260"/>
      <c r="G63" s="261"/>
      <c r="H63" s="262"/>
      <c r="I63" s="243"/>
      <c r="J63" s="224"/>
      <c r="K63" s="225"/>
      <c r="L63" s="80"/>
      <c r="M63" s="81"/>
      <c r="N63" s="245"/>
      <c r="O63" s="246"/>
      <c r="P63" s="246"/>
      <c r="Q63" s="246"/>
      <c r="R63" s="246"/>
      <c r="S63" s="246"/>
      <c r="T63" s="246"/>
      <c r="U63" s="247"/>
      <c r="V63" s="247"/>
      <c r="W63" s="248"/>
      <c r="X63" s="212"/>
      <c r="Y63" s="268"/>
      <c r="Z63" s="212"/>
      <c r="AA63" s="268"/>
      <c r="AB63" s="258"/>
      <c r="AC63" s="259"/>
      <c r="AD63" s="214">
        <f t="shared" si="15"/>
        <v>0</v>
      </c>
      <c r="AE63" s="215"/>
      <c r="AF63" s="216"/>
      <c r="AG63" s="217"/>
      <c r="AH63" s="213"/>
      <c r="AI63" s="212"/>
      <c r="AJ63" s="213"/>
      <c r="AK63" s="224"/>
      <c r="AL63" s="225"/>
      <c r="AM63" s="80"/>
      <c r="AN63" s="81"/>
      <c r="AO63" s="221"/>
      <c r="AP63" s="222"/>
      <c r="AQ63" s="223"/>
      <c r="AS63" s="76" t="str">
        <f>IF(COUNTIF($AX$13:AX63,AX63)&gt;1,"×","○")</f>
        <v>×</v>
      </c>
      <c r="AT63" s="77" t="str">
        <f t="shared" si="9"/>
        <v>×</v>
      </c>
      <c r="AU63" s="78" t="str">
        <f t="shared" si="10"/>
        <v>×</v>
      </c>
      <c r="AV63" s="75" t="str">
        <f t="shared" si="11"/>
        <v>×</v>
      </c>
      <c r="AX63" s="76" t="str">
        <f t="shared" si="12"/>
        <v/>
      </c>
      <c r="AY63" s="78">
        <f t="shared" si="13"/>
        <v>0</v>
      </c>
      <c r="AZ63" s="71">
        <f t="shared" si="14"/>
        <v>0</v>
      </c>
      <c r="BB63" s="65" t="str">
        <f t="shared" si="8"/>
        <v/>
      </c>
    </row>
    <row r="64" spans="1:54" ht="39.950000000000003" customHeight="1" x14ac:dyDescent="0.15">
      <c r="A64" s="77">
        <f t="shared" si="4"/>
        <v>0</v>
      </c>
      <c r="B64" s="260"/>
      <c r="C64" s="261"/>
      <c r="D64" s="262"/>
      <c r="E64" s="243"/>
      <c r="F64" s="260"/>
      <c r="G64" s="261"/>
      <c r="H64" s="262"/>
      <c r="I64" s="243"/>
      <c r="J64" s="224"/>
      <c r="K64" s="225"/>
      <c r="L64" s="80"/>
      <c r="M64" s="81"/>
      <c r="N64" s="245"/>
      <c r="O64" s="246"/>
      <c r="P64" s="246"/>
      <c r="Q64" s="246"/>
      <c r="R64" s="246"/>
      <c r="S64" s="246"/>
      <c r="T64" s="246"/>
      <c r="U64" s="247"/>
      <c r="V64" s="247"/>
      <c r="W64" s="248"/>
      <c r="X64" s="212"/>
      <c r="Y64" s="268"/>
      <c r="Z64" s="212"/>
      <c r="AA64" s="268"/>
      <c r="AB64" s="258"/>
      <c r="AC64" s="259"/>
      <c r="AD64" s="214">
        <f t="shared" si="15"/>
        <v>0</v>
      </c>
      <c r="AE64" s="215"/>
      <c r="AF64" s="216"/>
      <c r="AG64" s="217"/>
      <c r="AH64" s="213"/>
      <c r="AI64" s="212"/>
      <c r="AJ64" s="213"/>
      <c r="AK64" s="224"/>
      <c r="AL64" s="225"/>
      <c r="AM64" s="80"/>
      <c r="AN64" s="81"/>
      <c r="AO64" s="221"/>
      <c r="AP64" s="222"/>
      <c r="AQ64" s="223"/>
      <c r="AS64" s="76" t="str">
        <f>IF(COUNTIF($AX$13:AX64,AX64)&gt;1,"×","○")</f>
        <v>×</v>
      </c>
      <c r="AT64" s="77" t="str">
        <f t="shared" si="9"/>
        <v>×</v>
      </c>
      <c r="AU64" s="78" t="str">
        <f t="shared" si="10"/>
        <v>×</v>
      </c>
      <c r="AV64" s="75" t="str">
        <f t="shared" si="11"/>
        <v>×</v>
      </c>
      <c r="AX64" s="76" t="str">
        <f t="shared" si="12"/>
        <v/>
      </c>
      <c r="AY64" s="78">
        <f t="shared" si="13"/>
        <v>0</v>
      </c>
      <c r="AZ64" s="71">
        <f t="shared" si="14"/>
        <v>0</v>
      </c>
      <c r="BB64" s="65" t="str">
        <f t="shared" si="8"/>
        <v/>
      </c>
    </row>
    <row r="65" spans="1:54" ht="39.950000000000003" customHeight="1" x14ac:dyDescent="0.15">
      <c r="A65" s="77">
        <f t="shared" si="4"/>
        <v>0</v>
      </c>
      <c r="B65" s="260"/>
      <c r="C65" s="261"/>
      <c r="D65" s="262"/>
      <c r="E65" s="243"/>
      <c r="F65" s="260"/>
      <c r="G65" s="261"/>
      <c r="H65" s="262"/>
      <c r="I65" s="243"/>
      <c r="J65" s="224"/>
      <c r="K65" s="225"/>
      <c r="L65" s="80"/>
      <c r="M65" s="81"/>
      <c r="N65" s="245"/>
      <c r="O65" s="246"/>
      <c r="P65" s="246"/>
      <c r="Q65" s="246"/>
      <c r="R65" s="246"/>
      <c r="S65" s="246"/>
      <c r="T65" s="246"/>
      <c r="U65" s="247"/>
      <c r="V65" s="247"/>
      <c r="W65" s="248"/>
      <c r="X65" s="212"/>
      <c r="Y65" s="268"/>
      <c r="Z65" s="212"/>
      <c r="AA65" s="268"/>
      <c r="AB65" s="258"/>
      <c r="AC65" s="259"/>
      <c r="AD65" s="214">
        <f t="shared" si="15"/>
        <v>0</v>
      </c>
      <c r="AE65" s="215"/>
      <c r="AF65" s="216"/>
      <c r="AG65" s="217"/>
      <c r="AH65" s="213"/>
      <c r="AI65" s="212"/>
      <c r="AJ65" s="213"/>
      <c r="AK65" s="224"/>
      <c r="AL65" s="225"/>
      <c r="AM65" s="80"/>
      <c r="AN65" s="81"/>
      <c r="AO65" s="221"/>
      <c r="AP65" s="222"/>
      <c r="AQ65" s="223"/>
      <c r="AS65" s="76" t="str">
        <f>IF(COUNTIF($AX$13:AX65,AX65)&gt;1,"×","○")</f>
        <v>×</v>
      </c>
      <c r="AT65" s="77" t="str">
        <f t="shared" si="9"/>
        <v>×</v>
      </c>
      <c r="AU65" s="78" t="str">
        <f t="shared" si="10"/>
        <v>×</v>
      </c>
      <c r="AV65" s="75" t="str">
        <f t="shared" si="11"/>
        <v>×</v>
      </c>
      <c r="AX65" s="76" t="str">
        <f t="shared" si="12"/>
        <v/>
      </c>
      <c r="AY65" s="78">
        <f t="shared" si="13"/>
        <v>0</v>
      </c>
      <c r="AZ65" s="71">
        <f t="shared" si="14"/>
        <v>0</v>
      </c>
      <c r="BB65" s="65" t="str">
        <f t="shared" si="8"/>
        <v/>
      </c>
    </row>
    <row r="66" spans="1:54" ht="39.950000000000003" customHeight="1" x14ac:dyDescent="0.15">
      <c r="A66" s="77">
        <f t="shared" si="4"/>
        <v>0</v>
      </c>
      <c r="B66" s="260"/>
      <c r="C66" s="261"/>
      <c r="D66" s="262"/>
      <c r="E66" s="243"/>
      <c r="F66" s="260"/>
      <c r="G66" s="261"/>
      <c r="H66" s="262"/>
      <c r="I66" s="243"/>
      <c r="J66" s="224"/>
      <c r="K66" s="225"/>
      <c r="L66" s="80"/>
      <c r="M66" s="81"/>
      <c r="N66" s="245"/>
      <c r="O66" s="246"/>
      <c r="P66" s="246"/>
      <c r="Q66" s="246"/>
      <c r="R66" s="246"/>
      <c r="S66" s="246"/>
      <c r="T66" s="246"/>
      <c r="U66" s="247"/>
      <c r="V66" s="247"/>
      <c r="W66" s="248"/>
      <c r="X66" s="212"/>
      <c r="Y66" s="268"/>
      <c r="Z66" s="212"/>
      <c r="AA66" s="268"/>
      <c r="AB66" s="258"/>
      <c r="AC66" s="259"/>
      <c r="AD66" s="214">
        <f t="shared" si="15"/>
        <v>0</v>
      </c>
      <c r="AE66" s="215"/>
      <c r="AF66" s="216"/>
      <c r="AG66" s="217"/>
      <c r="AH66" s="213"/>
      <c r="AI66" s="212"/>
      <c r="AJ66" s="213"/>
      <c r="AK66" s="224"/>
      <c r="AL66" s="225"/>
      <c r="AM66" s="80"/>
      <c r="AN66" s="81"/>
      <c r="AO66" s="221"/>
      <c r="AP66" s="222"/>
      <c r="AQ66" s="223"/>
      <c r="AS66" s="76" t="str">
        <f>IF(COUNTIF($AX$13:AX66,AX66)&gt;1,"×","○")</f>
        <v>×</v>
      </c>
      <c r="AT66" s="77" t="str">
        <f t="shared" si="9"/>
        <v>×</v>
      </c>
      <c r="AU66" s="78" t="str">
        <f t="shared" si="10"/>
        <v>×</v>
      </c>
      <c r="AV66" s="75" t="str">
        <f t="shared" si="11"/>
        <v>×</v>
      </c>
      <c r="AX66" s="76" t="str">
        <f t="shared" si="12"/>
        <v/>
      </c>
      <c r="AY66" s="78">
        <f t="shared" si="13"/>
        <v>0</v>
      </c>
      <c r="AZ66" s="71">
        <f t="shared" si="14"/>
        <v>0</v>
      </c>
      <c r="BB66" s="65" t="str">
        <f t="shared" si="8"/>
        <v/>
      </c>
    </row>
    <row r="67" spans="1:54" ht="39.950000000000003" customHeight="1" thickBot="1" x14ac:dyDescent="0.2">
      <c r="A67" s="77">
        <f t="shared" si="4"/>
        <v>0</v>
      </c>
      <c r="B67" s="260"/>
      <c r="C67" s="261"/>
      <c r="D67" s="262"/>
      <c r="E67" s="243"/>
      <c r="F67" s="260"/>
      <c r="G67" s="261"/>
      <c r="H67" s="262"/>
      <c r="I67" s="243"/>
      <c r="J67" s="224"/>
      <c r="K67" s="225"/>
      <c r="L67" s="80"/>
      <c r="M67" s="81"/>
      <c r="N67" s="245"/>
      <c r="O67" s="246"/>
      <c r="P67" s="246"/>
      <c r="Q67" s="246"/>
      <c r="R67" s="246"/>
      <c r="S67" s="246"/>
      <c r="T67" s="246"/>
      <c r="U67" s="247"/>
      <c r="V67" s="247"/>
      <c r="W67" s="248"/>
      <c r="X67" s="212"/>
      <c r="Y67" s="268"/>
      <c r="Z67" s="212"/>
      <c r="AA67" s="268"/>
      <c r="AB67" s="280"/>
      <c r="AC67" s="281"/>
      <c r="AD67" s="265">
        <f t="shared" si="15"/>
        <v>0</v>
      </c>
      <c r="AE67" s="266"/>
      <c r="AF67" s="267"/>
      <c r="AG67" s="217"/>
      <c r="AH67" s="213"/>
      <c r="AI67" s="212"/>
      <c r="AJ67" s="213"/>
      <c r="AK67" s="224"/>
      <c r="AL67" s="225"/>
      <c r="AM67" s="80"/>
      <c r="AN67" s="81"/>
      <c r="AO67" s="221"/>
      <c r="AP67" s="222"/>
      <c r="AQ67" s="223"/>
      <c r="AS67" s="76" t="str">
        <f>IF(COUNTIF($AX$13:AX67,AX67)&gt;1,"×","○")</f>
        <v>×</v>
      </c>
      <c r="AT67" s="77" t="str">
        <f t="shared" si="9"/>
        <v>×</v>
      </c>
      <c r="AU67" s="78" t="str">
        <f t="shared" si="10"/>
        <v>×</v>
      </c>
      <c r="AV67" s="75" t="str">
        <f t="shared" si="11"/>
        <v>×</v>
      </c>
      <c r="AX67" s="76" t="str">
        <f t="shared" si="12"/>
        <v/>
      </c>
      <c r="AY67" s="78">
        <f t="shared" si="13"/>
        <v>0</v>
      </c>
      <c r="AZ67" s="71">
        <f t="shared" si="14"/>
        <v>0</v>
      </c>
      <c r="BB67" s="65" t="str">
        <f t="shared" si="8"/>
        <v/>
      </c>
    </row>
    <row r="68" spans="1:54" ht="39.950000000000003" customHeight="1" x14ac:dyDescent="0.15">
      <c r="A68" s="77">
        <f t="shared" si="4"/>
        <v>0</v>
      </c>
      <c r="B68" s="260"/>
      <c r="C68" s="261"/>
      <c r="D68" s="262"/>
      <c r="E68" s="243"/>
      <c r="F68" s="260"/>
      <c r="G68" s="261"/>
      <c r="H68" s="262"/>
      <c r="I68" s="243"/>
      <c r="J68" s="224"/>
      <c r="K68" s="225"/>
      <c r="L68" s="80"/>
      <c r="M68" s="81"/>
      <c r="N68" s="245"/>
      <c r="O68" s="246"/>
      <c r="P68" s="246"/>
      <c r="Q68" s="246"/>
      <c r="R68" s="246"/>
      <c r="S68" s="246"/>
      <c r="T68" s="246"/>
      <c r="U68" s="247"/>
      <c r="V68" s="247"/>
      <c r="W68" s="248"/>
      <c r="X68" s="212"/>
      <c r="Y68" s="268"/>
      <c r="Z68" s="212"/>
      <c r="AA68" s="268"/>
      <c r="AB68" s="258"/>
      <c r="AC68" s="259"/>
      <c r="AD68" s="214">
        <f t="shared" si="15"/>
        <v>0</v>
      </c>
      <c r="AE68" s="215"/>
      <c r="AF68" s="216"/>
      <c r="AG68" s="217"/>
      <c r="AH68" s="213"/>
      <c r="AI68" s="212"/>
      <c r="AJ68" s="213"/>
      <c r="AK68" s="224"/>
      <c r="AL68" s="225"/>
      <c r="AM68" s="80"/>
      <c r="AN68" s="81"/>
      <c r="AO68" s="221"/>
      <c r="AP68" s="222"/>
      <c r="AQ68" s="223"/>
      <c r="AR68" s="51">
        <v>5</v>
      </c>
      <c r="AS68" s="76" t="str">
        <f>IF(COUNTIF($AX$13:AX68,AX68)&gt;1,"×","○")</f>
        <v>×</v>
      </c>
      <c r="AT68" s="77" t="str">
        <f t="shared" ref="AT68:AT97" si="16">IF(AND(AY68=11,AZ68=2),"○","×")</f>
        <v>×</v>
      </c>
      <c r="AU68" s="78" t="str">
        <f t="shared" ref="AU68:AU97" si="17">IF(AND(AG68="有",AI68="無"),"○","×")</f>
        <v>×</v>
      </c>
      <c r="AV68" s="75" t="str">
        <f t="shared" ref="AV68:AV97" si="18">IF(AND(AS68="○",AT68="○",AU68="○"),"○","×")</f>
        <v>×</v>
      </c>
      <c r="AX68" s="76" t="str">
        <f>DBCS(B68&amp;D68&amp;F68&amp;H68&amp;J68&amp;L68&amp;M68)</f>
        <v/>
      </c>
      <c r="AY68" s="78">
        <f t="shared" ref="AY68" si="19">COUNTA(B68:AC68)</f>
        <v>0</v>
      </c>
      <c r="AZ68" s="71">
        <f t="shared" ref="AZ68" si="20">COUNTA(AG68:AJ68)</f>
        <v>0</v>
      </c>
      <c r="BB68" s="65" t="str">
        <f t="shared" si="8"/>
        <v/>
      </c>
    </row>
    <row r="69" spans="1:54" ht="39.950000000000003" customHeight="1" x14ac:dyDescent="0.15">
      <c r="A69" s="77">
        <f t="shared" si="4"/>
        <v>0</v>
      </c>
      <c r="B69" s="260"/>
      <c r="C69" s="261"/>
      <c r="D69" s="262"/>
      <c r="E69" s="243"/>
      <c r="F69" s="260"/>
      <c r="G69" s="261"/>
      <c r="H69" s="262"/>
      <c r="I69" s="243"/>
      <c r="J69" s="224"/>
      <c r="K69" s="225"/>
      <c r="L69" s="80"/>
      <c r="M69" s="81"/>
      <c r="N69" s="245"/>
      <c r="O69" s="246"/>
      <c r="P69" s="246"/>
      <c r="Q69" s="246"/>
      <c r="R69" s="246"/>
      <c r="S69" s="246"/>
      <c r="T69" s="246"/>
      <c r="U69" s="247"/>
      <c r="V69" s="247"/>
      <c r="W69" s="248"/>
      <c r="X69" s="212"/>
      <c r="Y69" s="268"/>
      <c r="Z69" s="212"/>
      <c r="AA69" s="268"/>
      <c r="AB69" s="258"/>
      <c r="AC69" s="259"/>
      <c r="AD69" s="214">
        <f t="shared" si="15"/>
        <v>0</v>
      </c>
      <c r="AE69" s="215"/>
      <c r="AF69" s="216"/>
      <c r="AG69" s="217"/>
      <c r="AH69" s="213"/>
      <c r="AI69" s="212"/>
      <c r="AJ69" s="213"/>
      <c r="AK69" s="224"/>
      <c r="AL69" s="225"/>
      <c r="AM69" s="80"/>
      <c r="AN69" s="81"/>
      <c r="AO69" s="221"/>
      <c r="AP69" s="222"/>
      <c r="AQ69" s="223"/>
      <c r="AR69" s="51">
        <v>20</v>
      </c>
      <c r="AS69" s="76" t="str">
        <f>IF(COUNTIF($AX$13:AX69,AX69)&gt;1,"×","○")</f>
        <v>×</v>
      </c>
      <c r="AT69" s="77" t="str">
        <f t="shared" si="16"/>
        <v>×</v>
      </c>
      <c r="AU69" s="78" t="str">
        <f t="shared" si="17"/>
        <v>×</v>
      </c>
      <c r="AV69" s="75" t="str">
        <f t="shared" si="18"/>
        <v>×</v>
      </c>
      <c r="AX69" s="76" t="str">
        <f t="shared" ref="AX69:AX97" si="21">DBCS(B69&amp;D69&amp;F69&amp;H69&amp;J69&amp;L69&amp;M69)</f>
        <v/>
      </c>
      <c r="AY69" s="78">
        <f t="shared" ref="AY69:AY97" si="22">COUNTA(B69:AC69)</f>
        <v>0</v>
      </c>
      <c r="AZ69" s="71">
        <f t="shared" ref="AZ69:AZ97" si="23">COUNTA(AG69:AJ69)</f>
        <v>0</v>
      </c>
      <c r="BB69" s="65" t="str">
        <f t="shared" si="8"/>
        <v/>
      </c>
    </row>
    <row r="70" spans="1:54" ht="39.950000000000003" customHeight="1" x14ac:dyDescent="0.15">
      <c r="A70" s="77">
        <f t="shared" si="4"/>
        <v>0</v>
      </c>
      <c r="B70" s="260"/>
      <c r="C70" s="261"/>
      <c r="D70" s="262"/>
      <c r="E70" s="243"/>
      <c r="F70" s="260"/>
      <c r="G70" s="261"/>
      <c r="H70" s="262"/>
      <c r="I70" s="243"/>
      <c r="J70" s="224"/>
      <c r="K70" s="225"/>
      <c r="L70" s="80"/>
      <c r="M70" s="81"/>
      <c r="N70" s="245"/>
      <c r="O70" s="246"/>
      <c r="P70" s="246"/>
      <c r="Q70" s="246"/>
      <c r="R70" s="246"/>
      <c r="S70" s="246"/>
      <c r="T70" s="246"/>
      <c r="U70" s="247"/>
      <c r="V70" s="247"/>
      <c r="W70" s="248"/>
      <c r="X70" s="212"/>
      <c r="Y70" s="268"/>
      <c r="Z70" s="212"/>
      <c r="AA70" s="268"/>
      <c r="AB70" s="258"/>
      <c r="AC70" s="259"/>
      <c r="AD70" s="214">
        <f t="shared" si="15"/>
        <v>0</v>
      </c>
      <c r="AE70" s="215"/>
      <c r="AF70" s="216"/>
      <c r="AG70" s="217"/>
      <c r="AH70" s="213"/>
      <c r="AI70" s="212"/>
      <c r="AJ70" s="213"/>
      <c r="AK70" s="224"/>
      <c r="AL70" s="225"/>
      <c r="AM70" s="80"/>
      <c r="AN70" s="81"/>
      <c r="AO70" s="221"/>
      <c r="AP70" s="222"/>
      <c r="AQ70" s="223"/>
      <c r="AS70" s="76" t="str">
        <f>IF(COUNTIF($AX$13:AX70,AX70)&gt;1,"×","○")</f>
        <v>×</v>
      </c>
      <c r="AT70" s="77" t="str">
        <f t="shared" si="16"/>
        <v>×</v>
      </c>
      <c r="AU70" s="78" t="str">
        <f t="shared" si="17"/>
        <v>×</v>
      </c>
      <c r="AV70" s="75" t="str">
        <f t="shared" si="18"/>
        <v>×</v>
      </c>
      <c r="AX70" s="76" t="str">
        <f t="shared" si="21"/>
        <v/>
      </c>
      <c r="AY70" s="78">
        <f t="shared" si="22"/>
        <v>0</v>
      </c>
      <c r="AZ70" s="71">
        <f t="shared" si="23"/>
        <v>0</v>
      </c>
      <c r="BB70" s="65" t="str">
        <f t="shared" si="8"/>
        <v/>
      </c>
    </row>
    <row r="71" spans="1:54" ht="39.950000000000003" customHeight="1" x14ac:dyDescent="0.15">
      <c r="A71" s="77">
        <f t="shared" si="4"/>
        <v>0</v>
      </c>
      <c r="B71" s="260"/>
      <c r="C71" s="261"/>
      <c r="D71" s="262"/>
      <c r="E71" s="243"/>
      <c r="F71" s="260"/>
      <c r="G71" s="261"/>
      <c r="H71" s="262"/>
      <c r="I71" s="243"/>
      <c r="J71" s="224"/>
      <c r="K71" s="225"/>
      <c r="L71" s="80"/>
      <c r="M71" s="81"/>
      <c r="N71" s="245"/>
      <c r="O71" s="246"/>
      <c r="P71" s="246"/>
      <c r="Q71" s="246"/>
      <c r="R71" s="246"/>
      <c r="S71" s="246"/>
      <c r="T71" s="246"/>
      <c r="U71" s="247"/>
      <c r="V71" s="247"/>
      <c r="W71" s="248"/>
      <c r="X71" s="212"/>
      <c r="Y71" s="268"/>
      <c r="Z71" s="212"/>
      <c r="AA71" s="268"/>
      <c r="AB71" s="258"/>
      <c r="AC71" s="259"/>
      <c r="AD71" s="214">
        <f t="shared" si="15"/>
        <v>0</v>
      </c>
      <c r="AE71" s="215"/>
      <c r="AF71" s="216"/>
      <c r="AG71" s="217"/>
      <c r="AH71" s="213"/>
      <c r="AI71" s="212"/>
      <c r="AJ71" s="213"/>
      <c r="AK71" s="224"/>
      <c r="AL71" s="225"/>
      <c r="AM71" s="80"/>
      <c r="AN71" s="81"/>
      <c r="AO71" s="221"/>
      <c r="AP71" s="222"/>
      <c r="AQ71" s="223"/>
      <c r="AS71" s="76" t="str">
        <f>IF(COUNTIF($AX$13:AX71,AX71)&gt;1,"×","○")</f>
        <v>×</v>
      </c>
      <c r="AT71" s="77" t="str">
        <f t="shared" si="16"/>
        <v>×</v>
      </c>
      <c r="AU71" s="78" t="str">
        <f t="shared" si="17"/>
        <v>×</v>
      </c>
      <c r="AV71" s="75" t="str">
        <f t="shared" si="18"/>
        <v>×</v>
      </c>
      <c r="AX71" s="76" t="str">
        <f t="shared" si="21"/>
        <v/>
      </c>
      <c r="AY71" s="78">
        <f t="shared" si="22"/>
        <v>0</v>
      </c>
      <c r="AZ71" s="71">
        <f t="shared" si="23"/>
        <v>0</v>
      </c>
      <c r="BB71" s="65" t="str">
        <f t="shared" si="8"/>
        <v/>
      </c>
    </row>
    <row r="72" spans="1:54" ht="39.950000000000003" customHeight="1" x14ac:dyDescent="0.15">
      <c r="A72" s="77">
        <f t="shared" si="4"/>
        <v>0</v>
      </c>
      <c r="B72" s="260"/>
      <c r="C72" s="261"/>
      <c r="D72" s="262"/>
      <c r="E72" s="243"/>
      <c r="F72" s="260"/>
      <c r="G72" s="261"/>
      <c r="H72" s="262"/>
      <c r="I72" s="243"/>
      <c r="J72" s="224"/>
      <c r="K72" s="225"/>
      <c r="L72" s="80"/>
      <c r="M72" s="81"/>
      <c r="N72" s="245"/>
      <c r="O72" s="246"/>
      <c r="P72" s="246"/>
      <c r="Q72" s="246"/>
      <c r="R72" s="246"/>
      <c r="S72" s="246"/>
      <c r="T72" s="246"/>
      <c r="U72" s="247"/>
      <c r="V72" s="247"/>
      <c r="W72" s="248"/>
      <c r="X72" s="212"/>
      <c r="Y72" s="268"/>
      <c r="Z72" s="212"/>
      <c r="AA72" s="268"/>
      <c r="AB72" s="258"/>
      <c r="AC72" s="259"/>
      <c r="AD72" s="214">
        <f t="shared" si="15"/>
        <v>0</v>
      </c>
      <c r="AE72" s="215"/>
      <c r="AF72" s="216"/>
      <c r="AG72" s="217"/>
      <c r="AH72" s="213"/>
      <c r="AI72" s="212"/>
      <c r="AJ72" s="213"/>
      <c r="AK72" s="224"/>
      <c r="AL72" s="225"/>
      <c r="AM72" s="80"/>
      <c r="AN72" s="81"/>
      <c r="AO72" s="221"/>
      <c r="AP72" s="222"/>
      <c r="AQ72" s="223"/>
      <c r="AS72" s="76" t="str">
        <f>IF(COUNTIF($AX$13:AX72,AX72)&gt;1,"×","○")</f>
        <v>×</v>
      </c>
      <c r="AT72" s="77" t="str">
        <f t="shared" si="16"/>
        <v>×</v>
      </c>
      <c r="AU72" s="78" t="str">
        <f t="shared" si="17"/>
        <v>×</v>
      </c>
      <c r="AV72" s="75" t="str">
        <f t="shared" si="18"/>
        <v>×</v>
      </c>
      <c r="AX72" s="76" t="str">
        <f t="shared" si="21"/>
        <v/>
      </c>
      <c r="AY72" s="78">
        <f t="shared" si="22"/>
        <v>0</v>
      </c>
      <c r="AZ72" s="71">
        <f t="shared" si="23"/>
        <v>0</v>
      </c>
      <c r="BB72" s="65" t="str">
        <f t="shared" si="8"/>
        <v/>
      </c>
    </row>
    <row r="73" spans="1:54" ht="39.950000000000003" customHeight="1" x14ac:dyDescent="0.15">
      <c r="A73" s="77">
        <f t="shared" si="4"/>
        <v>0</v>
      </c>
      <c r="B73" s="260"/>
      <c r="C73" s="261"/>
      <c r="D73" s="262"/>
      <c r="E73" s="243"/>
      <c r="F73" s="260"/>
      <c r="G73" s="261"/>
      <c r="H73" s="262"/>
      <c r="I73" s="243"/>
      <c r="J73" s="224"/>
      <c r="K73" s="225"/>
      <c r="L73" s="80"/>
      <c r="M73" s="81"/>
      <c r="N73" s="245"/>
      <c r="O73" s="246"/>
      <c r="P73" s="246"/>
      <c r="Q73" s="246"/>
      <c r="R73" s="246"/>
      <c r="S73" s="246"/>
      <c r="T73" s="246"/>
      <c r="U73" s="247"/>
      <c r="V73" s="247"/>
      <c r="W73" s="248"/>
      <c r="X73" s="212"/>
      <c r="Y73" s="268"/>
      <c r="Z73" s="212"/>
      <c r="AA73" s="268"/>
      <c r="AB73" s="258"/>
      <c r="AC73" s="259"/>
      <c r="AD73" s="214">
        <f t="shared" si="15"/>
        <v>0</v>
      </c>
      <c r="AE73" s="215"/>
      <c r="AF73" s="216"/>
      <c r="AG73" s="217"/>
      <c r="AH73" s="213"/>
      <c r="AI73" s="212"/>
      <c r="AJ73" s="213"/>
      <c r="AK73" s="224"/>
      <c r="AL73" s="225"/>
      <c r="AM73" s="80"/>
      <c r="AN73" s="81"/>
      <c r="AO73" s="221"/>
      <c r="AP73" s="222"/>
      <c r="AQ73" s="223"/>
      <c r="AS73" s="76" t="str">
        <f>IF(COUNTIF($AX$13:AX73,AX73)&gt;1,"×","○")</f>
        <v>×</v>
      </c>
      <c r="AT73" s="77" t="str">
        <f t="shared" si="16"/>
        <v>×</v>
      </c>
      <c r="AU73" s="78" t="str">
        <f t="shared" si="17"/>
        <v>×</v>
      </c>
      <c r="AV73" s="75" t="str">
        <f t="shared" si="18"/>
        <v>×</v>
      </c>
      <c r="AX73" s="76" t="str">
        <f t="shared" si="21"/>
        <v/>
      </c>
      <c r="AY73" s="78">
        <f t="shared" si="22"/>
        <v>0</v>
      </c>
      <c r="AZ73" s="71">
        <f t="shared" si="23"/>
        <v>0</v>
      </c>
      <c r="BB73" s="65" t="str">
        <f t="shared" si="8"/>
        <v/>
      </c>
    </row>
    <row r="74" spans="1:54" ht="39.950000000000003" customHeight="1" x14ac:dyDescent="0.15">
      <c r="A74" s="77">
        <f t="shared" si="4"/>
        <v>0</v>
      </c>
      <c r="B74" s="260"/>
      <c r="C74" s="261"/>
      <c r="D74" s="262"/>
      <c r="E74" s="243"/>
      <c r="F74" s="260"/>
      <c r="G74" s="261"/>
      <c r="H74" s="262"/>
      <c r="I74" s="243"/>
      <c r="J74" s="224"/>
      <c r="K74" s="225"/>
      <c r="L74" s="80"/>
      <c r="M74" s="81"/>
      <c r="N74" s="245"/>
      <c r="O74" s="246"/>
      <c r="P74" s="246"/>
      <c r="Q74" s="246"/>
      <c r="R74" s="246"/>
      <c r="S74" s="246"/>
      <c r="T74" s="246"/>
      <c r="U74" s="247"/>
      <c r="V74" s="247"/>
      <c r="W74" s="248"/>
      <c r="X74" s="212"/>
      <c r="Y74" s="268"/>
      <c r="Z74" s="212"/>
      <c r="AA74" s="268"/>
      <c r="AB74" s="258"/>
      <c r="AC74" s="259"/>
      <c r="AD74" s="214">
        <f t="shared" si="15"/>
        <v>0</v>
      </c>
      <c r="AE74" s="215"/>
      <c r="AF74" s="216"/>
      <c r="AG74" s="217"/>
      <c r="AH74" s="213"/>
      <c r="AI74" s="212"/>
      <c r="AJ74" s="213"/>
      <c r="AK74" s="224"/>
      <c r="AL74" s="225"/>
      <c r="AM74" s="80"/>
      <c r="AN74" s="81"/>
      <c r="AO74" s="221"/>
      <c r="AP74" s="222"/>
      <c r="AQ74" s="223"/>
      <c r="AS74" s="76" t="str">
        <f>IF(COUNTIF($AX$13:AX74,AX74)&gt;1,"×","○")</f>
        <v>×</v>
      </c>
      <c r="AT74" s="77" t="str">
        <f t="shared" si="16"/>
        <v>×</v>
      </c>
      <c r="AU74" s="78" t="str">
        <f t="shared" si="17"/>
        <v>×</v>
      </c>
      <c r="AV74" s="75" t="str">
        <f t="shared" si="18"/>
        <v>×</v>
      </c>
      <c r="AX74" s="76" t="str">
        <f t="shared" si="21"/>
        <v/>
      </c>
      <c r="AY74" s="78">
        <f t="shared" si="22"/>
        <v>0</v>
      </c>
      <c r="AZ74" s="71">
        <f t="shared" si="23"/>
        <v>0</v>
      </c>
      <c r="BB74" s="65" t="str">
        <f t="shared" si="8"/>
        <v/>
      </c>
    </row>
    <row r="75" spans="1:54" ht="39.950000000000003" customHeight="1" x14ac:dyDescent="0.15">
      <c r="A75" s="77">
        <f t="shared" si="4"/>
        <v>0</v>
      </c>
      <c r="B75" s="260"/>
      <c r="C75" s="261"/>
      <c r="D75" s="262"/>
      <c r="E75" s="243"/>
      <c r="F75" s="260"/>
      <c r="G75" s="261"/>
      <c r="H75" s="262"/>
      <c r="I75" s="243"/>
      <c r="J75" s="224"/>
      <c r="K75" s="225"/>
      <c r="L75" s="80"/>
      <c r="M75" s="81"/>
      <c r="N75" s="245"/>
      <c r="O75" s="246"/>
      <c r="P75" s="246"/>
      <c r="Q75" s="246"/>
      <c r="R75" s="246"/>
      <c r="S75" s="246"/>
      <c r="T75" s="246"/>
      <c r="U75" s="247"/>
      <c r="V75" s="247"/>
      <c r="W75" s="248"/>
      <c r="X75" s="212"/>
      <c r="Y75" s="268"/>
      <c r="Z75" s="212"/>
      <c r="AA75" s="268"/>
      <c r="AB75" s="258"/>
      <c r="AC75" s="259"/>
      <c r="AD75" s="214">
        <f t="shared" si="15"/>
        <v>0</v>
      </c>
      <c r="AE75" s="215"/>
      <c r="AF75" s="216"/>
      <c r="AG75" s="217"/>
      <c r="AH75" s="213"/>
      <c r="AI75" s="212"/>
      <c r="AJ75" s="213"/>
      <c r="AK75" s="224"/>
      <c r="AL75" s="225"/>
      <c r="AM75" s="80"/>
      <c r="AN75" s="81"/>
      <c r="AO75" s="221"/>
      <c r="AP75" s="222"/>
      <c r="AQ75" s="223"/>
      <c r="AS75" s="76" t="str">
        <f>IF(COUNTIF($AX$13:AX75,AX75)&gt;1,"×","○")</f>
        <v>×</v>
      </c>
      <c r="AT75" s="77" t="str">
        <f t="shared" si="16"/>
        <v>×</v>
      </c>
      <c r="AU75" s="78" t="str">
        <f t="shared" si="17"/>
        <v>×</v>
      </c>
      <c r="AV75" s="75" t="str">
        <f t="shared" si="18"/>
        <v>×</v>
      </c>
      <c r="AX75" s="76" t="str">
        <f t="shared" si="21"/>
        <v/>
      </c>
      <c r="AY75" s="78">
        <f t="shared" si="22"/>
        <v>0</v>
      </c>
      <c r="AZ75" s="71">
        <f t="shared" si="23"/>
        <v>0</v>
      </c>
      <c r="BB75" s="65" t="str">
        <f t="shared" si="8"/>
        <v/>
      </c>
    </row>
    <row r="76" spans="1:54" ht="39.950000000000003" customHeight="1" x14ac:dyDescent="0.15">
      <c r="A76" s="77">
        <f t="shared" si="4"/>
        <v>0</v>
      </c>
      <c r="B76" s="260"/>
      <c r="C76" s="261"/>
      <c r="D76" s="262"/>
      <c r="E76" s="243"/>
      <c r="F76" s="260"/>
      <c r="G76" s="261"/>
      <c r="H76" s="262"/>
      <c r="I76" s="243"/>
      <c r="J76" s="224"/>
      <c r="K76" s="225"/>
      <c r="L76" s="80"/>
      <c r="M76" s="81"/>
      <c r="N76" s="245"/>
      <c r="O76" s="246"/>
      <c r="P76" s="246"/>
      <c r="Q76" s="246"/>
      <c r="R76" s="246"/>
      <c r="S76" s="246"/>
      <c r="T76" s="246"/>
      <c r="U76" s="247"/>
      <c r="V76" s="247"/>
      <c r="W76" s="248"/>
      <c r="X76" s="212"/>
      <c r="Y76" s="268"/>
      <c r="Z76" s="212"/>
      <c r="AA76" s="268"/>
      <c r="AB76" s="258"/>
      <c r="AC76" s="259"/>
      <c r="AD76" s="214">
        <f t="shared" si="15"/>
        <v>0</v>
      </c>
      <c r="AE76" s="215"/>
      <c r="AF76" s="216"/>
      <c r="AG76" s="217"/>
      <c r="AH76" s="213"/>
      <c r="AI76" s="212"/>
      <c r="AJ76" s="213"/>
      <c r="AK76" s="224"/>
      <c r="AL76" s="225"/>
      <c r="AM76" s="80"/>
      <c r="AN76" s="81"/>
      <c r="AO76" s="221"/>
      <c r="AP76" s="222"/>
      <c r="AQ76" s="223"/>
      <c r="AS76" s="76" t="str">
        <f>IF(COUNTIF($AX$13:AX76,AX76)&gt;1,"×","○")</f>
        <v>×</v>
      </c>
      <c r="AT76" s="77" t="str">
        <f t="shared" si="16"/>
        <v>×</v>
      </c>
      <c r="AU76" s="78" t="str">
        <f t="shared" si="17"/>
        <v>×</v>
      </c>
      <c r="AV76" s="75" t="str">
        <f t="shared" si="18"/>
        <v>×</v>
      </c>
      <c r="AX76" s="76" t="str">
        <f t="shared" si="21"/>
        <v/>
      </c>
      <c r="AY76" s="78">
        <f t="shared" si="22"/>
        <v>0</v>
      </c>
      <c r="AZ76" s="71">
        <f t="shared" si="23"/>
        <v>0</v>
      </c>
      <c r="BB76" s="65" t="str">
        <f t="shared" si="8"/>
        <v/>
      </c>
    </row>
    <row r="77" spans="1:54" ht="39.950000000000003" customHeight="1" x14ac:dyDescent="0.15">
      <c r="A77" s="77">
        <f t="shared" si="4"/>
        <v>0</v>
      </c>
      <c r="B77" s="260"/>
      <c r="C77" s="261"/>
      <c r="D77" s="262"/>
      <c r="E77" s="243"/>
      <c r="F77" s="260"/>
      <c r="G77" s="261"/>
      <c r="H77" s="262"/>
      <c r="I77" s="243"/>
      <c r="J77" s="224"/>
      <c r="K77" s="225"/>
      <c r="L77" s="80"/>
      <c r="M77" s="81"/>
      <c r="N77" s="245"/>
      <c r="O77" s="246"/>
      <c r="P77" s="246"/>
      <c r="Q77" s="246"/>
      <c r="R77" s="246"/>
      <c r="S77" s="246"/>
      <c r="T77" s="246"/>
      <c r="U77" s="247"/>
      <c r="V77" s="247"/>
      <c r="W77" s="248"/>
      <c r="X77" s="212"/>
      <c r="Y77" s="268"/>
      <c r="Z77" s="212"/>
      <c r="AA77" s="268"/>
      <c r="AB77" s="258"/>
      <c r="AC77" s="259"/>
      <c r="AD77" s="214">
        <f t="shared" ref="AD77:AD108" si="24">IF(AV77="○",VLOOKUP(Z77,$B$220:$C$223,2,FALSE),)</f>
        <v>0</v>
      </c>
      <c r="AE77" s="215"/>
      <c r="AF77" s="216"/>
      <c r="AG77" s="217"/>
      <c r="AH77" s="213"/>
      <c r="AI77" s="212"/>
      <c r="AJ77" s="213"/>
      <c r="AK77" s="224"/>
      <c r="AL77" s="225"/>
      <c r="AM77" s="80"/>
      <c r="AN77" s="81"/>
      <c r="AO77" s="221"/>
      <c r="AP77" s="222"/>
      <c r="AQ77" s="223"/>
      <c r="AS77" s="76" t="str">
        <f>IF(COUNTIF($AX$13:AX77,AX77)&gt;1,"×","○")</f>
        <v>×</v>
      </c>
      <c r="AT77" s="77" t="str">
        <f t="shared" si="16"/>
        <v>×</v>
      </c>
      <c r="AU77" s="78" t="str">
        <f t="shared" si="17"/>
        <v>×</v>
      </c>
      <c r="AV77" s="75" t="str">
        <f t="shared" si="18"/>
        <v>×</v>
      </c>
      <c r="AX77" s="76" t="str">
        <f t="shared" si="21"/>
        <v/>
      </c>
      <c r="AY77" s="78">
        <f t="shared" si="22"/>
        <v>0</v>
      </c>
      <c r="AZ77" s="71">
        <f t="shared" si="23"/>
        <v>0</v>
      </c>
      <c r="BB77" s="65" t="str">
        <f t="shared" si="8"/>
        <v/>
      </c>
    </row>
    <row r="78" spans="1:54" ht="39.950000000000003" customHeight="1" x14ac:dyDescent="0.15">
      <c r="A78" s="77">
        <f t="shared" ref="A78:A141" si="25">IF(AD78=0,A77,TEXT(A77+1,"000"))</f>
        <v>0</v>
      </c>
      <c r="B78" s="260"/>
      <c r="C78" s="261"/>
      <c r="D78" s="262"/>
      <c r="E78" s="243"/>
      <c r="F78" s="260"/>
      <c r="G78" s="261"/>
      <c r="H78" s="262"/>
      <c r="I78" s="243"/>
      <c r="J78" s="224"/>
      <c r="K78" s="225"/>
      <c r="L78" s="80"/>
      <c r="M78" s="81"/>
      <c r="N78" s="245"/>
      <c r="O78" s="246"/>
      <c r="P78" s="246"/>
      <c r="Q78" s="246"/>
      <c r="R78" s="246"/>
      <c r="S78" s="246"/>
      <c r="T78" s="246"/>
      <c r="U78" s="247"/>
      <c r="V78" s="247"/>
      <c r="W78" s="248"/>
      <c r="X78" s="212"/>
      <c r="Y78" s="268"/>
      <c r="Z78" s="212"/>
      <c r="AA78" s="268"/>
      <c r="AB78" s="258"/>
      <c r="AC78" s="259"/>
      <c r="AD78" s="214">
        <f t="shared" si="24"/>
        <v>0</v>
      </c>
      <c r="AE78" s="215"/>
      <c r="AF78" s="216"/>
      <c r="AG78" s="217"/>
      <c r="AH78" s="213"/>
      <c r="AI78" s="212"/>
      <c r="AJ78" s="213"/>
      <c r="AK78" s="224"/>
      <c r="AL78" s="225"/>
      <c r="AM78" s="80"/>
      <c r="AN78" s="81"/>
      <c r="AO78" s="221"/>
      <c r="AP78" s="222"/>
      <c r="AQ78" s="223"/>
      <c r="AS78" s="76" t="str">
        <f>IF(COUNTIF($AX$13:AX78,AX78)&gt;1,"×","○")</f>
        <v>×</v>
      </c>
      <c r="AT78" s="77" t="str">
        <f t="shared" si="16"/>
        <v>×</v>
      </c>
      <c r="AU78" s="78" t="str">
        <f t="shared" si="17"/>
        <v>×</v>
      </c>
      <c r="AV78" s="75" t="str">
        <f t="shared" si="18"/>
        <v>×</v>
      </c>
      <c r="AX78" s="76" t="str">
        <f t="shared" si="21"/>
        <v/>
      </c>
      <c r="AY78" s="78">
        <f t="shared" si="22"/>
        <v>0</v>
      </c>
      <c r="AZ78" s="71">
        <f t="shared" si="23"/>
        <v>0</v>
      </c>
      <c r="BB78" s="65" t="str">
        <f t="shared" ref="BB78:BB141" si="26">IF(B78&lt;&gt;"",ROW(),"")</f>
        <v/>
      </c>
    </row>
    <row r="79" spans="1:54" ht="39.950000000000003" customHeight="1" x14ac:dyDescent="0.15">
      <c r="A79" s="77">
        <f t="shared" si="25"/>
        <v>0</v>
      </c>
      <c r="B79" s="260"/>
      <c r="C79" s="261"/>
      <c r="D79" s="262"/>
      <c r="E79" s="243"/>
      <c r="F79" s="260"/>
      <c r="G79" s="261"/>
      <c r="H79" s="262"/>
      <c r="I79" s="243"/>
      <c r="J79" s="224"/>
      <c r="K79" s="225"/>
      <c r="L79" s="80"/>
      <c r="M79" s="81"/>
      <c r="N79" s="245"/>
      <c r="O79" s="246"/>
      <c r="P79" s="246"/>
      <c r="Q79" s="246"/>
      <c r="R79" s="246"/>
      <c r="S79" s="246"/>
      <c r="T79" s="246"/>
      <c r="U79" s="247"/>
      <c r="V79" s="247"/>
      <c r="W79" s="248"/>
      <c r="X79" s="212"/>
      <c r="Y79" s="268"/>
      <c r="Z79" s="212"/>
      <c r="AA79" s="268"/>
      <c r="AB79" s="258"/>
      <c r="AC79" s="259"/>
      <c r="AD79" s="214">
        <f t="shared" si="24"/>
        <v>0</v>
      </c>
      <c r="AE79" s="215"/>
      <c r="AF79" s="216"/>
      <c r="AG79" s="217"/>
      <c r="AH79" s="213"/>
      <c r="AI79" s="212"/>
      <c r="AJ79" s="213"/>
      <c r="AK79" s="224"/>
      <c r="AL79" s="225"/>
      <c r="AM79" s="80"/>
      <c r="AN79" s="81"/>
      <c r="AO79" s="221"/>
      <c r="AP79" s="222"/>
      <c r="AQ79" s="223"/>
      <c r="AS79" s="76" t="str">
        <f>IF(COUNTIF($AX$13:AX79,AX79)&gt;1,"×","○")</f>
        <v>×</v>
      </c>
      <c r="AT79" s="77" t="str">
        <f t="shared" si="16"/>
        <v>×</v>
      </c>
      <c r="AU79" s="78" t="str">
        <f t="shared" si="17"/>
        <v>×</v>
      </c>
      <c r="AV79" s="75" t="str">
        <f t="shared" si="18"/>
        <v>×</v>
      </c>
      <c r="AX79" s="76" t="str">
        <f t="shared" si="21"/>
        <v/>
      </c>
      <c r="AY79" s="78">
        <f t="shared" si="22"/>
        <v>0</v>
      </c>
      <c r="AZ79" s="71">
        <f t="shared" si="23"/>
        <v>0</v>
      </c>
      <c r="BB79" s="65" t="str">
        <f t="shared" si="26"/>
        <v/>
      </c>
    </row>
    <row r="80" spans="1:54" ht="39.950000000000003" customHeight="1" x14ac:dyDescent="0.15">
      <c r="A80" s="77">
        <f t="shared" si="25"/>
        <v>0</v>
      </c>
      <c r="B80" s="260"/>
      <c r="C80" s="261"/>
      <c r="D80" s="262"/>
      <c r="E80" s="243"/>
      <c r="F80" s="260"/>
      <c r="G80" s="261"/>
      <c r="H80" s="262"/>
      <c r="I80" s="243"/>
      <c r="J80" s="224"/>
      <c r="K80" s="225"/>
      <c r="L80" s="80"/>
      <c r="M80" s="81"/>
      <c r="N80" s="245"/>
      <c r="O80" s="246"/>
      <c r="P80" s="246"/>
      <c r="Q80" s="246"/>
      <c r="R80" s="246"/>
      <c r="S80" s="246"/>
      <c r="T80" s="246"/>
      <c r="U80" s="247"/>
      <c r="V80" s="247"/>
      <c r="W80" s="248"/>
      <c r="X80" s="212"/>
      <c r="Y80" s="268"/>
      <c r="Z80" s="212"/>
      <c r="AA80" s="268"/>
      <c r="AB80" s="258"/>
      <c r="AC80" s="259"/>
      <c r="AD80" s="214">
        <f t="shared" si="24"/>
        <v>0</v>
      </c>
      <c r="AE80" s="215"/>
      <c r="AF80" s="216"/>
      <c r="AG80" s="217"/>
      <c r="AH80" s="213"/>
      <c r="AI80" s="212"/>
      <c r="AJ80" s="213"/>
      <c r="AK80" s="224"/>
      <c r="AL80" s="225"/>
      <c r="AM80" s="80"/>
      <c r="AN80" s="81"/>
      <c r="AO80" s="221"/>
      <c r="AP80" s="222"/>
      <c r="AQ80" s="223"/>
      <c r="AS80" s="76" t="str">
        <f>IF(COUNTIF($AX$13:AX80,AX80)&gt;1,"×","○")</f>
        <v>×</v>
      </c>
      <c r="AT80" s="77" t="str">
        <f t="shared" si="16"/>
        <v>×</v>
      </c>
      <c r="AU80" s="78" t="str">
        <f t="shared" si="17"/>
        <v>×</v>
      </c>
      <c r="AV80" s="75" t="str">
        <f t="shared" si="18"/>
        <v>×</v>
      </c>
      <c r="AX80" s="76" t="str">
        <f t="shared" si="21"/>
        <v/>
      </c>
      <c r="AY80" s="78">
        <f t="shared" si="22"/>
        <v>0</v>
      </c>
      <c r="AZ80" s="71">
        <f t="shared" si="23"/>
        <v>0</v>
      </c>
      <c r="BB80" s="65" t="str">
        <f t="shared" si="26"/>
        <v/>
      </c>
    </row>
    <row r="81" spans="1:54" ht="39.950000000000003" customHeight="1" x14ac:dyDescent="0.15">
      <c r="A81" s="77">
        <f t="shared" si="25"/>
        <v>0</v>
      </c>
      <c r="B81" s="260"/>
      <c r="C81" s="261"/>
      <c r="D81" s="262"/>
      <c r="E81" s="243"/>
      <c r="F81" s="260"/>
      <c r="G81" s="261"/>
      <c r="H81" s="262"/>
      <c r="I81" s="243"/>
      <c r="J81" s="224"/>
      <c r="K81" s="225"/>
      <c r="L81" s="80"/>
      <c r="M81" s="81"/>
      <c r="N81" s="245"/>
      <c r="O81" s="246"/>
      <c r="P81" s="246"/>
      <c r="Q81" s="246"/>
      <c r="R81" s="246"/>
      <c r="S81" s="246"/>
      <c r="T81" s="246"/>
      <c r="U81" s="247"/>
      <c r="V81" s="247"/>
      <c r="W81" s="248"/>
      <c r="X81" s="212"/>
      <c r="Y81" s="268"/>
      <c r="Z81" s="212"/>
      <c r="AA81" s="268"/>
      <c r="AB81" s="258"/>
      <c r="AC81" s="259"/>
      <c r="AD81" s="214">
        <f t="shared" si="24"/>
        <v>0</v>
      </c>
      <c r="AE81" s="215"/>
      <c r="AF81" s="216"/>
      <c r="AG81" s="217"/>
      <c r="AH81" s="213"/>
      <c r="AI81" s="212"/>
      <c r="AJ81" s="213"/>
      <c r="AK81" s="224"/>
      <c r="AL81" s="225"/>
      <c r="AM81" s="80"/>
      <c r="AN81" s="81"/>
      <c r="AO81" s="221"/>
      <c r="AP81" s="222"/>
      <c r="AQ81" s="223"/>
      <c r="AS81" s="76" t="str">
        <f>IF(COUNTIF($AX$13:AX81,AX81)&gt;1,"×","○")</f>
        <v>×</v>
      </c>
      <c r="AT81" s="77" t="str">
        <f t="shared" si="16"/>
        <v>×</v>
      </c>
      <c r="AU81" s="78" t="str">
        <f t="shared" si="17"/>
        <v>×</v>
      </c>
      <c r="AV81" s="75" t="str">
        <f t="shared" si="18"/>
        <v>×</v>
      </c>
      <c r="AX81" s="76" t="str">
        <f t="shared" si="21"/>
        <v/>
      </c>
      <c r="AY81" s="78">
        <f t="shared" si="22"/>
        <v>0</v>
      </c>
      <c r="AZ81" s="71">
        <f t="shared" si="23"/>
        <v>0</v>
      </c>
      <c r="BB81" s="65" t="str">
        <f t="shared" si="26"/>
        <v/>
      </c>
    </row>
    <row r="82" spans="1:54" ht="39.950000000000003" customHeight="1" x14ac:dyDescent="0.15">
      <c r="A82" s="77">
        <f t="shared" si="25"/>
        <v>0</v>
      </c>
      <c r="B82" s="260"/>
      <c r="C82" s="261"/>
      <c r="D82" s="262"/>
      <c r="E82" s="243"/>
      <c r="F82" s="260"/>
      <c r="G82" s="261"/>
      <c r="H82" s="262"/>
      <c r="I82" s="243"/>
      <c r="J82" s="224"/>
      <c r="K82" s="225"/>
      <c r="L82" s="80"/>
      <c r="M82" s="81"/>
      <c r="N82" s="245"/>
      <c r="O82" s="246"/>
      <c r="P82" s="246"/>
      <c r="Q82" s="246"/>
      <c r="R82" s="246"/>
      <c r="S82" s="246"/>
      <c r="T82" s="246"/>
      <c r="U82" s="247"/>
      <c r="V82" s="247"/>
      <c r="W82" s="248"/>
      <c r="X82" s="212"/>
      <c r="Y82" s="268"/>
      <c r="Z82" s="212"/>
      <c r="AA82" s="268"/>
      <c r="AB82" s="258"/>
      <c r="AC82" s="259"/>
      <c r="AD82" s="214">
        <f t="shared" si="24"/>
        <v>0</v>
      </c>
      <c r="AE82" s="215"/>
      <c r="AF82" s="216"/>
      <c r="AG82" s="217"/>
      <c r="AH82" s="213"/>
      <c r="AI82" s="212"/>
      <c r="AJ82" s="213"/>
      <c r="AK82" s="224"/>
      <c r="AL82" s="225"/>
      <c r="AM82" s="80"/>
      <c r="AN82" s="81"/>
      <c r="AO82" s="221"/>
      <c r="AP82" s="222"/>
      <c r="AQ82" s="223"/>
      <c r="AS82" s="76" t="str">
        <f>IF(COUNTIF($AX$13:AX82,AX82)&gt;1,"×","○")</f>
        <v>×</v>
      </c>
      <c r="AT82" s="77" t="str">
        <f t="shared" si="16"/>
        <v>×</v>
      </c>
      <c r="AU82" s="78" t="str">
        <f t="shared" si="17"/>
        <v>×</v>
      </c>
      <c r="AV82" s="75" t="str">
        <f t="shared" si="18"/>
        <v>×</v>
      </c>
      <c r="AX82" s="76" t="str">
        <f t="shared" si="21"/>
        <v/>
      </c>
      <c r="AY82" s="78">
        <f t="shared" si="22"/>
        <v>0</v>
      </c>
      <c r="AZ82" s="71">
        <f t="shared" si="23"/>
        <v>0</v>
      </c>
      <c r="BB82" s="65" t="str">
        <f t="shared" si="26"/>
        <v/>
      </c>
    </row>
    <row r="83" spans="1:54" ht="39.950000000000003" customHeight="1" x14ac:dyDescent="0.15">
      <c r="A83" s="77">
        <f t="shared" si="25"/>
        <v>0</v>
      </c>
      <c r="B83" s="260"/>
      <c r="C83" s="261"/>
      <c r="D83" s="262"/>
      <c r="E83" s="243"/>
      <c r="F83" s="260"/>
      <c r="G83" s="261"/>
      <c r="H83" s="262"/>
      <c r="I83" s="243"/>
      <c r="J83" s="224"/>
      <c r="K83" s="225"/>
      <c r="L83" s="80"/>
      <c r="M83" s="81"/>
      <c r="N83" s="245"/>
      <c r="O83" s="246"/>
      <c r="P83" s="246"/>
      <c r="Q83" s="246"/>
      <c r="R83" s="246"/>
      <c r="S83" s="246"/>
      <c r="T83" s="246"/>
      <c r="U83" s="247"/>
      <c r="V83" s="247"/>
      <c r="W83" s="248"/>
      <c r="X83" s="212"/>
      <c r="Y83" s="268"/>
      <c r="Z83" s="212"/>
      <c r="AA83" s="268"/>
      <c r="AB83" s="258"/>
      <c r="AC83" s="259"/>
      <c r="AD83" s="214">
        <f t="shared" si="24"/>
        <v>0</v>
      </c>
      <c r="AE83" s="215"/>
      <c r="AF83" s="216"/>
      <c r="AG83" s="217"/>
      <c r="AH83" s="213"/>
      <c r="AI83" s="212"/>
      <c r="AJ83" s="213"/>
      <c r="AK83" s="224"/>
      <c r="AL83" s="225"/>
      <c r="AM83" s="80"/>
      <c r="AN83" s="81"/>
      <c r="AO83" s="221"/>
      <c r="AP83" s="222"/>
      <c r="AQ83" s="223"/>
      <c r="AS83" s="76" t="str">
        <f>IF(COUNTIF($AX$13:AX83,AX83)&gt;1,"×","○")</f>
        <v>×</v>
      </c>
      <c r="AT83" s="77" t="str">
        <f t="shared" si="16"/>
        <v>×</v>
      </c>
      <c r="AU83" s="78" t="str">
        <f t="shared" si="17"/>
        <v>×</v>
      </c>
      <c r="AV83" s="75" t="str">
        <f t="shared" si="18"/>
        <v>×</v>
      </c>
      <c r="AX83" s="76" t="str">
        <f t="shared" si="21"/>
        <v/>
      </c>
      <c r="AY83" s="78">
        <f t="shared" si="22"/>
        <v>0</v>
      </c>
      <c r="AZ83" s="71">
        <f t="shared" si="23"/>
        <v>0</v>
      </c>
      <c r="BB83" s="65" t="str">
        <f t="shared" si="26"/>
        <v/>
      </c>
    </row>
    <row r="84" spans="1:54" ht="39.950000000000003" customHeight="1" x14ac:dyDescent="0.15">
      <c r="A84" s="77">
        <f t="shared" si="25"/>
        <v>0</v>
      </c>
      <c r="B84" s="260"/>
      <c r="C84" s="261"/>
      <c r="D84" s="262"/>
      <c r="E84" s="243"/>
      <c r="F84" s="260"/>
      <c r="G84" s="261"/>
      <c r="H84" s="262"/>
      <c r="I84" s="243"/>
      <c r="J84" s="224"/>
      <c r="K84" s="225"/>
      <c r="L84" s="80"/>
      <c r="M84" s="81"/>
      <c r="N84" s="245"/>
      <c r="O84" s="246"/>
      <c r="P84" s="246"/>
      <c r="Q84" s="246"/>
      <c r="R84" s="246"/>
      <c r="S84" s="246"/>
      <c r="T84" s="246"/>
      <c r="U84" s="247"/>
      <c r="V84" s="247"/>
      <c r="W84" s="248"/>
      <c r="X84" s="212"/>
      <c r="Y84" s="268"/>
      <c r="Z84" s="212"/>
      <c r="AA84" s="268"/>
      <c r="AB84" s="258"/>
      <c r="AC84" s="259"/>
      <c r="AD84" s="214">
        <f t="shared" si="24"/>
        <v>0</v>
      </c>
      <c r="AE84" s="215"/>
      <c r="AF84" s="216"/>
      <c r="AG84" s="217"/>
      <c r="AH84" s="213"/>
      <c r="AI84" s="212"/>
      <c r="AJ84" s="213"/>
      <c r="AK84" s="224"/>
      <c r="AL84" s="225"/>
      <c r="AM84" s="80"/>
      <c r="AN84" s="81"/>
      <c r="AO84" s="221"/>
      <c r="AP84" s="222"/>
      <c r="AQ84" s="223"/>
      <c r="AS84" s="76" t="str">
        <f>IF(COUNTIF($AX$13:AX84,AX84)&gt;1,"×","○")</f>
        <v>×</v>
      </c>
      <c r="AT84" s="77" t="str">
        <f t="shared" si="16"/>
        <v>×</v>
      </c>
      <c r="AU84" s="78" t="str">
        <f t="shared" si="17"/>
        <v>×</v>
      </c>
      <c r="AV84" s="75" t="str">
        <f t="shared" si="18"/>
        <v>×</v>
      </c>
      <c r="AX84" s="76" t="str">
        <f t="shared" si="21"/>
        <v/>
      </c>
      <c r="AY84" s="78">
        <f t="shared" si="22"/>
        <v>0</v>
      </c>
      <c r="AZ84" s="71">
        <f t="shared" si="23"/>
        <v>0</v>
      </c>
      <c r="BB84" s="65" t="str">
        <f t="shared" si="26"/>
        <v/>
      </c>
    </row>
    <row r="85" spans="1:54" ht="39.950000000000003" customHeight="1" x14ac:dyDescent="0.15">
      <c r="A85" s="77">
        <f t="shared" si="25"/>
        <v>0</v>
      </c>
      <c r="B85" s="260"/>
      <c r="C85" s="261"/>
      <c r="D85" s="262"/>
      <c r="E85" s="243"/>
      <c r="F85" s="260"/>
      <c r="G85" s="261"/>
      <c r="H85" s="262"/>
      <c r="I85" s="243"/>
      <c r="J85" s="224"/>
      <c r="K85" s="225"/>
      <c r="L85" s="80"/>
      <c r="M85" s="81"/>
      <c r="N85" s="245"/>
      <c r="O85" s="246"/>
      <c r="P85" s="246"/>
      <c r="Q85" s="246"/>
      <c r="R85" s="246"/>
      <c r="S85" s="246"/>
      <c r="T85" s="246"/>
      <c r="U85" s="247"/>
      <c r="V85" s="247"/>
      <c r="W85" s="248"/>
      <c r="X85" s="212"/>
      <c r="Y85" s="268"/>
      <c r="Z85" s="212"/>
      <c r="AA85" s="268"/>
      <c r="AB85" s="258"/>
      <c r="AC85" s="259"/>
      <c r="AD85" s="214">
        <f t="shared" si="24"/>
        <v>0</v>
      </c>
      <c r="AE85" s="215"/>
      <c r="AF85" s="216"/>
      <c r="AG85" s="217"/>
      <c r="AH85" s="213"/>
      <c r="AI85" s="212"/>
      <c r="AJ85" s="213"/>
      <c r="AK85" s="224"/>
      <c r="AL85" s="225"/>
      <c r="AM85" s="80"/>
      <c r="AN85" s="81"/>
      <c r="AO85" s="221"/>
      <c r="AP85" s="222"/>
      <c r="AQ85" s="223"/>
      <c r="AS85" s="76" t="str">
        <f>IF(COUNTIF($AX$13:AX85,AX85)&gt;1,"×","○")</f>
        <v>×</v>
      </c>
      <c r="AT85" s="77" t="str">
        <f t="shared" si="16"/>
        <v>×</v>
      </c>
      <c r="AU85" s="78" t="str">
        <f t="shared" si="17"/>
        <v>×</v>
      </c>
      <c r="AV85" s="75" t="str">
        <f t="shared" si="18"/>
        <v>×</v>
      </c>
      <c r="AX85" s="76" t="str">
        <f t="shared" si="21"/>
        <v/>
      </c>
      <c r="AY85" s="78">
        <f t="shared" si="22"/>
        <v>0</v>
      </c>
      <c r="AZ85" s="71">
        <f t="shared" si="23"/>
        <v>0</v>
      </c>
      <c r="BB85" s="65" t="str">
        <f t="shared" si="26"/>
        <v/>
      </c>
    </row>
    <row r="86" spans="1:54" ht="39.950000000000003" customHeight="1" x14ac:dyDescent="0.15">
      <c r="A86" s="77">
        <f t="shared" si="25"/>
        <v>0</v>
      </c>
      <c r="B86" s="260"/>
      <c r="C86" s="261"/>
      <c r="D86" s="262"/>
      <c r="E86" s="243"/>
      <c r="F86" s="260"/>
      <c r="G86" s="261"/>
      <c r="H86" s="262"/>
      <c r="I86" s="243"/>
      <c r="J86" s="224"/>
      <c r="K86" s="225"/>
      <c r="L86" s="80"/>
      <c r="M86" s="81"/>
      <c r="N86" s="245"/>
      <c r="O86" s="246"/>
      <c r="P86" s="246"/>
      <c r="Q86" s="246"/>
      <c r="R86" s="246"/>
      <c r="S86" s="246"/>
      <c r="T86" s="246"/>
      <c r="U86" s="247"/>
      <c r="V86" s="247"/>
      <c r="W86" s="248"/>
      <c r="X86" s="212"/>
      <c r="Y86" s="268"/>
      <c r="Z86" s="212"/>
      <c r="AA86" s="268"/>
      <c r="AB86" s="258"/>
      <c r="AC86" s="259"/>
      <c r="AD86" s="214">
        <f t="shared" si="24"/>
        <v>0</v>
      </c>
      <c r="AE86" s="215"/>
      <c r="AF86" s="216"/>
      <c r="AG86" s="217"/>
      <c r="AH86" s="213"/>
      <c r="AI86" s="212"/>
      <c r="AJ86" s="213"/>
      <c r="AK86" s="224"/>
      <c r="AL86" s="225"/>
      <c r="AM86" s="80"/>
      <c r="AN86" s="81"/>
      <c r="AO86" s="221"/>
      <c r="AP86" s="222"/>
      <c r="AQ86" s="223"/>
      <c r="AS86" s="76" t="str">
        <f>IF(COUNTIF($AX$13:AX86,AX86)&gt;1,"×","○")</f>
        <v>×</v>
      </c>
      <c r="AT86" s="77" t="str">
        <f t="shared" si="16"/>
        <v>×</v>
      </c>
      <c r="AU86" s="78" t="str">
        <f t="shared" si="17"/>
        <v>×</v>
      </c>
      <c r="AV86" s="75" t="str">
        <f t="shared" si="18"/>
        <v>×</v>
      </c>
      <c r="AX86" s="76" t="str">
        <f t="shared" si="21"/>
        <v/>
      </c>
      <c r="AY86" s="78">
        <f t="shared" si="22"/>
        <v>0</v>
      </c>
      <c r="AZ86" s="71">
        <f t="shared" si="23"/>
        <v>0</v>
      </c>
      <c r="BB86" s="65" t="str">
        <f t="shared" si="26"/>
        <v/>
      </c>
    </row>
    <row r="87" spans="1:54" ht="39.950000000000003" customHeight="1" x14ac:dyDescent="0.15">
      <c r="A87" s="77">
        <f t="shared" si="25"/>
        <v>0</v>
      </c>
      <c r="B87" s="260"/>
      <c r="C87" s="261"/>
      <c r="D87" s="262"/>
      <c r="E87" s="243"/>
      <c r="F87" s="260"/>
      <c r="G87" s="261"/>
      <c r="H87" s="262"/>
      <c r="I87" s="243"/>
      <c r="J87" s="224"/>
      <c r="K87" s="225"/>
      <c r="L87" s="80"/>
      <c r="M87" s="81"/>
      <c r="N87" s="245"/>
      <c r="O87" s="246"/>
      <c r="P87" s="246"/>
      <c r="Q87" s="246"/>
      <c r="R87" s="246"/>
      <c r="S87" s="246"/>
      <c r="T87" s="246"/>
      <c r="U87" s="247"/>
      <c r="V87" s="247"/>
      <c r="W87" s="248"/>
      <c r="X87" s="212"/>
      <c r="Y87" s="268"/>
      <c r="Z87" s="212"/>
      <c r="AA87" s="268"/>
      <c r="AB87" s="258"/>
      <c r="AC87" s="259"/>
      <c r="AD87" s="214">
        <f t="shared" si="24"/>
        <v>0</v>
      </c>
      <c r="AE87" s="215"/>
      <c r="AF87" s="216"/>
      <c r="AG87" s="217"/>
      <c r="AH87" s="213"/>
      <c r="AI87" s="212"/>
      <c r="AJ87" s="213"/>
      <c r="AK87" s="224"/>
      <c r="AL87" s="225"/>
      <c r="AM87" s="80"/>
      <c r="AN87" s="81"/>
      <c r="AO87" s="221"/>
      <c r="AP87" s="222"/>
      <c r="AQ87" s="223"/>
      <c r="AS87" s="76" t="str">
        <f>IF(COUNTIF($AX$13:AX87,AX87)&gt;1,"×","○")</f>
        <v>×</v>
      </c>
      <c r="AT87" s="77" t="str">
        <f t="shared" si="16"/>
        <v>×</v>
      </c>
      <c r="AU87" s="78" t="str">
        <f t="shared" si="17"/>
        <v>×</v>
      </c>
      <c r="AV87" s="75" t="str">
        <f t="shared" si="18"/>
        <v>×</v>
      </c>
      <c r="AX87" s="76" t="str">
        <f t="shared" si="21"/>
        <v/>
      </c>
      <c r="AY87" s="78">
        <f t="shared" si="22"/>
        <v>0</v>
      </c>
      <c r="AZ87" s="71">
        <f t="shared" si="23"/>
        <v>0</v>
      </c>
      <c r="BB87" s="65" t="str">
        <f t="shared" si="26"/>
        <v/>
      </c>
    </row>
    <row r="88" spans="1:54" ht="39.950000000000003" customHeight="1" x14ac:dyDescent="0.15">
      <c r="A88" s="77">
        <f t="shared" si="25"/>
        <v>0</v>
      </c>
      <c r="B88" s="260"/>
      <c r="C88" s="261"/>
      <c r="D88" s="262"/>
      <c r="E88" s="243"/>
      <c r="F88" s="260"/>
      <c r="G88" s="261"/>
      <c r="H88" s="262"/>
      <c r="I88" s="243"/>
      <c r="J88" s="224"/>
      <c r="K88" s="225"/>
      <c r="L88" s="80"/>
      <c r="M88" s="81"/>
      <c r="N88" s="245"/>
      <c r="O88" s="246"/>
      <c r="P88" s="246"/>
      <c r="Q88" s="246"/>
      <c r="R88" s="246"/>
      <c r="S88" s="246"/>
      <c r="T88" s="246"/>
      <c r="U88" s="247"/>
      <c r="V88" s="247"/>
      <c r="W88" s="248"/>
      <c r="X88" s="212"/>
      <c r="Y88" s="268"/>
      <c r="Z88" s="212"/>
      <c r="AA88" s="268"/>
      <c r="AB88" s="258"/>
      <c r="AC88" s="259"/>
      <c r="AD88" s="214">
        <f t="shared" si="24"/>
        <v>0</v>
      </c>
      <c r="AE88" s="215"/>
      <c r="AF88" s="216"/>
      <c r="AG88" s="217"/>
      <c r="AH88" s="213"/>
      <c r="AI88" s="212"/>
      <c r="AJ88" s="213"/>
      <c r="AK88" s="224"/>
      <c r="AL88" s="225"/>
      <c r="AM88" s="80"/>
      <c r="AN88" s="81"/>
      <c r="AO88" s="221"/>
      <c r="AP88" s="222"/>
      <c r="AQ88" s="223"/>
      <c r="AS88" s="76" t="str">
        <f>IF(COUNTIF($AX$13:AX88,AX88)&gt;1,"×","○")</f>
        <v>×</v>
      </c>
      <c r="AT88" s="77" t="str">
        <f t="shared" si="16"/>
        <v>×</v>
      </c>
      <c r="AU88" s="78" t="str">
        <f t="shared" si="17"/>
        <v>×</v>
      </c>
      <c r="AV88" s="75" t="str">
        <f t="shared" si="18"/>
        <v>×</v>
      </c>
      <c r="AX88" s="76" t="str">
        <f t="shared" si="21"/>
        <v/>
      </c>
      <c r="AY88" s="78">
        <f t="shared" si="22"/>
        <v>0</v>
      </c>
      <c r="AZ88" s="71">
        <f t="shared" si="23"/>
        <v>0</v>
      </c>
      <c r="BB88" s="65" t="str">
        <f t="shared" si="26"/>
        <v/>
      </c>
    </row>
    <row r="89" spans="1:54" ht="39.950000000000003" customHeight="1" x14ac:dyDescent="0.15">
      <c r="A89" s="77">
        <f t="shared" si="25"/>
        <v>0</v>
      </c>
      <c r="B89" s="260"/>
      <c r="C89" s="261"/>
      <c r="D89" s="262"/>
      <c r="E89" s="243"/>
      <c r="F89" s="260"/>
      <c r="G89" s="261"/>
      <c r="H89" s="262"/>
      <c r="I89" s="243"/>
      <c r="J89" s="224"/>
      <c r="K89" s="225"/>
      <c r="L89" s="80"/>
      <c r="M89" s="81"/>
      <c r="N89" s="245"/>
      <c r="O89" s="246"/>
      <c r="P89" s="246"/>
      <c r="Q89" s="246"/>
      <c r="R89" s="246"/>
      <c r="S89" s="246"/>
      <c r="T89" s="246"/>
      <c r="U89" s="247"/>
      <c r="V89" s="247"/>
      <c r="W89" s="248"/>
      <c r="X89" s="212"/>
      <c r="Y89" s="268"/>
      <c r="Z89" s="212"/>
      <c r="AA89" s="268"/>
      <c r="AB89" s="258"/>
      <c r="AC89" s="259"/>
      <c r="AD89" s="214">
        <f t="shared" si="24"/>
        <v>0</v>
      </c>
      <c r="AE89" s="215"/>
      <c r="AF89" s="216"/>
      <c r="AG89" s="217"/>
      <c r="AH89" s="213"/>
      <c r="AI89" s="212"/>
      <c r="AJ89" s="213"/>
      <c r="AK89" s="224"/>
      <c r="AL89" s="225"/>
      <c r="AM89" s="80"/>
      <c r="AN89" s="81"/>
      <c r="AO89" s="221"/>
      <c r="AP89" s="222"/>
      <c r="AQ89" s="223"/>
      <c r="AS89" s="76" t="str">
        <f>IF(COUNTIF($AX$13:AX89,AX89)&gt;1,"×","○")</f>
        <v>×</v>
      </c>
      <c r="AT89" s="77" t="str">
        <f t="shared" si="16"/>
        <v>×</v>
      </c>
      <c r="AU89" s="78" t="str">
        <f t="shared" si="17"/>
        <v>×</v>
      </c>
      <c r="AV89" s="75" t="str">
        <f t="shared" si="18"/>
        <v>×</v>
      </c>
      <c r="AX89" s="76" t="str">
        <f t="shared" si="21"/>
        <v/>
      </c>
      <c r="AY89" s="78">
        <f t="shared" si="22"/>
        <v>0</v>
      </c>
      <c r="AZ89" s="71">
        <f t="shared" si="23"/>
        <v>0</v>
      </c>
      <c r="BB89" s="65" t="str">
        <f t="shared" si="26"/>
        <v/>
      </c>
    </row>
    <row r="90" spans="1:54" ht="39.950000000000003" customHeight="1" x14ac:dyDescent="0.15">
      <c r="A90" s="77">
        <f t="shared" si="25"/>
        <v>0</v>
      </c>
      <c r="B90" s="260"/>
      <c r="C90" s="261"/>
      <c r="D90" s="262"/>
      <c r="E90" s="243"/>
      <c r="F90" s="260"/>
      <c r="G90" s="261"/>
      <c r="H90" s="262"/>
      <c r="I90" s="243"/>
      <c r="J90" s="224"/>
      <c r="K90" s="225"/>
      <c r="L90" s="80"/>
      <c r="M90" s="81"/>
      <c r="N90" s="245"/>
      <c r="O90" s="246"/>
      <c r="P90" s="246"/>
      <c r="Q90" s="246"/>
      <c r="R90" s="246"/>
      <c r="S90" s="246"/>
      <c r="T90" s="246"/>
      <c r="U90" s="247"/>
      <c r="V90" s="247"/>
      <c r="W90" s="248"/>
      <c r="X90" s="212"/>
      <c r="Y90" s="268"/>
      <c r="Z90" s="212"/>
      <c r="AA90" s="268"/>
      <c r="AB90" s="258"/>
      <c r="AC90" s="259"/>
      <c r="AD90" s="214">
        <f t="shared" si="24"/>
        <v>0</v>
      </c>
      <c r="AE90" s="215"/>
      <c r="AF90" s="216"/>
      <c r="AG90" s="217"/>
      <c r="AH90" s="213"/>
      <c r="AI90" s="212"/>
      <c r="AJ90" s="213"/>
      <c r="AK90" s="224"/>
      <c r="AL90" s="225"/>
      <c r="AM90" s="80"/>
      <c r="AN90" s="81"/>
      <c r="AO90" s="221"/>
      <c r="AP90" s="222"/>
      <c r="AQ90" s="223"/>
      <c r="AS90" s="76" t="str">
        <f>IF(COUNTIF($AX$13:AX90,AX90)&gt;1,"×","○")</f>
        <v>×</v>
      </c>
      <c r="AT90" s="77" t="str">
        <f t="shared" si="16"/>
        <v>×</v>
      </c>
      <c r="AU90" s="78" t="str">
        <f t="shared" si="17"/>
        <v>×</v>
      </c>
      <c r="AV90" s="75" t="str">
        <f t="shared" si="18"/>
        <v>×</v>
      </c>
      <c r="AX90" s="76" t="str">
        <f t="shared" si="21"/>
        <v/>
      </c>
      <c r="AY90" s="78">
        <f t="shared" si="22"/>
        <v>0</v>
      </c>
      <c r="AZ90" s="71">
        <f t="shared" si="23"/>
        <v>0</v>
      </c>
      <c r="BB90" s="65" t="str">
        <f t="shared" si="26"/>
        <v/>
      </c>
    </row>
    <row r="91" spans="1:54" ht="39.950000000000003" customHeight="1" x14ac:dyDescent="0.15">
      <c r="A91" s="77">
        <f t="shared" si="25"/>
        <v>0</v>
      </c>
      <c r="B91" s="260"/>
      <c r="C91" s="261"/>
      <c r="D91" s="262"/>
      <c r="E91" s="243"/>
      <c r="F91" s="260"/>
      <c r="G91" s="261"/>
      <c r="H91" s="262"/>
      <c r="I91" s="243"/>
      <c r="J91" s="224"/>
      <c r="K91" s="225"/>
      <c r="L91" s="80"/>
      <c r="M91" s="81"/>
      <c r="N91" s="245"/>
      <c r="O91" s="246"/>
      <c r="P91" s="246"/>
      <c r="Q91" s="246"/>
      <c r="R91" s="246"/>
      <c r="S91" s="246"/>
      <c r="T91" s="246"/>
      <c r="U91" s="247"/>
      <c r="V91" s="247"/>
      <c r="W91" s="248"/>
      <c r="X91" s="212"/>
      <c r="Y91" s="268"/>
      <c r="Z91" s="212"/>
      <c r="AA91" s="268"/>
      <c r="AB91" s="258"/>
      <c r="AC91" s="259"/>
      <c r="AD91" s="214">
        <f t="shared" si="24"/>
        <v>0</v>
      </c>
      <c r="AE91" s="215"/>
      <c r="AF91" s="216"/>
      <c r="AG91" s="217"/>
      <c r="AH91" s="213"/>
      <c r="AI91" s="212"/>
      <c r="AJ91" s="213"/>
      <c r="AK91" s="224"/>
      <c r="AL91" s="225"/>
      <c r="AM91" s="80"/>
      <c r="AN91" s="81"/>
      <c r="AO91" s="221"/>
      <c r="AP91" s="222"/>
      <c r="AQ91" s="223"/>
      <c r="AS91" s="76" t="str">
        <f>IF(COUNTIF($AX$13:AX91,AX91)&gt;1,"×","○")</f>
        <v>×</v>
      </c>
      <c r="AT91" s="77" t="str">
        <f t="shared" si="16"/>
        <v>×</v>
      </c>
      <c r="AU91" s="78" t="str">
        <f t="shared" si="17"/>
        <v>×</v>
      </c>
      <c r="AV91" s="75" t="str">
        <f t="shared" si="18"/>
        <v>×</v>
      </c>
      <c r="AX91" s="76" t="str">
        <f t="shared" si="21"/>
        <v/>
      </c>
      <c r="AY91" s="78">
        <f t="shared" si="22"/>
        <v>0</v>
      </c>
      <c r="AZ91" s="71">
        <f t="shared" si="23"/>
        <v>0</v>
      </c>
      <c r="BB91" s="65" t="str">
        <f t="shared" si="26"/>
        <v/>
      </c>
    </row>
    <row r="92" spans="1:54" ht="39.950000000000003" customHeight="1" x14ac:dyDescent="0.15">
      <c r="A92" s="77">
        <f t="shared" si="25"/>
        <v>0</v>
      </c>
      <c r="B92" s="260"/>
      <c r="C92" s="261"/>
      <c r="D92" s="262"/>
      <c r="E92" s="243"/>
      <c r="F92" s="260"/>
      <c r="G92" s="261"/>
      <c r="H92" s="262"/>
      <c r="I92" s="243"/>
      <c r="J92" s="224"/>
      <c r="K92" s="225"/>
      <c r="L92" s="80"/>
      <c r="M92" s="81"/>
      <c r="N92" s="245"/>
      <c r="O92" s="246"/>
      <c r="P92" s="246"/>
      <c r="Q92" s="246"/>
      <c r="R92" s="246"/>
      <c r="S92" s="246"/>
      <c r="T92" s="246"/>
      <c r="U92" s="247"/>
      <c r="V92" s="247"/>
      <c r="W92" s="248"/>
      <c r="X92" s="212"/>
      <c r="Y92" s="268"/>
      <c r="Z92" s="212"/>
      <c r="AA92" s="268"/>
      <c r="AB92" s="258"/>
      <c r="AC92" s="259"/>
      <c r="AD92" s="214">
        <f t="shared" si="24"/>
        <v>0</v>
      </c>
      <c r="AE92" s="215"/>
      <c r="AF92" s="216"/>
      <c r="AG92" s="217"/>
      <c r="AH92" s="213"/>
      <c r="AI92" s="212"/>
      <c r="AJ92" s="213"/>
      <c r="AK92" s="224"/>
      <c r="AL92" s="225"/>
      <c r="AM92" s="80"/>
      <c r="AN92" s="81"/>
      <c r="AO92" s="221"/>
      <c r="AP92" s="222"/>
      <c r="AQ92" s="223"/>
      <c r="AS92" s="76" t="str">
        <f>IF(COUNTIF($AX$13:AX92,AX92)&gt;1,"×","○")</f>
        <v>×</v>
      </c>
      <c r="AT92" s="77" t="str">
        <f t="shared" si="16"/>
        <v>×</v>
      </c>
      <c r="AU92" s="78" t="str">
        <f t="shared" si="17"/>
        <v>×</v>
      </c>
      <c r="AV92" s="75" t="str">
        <f t="shared" si="18"/>
        <v>×</v>
      </c>
      <c r="AX92" s="76" t="str">
        <f t="shared" si="21"/>
        <v/>
      </c>
      <c r="AY92" s="78">
        <f t="shared" si="22"/>
        <v>0</v>
      </c>
      <c r="AZ92" s="71">
        <f t="shared" si="23"/>
        <v>0</v>
      </c>
      <c r="BB92" s="65" t="str">
        <f t="shared" si="26"/>
        <v/>
      </c>
    </row>
    <row r="93" spans="1:54" ht="39.950000000000003" customHeight="1" x14ac:dyDescent="0.15">
      <c r="A93" s="77">
        <f t="shared" si="25"/>
        <v>0</v>
      </c>
      <c r="B93" s="260"/>
      <c r="C93" s="261"/>
      <c r="D93" s="262"/>
      <c r="E93" s="243"/>
      <c r="F93" s="260"/>
      <c r="G93" s="261"/>
      <c r="H93" s="262"/>
      <c r="I93" s="243"/>
      <c r="J93" s="224"/>
      <c r="K93" s="225"/>
      <c r="L93" s="80"/>
      <c r="M93" s="81"/>
      <c r="N93" s="245"/>
      <c r="O93" s="246"/>
      <c r="P93" s="246"/>
      <c r="Q93" s="246"/>
      <c r="R93" s="246"/>
      <c r="S93" s="246"/>
      <c r="T93" s="246"/>
      <c r="U93" s="247"/>
      <c r="V93" s="247"/>
      <c r="W93" s="248"/>
      <c r="X93" s="212"/>
      <c r="Y93" s="268"/>
      <c r="Z93" s="212"/>
      <c r="AA93" s="268"/>
      <c r="AB93" s="258"/>
      <c r="AC93" s="259"/>
      <c r="AD93" s="214">
        <f t="shared" si="24"/>
        <v>0</v>
      </c>
      <c r="AE93" s="215"/>
      <c r="AF93" s="216"/>
      <c r="AG93" s="217"/>
      <c r="AH93" s="213"/>
      <c r="AI93" s="212"/>
      <c r="AJ93" s="213"/>
      <c r="AK93" s="224"/>
      <c r="AL93" s="225"/>
      <c r="AM93" s="80"/>
      <c r="AN93" s="81"/>
      <c r="AO93" s="221"/>
      <c r="AP93" s="222"/>
      <c r="AQ93" s="223"/>
      <c r="AS93" s="76" t="str">
        <f>IF(COUNTIF($AX$13:AX93,AX93)&gt;1,"×","○")</f>
        <v>×</v>
      </c>
      <c r="AT93" s="77" t="str">
        <f t="shared" si="16"/>
        <v>×</v>
      </c>
      <c r="AU93" s="78" t="str">
        <f t="shared" si="17"/>
        <v>×</v>
      </c>
      <c r="AV93" s="75" t="str">
        <f t="shared" si="18"/>
        <v>×</v>
      </c>
      <c r="AX93" s="76" t="str">
        <f t="shared" si="21"/>
        <v/>
      </c>
      <c r="AY93" s="78">
        <f t="shared" si="22"/>
        <v>0</v>
      </c>
      <c r="AZ93" s="71">
        <f t="shared" si="23"/>
        <v>0</v>
      </c>
      <c r="BB93" s="65" t="str">
        <f t="shared" si="26"/>
        <v/>
      </c>
    </row>
    <row r="94" spans="1:54" ht="39.950000000000003" customHeight="1" x14ac:dyDescent="0.15">
      <c r="A94" s="77">
        <f t="shared" si="25"/>
        <v>0</v>
      </c>
      <c r="B94" s="260"/>
      <c r="C94" s="261"/>
      <c r="D94" s="262"/>
      <c r="E94" s="243"/>
      <c r="F94" s="260"/>
      <c r="G94" s="261"/>
      <c r="H94" s="262"/>
      <c r="I94" s="243"/>
      <c r="J94" s="224"/>
      <c r="K94" s="225"/>
      <c r="L94" s="80"/>
      <c r="M94" s="81"/>
      <c r="N94" s="245"/>
      <c r="O94" s="246"/>
      <c r="P94" s="246"/>
      <c r="Q94" s="246"/>
      <c r="R94" s="246"/>
      <c r="S94" s="246"/>
      <c r="T94" s="246"/>
      <c r="U94" s="247"/>
      <c r="V94" s="247"/>
      <c r="W94" s="248"/>
      <c r="X94" s="212"/>
      <c r="Y94" s="268"/>
      <c r="Z94" s="212"/>
      <c r="AA94" s="268"/>
      <c r="AB94" s="258"/>
      <c r="AC94" s="259"/>
      <c r="AD94" s="214">
        <f t="shared" si="24"/>
        <v>0</v>
      </c>
      <c r="AE94" s="215"/>
      <c r="AF94" s="216"/>
      <c r="AG94" s="217"/>
      <c r="AH94" s="213"/>
      <c r="AI94" s="212"/>
      <c r="AJ94" s="213"/>
      <c r="AK94" s="224"/>
      <c r="AL94" s="225"/>
      <c r="AM94" s="80"/>
      <c r="AN94" s="81"/>
      <c r="AO94" s="221"/>
      <c r="AP94" s="222"/>
      <c r="AQ94" s="223"/>
      <c r="AS94" s="76" t="str">
        <f>IF(COUNTIF($AX$13:AX94,AX94)&gt;1,"×","○")</f>
        <v>×</v>
      </c>
      <c r="AT94" s="77" t="str">
        <f t="shared" si="16"/>
        <v>×</v>
      </c>
      <c r="AU94" s="78" t="str">
        <f t="shared" si="17"/>
        <v>×</v>
      </c>
      <c r="AV94" s="75" t="str">
        <f t="shared" si="18"/>
        <v>×</v>
      </c>
      <c r="AX94" s="76" t="str">
        <f t="shared" si="21"/>
        <v/>
      </c>
      <c r="AY94" s="78">
        <f t="shared" si="22"/>
        <v>0</v>
      </c>
      <c r="AZ94" s="71">
        <f t="shared" si="23"/>
        <v>0</v>
      </c>
      <c r="BB94" s="65" t="str">
        <f t="shared" si="26"/>
        <v/>
      </c>
    </row>
    <row r="95" spans="1:54" ht="39.950000000000003" customHeight="1" x14ac:dyDescent="0.15">
      <c r="A95" s="77">
        <f t="shared" si="25"/>
        <v>0</v>
      </c>
      <c r="B95" s="260"/>
      <c r="C95" s="261"/>
      <c r="D95" s="262"/>
      <c r="E95" s="243"/>
      <c r="F95" s="260"/>
      <c r="G95" s="261"/>
      <c r="H95" s="262"/>
      <c r="I95" s="243"/>
      <c r="J95" s="224"/>
      <c r="K95" s="225"/>
      <c r="L95" s="80"/>
      <c r="M95" s="81"/>
      <c r="N95" s="245"/>
      <c r="O95" s="246"/>
      <c r="P95" s="246"/>
      <c r="Q95" s="246"/>
      <c r="R95" s="246"/>
      <c r="S95" s="246"/>
      <c r="T95" s="246"/>
      <c r="U95" s="247"/>
      <c r="V95" s="247"/>
      <c r="W95" s="248"/>
      <c r="X95" s="212"/>
      <c r="Y95" s="268"/>
      <c r="Z95" s="212"/>
      <c r="AA95" s="268"/>
      <c r="AB95" s="258"/>
      <c r="AC95" s="259"/>
      <c r="AD95" s="214">
        <f t="shared" si="24"/>
        <v>0</v>
      </c>
      <c r="AE95" s="215"/>
      <c r="AF95" s="216"/>
      <c r="AG95" s="217"/>
      <c r="AH95" s="213"/>
      <c r="AI95" s="212"/>
      <c r="AJ95" s="213"/>
      <c r="AK95" s="224"/>
      <c r="AL95" s="225"/>
      <c r="AM95" s="80"/>
      <c r="AN95" s="81"/>
      <c r="AO95" s="221"/>
      <c r="AP95" s="222"/>
      <c r="AQ95" s="223"/>
      <c r="AS95" s="76" t="str">
        <f>IF(COUNTIF($AX$13:AX95,AX95)&gt;1,"×","○")</f>
        <v>×</v>
      </c>
      <c r="AT95" s="77" t="str">
        <f t="shared" si="16"/>
        <v>×</v>
      </c>
      <c r="AU95" s="78" t="str">
        <f t="shared" si="17"/>
        <v>×</v>
      </c>
      <c r="AV95" s="75" t="str">
        <f t="shared" si="18"/>
        <v>×</v>
      </c>
      <c r="AX95" s="76" t="str">
        <f t="shared" si="21"/>
        <v/>
      </c>
      <c r="AY95" s="78">
        <f t="shared" si="22"/>
        <v>0</v>
      </c>
      <c r="AZ95" s="71">
        <f t="shared" si="23"/>
        <v>0</v>
      </c>
      <c r="BB95" s="65" t="str">
        <f t="shared" si="26"/>
        <v/>
      </c>
    </row>
    <row r="96" spans="1:54" ht="39.950000000000003" customHeight="1" x14ac:dyDescent="0.15">
      <c r="A96" s="77">
        <f t="shared" si="25"/>
        <v>0</v>
      </c>
      <c r="B96" s="260"/>
      <c r="C96" s="261"/>
      <c r="D96" s="262"/>
      <c r="E96" s="243"/>
      <c r="F96" s="260"/>
      <c r="G96" s="261"/>
      <c r="H96" s="262"/>
      <c r="I96" s="243"/>
      <c r="J96" s="224"/>
      <c r="K96" s="225"/>
      <c r="L96" s="80"/>
      <c r="M96" s="81"/>
      <c r="N96" s="245"/>
      <c r="O96" s="246"/>
      <c r="P96" s="246"/>
      <c r="Q96" s="246"/>
      <c r="R96" s="246"/>
      <c r="S96" s="246"/>
      <c r="T96" s="246"/>
      <c r="U96" s="247"/>
      <c r="V96" s="247"/>
      <c r="W96" s="248"/>
      <c r="X96" s="212"/>
      <c r="Y96" s="268"/>
      <c r="Z96" s="212"/>
      <c r="AA96" s="268"/>
      <c r="AB96" s="258"/>
      <c r="AC96" s="259"/>
      <c r="AD96" s="214">
        <f t="shared" si="24"/>
        <v>0</v>
      </c>
      <c r="AE96" s="215"/>
      <c r="AF96" s="216"/>
      <c r="AG96" s="217"/>
      <c r="AH96" s="213"/>
      <c r="AI96" s="212"/>
      <c r="AJ96" s="213"/>
      <c r="AK96" s="224"/>
      <c r="AL96" s="225"/>
      <c r="AM96" s="80"/>
      <c r="AN96" s="81"/>
      <c r="AO96" s="221"/>
      <c r="AP96" s="222"/>
      <c r="AQ96" s="223"/>
      <c r="AS96" s="76" t="str">
        <f>IF(COUNTIF($AX$13:AX96,AX96)&gt;1,"×","○")</f>
        <v>×</v>
      </c>
      <c r="AT96" s="77" t="str">
        <f t="shared" si="16"/>
        <v>×</v>
      </c>
      <c r="AU96" s="78" t="str">
        <f t="shared" si="17"/>
        <v>×</v>
      </c>
      <c r="AV96" s="75" t="str">
        <f t="shared" si="18"/>
        <v>×</v>
      </c>
      <c r="AX96" s="76" t="str">
        <f t="shared" si="21"/>
        <v/>
      </c>
      <c r="AY96" s="78">
        <f t="shared" si="22"/>
        <v>0</v>
      </c>
      <c r="AZ96" s="71">
        <f t="shared" si="23"/>
        <v>0</v>
      </c>
      <c r="BB96" s="65" t="str">
        <f t="shared" si="26"/>
        <v/>
      </c>
    </row>
    <row r="97" spans="1:54" ht="39.950000000000003" customHeight="1" thickBot="1" x14ac:dyDescent="0.2">
      <c r="A97" s="77">
        <f t="shared" si="25"/>
        <v>0</v>
      </c>
      <c r="B97" s="260"/>
      <c r="C97" s="261"/>
      <c r="D97" s="262"/>
      <c r="E97" s="243"/>
      <c r="F97" s="260"/>
      <c r="G97" s="261"/>
      <c r="H97" s="262"/>
      <c r="I97" s="243"/>
      <c r="J97" s="224"/>
      <c r="K97" s="225"/>
      <c r="L97" s="80"/>
      <c r="M97" s="81"/>
      <c r="N97" s="245"/>
      <c r="O97" s="246"/>
      <c r="P97" s="246"/>
      <c r="Q97" s="246"/>
      <c r="R97" s="246"/>
      <c r="S97" s="246"/>
      <c r="T97" s="246"/>
      <c r="U97" s="247"/>
      <c r="V97" s="247"/>
      <c r="W97" s="248"/>
      <c r="X97" s="212"/>
      <c r="Y97" s="268"/>
      <c r="Z97" s="212"/>
      <c r="AA97" s="268"/>
      <c r="AB97" s="280"/>
      <c r="AC97" s="281"/>
      <c r="AD97" s="265">
        <f t="shared" si="24"/>
        <v>0</v>
      </c>
      <c r="AE97" s="266"/>
      <c r="AF97" s="267"/>
      <c r="AG97" s="217"/>
      <c r="AH97" s="213"/>
      <c r="AI97" s="212"/>
      <c r="AJ97" s="213"/>
      <c r="AK97" s="224"/>
      <c r="AL97" s="225"/>
      <c r="AM97" s="80"/>
      <c r="AN97" s="81"/>
      <c r="AO97" s="221"/>
      <c r="AP97" s="222"/>
      <c r="AQ97" s="223"/>
      <c r="AS97" s="76" t="str">
        <f>IF(COUNTIF($AX$13:AX97,AX97)&gt;1,"×","○")</f>
        <v>×</v>
      </c>
      <c r="AT97" s="77" t="str">
        <f t="shared" si="16"/>
        <v>×</v>
      </c>
      <c r="AU97" s="78" t="str">
        <f t="shared" si="17"/>
        <v>×</v>
      </c>
      <c r="AV97" s="75" t="str">
        <f t="shared" si="18"/>
        <v>×</v>
      </c>
      <c r="AX97" s="76" t="str">
        <f t="shared" si="21"/>
        <v/>
      </c>
      <c r="AY97" s="78">
        <f t="shared" si="22"/>
        <v>0</v>
      </c>
      <c r="AZ97" s="71">
        <f t="shared" si="23"/>
        <v>0</v>
      </c>
      <c r="BB97" s="65" t="str">
        <f t="shared" si="26"/>
        <v/>
      </c>
    </row>
    <row r="98" spans="1:54" ht="39.950000000000003" customHeight="1" x14ac:dyDescent="0.15">
      <c r="A98" s="77">
        <f t="shared" si="25"/>
        <v>0</v>
      </c>
      <c r="B98" s="260"/>
      <c r="C98" s="261"/>
      <c r="D98" s="262"/>
      <c r="E98" s="243"/>
      <c r="F98" s="260"/>
      <c r="G98" s="261"/>
      <c r="H98" s="262"/>
      <c r="I98" s="243"/>
      <c r="J98" s="224"/>
      <c r="K98" s="225"/>
      <c r="L98" s="80"/>
      <c r="M98" s="81"/>
      <c r="N98" s="245"/>
      <c r="O98" s="246"/>
      <c r="P98" s="246"/>
      <c r="Q98" s="246"/>
      <c r="R98" s="246"/>
      <c r="S98" s="246"/>
      <c r="T98" s="246"/>
      <c r="U98" s="247"/>
      <c r="V98" s="247"/>
      <c r="W98" s="248"/>
      <c r="X98" s="212"/>
      <c r="Y98" s="268"/>
      <c r="Z98" s="212"/>
      <c r="AA98" s="268"/>
      <c r="AB98" s="258"/>
      <c r="AC98" s="259"/>
      <c r="AD98" s="214">
        <f t="shared" si="24"/>
        <v>0</v>
      </c>
      <c r="AE98" s="215"/>
      <c r="AF98" s="216"/>
      <c r="AG98" s="217"/>
      <c r="AH98" s="213"/>
      <c r="AI98" s="212"/>
      <c r="AJ98" s="213"/>
      <c r="AK98" s="224"/>
      <c r="AL98" s="225"/>
      <c r="AM98" s="80"/>
      <c r="AN98" s="81"/>
      <c r="AO98" s="221"/>
      <c r="AP98" s="222"/>
      <c r="AQ98" s="223"/>
      <c r="AR98" s="51">
        <v>5</v>
      </c>
      <c r="AS98" s="76" t="str">
        <f>IF(COUNTIF($AX$13:AX98,AX98)&gt;1,"×","○")</f>
        <v>×</v>
      </c>
      <c r="AT98" s="77" t="str">
        <f t="shared" ref="AT98:AT127" si="27">IF(AND(AY98=11,AZ98=2),"○","×")</f>
        <v>×</v>
      </c>
      <c r="AU98" s="78" t="str">
        <f t="shared" ref="AU98:AU127" si="28">IF(AND(AG98="有",AI98="無"),"○","×")</f>
        <v>×</v>
      </c>
      <c r="AV98" s="75" t="str">
        <f t="shared" ref="AV98:AV127" si="29">IF(AND(AS98="○",AT98="○",AU98="○"),"○","×")</f>
        <v>×</v>
      </c>
      <c r="AX98" s="76" t="str">
        <f>DBCS(B98&amp;D98&amp;F98&amp;H98&amp;J98&amp;L98&amp;M98)</f>
        <v/>
      </c>
      <c r="AY98" s="78">
        <f t="shared" ref="AY98:AY127" si="30">COUNTA(B98:AC98)</f>
        <v>0</v>
      </c>
      <c r="AZ98" s="71">
        <f t="shared" ref="AZ98:AZ127" si="31">COUNTA(AG98:AJ98)</f>
        <v>0</v>
      </c>
      <c r="BB98" s="65" t="str">
        <f t="shared" si="26"/>
        <v/>
      </c>
    </row>
    <row r="99" spans="1:54" ht="39.950000000000003" customHeight="1" x14ac:dyDescent="0.15">
      <c r="A99" s="77">
        <f t="shared" si="25"/>
        <v>0</v>
      </c>
      <c r="B99" s="260"/>
      <c r="C99" s="261"/>
      <c r="D99" s="262"/>
      <c r="E99" s="243"/>
      <c r="F99" s="260"/>
      <c r="G99" s="261"/>
      <c r="H99" s="262"/>
      <c r="I99" s="243"/>
      <c r="J99" s="224"/>
      <c r="K99" s="225"/>
      <c r="L99" s="80"/>
      <c r="M99" s="81"/>
      <c r="N99" s="245"/>
      <c r="O99" s="246"/>
      <c r="P99" s="246"/>
      <c r="Q99" s="246"/>
      <c r="R99" s="246"/>
      <c r="S99" s="246"/>
      <c r="T99" s="246"/>
      <c r="U99" s="247"/>
      <c r="V99" s="247"/>
      <c r="W99" s="248"/>
      <c r="X99" s="212"/>
      <c r="Y99" s="268"/>
      <c r="Z99" s="212"/>
      <c r="AA99" s="268"/>
      <c r="AB99" s="258"/>
      <c r="AC99" s="259"/>
      <c r="AD99" s="214">
        <f t="shared" si="24"/>
        <v>0</v>
      </c>
      <c r="AE99" s="215"/>
      <c r="AF99" s="216"/>
      <c r="AG99" s="217"/>
      <c r="AH99" s="213"/>
      <c r="AI99" s="212"/>
      <c r="AJ99" s="213"/>
      <c r="AK99" s="224"/>
      <c r="AL99" s="225"/>
      <c r="AM99" s="80"/>
      <c r="AN99" s="81"/>
      <c r="AO99" s="221"/>
      <c r="AP99" s="222"/>
      <c r="AQ99" s="223"/>
      <c r="AR99" s="51">
        <v>20</v>
      </c>
      <c r="AS99" s="76" t="str">
        <f>IF(COUNTIF($AX$13:AX99,AX99)&gt;1,"×","○")</f>
        <v>×</v>
      </c>
      <c r="AT99" s="77" t="str">
        <f t="shared" si="27"/>
        <v>×</v>
      </c>
      <c r="AU99" s="78" t="str">
        <f t="shared" si="28"/>
        <v>×</v>
      </c>
      <c r="AV99" s="75" t="str">
        <f t="shared" si="29"/>
        <v>×</v>
      </c>
      <c r="AX99" s="76" t="str">
        <f t="shared" ref="AX99:AX127" si="32">DBCS(B99&amp;D99&amp;F99&amp;H99&amp;J99&amp;L99&amp;M99)</f>
        <v/>
      </c>
      <c r="AY99" s="78">
        <f t="shared" si="30"/>
        <v>0</v>
      </c>
      <c r="AZ99" s="71">
        <f t="shared" si="31"/>
        <v>0</v>
      </c>
      <c r="BB99" s="65" t="str">
        <f t="shared" si="26"/>
        <v/>
      </c>
    </row>
    <row r="100" spans="1:54" ht="39.950000000000003" customHeight="1" x14ac:dyDescent="0.15">
      <c r="A100" s="77">
        <f t="shared" si="25"/>
        <v>0</v>
      </c>
      <c r="B100" s="260"/>
      <c r="C100" s="261"/>
      <c r="D100" s="262"/>
      <c r="E100" s="243"/>
      <c r="F100" s="260"/>
      <c r="G100" s="261"/>
      <c r="H100" s="262"/>
      <c r="I100" s="243"/>
      <c r="J100" s="224"/>
      <c r="K100" s="225"/>
      <c r="L100" s="80"/>
      <c r="M100" s="81"/>
      <c r="N100" s="245"/>
      <c r="O100" s="246"/>
      <c r="P100" s="246"/>
      <c r="Q100" s="246"/>
      <c r="R100" s="246"/>
      <c r="S100" s="246"/>
      <c r="T100" s="246"/>
      <c r="U100" s="247"/>
      <c r="V100" s="247"/>
      <c r="W100" s="248"/>
      <c r="X100" s="212"/>
      <c r="Y100" s="268"/>
      <c r="Z100" s="212"/>
      <c r="AA100" s="268"/>
      <c r="AB100" s="258"/>
      <c r="AC100" s="259"/>
      <c r="AD100" s="214">
        <f t="shared" si="24"/>
        <v>0</v>
      </c>
      <c r="AE100" s="215"/>
      <c r="AF100" s="216"/>
      <c r="AG100" s="217"/>
      <c r="AH100" s="213"/>
      <c r="AI100" s="212"/>
      <c r="AJ100" s="213"/>
      <c r="AK100" s="224"/>
      <c r="AL100" s="225"/>
      <c r="AM100" s="80"/>
      <c r="AN100" s="81"/>
      <c r="AO100" s="221"/>
      <c r="AP100" s="222"/>
      <c r="AQ100" s="223"/>
      <c r="AS100" s="76" t="str">
        <f>IF(COUNTIF($AX$13:AX100,AX100)&gt;1,"×","○")</f>
        <v>×</v>
      </c>
      <c r="AT100" s="77" t="str">
        <f t="shared" si="27"/>
        <v>×</v>
      </c>
      <c r="AU100" s="78" t="str">
        <f t="shared" si="28"/>
        <v>×</v>
      </c>
      <c r="AV100" s="75" t="str">
        <f t="shared" si="29"/>
        <v>×</v>
      </c>
      <c r="AX100" s="76" t="str">
        <f t="shared" si="32"/>
        <v/>
      </c>
      <c r="AY100" s="78">
        <f t="shared" si="30"/>
        <v>0</v>
      </c>
      <c r="AZ100" s="71">
        <f t="shared" si="31"/>
        <v>0</v>
      </c>
      <c r="BB100" s="65" t="str">
        <f t="shared" si="26"/>
        <v/>
      </c>
    </row>
    <row r="101" spans="1:54" ht="39.950000000000003" customHeight="1" x14ac:dyDescent="0.15">
      <c r="A101" s="77">
        <f t="shared" si="25"/>
        <v>0</v>
      </c>
      <c r="B101" s="260"/>
      <c r="C101" s="261"/>
      <c r="D101" s="262"/>
      <c r="E101" s="243"/>
      <c r="F101" s="260"/>
      <c r="G101" s="261"/>
      <c r="H101" s="262"/>
      <c r="I101" s="243"/>
      <c r="J101" s="224"/>
      <c r="K101" s="225"/>
      <c r="L101" s="80"/>
      <c r="M101" s="81"/>
      <c r="N101" s="245"/>
      <c r="O101" s="246"/>
      <c r="P101" s="246"/>
      <c r="Q101" s="246"/>
      <c r="R101" s="246"/>
      <c r="S101" s="246"/>
      <c r="T101" s="246"/>
      <c r="U101" s="247"/>
      <c r="V101" s="247"/>
      <c r="W101" s="248"/>
      <c r="X101" s="212"/>
      <c r="Y101" s="268"/>
      <c r="Z101" s="212"/>
      <c r="AA101" s="268"/>
      <c r="AB101" s="258"/>
      <c r="AC101" s="259"/>
      <c r="AD101" s="214">
        <f t="shared" si="24"/>
        <v>0</v>
      </c>
      <c r="AE101" s="215"/>
      <c r="AF101" s="216"/>
      <c r="AG101" s="217"/>
      <c r="AH101" s="213"/>
      <c r="AI101" s="212"/>
      <c r="AJ101" s="213"/>
      <c r="AK101" s="224"/>
      <c r="AL101" s="225"/>
      <c r="AM101" s="80"/>
      <c r="AN101" s="81"/>
      <c r="AO101" s="221"/>
      <c r="AP101" s="222"/>
      <c r="AQ101" s="223"/>
      <c r="AS101" s="76" t="str">
        <f>IF(COUNTIF($AX$13:AX101,AX101)&gt;1,"×","○")</f>
        <v>×</v>
      </c>
      <c r="AT101" s="77" t="str">
        <f t="shared" si="27"/>
        <v>×</v>
      </c>
      <c r="AU101" s="78" t="str">
        <f t="shared" si="28"/>
        <v>×</v>
      </c>
      <c r="AV101" s="75" t="str">
        <f t="shared" si="29"/>
        <v>×</v>
      </c>
      <c r="AX101" s="76" t="str">
        <f t="shared" si="32"/>
        <v/>
      </c>
      <c r="AY101" s="78">
        <f t="shared" si="30"/>
        <v>0</v>
      </c>
      <c r="AZ101" s="71">
        <f t="shared" si="31"/>
        <v>0</v>
      </c>
      <c r="BB101" s="65" t="str">
        <f t="shared" si="26"/>
        <v/>
      </c>
    </row>
    <row r="102" spans="1:54" ht="39.950000000000003" customHeight="1" x14ac:dyDescent="0.15">
      <c r="A102" s="77">
        <f t="shared" si="25"/>
        <v>0</v>
      </c>
      <c r="B102" s="260"/>
      <c r="C102" s="261"/>
      <c r="D102" s="262"/>
      <c r="E102" s="243"/>
      <c r="F102" s="260"/>
      <c r="G102" s="261"/>
      <c r="H102" s="262"/>
      <c r="I102" s="243"/>
      <c r="J102" s="224"/>
      <c r="K102" s="225"/>
      <c r="L102" s="80"/>
      <c r="M102" s="81"/>
      <c r="N102" s="245"/>
      <c r="O102" s="246"/>
      <c r="P102" s="246"/>
      <c r="Q102" s="246"/>
      <c r="R102" s="246"/>
      <c r="S102" s="246"/>
      <c r="T102" s="246"/>
      <c r="U102" s="247"/>
      <c r="V102" s="247"/>
      <c r="W102" s="248"/>
      <c r="X102" s="212"/>
      <c r="Y102" s="268"/>
      <c r="Z102" s="212"/>
      <c r="AA102" s="268"/>
      <c r="AB102" s="258"/>
      <c r="AC102" s="259"/>
      <c r="AD102" s="214">
        <f t="shared" si="24"/>
        <v>0</v>
      </c>
      <c r="AE102" s="215"/>
      <c r="AF102" s="216"/>
      <c r="AG102" s="217"/>
      <c r="AH102" s="213"/>
      <c r="AI102" s="212"/>
      <c r="AJ102" s="213"/>
      <c r="AK102" s="224"/>
      <c r="AL102" s="225"/>
      <c r="AM102" s="80"/>
      <c r="AN102" s="81"/>
      <c r="AO102" s="221"/>
      <c r="AP102" s="222"/>
      <c r="AQ102" s="223"/>
      <c r="AS102" s="76" t="str">
        <f>IF(COUNTIF($AX$13:AX102,AX102)&gt;1,"×","○")</f>
        <v>×</v>
      </c>
      <c r="AT102" s="77" t="str">
        <f t="shared" si="27"/>
        <v>×</v>
      </c>
      <c r="AU102" s="78" t="str">
        <f t="shared" si="28"/>
        <v>×</v>
      </c>
      <c r="AV102" s="75" t="str">
        <f t="shared" si="29"/>
        <v>×</v>
      </c>
      <c r="AX102" s="76" t="str">
        <f t="shared" si="32"/>
        <v/>
      </c>
      <c r="AY102" s="78">
        <f t="shared" si="30"/>
        <v>0</v>
      </c>
      <c r="AZ102" s="71">
        <f t="shared" si="31"/>
        <v>0</v>
      </c>
      <c r="BB102" s="65" t="str">
        <f t="shared" si="26"/>
        <v/>
      </c>
    </row>
    <row r="103" spans="1:54" ht="39.950000000000003" customHeight="1" x14ac:dyDescent="0.15">
      <c r="A103" s="77">
        <f t="shared" si="25"/>
        <v>0</v>
      </c>
      <c r="B103" s="260"/>
      <c r="C103" s="261"/>
      <c r="D103" s="262"/>
      <c r="E103" s="243"/>
      <c r="F103" s="260"/>
      <c r="G103" s="261"/>
      <c r="H103" s="262"/>
      <c r="I103" s="243"/>
      <c r="J103" s="224"/>
      <c r="K103" s="225"/>
      <c r="L103" s="80"/>
      <c r="M103" s="81"/>
      <c r="N103" s="245"/>
      <c r="O103" s="246"/>
      <c r="P103" s="246"/>
      <c r="Q103" s="246"/>
      <c r="R103" s="246"/>
      <c r="S103" s="246"/>
      <c r="T103" s="246"/>
      <c r="U103" s="247"/>
      <c r="V103" s="247"/>
      <c r="W103" s="248"/>
      <c r="X103" s="212"/>
      <c r="Y103" s="268"/>
      <c r="Z103" s="212"/>
      <c r="AA103" s="268"/>
      <c r="AB103" s="258"/>
      <c r="AC103" s="259"/>
      <c r="AD103" s="214">
        <f t="shared" si="24"/>
        <v>0</v>
      </c>
      <c r="AE103" s="215"/>
      <c r="AF103" s="216"/>
      <c r="AG103" s="217"/>
      <c r="AH103" s="213"/>
      <c r="AI103" s="212"/>
      <c r="AJ103" s="213"/>
      <c r="AK103" s="224"/>
      <c r="AL103" s="225"/>
      <c r="AM103" s="80"/>
      <c r="AN103" s="81"/>
      <c r="AO103" s="221"/>
      <c r="AP103" s="222"/>
      <c r="AQ103" s="223"/>
      <c r="AS103" s="76" t="str">
        <f>IF(COUNTIF($AX$13:AX103,AX103)&gt;1,"×","○")</f>
        <v>×</v>
      </c>
      <c r="AT103" s="77" t="str">
        <f t="shared" si="27"/>
        <v>×</v>
      </c>
      <c r="AU103" s="78" t="str">
        <f t="shared" si="28"/>
        <v>×</v>
      </c>
      <c r="AV103" s="75" t="str">
        <f t="shared" si="29"/>
        <v>×</v>
      </c>
      <c r="AX103" s="76" t="str">
        <f t="shared" si="32"/>
        <v/>
      </c>
      <c r="AY103" s="78">
        <f t="shared" si="30"/>
        <v>0</v>
      </c>
      <c r="AZ103" s="71">
        <f t="shared" si="31"/>
        <v>0</v>
      </c>
      <c r="BB103" s="65" t="str">
        <f t="shared" si="26"/>
        <v/>
      </c>
    </row>
    <row r="104" spans="1:54" ht="39.950000000000003" customHeight="1" x14ac:dyDescent="0.15">
      <c r="A104" s="77">
        <f t="shared" si="25"/>
        <v>0</v>
      </c>
      <c r="B104" s="260"/>
      <c r="C104" s="261"/>
      <c r="D104" s="262"/>
      <c r="E104" s="243"/>
      <c r="F104" s="260"/>
      <c r="G104" s="261"/>
      <c r="H104" s="262"/>
      <c r="I104" s="243"/>
      <c r="J104" s="224"/>
      <c r="K104" s="225"/>
      <c r="L104" s="80"/>
      <c r="M104" s="81"/>
      <c r="N104" s="245"/>
      <c r="O104" s="246"/>
      <c r="P104" s="246"/>
      <c r="Q104" s="246"/>
      <c r="R104" s="246"/>
      <c r="S104" s="246"/>
      <c r="T104" s="246"/>
      <c r="U104" s="247"/>
      <c r="V104" s="247"/>
      <c r="W104" s="248"/>
      <c r="X104" s="212"/>
      <c r="Y104" s="268"/>
      <c r="Z104" s="212"/>
      <c r="AA104" s="268"/>
      <c r="AB104" s="258"/>
      <c r="AC104" s="259"/>
      <c r="AD104" s="214">
        <f t="shared" si="24"/>
        <v>0</v>
      </c>
      <c r="AE104" s="215"/>
      <c r="AF104" s="216"/>
      <c r="AG104" s="217"/>
      <c r="AH104" s="213"/>
      <c r="AI104" s="212"/>
      <c r="AJ104" s="213"/>
      <c r="AK104" s="224"/>
      <c r="AL104" s="225"/>
      <c r="AM104" s="80"/>
      <c r="AN104" s="81"/>
      <c r="AO104" s="221"/>
      <c r="AP104" s="222"/>
      <c r="AQ104" s="223"/>
      <c r="AS104" s="76" t="str">
        <f>IF(COUNTIF($AX$13:AX104,AX104)&gt;1,"×","○")</f>
        <v>×</v>
      </c>
      <c r="AT104" s="77" t="str">
        <f t="shared" si="27"/>
        <v>×</v>
      </c>
      <c r="AU104" s="78" t="str">
        <f t="shared" si="28"/>
        <v>×</v>
      </c>
      <c r="AV104" s="75" t="str">
        <f t="shared" si="29"/>
        <v>×</v>
      </c>
      <c r="AX104" s="76" t="str">
        <f t="shared" si="32"/>
        <v/>
      </c>
      <c r="AY104" s="78">
        <f t="shared" si="30"/>
        <v>0</v>
      </c>
      <c r="AZ104" s="71">
        <f t="shared" si="31"/>
        <v>0</v>
      </c>
      <c r="BB104" s="65" t="str">
        <f t="shared" si="26"/>
        <v/>
      </c>
    </row>
    <row r="105" spans="1:54" ht="39.950000000000003" customHeight="1" x14ac:dyDescent="0.15">
      <c r="A105" s="77">
        <f t="shared" si="25"/>
        <v>0</v>
      </c>
      <c r="B105" s="260"/>
      <c r="C105" s="261"/>
      <c r="D105" s="262"/>
      <c r="E105" s="243"/>
      <c r="F105" s="260"/>
      <c r="G105" s="261"/>
      <c r="H105" s="262"/>
      <c r="I105" s="243"/>
      <c r="J105" s="224"/>
      <c r="K105" s="225"/>
      <c r="L105" s="80"/>
      <c r="M105" s="81"/>
      <c r="N105" s="245"/>
      <c r="O105" s="246"/>
      <c r="P105" s="246"/>
      <c r="Q105" s="246"/>
      <c r="R105" s="246"/>
      <c r="S105" s="246"/>
      <c r="T105" s="246"/>
      <c r="U105" s="247"/>
      <c r="V105" s="247"/>
      <c r="W105" s="248"/>
      <c r="X105" s="212"/>
      <c r="Y105" s="268"/>
      <c r="Z105" s="212"/>
      <c r="AA105" s="268"/>
      <c r="AB105" s="258"/>
      <c r="AC105" s="259"/>
      <c r="AD105" s="214">
        <f t="shared" si="24"/>
        <v>0</v>
      </c>
      <c r="AE105" s="215"/>
      <c r="AF105" s="216"/>
      <c r="AG105" s="217"/>
      <c r="AH105" s="213"/>
      <c r="AI105" s="212"/>
      <c r="AJ105" s="213"/>
      <c r="AK105" s="224"/>
      <c r="AL105" s="225"/>
      <c r="AM105" s="80"/>
      <c r="AN105" s="81"/>
      <c r="AO105" s="221"/>
      <c r="AP105" s="222"/>
      <c r="AQ105" s="223"/>
      <c r="AS105" s="76" t="str">
        <f>IF(COUNTIF($AX$13:AX105,AX105)&gt;1,"×","○")</f>
        <v>×</v>
      </c>
      <c r="AT105" s="77" t="str">
        <f t="shared" si="27"/>
        <v>×</v>
      </c>
      <c r="AU105" s="78" t="str">
        <f t="shared" si="28"/>
        <v>×</v>
      </c>
      <c r="AV105" s="75" t="str">
        <f t="shared" si="29"/>
        <v>×</v>
      </c>
      <c r="AX105" s="76" t="str">
        <f t="shared" si="32"/>
        <v/>
      </c>
      <c r="AY105" s="78">
        <f t="shared" si="30"/>
        <v>0</v>
      </c>
      <c r="AZ105" s="71">
        <f t="shared" si="31"/>
        <v>0</v>
      </c>
      <c r="BB105" s="65" t="str">
        <f t="shared" si="26"/>
        <v/>
      </c>
    </row>
    <row r="106" spans="1:54" ht="39.950000000000003" customHeight="1" x14ac:dyDescent="0.15">
      <c r="A106" s="77">
        <f t="shared" si="25"/>
        <v>0</v>
      </c>
      <c r="B106" s="260"/>
      <c r="C106" s="261"/>
      <c r="D106" s="262"/>
      <c r="E106" s="243"/>
      <c r="F106" s="260"/>
      <c r="G106" s="261"/>
      <c r="H106" s="262"/>
      <c r="I106" s="243"/>
      <c r="J106" s="224"/>
      <c r="K106" s="225"/>
      <c r="L106" s="80"/>
      <c r="M106" s="81"/>
      <c r="N106" s="245"/>
      <c r="O106" s="246"/>
      <c r="P106" s="246"/>
      <c r="Q106" s="246"/>
      <c r="R106" s="246"/>
      <c r="S106" s="246"/>
      <c r="T106" s="246"/>
      <c r="U106" s="247"/>
      <c r="V106" s="247"/>
      <c r="W106" s="248"/>
      <c r="X106" s="212"/>
      <c r="Y106" s="268"/>
      <c r="Z106" s="212"/>
      <c r="AA106" s="268"/>
      <c r="AB106" s="258"/>
      <c r="AC106" s="259"/>
      <c r="AD106" s="214">
        <f t="shared" si="24"/>
        <v>0</v>
      </c>
      <c r="AE106" s="215"/>
      <c r="AF106" s="216"/>
      <c r="AG106" s="217"/>
      <c r="AH106" s="213"/>
      <c r="AI106" s="212"/>
      <c r="AJ106" s="213"/>
      <c r="AK106" s="224"/>
      <c r="AL106" s="225"/>
      <c r="AM106" s="80"/>
      <c r="AN106" s="81"/>
      <c r="AO106" s="221"/>
      <c r="AP106" s="222"/>
      <c r="AQ106" s="223"/>
      <c r="AS106" s="76" t="str">
        <f>IF(COUNTIF($AX$13:AX106,AX106)&gt;1,"×","○")</f>
        <v>×</v>
      </c>
      <c r="AT106" s="77" t="str">
        <f t="shared" si="27"/>
        <v>×</v>
      </c>
      <c r="AU106" s="78" t="str">
        <f t="shared" si="28"/>
        <v>×</v>
      </c>
      <c r="AV106" s="75" t="str">
        <f t="shared" si="29"/>
        <v>×</v>
      </c>
      <c r="AX106" s="76" t="str">
        <f t="shared" si="32"/>
        <v/>
      </c>
      <c r="AY106" s="78">
        <f t="shared" si="30"/>
        <v>0</v>
      </c>
      <c r="AZ106" s="71">
        <f t="shared" si="31"/>
        <v>0</v>
      </c>
      <c r="BB106" s="65" t="str">
        <f t="shared" si="26"/>
        <v/>
      </c>
    </row>
    <row r="107" spans="1:54" ht="39.950000000000003" customHeight="1" x14ac:dyDescent="0.15">
      <c r="A107" s="77">
        <f t="shared" si="25"/>
        <v>0</v>
      </c>
      <c r="B107" s="260"/>
      <c r="C107" s="261"/>
      <c r="D107" s="262"/>
      <c r="E107" s="243"/>
      <c r="F107" s="260"/>
      <c r="G107" s="261"/>
      <c r="H107" s="262"/>
      <c r="I107" s="243"/>
      <c r="J107" s="224"/>
      <c r="K107" s="225"/>
      <c r="L107" s="80"/>
      <c r="M107" s="81"/>
      <c r="N107" s="245"/>
      <c r="O107" s="246"/>
      <c r="P107" s="246"/>
      <c r="Q107" s="246"/>
      <c r="R107" s="246"/>
      <c r="S107" s="246"/>
      <c r="T107" s="246"/>
      <c r="U107" s="247"/>
      <c r="V107" s="247"/>
      <c r="W107" s="248"/>
      <c r="X107" s="212"/>
      <c r="Y107" s="268"/>
      <c r="Z107" s="212"/>
      <c r="AA107" s="268"/>
      <c r="AB107" s="258"/>
      <c r="AC107" s="259"/>
      <c r="AD107" s="214">
        <f t="shared" si="24"/>
        <v>0</v>
      </c>
      <c r="AE107" s="215"/>
      <c r="AF107" s="216"/>
      <c r="AG107" s="217"/>
      <c r="AH107" s="213"/>
      <c r="AI107" s="212"/>
      <c r="AJ107" s="213"/>
      <c r="AK107" s="224"/>
      <c r="AL107" s="225"/>
      <c r="AM107" s="80"/>
      <c r="AN107" s="81"/>
      <c r="AO107" s="221"/>
      <c r="AP107" s="222"/>
      <c r="AQ107" s="223"/>
      <c r="AS107" s="76" t="str">
        <f>IF(COUNTIF($AX$13:AX107,AX107)&gt;1,"×","○")</f>
        <v>×</v>
      </c>
      <c r="AT107" s="77" t="str">
        <f t="shared" si="27"/>
        <v>×</v>
      </c>
      <c r="AU107" s="78" t="str">
        <f t="shared" si="28"/>
        <v>×</v>
      </c>
      <c r="AV107" s="75" t="str">
        <f t="shared" si="29"/>
        <v>×</v>
      </c>
      <c r="AX107" s="76" t="str">
        <f t="shared" si="32"/>
        <v/>
      </c>
      <c r="AY107" s="78">
        <f t="shared" si="30"/>
        <v>0</v>
      </c>
      <c r="AZ107" s="71">
        <f t="shared" si="31"/>
        <v>0</v>
      </c>
      <c r="BB107" s="65" t="str">
        <f t="shared" si="26"/>
        <v/>
      </c>
    </row>
    <row r="108" spans="1:54" ht="39.950000000000003" customHeight="1" x14ac:dyDescent="0.15">
      <c r="A108" s="77">
        <f t="shared" si="25"/>
        <v>0</v>
      </c>
      <c r="B108" s="260"/>
      <c r="C108" s="261"/>
      <c r="D108" s="262"/>
      <c r="E108" s="243"/>
      <c r="F108" s="260"/>
      <c r="G108" s="261"/>
      <c r="H108" s="262"/>
      <c r="I108" s="243"/>
      <c r="J108" s="224"/>
      <c r="K108" s="225"/>
      <c r="L108" s="80"/>
      <c r="M108" s="81"/>
      <c r="N108" s="245"/>
      <c r="O108" s="246"/>
      <c r="P108" s="246"/>
      <c r="Q108" s="246"/>
      <c r="R108" s="246"/>
      <c r="S108" s="246"/>
      <c r="T108" s="246"/>
      <c r="U108" s="247"/>
      <c r="V108" s="247"/>
      <c r="W108" s="248"/>
      <c r="X108" s="212"/>
      <c r="Y108" s="268"/>
      <c r="Z108" s="212"/>
      <c r="AA108" s="268"/>
      <c r="AB108" s="258"/>
      <c r="AC108" s="259"/>
      <c r="AD108" s="214">
        <f t="shared" si="24"/>
        <v>0</v>
      </c>
      <c r="AE108" s="215"/>
      <c r="AF108" s="216"/>
      <c r="AG108" s="217"/>
      <c r="AH108" s="213"/>
      <c r="AI108" s="212"/>
      <c r="AJ108" s="213"/>
      <c r="AK108" s="224"/>
      <c r="AL108" s="225"/>
      <c r="AM108" s="80"/>
      <c r="AN108" s="81"/>
      <c r="AO108" s="221"/>
      <c r="AP108" s="222"/>
      <c r="AQ108" s="223"/>
      <c r="AS108" s="76" t="str">
        <f>IF(COUNTIF($AX$13:AX108,AX108)&gt;1,"×","○")</f>
        <v>×</v>
      </c>
      <c r="AT108" s="77" t="str">
        <f t="shared" si="27"/>
        <v>×</v>
      </c>
      <c r="AU108" s="78" t="str">
        <f t="shared" si="28"/>
        <v>×</v>
      </c>
      <c r="AV108" s="75" t="str">
        <f t="shared" si="29"/>
        <v>×</v>
      </c>
      <c r="AX108" s="76" t="str">
        <f t="shared" si="32"/>
        <v/>
      </c>
      <c r="AY108" s="78">
        <f t="shared" si="30"/>
        <v>0</v>
      </c>
      <c r="AZ108" s="71">
        <f t="shared" si="31"/>
        <v>0</v>
      </c>
      <c r="BB108" s="65" t="str">
        <f t="shared" si="26"/>
        <v/>
      </c>
    </row>
    <row r="109" spans="1:54" ht="39.950000000000003" customHeight="1" x14ac:dyDescent="0.15">
      <c r="A109" s="77">
        <f t="shared" si="25"/>
        <v>0</v>
      </c>
      <c r="B109" s="260"/>
      <c r="C109" s="261"/>
      <c r="D109" s="262"/>
      <c r="E109" s="243"/>
      <c r="F109" s="260"/>
      <c r="G109" s="261"/>
      <c r="H109" s="262"/>
      <c r="I109" s="243"/>
      <c r="J109" s="224"/>
      <c r="K109" s="225"/>
      <c r="L109" s="80"/>
      <c r="M109" s="81"/>
      <c r="N109" s="245"/>
      <c r="O109" s="246"/>
      <c r="P109" s="246"/>
      <c r="Q109" s="246"/>
      <c r="R109" s="246"/>
      <c r="S109" s="246"/>
      <c r="T109" s="246"/>
      <c r="U109" s="247"/>
      <c r="V109" s="247"/>
      <c r="W109" s="248"/>
      <c r="X109" s="212"/>
      <c r="Y109" s="268"/>
      <c r="Z109" s="212"/>
      <c r="AA109" s="268"/>
      <c r="AB109" s="258"/>
      <c r="AC109" s="259"/>
      <c r="AD109" s="214">
        <f t="shared" ref="AD109:AD140" si="33">IF(AV109="○",VLOOKUP(Z109,$B$220:$C$223,2,FALSE),)</f>
        <v>0</v>
      </c>
      <c r="AE109" s="215"/>
      <c r="AF109" s="216"/>
      <c r="AG109" s="217"/>
      <c r="AH109" s="213"/>
      <c r="AI109" s="212"/>
      <c r="AJ109" s="213"/>
      <c r="AK109" s="224"/>
      <c r="AL109" s="225"/>
      <c r="AM109" s="80"/>
      <c r="AN109" s="81"/>
      <c r="AO109" s="221"/>
      <c r="AP109" s="222"/>
      <c r="AQ109" s="223"/>
      <c r="AS109" s="76" t="str">
        <f>IF(COUNTIF($AX$13:AX109,AX109)&gt;1,"×","○")</f>
        <v>×</v>
      </c>
      <c r="AT109" s="77" t="str">
        <f t="shared" si="27"/>
        <v>×</v>
      </c>
      <c r="AU109" s="78" t="str">
        <f t="shared" si="28"/>
        <v>×</v>
      </c>
      <c r="AV109" s="75" t="str">
        <f t="shared" si="29"/>
        <v>×</v>
      </c>
      <c r="AX109" s="76" t="str">
        <f t="shared" si="32"/>
        <v/>
      </c>
      <c r="AY109" s="78">
        <f t="shared" si="30"/>
        <v>0</v>
      </c>
      <c r="AZ109" s="71">
        <f t="shared" si="31"/>
        <v>0</v>
      </c>
      <c r="BB109" s="65" t="str">
        <f t="shared" si="26"/>
        <v/>
      </c>
    </row>
    <row r="110" spans="1:54" ht="39.950000000000003" customHeight="1" x14ac:dyDescent="0.15">
      <c r="A110" s="77">
        <f t="shared" si="25"/>
        <v>0</v>
      </c>
      <c r="B110" s="260"/>
      <c r="C110" s="261"/>
      <c r="D110" s="262"/>
      <c r="E110" s="243"/>
      <c r="F110" s="260"/>
      <c r="G110" s="261"/>
      <c r="H110" s="262"/>
      <c r="I110" s="243"/>
      <c r="J110" s="224"/>
      <c r="K110" s="225"/>
      <c r="L110" s="80"/>
      <c r="M110" s="81"/>
      <c r="N110" s="245"/>
      <c r="O110" s="246"/>
      <c r="P110" s="246"/>
      <c r="Q110" s="246"/>
      <c r="R110" s="246"/>
      <c r="S110" s="246"/>
      <c r="T110" s="246"/>
      <c r="U110" s="247"/>
      <c r="V110" s="247"/>
      <c r="W110" s="248"/>
      <c r="X110" s="212"/>
      <c r="Y110" s="268"/>
      <c r="Z110" s="212"/>
      <c r="AA110" s="268"/>
      <c r="AB110" s="258"/>
      <c r="AC110" s="259"/>
      <c r="AD110" s="214">
        <f t="shared" si="33"/>
        <v>0</v>
      </c>
      <c r="AE110" s="215"/>
      <c r="AF110" s="216"/>
      <c r="AG110" s="217"/>
      <c r="AH110" s="213"/>
      <c r="AI110" s="212"/>
      <c r="AJ110" s="213"/>
      <c r="AK110" s="224"/>
      <c r="AL110" s="225"/>
      <c r="AM110" s="80"/>
      <c r="AN110" s="81"/>
      <c r="AO110" s="221"/>
      <c r="AP110" s="222"/>
      <c r="AQ110" s="223"/>
      <c r="AS110" s="76" t="str">
        <f>IF(COUNTIF($AX$13:AX110,AX110)&gt;1,"×","○")</f>
        <v>×</v>
      </c>
      <c r="AT110" s="77" t="str">
        <f t="shared" si="27"/>
        <v>×</v>
      </c>
      <c r="AU110" s="78" t="str">
        <f t="shared" si="28"/>
        <v>×</v>
      </c>
      <c r="AV110" s="75" t="str">
        <f t="shared" si="29"/>
        <v>×</v>
      </c>
      <c r="AX110" s="76" t="str">
        <f t="shared" si="32"/>
        <v/>
      </c>
      <c r="AY110" s="78">
        <f t="shared" si="30"/>
        <v>0</v>
      </c>
      <c r="AZ110" s="71">
        <f t="shared" si="31"/>
        <v>0</v>
      </c>
      <c r="BB110" s="65" t="str">
        <f t="shared" si="26"/>
        <v/>
      </c>
    </row>
    <row r="111" spans="1:54" ht="39.950000000000003" customHeight="1" x14ac:dyDescent="0.15">
      <c r="A111" s="77">
        <f t="shared" si="25"/>
        <v>0</v>
      </c>
      <c r="B111" s="260"/>
      <c r="C111" s="261"/>
      <c r="D111" s="262"/>
      <c r="E111" s="243"/>
      <c r="F111" s="260"/>
      <c r="G111" s="261"/>
      <c r="H111" s="262"/>
      <c r="I111" s="243"/>
      <c r="J111" s="224"/>
      <c r="K111" s="225"/>
      <c r="L111" s="80"/>
      <c r="M111" s="81"/>
      <c r="N111" s="245"/>
      <c r="O111" s="246"/>
      <c r="P111" s="246"/>
      <c r="Q111" s="246"/>
      <c r="R111" s="246"/>
      <c r="S111" s="246"/>
      <c r="T111" s="246"/>
      <c r="U111" s="247"/>
      <c r="V111" s="247"/>
      <c r="W111" s="248"/>
      <c r="X111" s="212"/>
      <c r="Y111" s="268"/>
      <c r="Z111" s="212"/>
      <c r="AA111" s="268"/>
      <c r="AB111" s="258"/>
      <c r="AC111" s="259"/>
      <c r="AD111" s="214">
        <f t="shared" si="33"/>
        <v>0</v>
      </c>
      <c r="AE111" s="215"/>
      <c r="AF111" s="216"/>
      <c r="AG111" s="217"/>
      <c r="AH111" s="213"/>
      <c r="AI111" s="212"/>
      <c r="AJ111" s="213"/>
      <c r="AK111" s="224"/>
      <c r="AL111" s="225"/>
      <c r="AM111" s="80"/>
      <c r="AN111" s="81"/>
      <c r="AO111" s="221"/>
      <c r="AP111" s="222"/>
      <c r="AQ111" s="223"/>
      <c r="AS111" s="76" t="str">
        <f>IF(COUNTIF($AX$13:AX111,AX111)&gt;1,"×","○")</f>
        <v>×</v>
      </c>
      <c r="AT111" s="77" t="str">
        <f t="shared" si="27"/>
        <v>×</v>
      </c>
      <c r="AU111" s="78" t="str">
        <f t="shared" si="28"/>
        <v>×</v>
      </c>
      <c r="AV111" s="75" t="str">
        <f t="shared" si="29"/>
        <v>×</v>
      </c>
      <c r="AX111" s="76" t="str">
        <f t="shared" si="32"/>
        <v/>
      </c>
      <c r="AY111" s="78">
        <f t="shared" si="30"/>
        <v>0</v>
      </c>
      <c r="AZ111" s="71">
        <f t="shared" si="31"/>
        <v>0</v>
      </c>
      <c r="BB111" s="65" t="str">
        <f t="shared" si="26"/>
        <v/>
      </c>
    </row>
    <row r="112" spans="1:54" ht="39.950000000000003" customHeight="1" x14ac:dyDescent="0.15">
      <c r="A112" s="77">
        <f t="shared" si="25"/>
        <v>0</v>
      </c>
      <c r="B112" s="260"/>
      <c r="C112" s="261"/>
      <c r="D112" s="262"/>
      <c r="E112" s="243"/>
      <c r="F112" s="260"/>
      <c r="G112" s="261"/>
      <c r="H112" s="262"/>
      <c r="I112" s="243"/>
      <c r="J112" s="224"/>
      <c r="K112" s="225"/>
      <c r="L112" s="80"/>
      <c r="M112" s="81"/>
      <c r="N112" s="245"/>
      <c r="O112" s="246"/>
      <c r="P112" s="246"/>
      <c r="Q112" s="246"/>
      <c r="R112" s="246"/>
      <c r="S112" s="246"/>
      <c r="T112" s="246"/>
      <c r="U112" s="247"/>
      <c r="V112" s="247"/>
      <c r="W112" s="248"/>
      <c r="X112" s="212"/>
      <c r="Y112" s="268"/>
      <c r="Z112" s="212"/>
      <c r="AA112" s="268"/>
      <c r="AB112" s="258"/>
      <c r="AC112" s="259"/>
      <c r="AD112" s="214">
        <f t="shared" si="33"/>
        <v>0</v>
      </c>
      <c r="AE112" s="215"/>
      <c r="AF112" s="216"/>
      <c r="AG112" s="217"/>
      <c r="AH112" s="213"/>
      <c r="AI112" s="212"/>
      <c r="AJ112" s="213"/>
      <c r="AK112" s="224"/>
      <c r="AL112" s="225"/>
      <c r="AM112" s="80"/>
      <c r="AN112" s="81"/>
      <c r="AO112" s="221"/>
      <c r="AP112" s="222"/>
      <c r="AQ112" s="223"/>
      <c r="AS112" s="76" t="str">
        <f>IF(COUNTIF($AX$13:AX112,AX112)&gt;1,"×","○")</f>
        <v>×</v>
      </c>
      <c r="AT112" s="77" t="str">
        <f t="shared" si="27"/>
        <v>×</v>
      </c>
      <c r="AU112" s="78" t="str">
        <f t="shared" si="28"/>
        <v>×</v>
      </c>
      <c r="AV112" s="75" t="str">
        <f t="shared" si="29"/>
        <v>×</v>
      </c>
      <c r="AX112" s="76" t="str">
        <f t="shared" si="32"/>
        <v/>
      </c>
      <c r="AY112" s="78">
        <f t="shared" si="30"/>
        <v>0</v>
      </c>
      <c r="AZ112" s="71">
        <f t="shared" si="31"/>
        <v>0</v>
      </c>
      <c r="BB112" s="65" t="str">
        <f t="shared" si="26"/>
        <v/>
      </c>
    </row>
    <row r="113" spans="1:54" ht="39.950000000000003" customHeight="1" x14ac:dyDescent="0.15">
      <c r="A113" s="77">
        <f t="shared" si="25"/>
        <v>0</v>
      </c>
      <c r="B113" s="260"/>
      <c r="C113" s="261"/>
      <c r="D113" s="262"/>
      <c r="E113" s="243"/>
      <c r="F113" s="260"/>
      <c r="G113" s="261"/>
      <c r="H113" s="262"/>
      <c r="I113" s="243"/>
      <c r="J113" s="224"/>
      <c r="K113" s="225"/>
      <c r="L113" s="80"/>
      <c r="M113" s="81"/>
      <c r="N113" s="245"/>
      <c r="O113" s="246"/>
      <c r="P113" s="246"/>
      <c r="Q113" s="246"/>
      <c r="R113" s="246"/>
      <c r="S113" s="246"/>
      <c r="T113" s="246"/>
      <c r="U113" s="247"/>
      <c r="V113" s="247"/>
      <c r="W113" s="248"/>
      <c r="X113" s="212"/>
      <c r="Y113" s="268"/>
      <c r="Z113" s="212"/>
      <c r="AA113" s="268"/>
      <c r="AB113" s="258"/>
      <c r="AC113" s="259"/>
      <c r="AD113" s="214">
        <f t="shared" si="33"/>
        <v>0</v>
      </c>
      <c r="AE113" s="215"/>
      <c r="AF113" s="216"/>
      <c r="AG113" s="217"/>
      <c r="AH113" s="213"/>
      <c r="AI113" s="212"/>
      <c r="AJ113" s="213"/>
      <c r="AK113" s="224"/>
      <c r="AL113" s="225"/>
      <c r="AM113" s="80"/>
      <c r="AN113" s="81"/>
      <c r="AO113" s="221"/>
      <c r="AP113" s="222"/>
      <c r="AQ113" s="223"/>
      <c r="AS113" s="76" t="str">
        <f>IF(COUNTIF($AX$13:AX113,AX113)&gt;1,"×","○")</f>
        <v>×</v>
      </c>
      <c r="AT113" s="77" t="str">
        <f t="shared" si="27"/>
        <v>×</v>
      </c>
      <c r="AU113" s="78" t="str">
        <f t="shared" si="28"/>
        <v>×</v>
      </c>
      <c r="AV113" s="75" t="str">
        <f t="shared" si="29"/>
        <v>×</v>
      </c>
      <c r="AX113" s="76" t="str">
        <f t="shared" si="32"/>
        <v/>
      </c>
      <c r="AY113" s="78">
        <f t="shared" si="30"/>
        <v>0</v>
      </c>
      <c r="AZ113" s="71">
        <f t="shared" si="31"/>
        <v>0</v>
      </c>
      <c r="BB113" s="65" t="str">
        <f t="shared" si="26"/>
        <v/>
      </c>
    </row>
    <row r="114" spans="1:54" ht="39.950000000000003" customHeight="1" x14ac:dyDescent="0.15">
      <c r="A114" s="77">
        <f t="shared" si="25"/>
        <v>0</v>
      </c>
      <c r="B114" s="260"/>
      <c r="C114" s="261"/>
      <c r="D114" s="262"/>
      <c r="E114" s="243"/>
      <c r="F114" s="260"/>
      <c r="G114" s="261"/>
      <c r="H114" s="262"/>
      <c r="I114" s="243"/>
      <c r="J114" s="224"/>
      <c r="K114" s="225"/>
      <c r="L114" s="80"/>
      <c r="M114" s="81"/>
      <c r="N114" s="245"/>
      <c r="O114" s="246"/>
      <c r="P114" s="246"/>
      <c r="Q114" s="246"/>
      <c r="R114" s="246"/>
      <c r="S114" s="246"/>
      <c r="T114" s="246"/>
      <c r="U114" s="247"/>
      <c r="V114" s="247"/>
      <c r="W114" s="248"/>
      <c r="X114" s="212"/>
      <c r="Y114" s="268"/>
      <c r="Z114" s="212"/>
      <c r="AA114" s="268"/>
      <c r="AB114" s="258"/>
      <c r="AC114" s="259"/>
      <c r="AD114" s="214">
        <f t="shared" si="33"/>
        <v>0</v>
      </c>
      <c r="AE114" s="215"/>
      <c r="AF114" s="216"/>
      <c r="AG114" s="217"/>
      <c r="AH114" s="213"/>
      <c r="AI114" s="212"/>
      <c r="AJ114" s="213"/>
      <c r="AK114" s="224"/>
      <c r="AL114" s="225"/>
      <c r="AM114" s="80"/>
      <c r="AN114" s="81"/>
      <c r="AO114" s="221"/>
      <c r="AP114" s="222"/>
      <c r="AQ114" s="223"/>
      <c r="AS114" s="76" t="str">
        <f>IF(COUNTIF($AX$13:AX114,AX114)&gt;1,"×","○")</f>
        <v>×</v>
      </c>
      <c r="AT114" s="77" t="str">
        <f t="shared" si="27"/>
        <v>×</v>
      </c>
      <c r="AU114" s="78" t="str">
        <f t="shared" si="28"/>
        <v>×</v>
      </c>
      <c r="AV114" s="75" t="str">
        <f t="shared" si="29"/>
        <v>×</v>
      </c>
      <c r="AX114" s="76" t="str">
        <f t="shared" si="32"/>
        <v/>
      </c>
      <c r="AY114" s="78">
        <f t="shared" si="30"/>
        <v>0</v>
      </c>
      <c r="AZ114" s="71">
        <f t="shared" si="31"/>
        <v>0</v>
      </c>
      <c r="BB114" s="65" t="str">
        <f t="shared" si="26"/>
        <v/>
      </c>
    </row>
    <row r="115" spans="1:54" ht="39.950000000000003" customHeight="1" x14ac:dyDescent="0.15">
      <c r="A115" s="77">
        <f t="shared" si="25"/>
        <v>0</v>
      </c>
      <c r="B115" s="260"/>
      <c r="C115" s="261"/>
      <c r="D115" s="262"/>
      <c r="E115" s="243"/>
      <c r="F115" s="260"/>
      <c r="G115" s="261"/>
      <c r="H115" s="262"/>
      <c r="I115" s="243"/>
      <c r="J115" s="224"/>
      <c r="K115" s="225"/>
      <c r="L115" s="80"/>
      <c r="M115" s="81"/>
      <c r="N115" s="245"/>
      <c r="O115" s="246"/>
      <c r="P115" s="246"/>
      <c r="Q115" s="246"/>
      <c r="R115" s="246"/>
      <c r="S115" s="246"/>
      <c r="T115" s="246"/>
      <c r="U115" s="247"/>
      <c r="V115" s="247"/>
      <c r="W115" s="248"/>
      <c r="X115" s="212"/>
      <c r="Y115" s="268"/>
      <c r="Z115" s="212"/>
      <c r="AA115" s="268"/>
      <c r="AB115" s="258"/>
      <c r="AC115" s="259"/>
      <c r="AD115" s="214">
        <f t="shared" si="33"/>
        <v>0</v>
      </c>
      <c r="AE115" s="215"/>
      <c r="AF115" s="216"/>
      <c r="AG115" s="217"/>
      <c r="AH115" s="213"/>
      <c r="AI115" s="212"/>
      <c r="AJ115" s="213"/>
      <c r="AK115" s="224"/>
      <c r="AL115" s="225"/>
      <c r="AM115" s="80"/>
      <c r="AN115" s="81"/>
      <c r="AO115" s="221"/>
      <c r="AP115" s="222"/>
      <c r="AQ115" s="223"/>
      <c r="AS115" s="76" t="str">
        <f>IF(COUNTIF($AX$13:AX115,AX115)&gt;1,"×","○")</f>
        <v>×</v>
      </c>
      <c r="AT115" s="77" t="str">
        <f t="shared" si="27"/>
        <v>×</v>
      </c>
      <c r="AU115" s="78" t="str">
        <f t="shared" si="28"/>
        <v>×</v>
      </c>
      <c r="AV115" s="75" t="str">
        <f t="shared" si="29"/>
        <v>×</v>
      </c>
      <c r="AX115" s="76" t="str">
        <f t="shared" si="32"/>
        <v/>
      </c>
      <c r="AY115" s="78">
        <f t="shared" si="30"/>
        <v>0</v>
      </c>
      <c r="AZ115" s="71">
        <f t="shared" si="31"/>
        <v>0</v>
      </c>
      <c r="BB115" s="65" t="str">
        <f t="shared" si="26"/>
        <v/>
      </c>
    </row>
    <row r="116" spans="1:54" ht="39.950000000000003" customHeight="1" x14ac:dyDescent="0.15">
      <c r="A116" s="77">
        <f t="shared" si="25"/>
        <v>0</v>
      </c>
      <c r="B116" s="260"/>
      <c r="C116" s="261"/>
      <c r="D116" s="262"/>
      <c r="E116" s="243"/>
      <c r="F116" s="260"/>
      <c r="G116" s="261"/>
      <c r="H116" s="262"/>
      <c r="I116" s="243"/>
      <c r="J116" s="224"/>
      <c r="K116" s="225"/>
      <c r="L116" s="80"/>
      <c r="M116" s="81"/>
      <c r="N116" s="245"/>
      <c r="O116" s="246"/>
      <c r="P116" s="246"/>
      <c r="Q116" s="246"/>
      <c r="R116" s="246"/>
      <c r="S116" s="246"/>
      <c r="T116" s="246"/>
      <c r="U116" s="247"/>
      <c r="V116" s="247"/>
      <c r="W116" s="248"/>
      <c r="X116" s="212"/>
      <c r="Y116" s="268"/>
      <c r="Z116" s="212"/>
      <c r="AA116" s="268"/>
      <c r="AB116" s="258"/>
      <c r="AC116" s="259"/>
      <c r="AD116" s="214">
        <f t="shared" si="33"/>
        <v>0</v>
      </c>
      <c r="AE116" s="215"/>
      <c r="AF116" s="216"/>
      <c r="AG116" s="217"/>
      <c r="AH116" s="213"/>
      <c r="AI116" s="212"/>
      <c r="AJ116" s="213"/>
      <c r="AK116" s="224"/>
      <c r="AL116" s="225"/>
      <c r="AM116" s="80"/>
      <c r="AN116" s="81"/>
      <c r="AO116" s="221"/>
      <c r="AP116" s="222"/>
      <c r="AQ116" s="223"/>
      <c r="AS116" s="76" t="str">
        <f>IF(COUNTIF($AX$13:AX116,AX116)&gt;1,"×","○")</f>
        <v>×</v>
      </c>
      <c r="AT116" s="77" t="str">
        <f t="shared" si="27"/>
        <v>×</v>
      </c>
      <c r="AU116" s="78" t="str">
        <f t="shared" si="28"/>
        <v>×</v>
      </c>
      <c r="AV116" s="75" t="str">
        <f t="shared" si="29"/>
        <v>×</v>
      </c>
      <c r="AX116" s="76" t="str">
        <f t="shared" si="32"/>
        <v/>
      </c>
      <c r="AY116" s="78">
        <f t="shared" si="30"/>
        <v>0</v>
      </c>
      <c r="AZ116" s="71">
        <f t="shared" si="31"/>
        <v>0</v>
      </c>
      <c r="BB116" s="65" t="str">
        <f t="shared" si="26"/>
        <v/>
      </c>
    </row>
    <row r="117" spans="1:54" ht="39.950000000000003" customHeight="1" x14ac:dyDescent="0.15">
      <c r="A117" s="77">
        <f t="shared" si="25"/>
        <v>0</v>
      </c>
      <c r="B117" s="260"/>
      <c r="C117" s="261"/>
      <c r="D117" s="262"/>
      <c r="E117" s="243"/>
      <c r="F117" s="260"/>
      <c r="G117" s="261"/>
      <c r="H117" s="262"/>
      <c r="I117" s="243"/>
      <c r="J117" s="224"/>
      <c r="K117" s="225"/>
      <c r="L117" s="80"/>
      <c r="M117" s="81"/>
      <c r="N117" s="245"/>
      <c r="O117" s="246"/>
      <c r="P117" s="246"/>
      <c r="Q117" s="246"/>
      <c r="R117" s="246"/>
      <c r="S117" s="246"/>
      <c r="T117" s="246"/>
      <c r="U117" s="247"/>
      <c r="V117" s="247"/>
      <c r="W117" s="248"/>
      <c r="X117" s="212"/>
      <c r="Y117" s="268"/>
      <c r="Z117" s="212"/>
      <c r="AA117" s="268"/>
      <c r="AB117" s="258"/>
      <c r="AC117" s="259"/>
      <c r="AD117" s="214">
        <f t="shared" si="33"/>
        <v>0</v>
      </c>
      <c r="AE117" s="215"/>
      <c r="AF117" s="216"/>
      <c r="AG117" s="217"/>
      <c r="AH117" s="213"/>
      <c r="AI117" s="212"/>
      <c r="AJ117" s="213"/>
      <c r="AK117" s="224"/>
      <c r="AL117" s="225"/>
      <c r="AM117" s="80"/>
      <c r="AN117" s="81"/>
      <c r="AO117" s="221"/>
      <c r="AP117" s="222"/>
      <c r="AQ117" s="223"/>
      <c r="AS117" s="76" t="str">
        <f>IF(COUNTIF($AX$13:AX117,AX117)&gt;1,"×","○")</f>
        <v>×</v>
      </c>
      <c r="AT117" s="77" t="str">
        <f t="shared" si="27"/>
        <v>×</v>
      </c>
      <c r="AU117" s="78" t="str">
        <f t="shared" si="28"/>
        <v>×</v>
      </c>
      <c r="AV117" s="75" t="str">
        <f t="shared" si="29"/>
        <v>×</v>
      </c>
      <c r="AX117" s="76" t="str">
        <f t="shared" si="32"/>
        <v/>
      </c>
      <c r="AY117" s="78">
        <f t="shared" si="30"/>
        <v>0</v>
      </c>
      <c r="AZ117" s="71">
        <f t="shared" si="31"/>
        <v>0</v>
      </c>
      <c r="BB117" s="65" t="str">
        <f t="shared" si="26"/>
        <v/>
      </c>
    </row>
    <row r="118" spans="1:54" ht="39.950000000000003" customHeight="1" x14ac:dyDescent="0.15">
      <c r="A118" s="77">
        <f t="shared" si="25"/>
        <v>0</v>
      </c>
      <c r="B118" s="260"/>
      <c r="C118" s="261"/>
      <c r="D118" s="262"/>
      <c r="E118" s="243"/>
      <c r="F118" s="260"/>
      <c r="G118" s="261"/>
      <c r="H118" s="262"/>
      <c r="I118" s="243"/>
      <c r="J118" s="224"/>
      <c r="K118" s="225"/>
      <c r="L118" s="80"/>
      <c r="M118" s="81"/>
      <c r="N118" s="245"/>
      <c r="O118" s="246"/>
      <c r="P118" s="246"/>
      <c r="Q118" s="246"/>
      <c r="R118" s="246"/>
      <c r="S118" s="246"/>
      <c r="T118" s="246"/>
      <c r="U118" s="247"/>
      <c r="V118" s="247"/>
      <c r="W118" s="248"/>
      <c r="X118" s="212"/>
      <c r="Y118" s="268"/>
      <c r="Z118" s="212"/>
      <c r="AA118" s="268"/>
      <c r="AB118" s="258"/>
      <c r="AC118" s="259"/>
      <c r="AD118" s="214">
        <f t="shared" si="33"/>
        <v>0</v>
      </c>
      <c r="AE118" s="215"/>
      <c r="AF118" s="216"/>
      <c r="AG118" s="217"/>
      <c r="AH118" s="213"/>
      <c r="AI118" s="212"/>
      <c r="AJ118" s="213"/>
      <c r="AK118" s="224"/>
      <c r="AL118" s="225"/>
      <c r="AM118" s="80"/>
      <c r="AN118" s="81"/>
      <c r="AO118" s="221"/>
      <c r="AP118" s="222"/>
      <c r="AQ118" s="223"/>
      <c r="AS118" s="76" t="str">
        <f>IF(COUNTIF($AX$13:AX118,AX118)&gt;1,"×","○")</f>
        <v>×</v>
      </c>
      <c r="AT118" s="77" t="str">
        <f t="shared" si="27"/>
        <v>×</v>
      </c>
      <c r="AU118" s="78" t="str">
        <f t="shared" si="28"/>
        <v>×</v>
      </c>
      <c r="AV118" s="75" t="str">
        <f t="shared" si="29"/>
        <v>×</v>
      </c>
      <c r="AX118" s="76" t="str">
        <f t="shared" si="32"/>
        <v/>
      </c>
      <c r="AY118" s="78">
        <f t="shared" si="30"/>
        <v>0</v>
      </c>
      <c r="AZ118" s="71">
        <f t="shared" si="31"/>
        <v>0</v>
      </c>
      <c r="BB118" s="65" t="str">
        <f t="shared" si="26"/>
        <v/>
      </c>
    </row>
    <row r="119" spans="1:54" ht="39.950000000000003" customHeight="1" x14ac:dyDescent="0.15">
      <c r="A119" s="77">
        <f t="shared" si="25"/>
        <v>0</v>
      </c>
      <c r="B119" s="260"/>
      <c r="C119" s="261"/>
      <c r="D119" s="262"/>
      <c r="E119" s="243"/>
      <c r="F119" s="260"/>
      <c r="G119" s="261"/>
      <c r="H119" s="262"/>
      <c r="I119" s="243"/>
      <c r="J119" s="224"/>
      <c r="K119" s="225"/>
      <c r="L119" s="80"/>
      <c r="M119" s="81"/>
      <c r="N119" s="245"/>
      <c r="O119" s="246"/>
      <c r="P119" s="246"/>
      <c r="Q119" s="246"/>
      <c r="R119" s="246"/>
      <c r="S119" s="246"/>
      <c r="T119" s="246"/>
      <c r="U119" s="247"/>
      <c r="V119" s="247"/>
      <c r="W119" s="248"/>
      <c r="X119" s="212"/>
      <c r="Y119" s="268"/>
      <c r="Z119" s="212"/>
      <c r="AA119" s="268"/>
      <c r="AB119" s="258"/>
      <c r="AC119" s="259"/>
      <c r="AD119" s="214">
        <f t="shared" si="33"/>
        <v>0</v>
      </c>
      <c r="AE119" s="215"/>
      <c r="AF119" s="216"/>
      <c r="AG119" s="217"/>
      <c r="AH119" s="213"/>
      <c r="AI119" s="212"/>
      <c r="AJ119" s="213"/>
      <c r="AK119" s="224"/>
      <c r="AL119" s="225"/>
      <c r="AM119" s="80"/>
      <c r="AN119" s="81"/>
      <c r="AO119" s="221"/>
      <c r="AP119" s="222"/>
      <c r="AQ119" s="223"/>
      <c r="AS119" s="76" t="str">
        <f>IF(COUNTIF($AX$13:AX119,AX119)&gt;1,"×","○")</f>
        <v>×</v>
      </c>
      <c r="AT119" s="77" t="str">
        <f t="shared" si="27"/>
        <v>×</v>
      </c>
      <c r="AU119" s="78" t="str">
        <f t="shared" si="28"/>
        <v>×</v>
      </c>
      <c r="AV119" s="75" t="str">
        <f t="shared" si="29"/>
        <v>×</v>
      </c>
      <c r="AX119" s="76" t="str">
        <f t="shared" si="32"/>
        <v/>
      </c>
      <c r="AY119" s="78">
        <f t="shared" si="30"/>
        <v>0</v>
      </c>
      <c r="AZ119" s="71">
        <f t="shared" si="31"/>
        <v>0</v>
      </c>
      <c r="BB119" s="65" t="str">
        <f t="shared" si="26"/>
        <v/>
      </c>
    </row>
    <row r="120" spans="1:54" ht="39.950000000000003" customHeight="1" x14ac:dyDescent="0.15">
      <c r="A120" s="77">
        <f t="shared" si="25"/>
        <v>0</v>
      </c>
      <c r="B120" s="260"/>
      <c r="C120" s="261"/>
      <c r="D120" s="262"/>
      <c r="E120" s="243"/>
      <c r="F120" s="260"/>
      <c r="G120" s="261"/>
      <c r="H120" s="262"/>
      <c r="I120" s="243"/>
      <c r="J120" s="224"/>
      <c r="K120" s="225"/>
      <c r="L120" s="80"/>
      <c r="M120" s="81"/>
      <c r="N120" s="245"/>
      <c r="O120" s="246"/>
      <c r="P120" s="246"/>
      <c r="Q120" s="246"/>
      <c r="R120" s="246"/>
      <c r="S120" s="246"/>
      <c r="T120" s="246"/>
      <c r="U120" s="247"/>
      <c r="V120" s="247"/>
      <c r="W120" s="248"/>
      <c r="X120" s="212"/>
      <c r="Y120" s="268"/>
      <c r="Z120" s="212"/>
      <c r="AA120" s="268"/>
      <c r="AB120" s="258"/>
      <c r="AC120" s="259"/>
      <c r="AD120" s="214">
        <f t="shared" si="33"/>
        <v>0</v>
      </c>
      <c r="AE120" s="215"/>
      <c r="AF120" s="216"/>
      <c r="AG120" s="217"/>
      <c r="AH120" s="213"/>
      <c r="AI120" s="212"/>
      <c r="AJ120" s="213"/>
      <c r="AK120" s="224"/>
      <c r="AL120" s="225"/>
      <c r="AM120" s="80"/>
      <c r="AN120" s="81"/>
      <c r="AO120" s="221"/>
      <c r="AP120" s="222"/>
      <c r="AQ120" s="223"/>
      <c r="AS120" s="76" t="str">
        <f>IF(COUNTIF($AX$13:AX120,AX120)&gt;1,"×","○")</f>
        <v>×</v>
      </c>
      <c r="AT120" s="77" t="str">
        <f t="shared" si="27"/>
        <v>×</v>
      </c>
      <c r="AU120" s="78" t="str">
        <f t="shared" si="28"/>
        <v>×</v>
      </c>
      <c r="AV120" s="75" t="str">
        <f t="shared" si="29"/>
        <v>×</v>
      </c>
      <c r="AX120" s="76" t="str">
        <f t="shared" si="32"/>
        <v/>
      </c>
      <c r="AY120" s="78">
        <f t="shared" si="30"/>
        <v>0</v>
      </c>
      <c r="AZ120" s="71">
        <f t="shared" si="31"/>
        <v>0</v>
      </c>
      <c r="BB120" s="65" t="str">
        <f t="shared" si="26"/>
        <v/>
      </c>
    </row>
    <row r="121" spans="1:54" ht="39.950000000000003" customHeight="1" x14ac:dyDescent="0.15">
      <c r="A121" s="77">
        <f t="shared" si="25"/>
        <v>0</v>
      </c>
      <c r="B121" s="260"/>
      <c r="C121" s="261"/>
      <c r="D121" s="262"/>
      <c r="E121" s="243"/>
      <c r="F121" s="260"/>
      <c r="G121" s="261"/>
      <c r="H121" s="262"/>
      <c r="I121" s="243"/>
      <c r="J121" s="224"/>
      <c r="K121" s="225"/>
      <c r="L121" s="80"/>
      <c r="M121" s="81"/>
      <c r="N121" s="245"/>
      <c r="O121" s="246"/>
      <c r="P121" s="246"/>
      <c r="Q121" s="246"/>
      <c r="R121" s="246"/>
      <c r="S121" s="246"/>
      <c r="T121" s="246"/>
      <c r="U121" s="247"/>
      <c r="V121" s="247"/>
      <c r="W121" s="248"/>
      <c r="X121" s="212"/>
      <c r="Y121" s="268"/>
      <c r="Z121" s="212"/>
      <c r="AA121" s="268"/>
      <c r="AB121" s="258"/>
      <c r="AC121" s="259"/>
      <c r="AD121" s="214">
        <f t="shared" si="33"/>
        <v>0</v>
      </c>
      <c r="AE121" s="215"/>
      <c r="AF121" s="216"/>
      <c r="AG121" s="217"/>
      <c r="AH121" s="213"/>
      <c r="AI121" s="212"/>
      <c r="AJ121" s="213"/>
      <c r="AK121" s="224"/>
      <c r="AL121" s="225"/>
      <c r="AM121" s="80"/>
      <c r="AN121" s="81"/>
      <c r="AO121" s="221"/>
      <c r="AP121" s="222"/>
      <c r="AQ121" s="223"/>
      <c r="AS121" s="76" t="str">
        <f>IF(COUNTIF($AX$13:AX121,AX121)&gt;1,"×","○")</f>
        <v>×</v>
      </c>
      <c r="AT121" s="77" t="str">
        <f t="shared" si="27"/>
        <v>×</v>
      </c>
      <c r="AU121" s="78" t="str">
        <f t="shared" si="28"/>
        <v>×</v>
      </c>
      <c r="AV121" s="75" t="str">
        <f t="shared" si="29"/>
        <v>×</v>
      </c>
      <c r="AX121" s="76" t="str">
        <f t="shared" si="32"/>
        <v/>
      </c>
      <c r="AY121" s="78">
        <f t="shared" si="30"/>
        <v>0</v>
      </c>
      <c r="AZ121" s="71">
        <f t="shared" si="31"/>
        <v>0</v>
      </c>
      <c r="BB121" s="65" t="str">
        <f t="shared" si="26"/>
        <v/>
      </c>
    </row>
    <row r="122" spans="1:54" ht="39.950000000000003" customHeight="1" x14ac:dyDescent="0.15">
      <c r="A122" s="77">
        <f t="shared" si="25"/>
        <v>0</v>
      </c>
      <c r="B122" s="260"/>
      <c r="C122" s="261"/>
      <c r="D122" s="262"/>
      <c r="E122" s="243"/>
      <c r="F122" s="260"/>
      <c r="G122" s="261"/>
      <c r="H122" s="262"/>
      <c r="I122" s="243"/>
      <c r="J122" s="224"/>
      <c r="K122" s="225"/>
      <c r="L122" s="80"/>
      <c r="M122" s="81"/>
      <c r="N122" s="245"/>
      <c r="O122" s="246"/>
      <c r="P122" s="246"/>
      <c r="Q122" s="246"/>
      <c r="R122" s="246"/>
      <c r="S122" s="246"/>
      <c r="T122" s="246"/>
      <c r="U122" s="247"/>
      <c r="V122" s="247"/>
      <c r="W122" s="248"/>
      <c r="X122" s="212"/>
      <c r="Y122" s="268"/>
      <c r="Z122" s="212"/>
      <c r="AA122" s="268"/>
      <c r="AB122" s="258"/>
      <c r="AC122" s="259"/>
      <c r="AD122" s="214">
        <f t="shared" si="33"/>
        <v>0</v>
      </c>
      <c r="AE122" s="215"/>
      <c r="AF122" s="216"/>
      <c r="AG122" s="217"/>
      <c r="AH122" s="213"/>
      <c r="AI122" s="212"/>
      <c r="AJ122" s="213"/>
      <c r="AK122" s="224"/>
      <c r="AL122" s="225"/>
      <c r="AM122" s="80"/>
      <c r="AN122" s="81"/>
      <c r="AO122" s="221"/>
      <c r="AP122" s="222"/>
      <c r="AQ122" s="223"/>
      <c r="AS122" s="76" t="str">
        <f>IF(COUNTIF($AX$13:AX122,AX122)&gt;1,"×","○")</f>
        <v>×</v>
      </c>
      <c r="AT122" s="77" t="str">
        <f t="shared" si="27"/>
        <v>×</v>
      </c>
      <c r="AU122" s="78" t="str">
        <f t="shared" si="28"/>
        <v>×</v>
      </c>
      <c r="AV122" s="75" t="str">
        <f t="shared" si="29"/>
        <v>×</v>
      </c>
      <c r="AX122" s="76" t="str">
        <f t="shared" si="32"/>
        <v/>
      </c>
      <c r="AY122" s="78">
        <f t="shared" si="30"/>
        <v>0</v>
      </c>
      <c r="AZ122" s="71">
        <f t="shared" si="31"/>
        <v>0</v>
      </c>
      <c r="BB122" s="65" t="str">
        <f t="shared" si="26"/>
        <v/>
      </c>
    </row>
    <row r="123" spans="1:54" ht="39.950000000000003" customHeight="1" x14ac:dyDescent="0.15">
      <c r="A123" s="77">
        <f t="shared" si="25"/>
        <v>0</v>
      </c>
      <c r="B123" s="260"/>
      <c r="C123" s="261"/>
      <c r="D123" s="262"/>
      <c r="E123" s="243"/>
      <c r="F123" s="260"/>
      <c r="G123" s="261"/>
      <c r="H123" s="262"/>
      <c r="I123" s="243"/>
      <c r="J123" s="224"/>
      <c r="K123" s="225"/>
      <c r="L123" s="80"/>
      <c r="M123" s="81"/>
      <c r="N123" s="245"/>
      <c r="O123" s="246"/>
      <c r="P123" s="246"/>
      <c r="Q123" s="246"/>
      <c r="R123" s="246"/>
      <c r="S123" s="246"/>
      <c r="T123" s="246"/>
      <c r="U123" s="247"/>
      <c r="V123" s="247"/>
      <c r="W123" s="248"/>
      <c r="X123" s="212"/>
      <c r="Y123" s="268"/>
      <c r="Z123" s="212"/>
      <c r="AA123" s="268"/>
      <c r="AB123" s="258"/>
      <c r="AC123" s="259"/>
      <c r="AD123" s="214">
        <f t="shared" si="33"/>
        <v>0</v>
      </c>
      <c r="AE123" s="215"/>
      <c r="AF123" s="216"/>
      <c r="AG123" s="217"/>
      <c r="AH123" s="213"/>
      <c r="AI123" s="212"/>
      <c r="AJ123" s="213"/>
      <c r="AK123" s="224"/>
      <c r="AL123" s="225"/>
      <c r="AM123" s="80"/>
      <c r="AN123" s="81"/>
      <c r="AO123" s="221"/>
      <c r="AP123" s="222"/>
      <c r="AQ123" s="223"/>
      <c r="AS123" s="76" t="str">
        <f>IF(COUNTIF($AX$13:AX123,AX123)&gt;1,"×","○")</f>
        <v>×</v>
      </c>
      <c r="AT123" s="77" t="str">
        <f t="shared" si="27"/>
        <v>×</v>
      </c>
      <c r="AU123" s="78" t="str">
        <f t="shared" si="28"/>
        <v>×</v>
      </c>
      <c r="AV123" s="75" t="str">
        <f t="shared" si="29"/>
        <v>×</v>
      </c>
      <c r="AX123" s="76" t="str">
        <f t="shared" si="32"/>
        <v/>
      </c>
      <c r="AY123" s="78">
        <f t="shared" si="30"/>
        <v>0</v>
      </c>
      <c r="AZ123" s="71">
        <f t="shared" si="31"/>
        <v>0</v>
      </c>
      <c r="BB123" s="65" t="str">
        <f t="shared" si="26"/>
        <v/>
      </c>
    </row>
    <row r="124" spans="1:54" ht="39.950000000000003" customHeight="1" x14ac:dyDescent="0.15">
      <c r="A124" s="77">
        <f t="shared" si="25"/>
        <v>0</v>
      </c>
      <c r="B124" s="260"/>
      <c r="C124" s="261"/>
      <c r="D124" s="262"/>
      <c r="E124" s="243"/>
      <c r="F124" s="260"/>
      <c r="G124" s="261"/>
      <c r="H124" s="262"/>
      <c r="I124" s="243"/>
      <c r="J124" s="224"/>
      <c r="K124" s="225"/>
      <c r="L124" s="80"/>
      <c r="M124" s="81"/>
      <c r="N124" s="245"/>
      <c r="O124" s="246"/>
      <c r="P124" s="246"/>
      <c r="Q124" s="246"/>
      <c r="R124" s="246"/>
      <c r="S124" s="246"/>
      <c r="T124" s="246"/>
      <c r="U124" s="247"/>
      <c r="V124" s="247"/>
      <c r="W124" s="248"/>
      <c r="X124" s="212"/>
      <c r="Y124" s="268"/>
      <c r="Z124" s="212"/>
      <c r="AA124" s="268"/>
      <c r="AB124" s="258"/>
      <c r="AC124" s="259"/>
      <c r="AD124" s="214">
        <f t="shared" si="33"/>
        <v>0</v>
      </c>
      <c r="AE124" s="215"/>
      <c r="AF124" s="216"/>
      <c r="AG124" s="217"/>
      <c r="AH124" s="213"/>
      <c r="AI124" s="212"/>
      <c r="AJ124" s="213"/>
      <c r="AK124" s="224"/>
      <c r="AL124" s="225"/>
      <c r="AM124" s="80"/>
      <c r="AN124" s="81"/>
      <c r="AO124" s="221"/>
      <c r="AP124" s="222"/>
      <c r="AQ124" s="223"/>
      <c r="AS124" s="76" t="str">
        <f>IF(COUNTIF($AX$13:AX124,AX124)&gt;1,"×","○")</f>
        <v>×</v>
      </c>
      <c r="AT124" s="77" t="str">
        <f t="shared" si="27"/>
        <v>×</v>
      </c>
      <c r="AU124" s="78" t="str">
        <f t="shared" si="28"/>
        <v>×</v>
      </c>
      <c r="AV124" s="75" t="str">
        <f t="shared" si="29"/>
        <v>×</v>
      </c>
      <c r="AX124" s="76" t="str">
        <f t="shared" si="32"/>
        <v/>
      </c>
      <c r="AY124" s="78">
        <f t="shared" si="30"/>
        <v>0</v>
      </c>
      <c r="AZ124" s="71">
        <f t="shared" si="31"/>
        <v>0</v>
      </c>
      <c r="BB124" s="65" t="str">
        <f t="shared" si="26"/>
        <v/>
      </c>
    </row>
    <row r="125" spans="1:54" ht="39.950000000000003" customHeight="1" x14ac:dyDescent="0.15">
      <c r="A125" s="77">
        <f t="shared" si="25"/>
        <v>0</v>
      </c>
      <c r="B125" s="260"/>
      <c r="C125" s="261"/>
      <c r="D125" s="262"/>
      <c r="E125" s="243"/>
      <c r="F125" s="260"/>
      <c r="G125" s="261"/>
      <c r="H125" s="262"/>
      <c r="I125" s="243"/>
      <c r="J125" s="224"/>
      <c r="K125" s="225"/>
      <c r="L125" s="80"/>
      <c r="M125" s="81"/>
      <c r="N125" s="245"/>
      <c r="O125" s="246"/>
      <c r="P125" s="246"/>
      <c r="Q125" s="246"/>
      <c r="R125" s="246"/>
      <c r="S125" s="246"/>
      <c r="T125" s="246"/>
      <c r="U125" s="247"/>
      <c r="V125" s="247"/>
      <c r="W125" s="248"/>
      <c r="X125" s="212"/>
      <c r="Y125" s="268"/>
      <c r="Z125" s="212"/>
      <c r="AA125" s="268"/>
      <c r="AB125" s="258"/>
      <c r="AC125" s="259"/>
      <c r="AD125" s="214">
        <f t="shared" si="33"/>
        <v>0</v>
      </c>
      <c r="AE125" s="215"/>
      <c r="AF125" s="216"/>
      <c r="AG125" s="217"/>
      <c r="AH125" s="213"/>
      <c r="AI125" s="212"/>
      <c r="AJ125" s="213"/>
      <c r="AK125" s="224"/>
      <c r="AL125" s="225"/>
      <c r="AM125" s="80"/>
      <c r="AN125" s="81"/>
      <c r="AO125" s="221"/>
      <c r="AP125" s="222"/>
      <c r="AQ125" s="223"/>
      <c r="AS125" s="76" t="str">
        <f>IF(COUNTIF($AX$13:AX125,AX125)&gt;1,"×","○")</f>
        <v>×</v>
      </c>
      <c r="AT125" s="77" t="str">
        <f t="shared" si="27"/>
        <v>×</v>
      </c>
      <c r="AU125" s="78" t="str">
        <f t="shared" si="28"/>
        <v>×</v>
      </c>
      <c r="AV125" s="75" t="str">
        <f t="shared" si="29"/>
        <v>×</v>
      </c>
      <c r="AX125" s="76" t="str">
        <f t="shared" si="32"/>
        <v/>
      </c>
      <c r="AY125" s="78">
        <f t="shared" si="30"/>
        <v>0</v>
      </c>
      <c r="AZ125" s="71">
        <f t="shared" si="31"/>
        <v>0</v>
      </c>
      <c r="BB125" s="65" t="str">
        <f t="shared" si="26"/>
        <v/>
      </c>
    </row>
    <row r="126" spans="1:54" ht="39.950000000000003" customHeight="1" x14ac:dyDescent="0.15">
      <c r="A126" s="77">
        <f t="shared" si="25"/>
        <v>0</v>
      </c>
      <c r="B126" s="260"/>
      <c r="C126" s="261"/>
      <c r="D126" s="262"/>
      <c r="E126" s="243"/>
      <c r="F126" s="260"/>
      <c r="G126" s="261"/>
      <c r="H126" s="262"/>
      <c r="I126" s="243"/>
      <c r="J126" s="224"/>
      <c r="K126" s="225"/>
      <c r="L126" s="80"/>
      <c r="M126" s="81"/>
      <c r="N126" s="245"/>
      <c r="O126" s="246"/>
      <c r="P126" s="246"/>
      <c r="Q126" s="246"/>
      <c r="R126" s="246"/>
      <c r="S126" s="246"/>
      <c r="T126" s="246"/>
      <c r="U126" s="247"/>
      <c r="V126" s="247"/>
      <c r="W126" s="248"/>
      <c r="X126" s="212"/>
      <c r="Y126" s="268"/>
      <c r="Z126" s="212"/>
      <c r="AA126" s="268"/>
      <c r="AB126" s="258"/>
      <c r="AC126" s="259"/>
      <c r="AD126" s="214">
        <f t="shared" si="33"/>
        <v>0</v>
      </c>
      <c r="AE126" s="215"/>
      <c r="AF126" s="216"/>
      <c r="AG126" s="217"/>
      <c r="AH126" s="213"/>
      <c r="AI126" s="212"/>
      <c r="AJ126" s="213"/>
      <c r="AK126" s="224"/>
      <c r="AL126" s="225"/>
      <c r="AM126" s="80"/>
      <c r="AN126" s="81"/>
      <c r="AO126" s="221"/>
      <c r="AP126" s="222"/>
      <c r="AQ126" s="223"/>
      <c r="AS126" s="76" t="str">
        <f>IF(COUNTIF($AX$13:AX126,AX126)&gt;1,"×","○")</f>
        <v>×</v>
      </c>
      <c r="AT126" s="77" t="str">
        <f t="shared" si="27"/>
        <v>×</v>
      </c>
      <c r="AU126" s="78" t="str">
        <f t="shared" si="28"/>
        <v>×</v>
      </c>
      <c r="AV126" s="75" t="str">
        <f t="shared" si="29"/>
        <v>×</v>
      </c>
      <c r="AX126" s="76" t="str">
        <f t="shared" si="32"/>
        <v/>
      </c>
      <c r="AY126" s="78">
        <f t="shared" si="30"/>
        <v>0</v>
      </c>
      <c r="AZ126" s="71">
        <f t="shared" si="31"/>
        <v>0</v>
      </c>
      <c r="BB126" s="65" t="str">
        <f t="shared" si="26"/>
        <v/>
      </c>
    </row>
    <row r="127" spans="1:54" ht="39.950000000000003" customHeight="1" thickBot="1" x14ac:dyDescent="0.2">
      <c r="A127" s="77">
        <f t="shared" si="25"/>
        <v>0</v>
      </c>
      <c r="B127" s="260"/>
      <c r="C127" s="261"/>
      <c r="D127" s="262"/>
      <c r="E127" s="243"/>
      <c r="F127" s="260"/>
      <c r="G127" s="261"/>
      <c r="H127" s="262"/>
      <c r="I127" s="243"/>
      <c r="J127" s="224"/>
      <c r="K127" s="225"/>
      <c r="L127" s="80"/>
      <c r="M127" s="81"/>
      <c r="N127" s="245"/>
      <c r="O127" s="246"/>
      <c r="P127" s="246"/>
      <c r="Q127" s="246"/>
      <c r="R127" s="246"/>
      <c r="S127" s="246"/>
      <c r="T127" s="246"/>
      <c r="U127" s="247"/>
      <c r="V127" s="247"/>
      <c r="W127" s="248"/>
      <c r="X127" s="212"/>
      <c r="Y127" s="268"/>
      <c r="Z127" s="212"/>
      <c r="AA127" s="268"/>
      <c r="AB127" s="280"/>
      <c r="AC127" s="281"/>
      <c r="AD127" s="265">
        <f t="shared" si="33"/>
        <v>0</v>
      </c>
      <c r="AE127" s="266"/>
      <c r="AF127" s="267"/>
      <c r="AG127" s="217"/>
      <c r="AH127" s="213"/>
      <c r="AI127" s="212"/>
      <c r="AJ127" s="213"/>
      <c r="AK127" s="224"/>
      <c r="AL127" s="225"/>
      <c r="AM127" s="80"/>
      <c r="AN127" s="81"/>
      <c r="AO127" s="221"/>
      <c r="AP127" s="222"/>
      <c r="AQ127" s="223"/>
      <c r="AS127" s="76" t="str">
        <f>IF(COUNTIF($AX$13:AX127,AX127)&gt;1,"×","○")</f>
        <v>×</v>
      </c>
      <c r="AT127" s="77" t="str">
        <f t="shared" si="27"/>
        <v>×</v>
      </c>
      <c r="AU127" s="78" t="str">
        <f t="shared" si="28"/>
        <v>×</v>
      </c>
      <c r="AV127" s="75" t="str">
        <f t="shared" si="29"/>
        <v>×</v>
      </c>
      <c r="AX127" s="76" t="str">
        <f t="shared" si="32"/>
        <v/>
      </c>
      <c r="AY127" s="78">
        <f t="shared" si="30"/>
        <v>0</v>
      </c>
      <c r="AZ127" s="71">
        <f t="shared" si="31"/>
        <v>0</v>
      </c>
      <c r="BB127" s="65" t="str">
        <f t="shared" si="26"/>
        <v/>
      </c>
    </row>
    <row r="128" spans="1:54" ht="39.950000000000003" customHeight="1" x14ac:dyDescent="0.15">
      <c r="A128" s="77">
        <f t="shared" si="25"/>
        <v>0</v>
      </c>
      <c r="B128" s="260"/>
      <c r="C128" s="261"/>
      <c r="D128" s="262"/>
      <c r="E128" s="243"/>
      <c r="F128" s="260"/>
      <c r="G128" s="261"/>
      <c r="H128" s="262"/>
      <c r="I128" s="243"/>
      <c r="J128" s="224"/>
      <c r="K128" s="225"/>
      <c r="L128" s="80"/>
      <c r="M128" s="81"/>
      <c r="N128" s="245"/>
      <c r="O128" s="246"/>
      <c r="P128" s="246"/>
      <c r="Q128" s="246"/>
      <c r="R128" s="246"/>
      <c r="S128" s="246"/>
      <c r="T128" s="246"/>
      <c r="U128" s="247"/>
      <c r="V128" s="247"/>
      <c r="W128" s="248"/>
      <c r="X128" s="212"/>
      <c r="Y128" s="268"/>
      <c r="Z128" s="212"/>
      <c r="AA128" s="268"/>
      <c r="AB128" s="258"/>
      <c r="AC128" s="259"/>
      <c r="AD128" s="214">
        <f t="shared" si="33"/>
        <v>0</v>
      </c>
      <c r="AE128" s="215"/>
      <c r="AF128" s="216"/>
      <c r="AG128" s="217"/>
      <c r="AH128" s="213"/>
      <c r="AI128" s="212"/>
      <c r="AJ128" s="213"/>
      <c r="AK128" s="224"/>
      <c r="AL128" s="225"/>
      <c r="AM128" s="80"/>
      <c r="AN128" s="81"/>
      <c r="AO128" s="221"/>
      <c r="AP128" s="222"/>
      <c r="AQ128" s="223"/>
      <c r="AR128" s="51">
        <v>5</v>
      </c>
      <c r="AS128" s="76" t="str">
        <f>IF(COUNTIF($AX$13:AX128,AX128)&gt;1,"×","○")</f>
        <v>×</v>
      </c>
      <c r="AT128" s="77" t="str">
        <f t="shared" ref="AT128:AT157" si="34">IF(AND(AY128=11,AZ128=2),"○","×")</f>
        <v>×</v>
      </c>
      <c r="AU128" s="78" t="str">
        <f t="shared" ref="AU128:AU157" si="35">IF(AND(AG128="有",AI128="無"),"○","×")</f>
        <v>×</v>
      </c>
      <c r="AV128" s="75" t="str">
        <f t="shared" ref="AV128:AV157" si="36">IF(AND(AS128="○",AT128="○",AU128="○"),"○","×")</f>
        <v>×</v>
      </c>
      <c r="AX128" s="76" t="str">
        <f>DBCS(B128&amp;D128&amp;F128&amp;H128&amp;J128&amp;L128&amp;M128)</f>
        <v/>
      </c>
      <c r="AY128" s="78">
        <f t="shared" ref="AY128:AY157" si="37">COUNTA(B128:AC128)</f>
        <v>0</v>
      </c>
      <c r="AZ128" s="71">
        <f t="shared" ref="AZ128:AZ157" si="38">COUNTA(AG128:AJ128)</f>
        <v>0</v>
      </c>
      <c r="BB128" s="65" t="str">
        <f t="shared" si="26"/>
        <v/>
      </c>
    </row>
    <row r="129" spans="1:54" ht="39.950000000000003" customHeight="1" x14ac:dyDescent="0.15">
      <c r="A129" s="77">
        <f t="shared" si="25"/>
        <v>0</v>
      </c>
      <c r="B129" s="260"/>
      <c r="C129" s="261"/>
      <c r="D129" s="262"/>
      <c r="E129" s="243"/>
      <c r="F129" s="260"/>
      <c r="G129" s="261"/>
      <c r="H129" s="262"/>
      <c r="I129" s="243"/>
      <c r="J129" s="224"/>
      <c r="K129" s="225"/>
      <c r="L129" s="80"/>
      <c r="M129" s="81"/>
      <c r="N129" s="245"/>
      <c r="O129" s="246"/>
      <c r="P129" s="246"/>
      <c r="Q129" s="246"/>
      <c r="R129" s="246"/>
      <c r="S129" s="246"/>
      <c r="T129" s="246"/>
      <c r="U129" s="247"/>
      <c r="V129" s="247"/>
      <c r="W129" s="248"/>
      <c r="X129" s="212"/>
      <c r="Y129" s="268"/>
      <c r="Z129" s="212"/>
      <c r="AA129" s="268"/>
      <c r="AB129" s="258"/>
      <c r="AC129" s="259"/>
      <c r="AD129" s="214">
        <f t="shared" si="33"/>
        <v>0</v>
      </c>
      <c r="AE129" s="215"/>
      <c r="AF129" s="216"/>
      <c r="AG129" s="217"/>
      <c r="AH129" s="213"/>
      <c r="AI129" s="212"/>
      <c r="AJ129" s="213"/>
      <c r="AK129" s="224"/>
      <c r="AL129" s="225"/>
      <c r="AM129" s="80"/>
      <c r="AN129" s="81"/>
      <c r="AO129" s="221"/>
      <c r="AP129" s="222"/>
      <c r="AQ129" s="223"/>
      <c r="AR129" s="51">
        <v>20</v>
      </c>
      <c r="AS129" s="76" t="str">
        <f>IF(COUNTIF($AX$13:AX129,AX129)&gt;1,"×","○")</f>
        <v>×</v>
      </c>
      <c r="AT129" s="77" t="str">
        <f t="shared" si="34"/>
        <v>×</v>
      </c>
      <c r="AU129" s="78" t="str">
        <f t="shared" si="35"/>
        <v>×</v>
      </c>
      <c r="AV129" s="75" t="str">
        <f t="shared" si="36"/>
        <v>×</v>
      </c>
      <c r="AX129" s="76" t="str">
        <f t="shared" ref="AX129:AX157" si="39">DBCS(B129&amp;D129&amp;F129&amp;H129&amp;J129&amp;L129&amp;M129)</f>
        <v/>
      </c>
      <c r="AY129" s="78">
        <f t="shared" si="37"/>
        <v>0</v>
      </c>
      <c r="AZ129" s="71">
        <f t="shared" si="38"/>
        <v>0</v>
      </c>
      <c r="BB129" s="65" t="str">
        <f t="shared" si="26"/>
        <v/>
      </c>
    </row>
    <row r="130" spans="1:54" ht="39.950000000000003" customHeight="1" x14ac:dyDescent="0.15">
      <c r="A130" s="77">
        <f t="shared" si="25"/>
        <v>0</v>
      </c>
      <c r="B130" s="260"/>
      <c r="C130" s="261"/>
      <c r="D130" s="262"/>
      <c r="E130" s="243"/>
      <c r="F130" s="260"/>
      <c r="G130" s="261"/>
      <c r="H130" s="262"/>
      <c r="I130" s="243"/>
      <c r="J130" s="224"/>
      <c r="K130" s="225"/>
      <c r="L130" s="80"/>
      <c r="M130" s="81"/>
      <c r="N130" s="245"/>
      <c r="O130" s="246"/>
      <c r="P130" s="246"/>
      <c r="Q130" s="246"/>
      <c r="R130" s="246"/>
      <c r="S130" s="246"/>
      <c r="T130" s="246"/>
      <c r="U130" s="247"/>
      <c r="V130" s="247"/>
      <c r="W130" s="248"/>
      <c r="X130" s="212"/>
      <c r="Y130" s="268"/>
      <c r="Z130" s="212"/>
      <c r="AA130" s="268"/>
      <c r="AB130" s="258"/>
      <c r="AC130" s="259"/>
      <c r="AD130" s="214">
        <f t="shared" si="33"/>
        <v>0</v>
      </c>
      <c r="AE130" s="215"/>
      <c r="AF130" s="216"/>
      <c r="AG130" s="217"/>
      <c r="AH130" s="213"/>
      <c r="AI130" s="212"/>
      <c r="AJ130" s="213"/>
      <c r="AK130" s="224"/>
      <c r="AL130" s="225"/>
      <c r="AM130" s="80"/>
      <c r="AN130" s="81"/>
      <c r="AO130" s="221"/>
      <c r="AP130" s="222"/>
      <c r="AQ130" s="223"/>
      <c r="AS130" s="76" t="str">
        <f>IF(COUNTIF($AX$13:AX130,AX130)&gt;1,"×","○")</f>
        <v>×</v>
      </c>
      <c r="AT130" s="77" t="str">
        <f t="shared" si="34"/>
        <v>×</v>
      </c>
      <c r="AU130" s="78" t="str">
        <f t="shared" si="35"/>
        <v>×</v>
      </c>
      <c r="AV130" s="75" t="str">
        <f t="shared" si="36"/>
        <v>×</v>
      </c>
      <c r="AX130" s="76" t="str">
        <f t="shared" si="39"/>
        <v/>
      </c>
      <c r="AY130" s="78">
        <f t="shared" si="37"/>
        <v>0</v>
      </c>
      <c r="AZ130" s="71">
        <f t="shared" si="38"/>
        <v>0</v>
      </c>
      <c r="BB130" s="65" t="str">
        <f t="shared" si="26"/>
        <v/>
      </c>
    </row>
    <row r="131" spans="1:54" ht="39.950000000000003" customHeight="1" x14ac:dyDescent="0.15">
      <c r="A131" s="77">
        <f t="shared" si="25"/>
        <v>0</v>
      </c>
      <c r="B131" s="260"/>
      <c r="C131" s="261"/>
      <c r="D131" s="262"/>
      <c r="E131" s="243"/>
      <c r="F131" s="260"/>
      <c r="G131" s="261"/>
      <c r="H131" s="262"/>
      <c r="I131" s="243"/>
      <c r="J131" s="224"/>
      <c r="K131" s="225"/>
      <c r="L131" s="80"/>
      <c r="M131" s="81"/>
      <c r="N131" s="245"/>
      <c r="O131" s="246"/>
      <c r="P131" s="246"/>
      <c r="Q131" s="246"/>
      <c r="R131" s="246"/>
      <c r="S131" s="246"/>
      <c r="T131" s="246"/>
      <c r="U131" s="247"/>
      <c r="V131" s="247"/>
      <c r="W131" s="248"/>
      <c r="X131" s="212"/>
      <c r="Y131" s="268"/>
      <c r="Z131" s="212"/>
      <c r="AA131" s="268"/>
      <c r="AB131" s="258"/>
      <c r="AC131" s="259"/>
      <c r="AD131" s="214">
        <f t="shared" si="33"/>
        <v>0</v>
      </c>
      <c r="AE131" s="215"/>
      <c r="AF131" s="216"/>
      <c r="AG131" s="217"/>
      <c r="AH131" s="213"/>
      <c r="AI131" s="212"/>
      <c r="AJ131" s="213"/>
      <c r="AK131" s="224"/>
      <c r="AL131" s="225"/>
      <c r="AM131" s="80"/>
      <c r="AN131" s="81"/>
      <c r="AO131" s="221"/>
      <c r="AP131" s="222"/>
      <c r="AQ131" s="223"/>
      <c r="AS131" s="76" t="str">
        <f>IF(COUNTIF($AX$13:AX131,AX131)&gt;1,"×","○")</f>
        <v>×</v>
      </c>
      <c r="AT131" s="77" t="str">
        <f t="shared" si="34"/>
        <v>×</v>
      </c>
      <c r="AU131" s="78" t="str">
        <f t="shared" si="35"/>
        <v>×</v>
      </c>
      <c r="AV131" s="75" t="str">
        <f t="shared" si="36"/>
        <v>×</v>
      </c>
      <c r="AX131" s="76" t="str">
        <f t="shared" si="39"/>
        <v/>
      </c>
      <c r="AY131" s="78">
        <f t="shared" si="37"/>
        <v>0</v>
      </c>
      <c r="AZ131" s="71">
        <f t="shared" si="38"/>
        <v>0</v>
      </c>
      <c r="BB131" s="65" t="str">
        <f t="shared" si="26"/>
        <v/>
      </c>
    </row>
    <row r="132" spans="1:54" ht="39.950000000000003" customHeight="1" x14ac:dyDescent="0.15">
      <c r="A132" s="77">
        <f t="shared" si="25"/>
        <v>0</v>
      </c>
      <c r="B132" s="260"/>
      <c r="C132" s="261"/>
      <c r="D132" s="262"/>
      <c r="E132" s="243"/>
      <c r="F132" s="260"/>
      <c r="G132" s="261"/>
      <c r="H132" s="262"/>
      <c r="I132" s="243"/>
      <c r="J132" s="224"/>
      <c r="K132" s="225"/>
      <c r="L132" s="80"/>
      <c r="M132" s="81"/>
      <c r="N132" s="245"/>
      <c r="O132" s="246"/>
      <c r="P132" s="246"/>
      <c r="Q132" s="246"/>
      <c r="R132" s="246"/>
      <c r="S132" s="246"/>
      <c r="T132" s="246"/>
      <c r="U132" s="247"/>
      <c r="V132" s="247"/>
      <c r="W132" s="248"/>
      <c r="X132" s="212"/>
      <c r="Y132" s="268"/>
      <c r="Z132" s="212"/>
      <c r="AA132" s="268"/>
      <c r="AB132" s="258"/>
      <c r="AC132" s="259"/>
      <c r="AD132" s="214">
        <f t="shared" si="33"/>
        <v>0</v>
      </c>
      <c r="AE132" s="215"/>
      <c r="AF132" s="216"/>
      <c r="AG132" s="217"/>
      <c r="AH132" s="213"/>
      <c r="AI132" s="212"/>
      <c r="AJ132" s="213"/>
      <c r="AK132" s="224"/>
      <c r="AL132" s="225"/>
      <c r="AM132" s="80"/>
      <c r="AN132" s="81"/>
      <c r="AO132" s="221"/>
      <c r="AP132" s="222"/>
      <c r="AQ132" s="223"/>
      <c r="AS132" s="76" t="str">
        <f>IF(COUNTIF($AX$13:AX132,AX132)&gt;1,"×","○")</f>
        <v>×</v>
      </c>
      <c r="AT132" s="77" t="str">
        <f t="shared" si="34"/>
        <v>×</v>
      </c>
      <c r="AU132" s="78" t="str">
        <f t="shared" si="35"/>
        <v>×</v>
      </c>
      <c r="AV132" s="75" t="str">
        <f t="shared" si="36"/>
        <v>×</v>
      </c>
      <c r="AX132" s="76" t="str">
        <f t="shared" si="39"/>
        <v/>
      </c>
      <c r="AY132" s="78">
        <f t="shared" si="37"/>
        <v>0</v>
      </c>
      <c r="AZ132" s="71">
        <f t="shared" si="38"/>
        <v>0</v>
      </c>
      <c r="BB132" s="65" t="str">
        <f t="shared" si="26"/>
        <v/>
      </c>
    </row>
    <row r="133" spans="1:54" ht="39.950000000000003" customHeight="1" x14ac:dyDescent="0.15">
      <c r="A133" s="77">
        <f t="shared" si="25"/>
        <v>0</v>
      </c>
      <c r="B133" s="260"/>
      <c r="C133" s="261"/>
      <c r="D133" s="262"/>
      <c r="E133" s="243"/>
      <c r="F133" s="260"/>
      <c r="G133" s="261"/>
      <c r="H133" s="262"/>
      <c r="I133" s="243"/>
      <c r="J133" s="224"/>
      <c r="K133" s="225"/>
      <c r="L133" s="80"/>
      <c r="M133" s="81"/>
      <c r="N133" s="245"/>
      <c r="O133" s="246"/>
      <c r="P133" s="246"/>
      <c r="Q133" s="246"/>
      <c r="R133" s="246"/>
      <c r="S133" s="246"/>
      <c r="T133" s="246"/>
      <c r="U133" s="247"/>
      <c r="V133" s="247"/>
      <c r="W133" s="248"/>
      <c r="X133" s="212"/>
      <c r="Y133" s="268"/>
      <c r="Z133" s="212"/>
      <c r="AA133" s="268"/>
      <c r="AB133" s="258"/>
      <c r="AC133" s="259"/>
      <c r="AD133" s="214">
        <f t="shared" si="33"/>
        <v>0</v>
      </c>
      <c r="AE133" s="215"/>
      <c r="AF133" s="216"/>
      <c r="AG133" s="217"/>
      <c r="AH133" s="213"/>
      <c r="AI133" s="212"/>
      <c r="AJ133" s="213"/>
      <c r="AK133" s="224"/>
      <c r="AL133" s="225"/>
      <c r="AM133" s="80"/>
      <c r="AN133" s="81"/>
      <c r="AO133" s="221"/>
      <c r="AP133" s="222"/>
      <c r="AQ133" s="223"/>
      <c r="AS133" s="76" t="str">
        <f>IF(COUNTIF($AX$13:AX133,AX133)&gt;1,"×","○")</f>
        <v>×</v>
      </c>
      <c r="AT133" s="77" t="str">
        <f t="shared" si="34"/>
        <v>×</v>
      </c>
      <c r="AU133" s="78" t="str">
        <f t="shared" si="35"/>
        <v>×</v>
      </c>
      <c r="AV133" s="75" t="str">
        <f t="shared" si="36"/>
        <v>×</v>
      </c>
      <c r="AX133" s="76" t="str">
        <f t="shared" si="39"/>
        <v/>
      </c>
      <c r="AY133" s="78">
        <f t="shared" si="37"/>
        <v>0</v>
      </c>
      <c r="AZ133" s="71">
        <f t="shared" si="38"/>
        <v>0</v>
      </c>
      <c r="BB133" s="65" t="str">
        <f t="shared" si="26"/>
        <v/>
      </c>
    </row>
    <row r="134" spans="1:54" ht="39.950000000000003" customHeight="1" x14ac:dyDescent="0.15">
      <c r="A134" s="77">
        <f t="shared" si="25"/>
        <v>0</v>
      </c>
      <c r="B134" s="260"/>
      <c r="C134" s="261"/>
      <c r="D134" s="262"/>
      <c r="E134" s="243"/>
      <c r="F134" s="260"/>
      <c r="G134" s="261"/>
      <c r="H134" s="262"/>
      <c r="I134" s="243"/>
      <c r="J134" s="224"/>
      <c r="K134" s="225"/>
      <c r="L134" s="80"/>
      <c r="M134" s="81"/>
      <c r="N134" s="245"/>
      <c r="O134" s="246"/>
      <c r="P134" s="246"/>
      <c r="Q134" s="246"/>
      <c r="R134" s="246"/>
      <c r="S134" s="246"/>
      <c r="T134" s="246"/>
      <c r="U134" s="247"/>
      <c r="V134" s="247"/>
      <c r="W134" s="248"/>
      <c r="X134" s="212"/>
      <c r="Y134" s="268"/>
      <c r="Z134" s="212"/>
      <c r="AA134" s="268"/>
      <c r="AB134" s="258"/>
      <c r="AC134" s="259"/>
      <c r="AD134" s="214">
        <f t="shared" si="33"/>
        <v>0</v>
      </c>
      <c r="AE134" s="215"/>
      <c r="AF134" s="216"/>
      <c r="AG134" s="217"/>
      <c r="AH134" s="213"/>
      <c r="AI134" s="212"/>
      <c r="AJ134" s="213"/>
      <c r="AK134" s="224"/>
      <c r="AL134" s="225"/>
      <c r="AM134" s="80"/>
      <c r="AN134" s="81"/>
      <c r="AO134" s="221"/>
      <c r="AP134" s="222"/>
      <c r="AQ134" s="223"/>
      <c r="AS134" s="76" t="str">
        <f>IF(COUNTIF($AX$13:AX134,AX134)&gt;1,"×","○")</f>
        <v>×</v>
      </c>
      <c r="AT134" s="77" t="str">
        <f t="shared" si="34"/>
        <v>×</v>
      </c>
      <c r="AU134" s="78" t="str">
        <f t="shared" si="35"/>
        <v>×</v>
      </c>
      <c r="AV134" s="75" t="str">
        <f t="shared" si="36"/>
        <v>×</v>
      </c>
      <c r="AX134" s="76" t="str">
        <f t="shared" si="39"/>
        <v/>
      </c>
      <c r="AY134" s="78">
        <f t="shared" si="37"/>
        <v>0</v>
      </c>
      <c r="AZ134" s="71">
        <f t="shared" si="38"/>
        <v>0</v>
      </c>
      <c r="BB134" s="65" t="str">
        <f t="shared" si="26"/>
        <v/>
      </c>
    </row>
    <row r="135" spans="1:54" ht="39.950000000000003" customHeight="1" x14ac:dyDescent="0.15">
      <c r="A135" s="77">
        <f t="shared" si="25"/>
        <v>0</v>
      </c>
      <c r="B135" s="260"/>
      <c r="C135" s="261"/>
      <c r="D135" s="262"/>
      <c r="E135" s="243"/>
      <c r="F135" s="260"/>
      <c r="G135" s="261"/>
      <c r="H135" s="262"/>
      <c r="I135" s="243"/>
      <c r="J135" s="224"/>
      <c r="K135" s="225"/>
      <c r="L135" s="80"/>
      <c r="M135" s="81"/>
      <c r="N135" s="245"/>
      <c r="O135" s="246"/>
      <c r="P135" s="246"/>
      <c r="Q135" s="246"/>
      <c r="R135" s="246"/>
      <c r="S135" s="246"/>
      <c r="T135" s="246"/>
      <c r="U135" s="247"/>
      <c r="V135" s="247"/>
      <c r="W135" s="248"/>
      <c r="X135" s="212"/>
      <c r="Y135" s="268"/>
      <c r="Z135" s="212"/>
      <c r="AA135" s="268"/>
      <c r="AB135" s="258"/>
      <c r="AC135" s="259"/>
      <c r="AD135" s="214">
        <f t="shared" si="33"/>
        <v>0</v>
      </c>
      <c r="AE135" s="215"/>
      <c r="AF135" s="216"/>
      <c r="AG135" s="217"/>
      <c r="AH135" s="213"/>
      <c r="AI135" s="212"/>
      <c r="AJ135" s="213"/>
      <c r="AK135" s="224"/>
      <c r="AL135" s="225"/>
      <c r="AM135" s="80"/>
      <c r="AN135" s="81"/>
      <c r="AO135" s="221"/>
      <c r="AP135" s="222"/>
      <c r="AQ135" s="223"/>
      <c r="AS135" s="76" t="str">
        <f>IF(COUNTIF($AX$13:AX135,AX135)&gt;1,"×","○")</f>
        <v>×</v>
      </c>
      <c r="AT135" s="77" t="str">
        <f t="shared" si="34"/>
        <v>×</v>
      </c>
      <c r="AU135" s="78" t="str">
        <f t="shared" si="35"/>
        <v>×</v>
      </c>
      <c r="AV135" s="75" t="str">
        <f t="shared" si="36"/>
        <v>×</v>
      </c>
      <c r="AX135" s="76" t="str">
        <f t="shared" si="39"/>
        <v/>
      </c>
      <c r="AY135" s="78">
        <f t="shared" si="37"/>
        <v>0</v>
      </c>
      <c r="AZ135" s="71">
        <f t="shared" si="38"/>
        <v>0</v>
      </c>
      <c r="BB135" s="65" t="str">
        <f t="shared" si="26"/>
        <v/>
      </c>
    </row>
    <row r="136" spans="1:54" ht="39.950000000000003" customHeight="1" x14ac:dyDescent="0.15">
      <c r="A136" s="77">
        <f t="shared" si="25"/>
        <v>0</v>
      </c>
      <c r="B136" s="260"/>
      <c r="C136" s="261"/>
      <c r="D136" s="262"/>
      <c r="E136" s="243"/>
      <c r="F136" s="260"/>
      <c r="G136" s="261"/>
      <c r="H136" s="262"/>
      <c r="I136" s="243"/>
      <c r="J136" s="224"/>
      <c r="K136" s="225"/>
      <c r="L136" s="80"/>
      <c r="M136" s="81"/>
      <c r="N136" s="245"/>
      <c r="O136" s="246"/>
      <c r="P136" s="246"/>
      <c r="Q136" s="246"/>
      <c r="R136" s="246"/>
      <c r="S136" s="246"/>
      <c r="T136" s="246"/>
      <c r="U136" s="247"/>
      <c r="V136" s="247"/>
      <c r="W136" s="248"/>
      <c r="X136" s="212"/>
      <c r="Y136" s="268"/>
      <c r="Z136" s="212"/>
      <c r="AA136" s="268"/>
      <c r="AB136" s="258"/>
      <c r="AC136" s="259"/>
      <c r="AD136" s="214">
        <f t="shared" si="33"/>
        <v>0</v>
      </c>
      <c r="AE136" s="215"/>
      <c r="AF136" s="216"/>
      <c r="AG136" s="217"/>
      <c r="AH136" s="213"/>
      <c r="AI136" s="212"/>
      <c r="AJ136" s="213"/>
      <c r="AK136" s="224"/>
      <c r="AL136" s="225"/>
      <c r="AM136" s="80"/>
      <c r="AN136" s="81"/>
      <c r="AO136" s="221"/>
      <c r="AP136" s="222"/>
      <c r="AQ136" s="223"/>
      <c r="AS136" s="76" t="str">
        <f>IF(COUNTIF($AX$13:AX136,AX136)&gt;1,"×","○")</f>
        <v>×</v>
      </c>
      <c r="AT136" s="77" t="str">
        <f t="shared" si="34"/>
        <v>×</v>
      </c>
      <c r="AU136" s="78" t="str">
        <f t="shared" si="35"/>
        <v>×</v>
      </c>
      <c r="AV136" s="75" t="str">
        <f t="shared" si="36"/>
        <v>×</v>
      </c>
      <c r="AX136" s="76" t="str">
        <f t="shared" si="39"/>
        <v/>
      </c>
      <c r="AY136" s="78">
        <f t="shared" si="37"/>
        <v>0</v>
      </c>
      <c r="AZ136" s="71">
        <f t="shared" si="38"/>
        <v>0</v>
      </c>
      <c r="BB136" s="65" t="str">
        <f t="shared" si="26"/>
        <v/>
      </c>
    </row>
    <row r="137" spans="1:54" ht="39.950000000000003" customHeight="1" x14ac:dyDescent="0.15">
      <c r="A137" s="77">
        <f t="shared" si="25"/>
        <v>0</v>
      </c>
      <c r="B137" s="260"/>
      <c r="C137" s="261"/>
      <c r="D137" s="262"/>
      <c r="E137" s="243"/>
      <c r="F137" s="260"/>
      <c r="G137" s="261"/>
      <c r="H137" s="262"/>
      <c r="I137" s="243"/>
      <c r="J137" s="224"/>
      <c r="K137" s="225"/>
      <c r="L137" s="80"/>
      <c r="M137" s="81"/>
      <c r="N137" s="245"/>
      <c r="O137" s="246"/>
      <c r="P137" s="246"/>
      <c r="Q137" s="246"/>
      <c r="R137" s="246"/>
      <c r="S137" s="246"/>
      <c r="T137" s="246"/>
      <c r="U137" s="247"/>
      <c r="V137" s="247"/>
      <c r="W137" s="248"/>
      <c r="X137" s="212"/>
      <c r="Y137" s="268"/>
      <c r="Z137" s="212"/>
      <c r="AA137" s="268"/>
      <c r="AB137" s="258"/>
      <c r="AC137" s="259"/>
      <c r="AD137" s="214">
        <f t="shared" si="33"/>
        <v>0</v>
      </c>
      <c r="AE137" s="215"/>
      <c r="AF137" s="216"/>
      <c r="AG137" s="217"/>
      <c r="AH137" s="213"/>
      <c r="AI137" s="212"/>
      <c r="AJ137" s="213"/>
      <c r="AK137" s="224"/>
      <c r="AL137" s="225"/>
      <c r="AM137" s="80"/>
      <c r="AN137" s="81"/>
      <c r="AO137" s="221"/>
      <c r="AP137" s="222"/>
      <c r="AQ137" s="223"/>
      <c r="AS137" s="76" t="str">
        <f>IF(COUNTIF($AX$13:AX137,AX137)&gt;1,"×","○")</f>
        <v>×</v>
      </c>
      <c r="AT137" s="77" t="str">
        <f t="shared" si="34"/>
        <v>×</v>
      </c>
      <c r="AU137" s="78" t="str">
        <f t="shared" si="35"/>
        <v>×</v>
      </c>
      <c r="AV137" s="75" t="str">
        <f t="shared" si="36"/>
        <v>×</v>
      </c>
      <c r="AX137" s="76" t="str">
        <f t="shared" si="39"/>
        <v/>
      </c>
      <c r="AY137" s="78">
        <f t="shared" si="37"/>
        <v>0</v>
      </c>
      <c r="AZ137" s="71">
        <f t="shared" si="38"/>
        <v>0</v>
      </c>
      <c r="BB137" s="65" t="str">
        <f t="shared" si="26"/>
        <v/>
      </c>
    </row>
    <row r="138" spans="1:54" ht="39.950000000000003" customHeight="1" x14ac:dyDescent="0.15">
      <c r="A138" s="77">
        <f t="shared" si="25"/>
        <v>0</v>
      </c>
      <c r="B138" s="260"/>
      <c r="C138" s="261"/>
      <c r="D138" s="262"/>
      <c r="E138" s="243"/>
      <c r="F138" s="260"/>
      <c r="G138" s="261"/>
      <c r="H138" s="262"/>
      <c r="I138" s="243"/>
      <c r="J138" s="224"/>
      <c r="K138" s="225"/>
      <c r="L138" s="80"/>
      <c r="M138" s="81"/>
      <c r="N138" s="245"/>
      <c r="O138" s="246"/>
      <c r="P138" s="246"/>
      <c r="Q138" s="246"/>
      <c r="R138" s="246"/>
      <c r="S138" s="246"/>
      <c r="T138" s="246"/>
      <c r="U138" s="247"/>
      <c r="V138" s="247"/>
      <c r="W138" s="248"/>
      <c r="X138" s="212"/>
      <c r="Y138" s="268"/>
      <c r="Z138" s="212"/>
      <c r="AA138" s="268"/>
      <c r="AB138" s="258"/>
      <c r="AC138" s="259"/>
      <c r="AD138" s="214">
        <f t="shared" si="33"/>
        <v>0</v>
      </c>
      <c r="AE138" s="215"/>
      <c r="AF138" s="216"/>
      <c r="AG138" s="217"/>
      <c r="AH138" s="213"/>
      <c r="AI138" s="212"/>
      <c r="AJ138" s="213"/>
      <c r="AK138" s="224"/>
      <c r="AL138" s="225"/>
      <c r="AM138" s="80"/>
      <c r="AN138" s="81"/>
      <c r="AO138" s="221"/>
      <c r="AP138" s="222"/>
      <c r="AQ138" s="223"/>
      <c r="AS138" s="76" t="str">
        <f>IF(COUNTIF($AX$13:AX138,AX138)&gt;1,"×","○")</f>
        <v>×</v>
      </c>
      <c r="AT138" s="77" t="str">
        <f t="shared" si="34"/>
        <v>×</v>
      </c>
      <c r="AU138" s="78" t="str">
        <f t="shared" si="35"/>
        <v>×</v>
      </c>
      <c r="AV138" s="75" t="str">
        <f t="shared" si="36"/>
        <v>×</v>
      </c>
      <c r="AX138" s="76" t="str">
        <f t="shared" si="39"/>
        <v/>
      </c>
      <c r="AY138" s="78">
        <f t="shared" si="37"/>
        <v>0</v>
      </c>
      <c r="AZ138" s="71">
        <f t="shared" si="38"/>
        <v>0</v>
      </c>
      <c r="BB138" s="65" t="str">
        <f t="shared" si="26"/>
        <v/>
      </c>
    </row>
    <row r="139" spans="1:54" ht="39.950000000000003" customHeight="1" x14ac:dyDescent="0.15">
      <c r="A139" s="77">
        <f t="shared" si="25"/>
        <v>0</v>
      </c>
      <c r="B139" s="260"/>
      <c r="C139" s="261"/>
      <c r="D139" s="262"/>
      <c r="E139" s="243"/>
      <c r="F139" s="260"/>
      <c r="G139" s="261"/>
      <c r="H139" s="262"/>
      <c r="I139" s="243"/>
      <c r="J139" s="224"/>
      <c r="K139" s="225"/>
      <c r="L139" s="80"/>
      <c r="M139" s="81"/>
      <c r="N139" s="245"/>
      <c r="O139" s="246"/>
      <c r="P139" s="246"/>
      <c r="Q139" s="246"/>
      <c r="R139" s="246"/>
      <c r="S139" s="246"/>
      <c r="T139" s="246"/>
      <c r="U139" s="247"/>
      <c r="V139" s="247"/>
      <c r="W139" s="248"/>
      <c r="X139" s="212"/>
      <c r="Y139" s="268"/>
      <c r="Z139" s="212"/>
      <c r="AA139" s="268"/>
      <c r="AB139" s="258"/>
      <c r="AC139" s="259"/>
      <c r="AD139" s="214">
        <f t="shared" si="33"/>
        <v>0</v>
      </c>
      <c r="AE139" s="215"/>
      <c r="AF139" s="216"/>
      <c r="AG139" s="217"/>
      <c r="AH139" s="213"/>
      <c r="AI139" s="212"/>
      <c r="AJ139" s="213"/>
      <c r="AK139" s="224"/>
      <c r="AL139" s="225"/>
      <c r="AM139" s="80"/>
      <c r="AN139" s="81"/>
      <c r="AO139" s="221"/>
      <c r="AP139" s="222"/>
      <c r="AQ139" s="223"/>
      <c r="AS139" s="76" t="str">
        <f>IF(COUNTIF($AX$13:AX139,AX139)&gt;1,"×","○")</f>
        <v>×</v>
      </c>
      <c r="AT139" s="77" t="str">
        <f t="shared" si="34"/>
        <v>×</v>
      </c>
      <c r="AU139" s="78" t="str">
        <f t="shared" si="35"/>
        <v>×</v>
      </c>
      <c r="AV139" s="75" t="str">
        <f t="shared" si="36"/>
        <v>×</v>
      </c>
      <c r="AX139" s="76" t="str">
        <f t="shared" si="39"/>
        <v/>
      </c>
      <c r="AY139" s="78">
        <f t="shared" si="37"/>
        <v>0</v>
      </c>
      <c r="AZ139" s="71">
        <f t="shared" si="38"/>
        <v>0</v>
      </c>
      <c r="BB139" s="65" t="str">
        <f t="shared" si="26"/>
        <v/>
      </c>
    </row>
    <row r="140" spans="1:54" ht="39.950000000000003" customHeight="1" x14ac:dyDescent="0.15">
      <c r="A140" s="77">
        <f t="shared" si="25"/>
        <v>0</v>
      </c>
      <c r="B140" s="260"/>
      <c r="C140" s="261"/>
      <c r="D140" s="262"/>
      <c r="E140" s="243"/>
      <c r="F140" s="260"/>
      <c r="G140" s="261"/>
      <c r="H140" s="262"/>
      <c r="I140" s="243"/>
      <c r="J140" s="224"/>
      <c r="K140" s="225"/>
      <c r="L140" s="80"/>
      <c r="M140" s="81"/>
      <c r="N140" s="245"/>
      <c r="O140" s="246"/>
      <c r="P140" s="246"/>
      <c r="Q140" s="246"/>
      <c r="R140" s="246"/>
      <c r="S140" s="246"/>
      <c r="T140" s="246"/>
      <c r="U140" s="247"/>
      <c r="V140" s="247"/>
      <c r="W140" s="248"/>
      <c r="X140" s="212"/>
      <c r="Y140" s="268"/>
      <c r="Z140" s="212"/>
      <c r="AA140" s="268"/>
      <c r="AB140" s="258"/>
      <c r="AC140" s="259"/>
      <c r="AD140" s="214">
        <f t="shared" si="33"/>
        <v>0</v>
      </c>
      <c r="AE140" s="215"/>
      <c r="AF140" s="216"/>
      <c r="AG140" s="217"/>
      <c r="AH140" s="213"/>
      <c r="AI140" s="212"/>
      <c r="AJ140" s="213"/>
      <c r="AK140" s="224"/>
      <c r="AL140" s="225"/>
      <c r="AM140" s="80"/>
      <c r="AN140" s="81"/>
      <c r="AO140" s="221"/>
      <c r="AP140" s="222"/>
      <c r="AQ140" s="223"/>
      <c r="AS140" s="76" t="str">
        <f>IF(COUNTIF($AX$13:AX140,AX140)&gt;1,"×","○")</f>
        <v>×</v>
      </c>
      <c r="AT140" s="77" t="str">
        <f t="shared" si="34"/>
        <v>×</v>
      </c>
      <c r="AU140" s="78" t="str">
        <f t="shared" si="35"/>
        <v>×</v>
      </c>
      <c r="AV140" s="75" t="str">
        <f t="shared" si="36"/>
        <v>×</v>
      </c>
      <c r="AX140" s="76" t="str">
        <f t="shared" si="39"/>
        <v/>
      </c>
      <c r="AY140" s="78">
        <f t="shared" si="37"/>
        <v>0</v>
      </c>
      <c r="AZ140" s="71">
        <f t="shared" si="38"/>
        <v>0</v>
      </c>
      <c r="BB140" s="65" t="str">
        <f t="shared" si="26"/>
        <v/>
      </c>
    </row>
    <row r="141" spans="1:54" ht="39.950000000000003" customHeight="1" x14ac:dyDescent="0.15">
      <c r="A141" s="77">
        <f t="shared" si="25"/>
        <v>0</v>
      </c>
      <c r="B141" s="260"/>
      <c r="C141" s="261"/>
      <c r="D141" s="262"/>
      <c r="E141" s="243"/>
      <c r="F141" s="260"/>
      <c r="G141" s="261"/>
      <c r="H141" s="262"/>
      <c r="I141" s="243"/>
      <c r="J141" s="224"/>
      <c r="K141" s="225"/>
      <c r="L141" s="80"/>
      <c r="M141" s="81"/>
      <c r="N141" s="245"/>
      <c r="O141" s="246"/>
      <c r="P141" s="246"/>
      <c r="Q141" s="246"/>
      <c r="R141" s="246"/>
      <c r="S141" s="246"/>
      <c r="T141" s="246"/>
      <c r="U141" s="247"/>
      <c r="V141" s="247"/>
      <c r="W141" s="248"/>
      <c r="X141" s="212"/>
      <c r="Y141" s="268"/>
      <c r="Z141" s="212"/>
      <c r="AA141" s="268"/>
      <c r="AB141" s="258"/>
      <c r="AC141" s="259"/>
      <c r="AD141" s="214">
        <f t="shared" ref="AD141:AD172" si="40">IF(AV141="○",VLOOKUP(Z141,$B$220:$C$223,2,FALSE),)</f>
        <v>0</v>
      </c>
      <c r="AE141" s="215"/>
      <c r="AF141" s="216"/>
      <c r="AG141" s="217"/>
      <c r="AH141" s="213"/>
      <c r="AI141" s="212"/>
      <c r="AJ141" s="213"/>
      <c r="AK141" s="224"/>
      <c r="AL141" s="225"/>
      <c r="AM141" s="80"/>
      <c r="AN141" s="81"/>
      <c r="AO141" s="221"/>
      <c r="AP141" s="222"/>
      <c r="AQ141" s="223"/>
      <c r="AS141" s="76" t="str">
        <f>IF(COUNTIF($AX$13:AX141,AX141)&gt;1,"×","○")</f>
        <v>×</v>
      </c>
      <c r="AT141" s="77" t="str">
        <f t="shared" si="34"/>
        <v>×</v>
      </c>
      <c r="AU141" s="78" t="str">
        <f t="shared" si="35"/>
        <v>×</v>
      </c>
      <c r="AV141" s="75" t="str">
        <f t="shared" si="36"/>
        <v>×</v>
      </c>
      <c r="AX141" s="76" t="str">
        <f t="shared" si="39"/>
        <v/>
      </c>
      <c r="AY141" s="78">
        <f t="shared" si="37"/>
        <v>0</v>
      </c>
      <c r="AZ141" s="71">
        <f t="shared" si="38"/>
        <v>0</v>
      </c>
      <c r="BB141" s="65" t="str">
        <f t="shared" si="26"/>
        <v/>
      </c>
    </row>
    <row r="142" spans="1:54" ht="39.950000000000003" customHeight="1" x14ac:dyDescent="0.15">
      <c r="A142" s="77">
        <f t="shared" ref="A142:A205" si="41">IF(AD142=0,A141,TEXT(A141+1,"000"))</f>
        <v>0</v>
      </c>
      <c r="B142" s="260"/>
      <c r="C142" s="261"/>
      <c r="D142" s="262"/>
      <c r="E142" s="243"/>
      <c r="F142" s="260"/>
      <c r="G142" s="261"/>
      <c r="H142" s="262"/>
      <c r="I142" s="243"/>
      <c r="J142" s="224"/>
      <c r="K142" s="225"/>
      <c r="L142" s="80"/>
      <c r="M142" s="81"/>
      <c r="N142" s="245"/>
      <c r="O142" s="246"/>
      <c r="P142" s="246"/>
      <c r="Q142" s="246"/>
      <c r="R142" s="246"/>
      <c r="S142" s="246"/>
      <c r="T142" s="246"/>
      <c r="U142" s="247"/>
      <c r="V142" s="247"/>
      <c r="W142" s="248"/>
      <c r="X142" s="212"/>
      <c r="Y142" s="268"/>
      <c r="Z142" s="212"/>
      <c r="AA142" s="268"/>
      <c r="AB142" s="258"/>
      <c r="AC142" s="259"/>
      <c r="AD142" s="214">
        <f t="shared" si="40"/>
        <v>0</v>
      </c>
      <c r="AE142" s="215"/>
      <c r="AF142" s="216"/>
      <c r="AG142" s="217"/>
      <c r="AH142" s="213"/>
      <c r="AI142" s="212"/>
      <c r="AJ142" s="213"/>
      <c r="AK142" s="224"/>
      <c r="AL142" s="225"/>
      <c r="AM142" s="80"/>
      <c r="AN142" s="81"/>
      <c r="AO142" s="221"/>
      <c r="AP142" s="222"/>
      <c r="AQ142" s="223"/>
      <c r="AS142" s="76" t="str">
        <f>IF(COUNTIF($AX$13:AX142,AX142)&gt;1,"×","○")</f>
        <v>×</v>
      </c>
      <c r="AT142" s="77" t="str">
        <f t="shared" si="34"/>
        <v>×</v>
      </c>
      <c r="AU142" s="78" t="str">
        <f t="shared" si="35"/>
        <v>×</v>
      </c>
      <c r="AV142" s="75" t="str">
        <f t="shared" si="36"/>
        <v>×</v>
      </c>
      <c r="AX142" s="76" t="str">
        <f t="shared" si="39"/>
        <v/>
      </c>
      <c r="AY142" s="78">
        <f t="shared" si="37"/>
        <v>0</v>
      </c>
      <c r="AZ142" s="71">
        <f t="shared" si="38"/>
        <v>0</v>
      </c>
      <c r="BB142" s="65" t="str">
        <f t="shared" ref="BB142:BB205" si="42">IF(B142&lt;&gt;"",ROW(),"")</f>
        <v/>
      </c>
    </row>
    <row r="143" spans="1:54" ht="39.950000000000003" customHeight="1" x14ac:dyDescent="0.15">
      <c r="A143" s="77">
        <f t="shared" si="41"/>
        <v>0</v>
      </c>
      <c r="B143" s="260"/>
      <c r="C143" s="261"/>
      <c r="D143" s="262"/>
      <c r="E143" s="243"/>
      <c r="F143" s="260"/>
      <c r="G143" s="261"/>
      <c r="H143" s="262"/>
      <c r="I143" s="243"/>
      <c r="J143" s="224"/>
      <c r="K143" s="225"/>
      <c r="L143" s="80"/>
      <c r="M143" s="81"/>
      <c r="N143" s="245"/>
      <c r="O143" s="246"/>
      <c r="P143" s="246"/>
      <c r="Q143" s="246"/>
      <c r="R143" s="246"/>
      <c r="S143" s="246"/>
      <c r="T143" s="246"/>
      <c r="U143" s="247"/>
      <c r="V143" s="247"/>
      <c r="W143" s="248"/>
      <c r="X143" s="212"/>
      <c r="Y143" s="268"/>
      <c r="Z143" s="212"/>
      <c r="AA143" s="268"/>
      <c r="AB143" s="258"/>
      <c r="AC143" s="259"/>
      <c r="AD143" s="214">
        <f t="shared" si="40"/>
        <v>0</v>
      </c>
      <c r="AE143" s="215"/>
      <c r="AF143" s="216"/>
      <c r="AG143" s="217"/>
      <c r="AH143" s="213"/>
      <c r="AI143" s="212"/>
      <c r="AJ143" s="213"/>
      <c r="AK143" s="224"/>
      <c r="AL143" s="225"/>
      <c r="AM143" s="80"/>
      <c r="AN143" s="81"/>
      <c r="AO143" s="221"/>
      <c r="AP143" s="222"/>
      <c r="AQ143" s="223"/>
      <c r="AS143" s="76" t="str">
        <f>IF(COUNTIF($AX$13:AX143,AX143)&gt;1,"×","○")</f>
        <v>×</v>
      </c>
      <c r="AT143" s="77" t="str">
        <f t="shared" si="34"/>
        <v>×</v>
      </c>
      <c r="AU143" s="78" t="str">
        <f t="shared" si="35"/>
        <v>×</v>
      </c>
      <c r="AV143" s="75" t="str">
        <f t="shared" si="36"/>
        <v>×</v>
      </c>
      <c r="AX143" s="76" t="str">
        <f t="shared" si="39"/>
        <v/>
      </c>
      <c r="AY143" s="78">
        <f t="shared" si="37"/>
        <v>0</v>
      </c>
      <c r="AZ143" s="71">
        <f t="shared" si="38"/>
        <v>0</v>
      </c>
      <c r="BB143" s="65" t="str">
        <f t="shared" si="42"/>
        <v/>
      </c>
    </row>
    <row r="144" spans="1:54" ht="39.950000000000003" customHeight="1" x14ac:dyDescent="0.15">
      <c r="A144" s="77">
        <f t="shared" si="41"/>
        <v>0</v>
      </c>
      <c r="B144" s="260"/>
      <c r="C144" s="261"/>
      <c r="D144" s="262"/>
      <c r="E144" s="243"/>
      <c r="F144" s="260"/>
      <c r="G144" s="261"/>
      <c r="H144" s="262"/>
      <c r="I144" s="243"/>
      <c r="J144" s="224"/>
      <c r="K144" s="225"/>
      <c r="L144" s="80"/>
      <c r="M144" s="81"/>
      <c r="N144" s="245"/>
      <c r="O144" s="246"/>
      <c r="P144" s="246"/>
      <c r="Q144" s="246"/>
      <c r="R144" s="246"/>
      <c r="S144" s="246"/>
      <c r="T144" s="246"/>
      <c r="U144" s="247"/>
      <c r="V144" s="247"/>
      <c r="W144" s="248"/>
      <c r="X144" s="212"/>
      <c r="Y144" s="268"/>
      <c r="Z144" s="212"/>
      <c r="AA144" s="268"/>
      <c r="AB144" s="258"/>
      <c r="AC144" s="259"/>
      <c r="AD144" s="214">
        <f t="shared" si="40"/>
        <v>0</v>
      </c>
      <c r="AE144" s="215"/>
      <c r="AF144" s="216"/>
      <c r="AG144" s="217"/>
      <c r="AH144" s="213"/>
      <c r="AI144" s="212"/>
      <c r="AJ144" s="213"/>
      <c r="AK144" s="224"/>
      <c r="AL144" s="225"/>
      <c r="AM144" s="80"/>
      <c r="AN144" s="81"/>
      <c r="AO144" s="221"/>
      <c r="AP144" s="222"/>
      <c r="AQ144" s="223"/>
      <c r="AS144" s="76" t="str">
        <f>IF(COUNTIF($AX$13:AX144,AX144)&gt;1,"×","○")</f>
        <v>×</v>
      </c>
      <c r="AT144" s="77" t="str">
        <f t="shared" si="34"/>
        <v>×</v>
      </c>
      <c r="AU144" s="78" t="str">
        <f t="shared" si="35"/>
        <v>×</v>
      </c>
      <c r="AV144" s="75" t="str">
        <f t="shared" si="36"/>
        <v>×</v>
      </c>
      <c r="AX144" s="76" t="str">
        <f t="shared" si="39"/>
        <v/>
      </c>
      <c r="AY144" s="78">
        <f t="shared" si="37"/>
        <v>0</v>
      </c>
      <c r="AZ144" s="71">
        <f t="shared" si="38"/>
        <v>0</v>
      </c>
      <c r="BB144" s="65" t="str">
        <f t="shared" si="42"/>
        <v/>
      </c>
    </row>
    <row r="145" spans="1:54" ht="39.950000000000003" customHeight="1" x14ac:dyDescent="0.15">
      <c r="A145" s="77">
        <f t="shared" si="41"/>
        <v>0</v>
      </c>
      <c r="B145" s="260"/>
      <c r="C145" s="261"/>
      <c r="D145" s="262"/>
      <c r="E145" s="243"/>
      <c r="F145" s="260"/>
      <c r="G145" s="261"/>
      <c r="H145" s="262"/>
      <c r="I145" s="243"/>
      <c r="J145" s="224"/>
      <c r="K145" s="225"/>
      <c r="L145" s="80"/>
      <c r="M145" s="81"/>
      <c r="N145" s="245"/>
      <c r="O145" s="246"/>
      <c r="P145" s="246"/>
      <c r="Q145" s="246"/>
      <c r="R145" s="246"/>
      <c r="S145" s="246"/>
      <c r="T145" s="246"/>
      <c r="U145" s="247"/>
      <c r="V145" s="247"/>
      <c r="W145" s="248"/>
      <c r="X145" s="212"/>
      <c r="Y145" s="268"/>
      <c r="Z145" s="212"/>
      <c r="AA145" s="268"/>
      <c r="AB145" s="258"/>
      <c r="AC145" s="259"/>
      <c r="AD145" s="214">
        <f t="shared" si="40"/>
        <v>0</v>
      </c>
      <c r="AE145" s="215"/>
      <c r="AF145" s="216"/>
      <c r="AG145" s="217"/>
      <c r="AH145" s="213"/>
      <c r="AI145" s="212"/>
      <c r="AJ145" s="213"/>
      <c r="AK145" s="224"/>
      <c r="AL145" s="225"/>
      <c r="AM145" s="80"/>
      <c r="AN145" s="81"/>
      <c r="AO145" s="221"/>
      <c r="AP145" s="222"/>
      <c r="AQ145" s="223"/>
      <c r="AS145" s="76" t="str">
        <f>IF(COUNTIF($AX$13:AX145,AX145)&gt;1,"×","○")</f>
        <v>×</v>
      </c>
      <c r="AT145" s="77" t="str">
        <f t="shared" si="34"/>
        <v>×</v>
      </c>
      <c r="AU145" s="78" t="str">
        <f t="shared" si="35"/>
        <v>×</v>
      </c>
      <c r="AV145" s="75" t="str">
        <f t="shared" si="36"/>
        <v>×</v>
      </c>
      <c r="AX145" s="76" t="str">
        <f t="shared" si="39"/>
        <v/>
      </c>
      <c r="AY145" s="78">
        <f t="shared" si="37"/>
        <v>0</v>
      </c>
      <c r="AZ145" s="71">
        <f t="shared" si="38"/>
        <v>0</v>
      </c>
      <c r="BB145" s="65" t="str">
        <f t="shared" si="42"/>
        <v/>
      </c>
    </row>
    <row r="146" spans="1:54" ht="39.950000000000003" customHeight="1" x14ac:dyDescent="0.15">
      <c r="A146" s="77">
        <f t="shared" si="41"/>
        <v>0</v>
      </c>
      <c r="B146" s="260"/>
      <c r="C146" s="261"/>
      <c r="D146" s="262"/>
      <c r="E146" s="243"/>
      <c r="F146" s="260"/>
      <c r="G146" s="261"/>
      <c r="H146" s="262"/>
      <c r="I146" s="243"/>
      <c r="J146" s="224"/>
      <c r="K146" s="225"/>
      <c r="L146" s="80"/>
      <c r="M146" s="81"/>
      <c r="N146" s="245"/>
      <c r="O146" s="246"/>
      <c r="P146" s="246"/>
      <c r="Q146" s="246"/>
      <c r="R146" s="246"/>
      <c r="S146" s="246"/>
      <c r="T146" s="246"/>
      <c r="U146" s="247"/>
      <c r="V146" s="247"/>
      <c r="W146" s="248"/>
      <c r="X146" s="212"/>
      <c r="Y146" s="268"/>
      <c r="Z146" s="212"/>
      <c r="AA146" s="268"/>
      <c r="AB146" s="258"/>
      <c r="AC146" s="259"/>
      <c r="AD146" s="214">
        <f t="shared" si="40"/>
        <v>0</v>
      </c>
      <c r="AE146" s="215"/>
      <c r="AF146" s="216"/>
      <c r="AG146" s="217"/>
      <c r="AH146" s="213"/>
      <c r="AI146" s="212"/>
      <c r="AJ146" s="213"/>
      <c r="AK146" s="224"/>
      <c r="AL146" s="225"/>
      <c r="AM146" s="80"/>
      <c r="AN146" s="81"/>
      <c r="AO146" s="221"/>
      <c r="AP146" s="222"/>
      <c r="AQ146" s="223"/>
      <c r="AS146" s="76" t="str">
        <f>IF(COUNTIF($AX$13:AX146,AX146)&gt;1,"×","○")</f>
        <v>×</v>
      </c>
      <c r="AT146" s="77" t="str">
        <f t="shared" si="34"/>
        <v>×</v>
      </c>
      <c r="AU146" s="78" t="str">
        <f t="shared" si="35"/>
        <v>×</v>
      </c>
      <c r="AV146" s="75" t="str">
        <f t="shared" si="36"/>
        <v>×</v>
      </c>
      <c r="AX146" s="76" t="str">
        <f t="shared" si="39"/>
        <v/>
      </c>
      <c r="AY146" s="78">
        <f t="shared" si="37"/>
        <v>0</v>
      </c>
      <c r="AZ146" s="71">
        <f t="shared" si="38"/>
        <v>0</v>
      </c>
      <c r="BB146" s="65" t="str">
        <f t="shared" si="42"/>
        <v/>
      </c>
    </row>
    <row r="147" spans="1:54" ht="39.950000000000003" customHeight="1" x14ac:dyDescent="0.15">
      <c r="A147" s="77">
        <f t="shared" si="41"/>
        <v>0</v>
      </c>
      <c r="B147" s="260"/>
      <c r="C147" s="261"/>
      <c r="D147" s="262"/>
      <c r="E147" s="243"/>
      <c r="F147" s="260"/>
      <c r="G147" s="261"/>
      <c r="H147" s="262"/>
      <c r="I147" s="243"/>
      <c r="J147" s="224"/>
      <c r="K147" s="225"/>
      <c r="L147" s="80"/>
      <c r="M147" s="81"/>
      <c r="N147" s="245"/>
      <c r="O147" s="246"/>
      <c r="P147" s="246"/>
      <c r="Q147" s="246"/>
      <c r="R147" s="246"/>
      <c r="S147" s="246"/>
      <c r="T147" s="246"/>
      <c r="U147" s="247"/>
      <c r="V147" s="247"/>
      <c r="W147" s="248"/>
      <c r="X147" s="212"/>
      <c r="Y147" s="268"/>
      <c r="Z147" s="212"/>
      <c r="AA147" s="268"/>
      <c r="AB147" s="258"/>
      <c r="AC147" s="259"/>
      <c r="AD147" s="214">
        <f t="shared" si="40"/>
        <v>0</v>
      </c>
      <c r="AE147" s="215"/>
      <c r="AF147" s="216"/>
      <c r="AG147" s="217"/>
      <c r="AH147" s="213"/>
      <c r="AI147" s="212"/>
      <c r="AJ147" s="213"/>
      <c r="AK147" s="224"/>
      <c r="AL147" s="225"/>
      <c r="AM147" s="80"/>
      <c r="AN147" s="81"/>
      <c r="AO147" s="221"/>
      <c r="AP147" s="222"/>
      <c r="AQ147" s="223"/>
      <c r="AS147" s="76" t="str">
        <f>IF(COUNTIF($AX$13:AX147,AX147)&gt;1,"×","○")</f>
        <v>×</v>
      </c>
      <c r="AT147" s="77" t="str">
        <f t="shared" si="34"/>
        <v>×</v>
      </c>
      <c r="AU147" s="78" t="str">
        <f t="shared" si="35"/>
        <v>×</v>
      </c>
      <c r="AV147" s="75" t="str">
        <f t="shared" si="36"/>
        <v>×</v>
      </c>
      <c r="AX147" s="76" t="str">
        <f t="shared" si="39"/>
        <v/>
      </c>
      <c r="AY147" s="78">
        <f t="shared" si="37"/>
        <v>0</v>
      </c>
      <c r="AZ147" s="71">
        <f t="shared" si="38"/>
        <v>0</v>
      </c>
      <c r="BB147" s="65" t="str">
        <f t="shared" si="42"/>
        <v/>
      </c>
    </row>
    <row r="148" spans="1:54" ht="39.950000000000003" customHeight="1" x14ac:dyDescent="0.15">
      <c r="A148" s="77">
        <f t="shared" si="41"/>
        <v>0</v>
      </c>
      <c r="B148" s="260"/>
      <c r="C148" s="261"/>
      <c r="D148" s="262"/>
      <c r="E148" s="243"/>
      <c r="F148" s="260"/>
      <c r="G148" s="261"/>
      <c r="H148" s="262"/>
      <c r="I148" s="243"/>
      <c r="J148" s="224"/>
      <c r="K148" s="225"/>
      <c r="L148" s="80"/>
      <c r="M148" s="81"/>
      <c r="N148" s="245"/>
      <c r="O148" s="246"/>
      <c r="P148" s="246"/>
      <c r="Q148" s="246"/>
      <c r="R148" s="246"/>
      <c r="S148" s="246"/>
      <c r="T148" s="246"/>
      <c r="U148" s="247"/>
      <c r="V148" s="247"/>
      <c r="W148" s="248"/>
      <c r="X148" s="212"/>
      <c r="Y148" s="268"/>
      <c r="Z148" s="212"/>
      <c r="AA148" s="268"/>
      <c r="AB148" s="258"/>
      <c r="AC148" s="259"/>
      <c r="AD148" s="214">
        <f t="shared" si="40"/>
        <v>0</v>
      </c>
      <c r="AE148" s="215"/>
      <c r="AF148" s="216"/>
      <c r="AG148" s="217"/>
      <c r="AH148" s="213"/>
      <c r="AI148" s="212"/>
      <c r="AJ148" s="213"/>
      <c r="AK148" s="224"/>
      <c r="AL148" s="225"/>
      <c r="AM148" s="80"/>
      <c r="AN148" s="81"/>
      <c r="AO148" s="221"/>
      <c r="AP148" s="222"/>
      <c r="AQ148" s="223"/>
      <c r="AS148" s="76" t="str">
        <f>IF(COUNTIF($AX$13:AX148,AX148)&gt;1,"×","○")</f>
        <v>×</v>
      </c>
      <c r="AT148" s="77" t="str">
        <f t="shared" si="34"/>
        <v>×</v>
      </c>
      <c r="AU148" s="78" t="str">
        <f t="shared" si="35"/>
        <v>×</v>
      </c>
      <c r="AV148" s="75" t="str">
        <f t="shared" si="36"/>
        <v>×</v>
      </c>
      <c r="AX148" s="76" t="str">
        <f t="shared" si="39"/>
        <v/>
      </c>
      <c r="AY148" s="78">
        <f t="shared" si="37"/>
        <v>0</v>
      </c>
      <c r="AZ148" s="71">
        <f t="shared" si="38"/>
        <v>0</v>
      </c>
      <c r="BB148" s="65" t="str">
        <f t="shared" si="42"/>
        <v/>
      </c>
    </row>
    <row r="149" spans="1:54" ht="39.950000000000003" customHeight="1" x14ac:dyDescent="0.15">
      <c r="A149" s="77">
        <f t="shared" si="41"/>
        <v>0</v>
      </c>
      <c r="B149" s="260"/>
      <c r="C149" s="261"/>
      <c r="D149" s="262"/>
      <c r="E149" s="243"/>
      <c r="F149" s="260"/>
      <c r="G149" s="261"/>
      <c r="H149" s="262"/>
      <c r="I149" s="243"/>
      <c r="J149" s="224"/>
      <c r="K149" s="225"/>
      <c r="L149" s="80"/>
      <c r="M149" s="81"/>
      <c r="N149" s="245"/>
      <c r="O149" s="246"/>
      <c r="P149" s="246"/>
      <c r="Q149" s="246"/>
      <c r="R149" s="246"/>
      <c r="S149" s="246"/>
      <c r="T149" s="246"/>
      <c r="U149" s="247"/>
      <c r="V149" s="247"/>
      <c r="W149" s="248"/>
      <c r="X149" s="212"/>
      <c r="Y149" s="268"/>
      <c r="Z149" s="212"/>
      <c r="AA149" s="268"/>
      <c r="AB149" s="258"/>
      <c r="AC149" s="259"/>
      <c r="AD149" s="214">
        <f t="shared" si="40"/>
        <v>0</v>
      </c>
      <c r="AE149" s="215"/>
      <c r="AF149" s="216"/>
      <c r="AG149" s="217"/>
      <c r="AH149" s="213"/>
      <c r="AI149" s="212"/>
      <c r="AJ149" s="213"/>
      <c r="AK149" s="224"/>
      <c r="AL149" s="225"/>
      <c r="AM149" s="80"/>
      <c r="AN149" s="81"/>
      <c r="AO149" s="221"/>
      <c r="AP149" s="222"/>
      <c r="AQ149" s="223"/>
      <c r="AS149" s="76" t="str">
        <f>IF(COUNTIF($AX$13:AX149,AX149)&gt;1,"×","○")</f>
        <v>×</v>
      </c>
      <c r="AT149" s="77" t="str">
        <f t="shared" si="34"/>
        <v>×</v>
      </c>
      <c r="AU149" s="78" t="str">
        <f t="shared" si="35"/>
        <v>×</v>
      </c>
      <c r="AV149" s="75" t="str">
        <f t="shared" si="36"/>
        <v>×</v>
      </c>
      <c r="AX149" s="76" t="str">
        <f t="shared" si="39"/>
        <v/>
      </c>
      <c r="AY149" s="78">
        <f t="shared" si="37"/>
        <v>0</v>
      </c>
      <c r="AZ149" s="71">
        <f t="shared" si="38"/>
        <v>0</v>
      </c>
      <c r="BB149" s="65" t="str">
        <f t="shared" si="42"/>
        <v/>
      </c>
    </row>
    <row r="150" spans="1:54" ht="39.950000000000003" customHeight="1" x14ac:dyDescent="0.15">
      <c r="A150" s="77">
        <f t="shared" si="41"/>
        <v>0</v>
      </c>
      <c r="B150" s="260"/>
      <c r="C150" s="261"/>
      <c r="D150" s="262"/>
      <c r="E150" s="243"/>
      <c r="F150" s="260"/>
      <c r="G150" s="261"/>
      <c r="H150" s="262"/>
      <c r="I150" s="243"/>
      <c r="J150" s="224"/>
      <c r="K150" s="225"/>
      <c r="L150" s="80"/>
      <c r="M150" s="81"/>
      <c r="N150" s="245"/>
      <c r="O150" s="246"/>
      <c r="P150" s="246"/>
      <c r="Q150" s="246"/>
      <c r="R150" s="246"/>
      <c r="S150" s="246"/>
      <c r="T150" s="246"/>
      <c r="U150" s="247"/>
      <c r="V150" s="247"/>
      <c r="W150" s="248"/>
      <c r="X150" s="212"/>
      <c r="Y150" s="268"/>
      <c r="Z150" s="212"/>
      <c r="AA150" s="268"/>
      <c r="AB150" s="258"/>
      <c r="AC150" s="259"/>
      <c r="AD150" s="214">
        <f t="shared" si="40"/>
        <v>0</v>
      </c>
      <c r="AE150" s="215"/>
      <c r="AF150" s="216"/>
      <c r="AG150" s="217"/>
      <c r="AH150" s="213"/>
      <c r="AI150" s="212"/>
      <c r="AJ150" s="213"/>
      <c r="AK150" s="224"/>
      <c r="AL150" s="225"/>
      <c r="AM150" s="80"/>
      <c r="AN150" s="81"/>
      <c r="AO150" s="221"/>
      <c r="AP150" s="222"/>
      <c r="AQ150" s="223"/>
      <c r="AS150" s="76" t="str">
        <f>IF(COUNTIF($AX$13:AX150,AX150)&gt;1,"×","○")</f>
        <v>×</v>
      </c>
      <c r="AT150" s="77" t="str">
        <f t="shared" si="34"/>
        <v>×</v>
      </c>
      <c r="AU150" s="78" t="str">
        <f t="shared" si="35"/>
        <v>×</v>
      </c>
      <c r="AV150" s="75" t="str">
        <f t="shared" si="36"/>
        <v>×</v>
      </c>
      <c r="AX150" s="76" t="str">
        <f t="shared" si="39"/>
        <v/>
      </c>
      <c r="AY150" s="78">
        <f t="shared" si="37"/>
        <v>0</v>
      </c>
      <c r="AZ150" s="71">
        <f t="shared" si="38"/>
        <v>0</v>
      </c>
      <c r="BB150" s="65" t="str">
        <f t="shared" si="42"/>
        <v/>
      </c>
    </row>
    <row r="151" spans="1:54" ht="39.950000000000003" customHeight="1" x14ac:dyDescent="0.15">
      <c r="A151" s="77">
        <f t="shared" si="41"/>
        <v>0</v>
      </c>
      <c r="B151" s="260"/>
      <c r="C151" s="261"/>
      <c r="D151" s="262"/>
      <c r="E151" s="243"/>
      <c r="F151" s="260"/>
      <c r="G151" s="261"/>
      <c r="H151" s="262"/>
      <c r="I151" s="243"/>
      <c r="J151" s="224"/>
      <c r="K151" s="225"/>
      <c r="L151" s="80"/>
      <c r="M151" s="81"/>
      <c r="N151" s="245"/>
      <c r="O151" s="246"/>
      <c r="P151" s="246"/>
      <c r="Q151" s="246"/>
      <c r="R151" s="246"/>
      <c r="S151" s="246"/>
      <c r="T151" s="246"/>
      <c r="U151" s="247"/>
      <c r="V151" s="247"/>
      <c r="W151" s="248"/>
      <c r="X151" s="212"/>
      <c r="Y151" s="268"/>
      <c r="Z151" s="212"/>
      <c r="AA151" s="268"/>
      <c r="AB151" s="258"/>
      <c r="AC151" s="259"/>
      <c r="AD151" s="214">
        <f t="shared" si="40"/>
        <v>0</v>
      </c>
      <c r="AE151" s="215"/>
      <c r="AF151" s="216"/>
      <c r="AG151" s="217"/>
      <c r="AH151" s="213"/>
      <c r="AI151" s="212"/>
      <c r="AJ151" s="213"/>
      <c r="AK151" s="224"/>
      <c r="AL151" s="225"/>
      <c r="AM151" s="80"/>
      <c r="AN151" s="81"/>
      <c r="AO151" s="221"/>
      <c r="AP151" s="222"/>
      <c r="AQ151" s="223"/>
      <c r="AS151" s="76" t="str">
        <f>IF(COUNTIF($AX$13:AX151,AX151)&gt;1,"×","○")</f>
        <v>×</v>
      </c>
      <c r="AT151" s="77" t="str">
        <f t="shared" si="34"/>
        <v>×</v>
      </c>
      <c r="AU151" s="78" t="str">
        <f t="shared" si="35"/>
        <v>×</v>
      </c>
      <c r="AV151" s="75" t="str">
        <f t="shared" si="36"/>
        <v>×</v>
      </c>
      <c r="AX151" s="76" t="str">
        <f t="shared" si="39"/>
        <v/>
      </c>
      <c r="AY151" s="78">
        <f t="shared" si="37"/>
        <v>0</v>
      </c>
      <c r="AZ151" s="71">
        <f t="shared" si="38"/>
        <v>0</v>
      </c>
      <c r="BB151" s="65" t="str">
        <f t="shared" si="42"/>
        <v/>
      </c>
    </row>
    <row r="152" spans="1:54" ht="39.950000000000003" customHeight="1" x14ac:dyDescent="0.15">
      <c r="A152" s="77">
        <f t="shared" si="41"/>
        <v>0</v>
      </c>
      <c r="B152" s="260"/>
      <c r="C152" s="261"/>
      <c r="D152" s="262"/>
      <c r="E152" s="243"/>
      <c r="F152" s="260"/>
      <c r="G152" s="261"/>
      <c r="H152" s="262"/>
      <c r="I152" s="243"/>
      <c r="J152" s="224"/>
      <c r="K152" s="225"/>
      <c r="L152" s="80"/>
      <c r="M152" s="81"/>
      <c r="N152" s="245"/>
      <c r="O152" s="246"/>
      <c r="P152" s="246"/>
      <c r="Q152" s="246"/>
      <c r="R152" s="246"/>
      <c r="S152" s="246"/>
      <c r="T152" s="246"/>
      <c r="U152" s="247"/>
      <c r="V152" s="247"/>
      <c r="W152" s="248"/>
      <c r="X152" s="212"/>
      <c r="Y152" s="268"/>
      <c r="Z152" s="212"/>
      <c r="AA152" s="268"/>
      <c r="AB152" s="258"/>
      <c r="AC152" s="259"/>
      <c r="AD152" s="214">
        <f t="shared" si="40"/>
        <v>0</v>
      </c>
      <c r="AE152" s="215"/>
      <c r="AF152" s="216"/>
      <c r="AG152" s="217"/>
      <c r="AH152" s="213"/>
      <c r="AI152" s="212"/>
      <c r="AJ152" s="213"/>
      <c r="AK152" s="224"/>
      <c r="AL152" s="225"/>
      <c r="AM152" s="80"/>
      <c r="AN152" s="81"/>
      <c r="AO152" s="221"/>
      <c r="AP152" s="222"/>
      <c r="AQ152" s="223"/>
      <c r="AS152" s="76" t="str">
        <f>IF(COUNTIF($AX$13:AX152,AX152)&gt;1,"×","○")</f>
        <v>×</v>
      </c>
      <c r="AT152" s="77" t="str">
        <f t="shared" si="34"/>
        <v>×</v>
      </c>
      <c r="AU152" s="78" t="str">
        <f t="shared" si="35"/>
        <v>×</v>
      </c>
      <c r="AV152" s="75" t="str">
        <f t="shared" si="36"/>
        <v>×</v>
      </c>
      <c r="AX152" s="76" t="str">
        <f t="shared" si="39"/>
        <v/>
      </c>
      <c r="AY152" s="78">
        <f t="shared" si="37"/>
        <v>0</v>
      </c>
      <c r="AZ152" s="71">
        <f t="shared" si="38"/>
        <v>0</v>
      </c>
      <c r="BB152" s="65" t="str">
        <f t="shared" si="42"/>
        <v/>
      </c>
    </row>
    <row r="153" spans="1:54" ht="39.950000000000003" customHeight="1" x14ac:dyDescent="0.15">
      <c r="A153" s="77">
        <f t="shared" si="41"/>
        <v>0</v>
      </c>
      <c r="B153" s="260"/>
      <c r="C153" s="261"/>
      <c r="D153" s="262"/>
      <c r="E153" s="243"/>
      <c r="F153" s="260"/>
      <c r="G153" s="261"/>
      <c r="H153" s="262"/>
      <c r="I153" s="243"/>
      <c r="J153" s="224"/>
      <c r="K153" s="225"/>
      <c r="L153" s="80"/>
      <c r="M153" s="81"/>
      <c r="N153" s="245"/>
      <c r="O153" s="246"/>
      <c r="P153" s="246"/>
      <c r="Q153" s="246"/>
      <c r="R153" s="246"/>
      <c r="S153" s="246"/>
      <c r="T153" s="246"/>
      <c r="U153" s="247"/>
      <c r="V153" s="247"/>
      <c r="W153" s="248"/>
      <c r="X153" s="212"/>
      <c r="Y153" s="268"/>
      <c r="Z153" s="212"/>
      <c r="AA153" s="268"/>
      <c r="AB153" s="258"/>
      <c r="AC153" s="259"/>
      <c r="AD153" s="214">
        <f t="shared" si="40"/>
        <v>0</v>
      </c>
      <c r="AE153" s="215"/>
      <c r="AF153" s="216"/>
      <c r="AG153" s="217"/>
      <c r="AH153" s="213"/>
      <c r="AI153" s="212"/>
      <c r="AJ153" s="213"/>
      <c r="AK153" s="224"/>
      <c r="AL153" s="225"/>
      <c r="AM153" s="80"/>
      <c r="AN153" s="81"/>
      <c r="AO153" s="221"/>
      <c r="AP153" s="222"/>
      <c r="AQ153" s="223"/>
      <c r="AS153" s="76" t="str">
        <f>IF(COUNTIF($AX$13:AX153,AX153)&gt;1,"×","○")</f>
        <v>×</v>
      </c>
      <c r="AT153" s="77" t="str">
        <f t="shared" si="34"/>
        <v>×</v>
      </c>
      <c r="AU153" s="78" t="str">
        <f t="shared" si="35"/>
        <v>×</v>
      </c>
      <c r="AV153" s="75" t="str">
        <f t="shared" si="36"/>
        <v>×</v>
      </c>
      <c r="AX153" s="76" t="str">
        <f t="shared" si="39"/>
        <v/>
      </c>
      <c r="AY153" s="78">
        <f t="shared" si="37"/>
        <v>0</v>
      </c>
      <c r="AZ153" s="71">
        <f t="shared" si="38"/>
        <v>0</v>
      </c>
      <c r="BB153" s="65" t="str">
        <f t="shared" si="42"/>
        <v/>
      </c>
    </row>
    <row r="154" spans="1:54" ht="39.950000000000003" customHeight="1" x14ac:dyDescent="0.15">
      <c r="A154" s="77">
        <f t="shared" si="41"/>
        <v>0</v>
      </c>
      <c r="B154" s="260"/>
      <c r="C154" s="261"/>
      <c r="D154" s="262"/>
      <c r="E154" s="243"/>
      <c r="F154" s="260"/>
      <c r="G154" s="261"/>
      <c r="H154" s="262"/>
      <c r="I154" s="243"/>
      <c r="J154" s="224"/>
      <c r="K154" s="225"/>
      <c r="L154" s="80"/>
      <c r="M154" s="81"/>
      <c r="N154" s="245"/>
      <c r="O154" s="246"/>
      <c r="P154" s="246"/>
      <c r="Q154" s="246"/>
      <c r="R154" s="246"/>
      <c r="S154" s="246"/>
      <c r="T154" s="246"/>
      <c r="U154" s="247"/>
      <c r="V154" s="247"/>
      <c r="W154" s="248"/>
      <c r="X154" s="212"/>
      <c r="Y154" s="268"/>
      <c r="Z154" s="212"/>
      <c r="AA154" s="268"/>
      <c r="AB154" s="258"/>
      <c r="AC154" s="259"/>
      <c r="AD154" s="214">
        <f t="shared" si="40"/>
        <v>0</v>
      </c>
      <c r="AE154" s="215"/>
      <c r="AF154" s="216"/>
      <c r="AG154" s="217"/>
      <c r="AH154" s="213"/>
      <c r="AI154" s="212"/>
      <c r="AJ154" s="213"/>
      <c r="AK154" s="224"/>
      <c r="AL154" s="225"/>
      <c r="AM154" s="80"/>
      <c r="AN154" s="81"/>
      <c r="AO154" s="221"/>
      <c r="AP154" s="222"/>
      <c r="AQ154" s="223"/>
      <c r="AS154" s="76" t="str">
        <f>IF(COUNTIF($AX$13:AX154,AX154)&gt;1,"×","○")</f>
        <v>×</v>
      </c>
      <c r="AT154" s="77" t="str">
        <f t="shared" si="34"/>
        <v>×</v>
      </c>
      <c r="AU154" s="78" t="str">
        <f t="shared" si="35"/>
        <v>×</v>
      </c>
      <c r="AV154" s="75" t="str">
        <f t="shared" si="36"/>
        <v>×</v>
      </c>
      <c r="AX154" s="76" t="str">
        <f t="shared" si="39"/>
        <v/>
      </c>
      <c r="AY154" s="78">
        <f t="shared" si="37"/>
        <v>0</v>
      </c>
      <c r="AZ154" s="71">
        <f t="shared" si="38"/>
        <v>0</v>
      </c>
      <c r="BB154" s="65" t="str">
        <f t="shared" si="42"/>
        <v/>
      </c>
    </row>
    <row r="155" spans="1:54" ht="39.950000000000003" customHeight="1" x14ac:dyDescent="0.15">
      <c r="A155" s="77">
        <f t="shared" si="41"/>
        <v>0</v>
      </c>
      <c r="B155" s="260"/>
      <c r="C155" s="261"/>
      <c r="D155" s="262"/>
      <c r="E155" s="243"/>
      <c r="F155" s="260"/>
      <c r="G155" s="261"/>
      <c r="H155" s="262"/>
      <c r="I155" s="243"/>
      <c r="J155" s="224"/>
      <c r="K155" s="225"/>
      <c r="L155" s="80"/>
      <c r="M155" s="81"/>
      <c r="N155" s="245"/>
      <c r="O155" s="246"/>
      <c r="P155" s="246"/>
      <c r="Q155" s="246"/>
      <c r="R155" s="246"/>
      <c r="S155" s="246"/>
      <c r="T155" s="246"/>
      <c r="U155" s="247"/>
      <c r="V155" s="247"/>
      <c r="W155" s="248"/>
      <c r="X155" s="212"/>
      <c r="Y155" s="268"/>
      <c r="Z155" s="212"/>
      <c r="AA155" s="268"/>
      <c r="AB155" s="258"/>
      <c r="AC155" s="259"/>
      <c r="AD155" s="214">
        <f t="shared" si="40"/>
        <v>0</v>
      </c>
      <c r="AE155" s="215"/>
      <c r="AF155" s="216"/>
      <c r="AG155" s="217"/>
      <c r="AH155" s="213"/>
      <c r="AI155" s="212"/>
      <c r="AJ155" s="213"/>
      <c r="AK155" s="224"/>
      <c r="AL155" s="225"/>
      <c r="AM155" s="80"/>
      <c r="AN155" s="81"/>
      <c r="AO155" s="221"/>
      <c r="AP155" s="222"/>
      <c r="AQ155" s="223"/>
      <c r="AS155" s="76" t="str">
        <f>IF(COUNTIF($AX$13:AX155,AX155)&gt;1,"×","○")</f>
        <v>×</v>
      </c>
      <c r="AT155" s="77" t="str">
        <f t="shared" si="34"/>
        <v>×</v>
      </c>
      <c r="AU155" s="78" t="str">
        <f t="shared" si="35"/>
        <v>×</v>
      </c>
      <c r="AV155" s="75" t="str">
        <f t="shared" si="36"/>
        <v>×</v>
      </c>
      <c r="AX155" s="76" t="str">
        <f t="shared" si="39"/>
        <v/>
      </c>
      <c r="AY155" s="78">
        <f t="shared" si="37"/>
        <v>0</v>
      </c>
      <c r="AZ155" s="71">
        <f t="shared" si="38"/>
        <v>0</v>
      </c>
      <c r="BB155" s="65" t="str">
        <f t="shared" si="42"/>
        <v/>
      </c>
    </row>
    <row r="156" spans="1:54" ht="39.950000000000003" customHeight="1" x14ac:dyDescent="0.15">
      <c r="A156" s="77">
        <f t="shared" si="41"/>
        <v>0</v>
      </c>
      <c r="B156" s="260"/>
      <c r="C156" s="261"/>
      <c r="D156" s="262"/>
      <c r="E156" s="243"/>
      <c r="F156" s="260"/>
      <c r="G156" s="261"/>
      <c r="H156" s="262"/>
      <c r="I156" s="243"/>
      <c r="J156" s="224"/>
      <c r="K156" s="225"/>
      <c r="L156" s="80"/>
      <c r="M156" s="81"/>
      <c r="N156" s="245"/>
      <c r="O156" s="246"/>
      <c r="P156" s="246"/>
      <c r="Q156" s="246"/>
      <c r="R156" s="246"/>
      <c r="S156" s="246"/>
      <c r="T156" s="246"/>
      <c r="U156" s="247"/>
      <c r="V156" s="247"/>
      <c r="W156" s="248"/>
      <c r="X156" s="212"/>
      <c r="Y156" s="268"/>
      <c r="Z156" s="212"/>
      <c r="AA156" s="268"/>
      <c r="AB156" s="258"/>
      <c r="AC156" s="259"/>
      <c r="AD156" s="214">
        <f t="shared" si="40"/>
        <v>0</v>
      </c>
      <c r="AE156" s="215"/>
      <c r="AF156" s="216"/>
      <c r="AG156" s="217"/>
      <c r="AH156" s="213"/>
      <c r="AI156" s="212"/>
      <c r="AJ156" s="213"/>
      <c r="AK156" s="224"/>
      <c r="AL156" s="225"/>
      <c r="AM156" s="80"/>
      <c r="AN156" s="81"/>
      <c r="AO156" s="221"/>
      <c r="AP156" s="222"/>
      <c r="AQ156" s="223"/>
      <c r="AS156" s="76" t="str">
        <f>IF(COUNTIF($AX$13:AX156,AX156)&gt;1,"×","○")</f>
        <v>×</v>
      </c>
      <c r="AT156" s="77" t="str">
        <f t="shared" si="34"/>
        <v>×</v>
      </c>
      <c r="AU156" s="78" t="str">
        <f t="shared" si="35"/>
        <v>×</v>
      </c>
      <c r="AV156" s="75" t="str">
        <f t="shared" si="36"/>
        <v>×</v>
      </c>
      <c r="AX156" s="76" t="str">
        <f t="shared" si="39"/>
        <v/>
      </c>
      <c r="AY156" s="78">
        <f t="shared" si="37"/>
        <v>0</v>
      </c>
      <c r="AZ156" s="71">
        <f t="shared" si="38"/>
        <v>0</v>
      </c>
      <c r="BB156" s="65" t="str">
        <f t="shared" si="42"/>
        <v/>
      </c>
    </row>
    <row r="157" spans="1:54" ht="39.950000000000003" customHeight="1" thickBot="1" x14ac:dyDescent="0.2">
      <c r="A157" s="77">
        <f t="shared" si="41"/>
        <v>0</v>
      </c>
      <c r="B157" s="260"/>
      <c r="C157" s="261"/>
      <c r="D157" s="262"/>
      <c r="E157" s="243"/>
      <c r="F157" s="260"/>
      <c r="G157" s="261"/>
      <c r="H157" s="262"/>
      <c r="I157" s="243"/>
      <c r="J157" s="224"/>
      <c r="K157" s="225"/>
      <c r="L157" s="80"/>
      <c r="M157" s="81"/>
      <c r="N157" s="245"/>
      <c r="O157" s="246"/>
      <c r="P157" s="246"/>
      <c r="Q157" s="246"/>
      <c r="R157" s="246"/>
      <c r="S157" s="246"/>
      <c r="T157" s="246"/>
      <c r="U157" s="247"/>
      <c r="V157" s="247"/>
      <c r="W157" s="248"/>
      <c r="X157" s="212"/>
      <c r="Y157" s="268"/>
      <c r="Z157" s="212"/>
      <c r="AA157" s="268"/>
      <c r="AB157" s="280"/>
      <c r="AC157" s="281"/>
      <c r="AD157" s="265">
        <f t="shared" si="40"/>
        <v>0</v>
      </c>
      <c r="AE157" s="266"/>
      <c r="AF157" s="267"/>
      <c r="AG157" s="217"/>
      <c r="AH157" s="213"/>
      <c r="AI157" s="212"/>
      <c r="AJ157" s="213"/>
      <c r="AK157" s="224"/>
      <c r="AL157" s="225"/>
      <c r="AM157" s="80"/>
      <c r="AN157" s="81"/>
      <c r="AO157" s="221"/>
      <c r="AP157" s="222"/>
      <c r="AQ157" s="223"/>
      <c r="AS157" s="76" t="str">
        <f>IF(COUNTIF($AX$13:AX157,AX157)&gt;1,"×","○")</f>
        <v>×</v>
      </c>
      <c r="AT157" s="77" t="str">
        <f t="shared" si="34"/>
        <v>×</v>
      </c>
      <c r="AU157" s="78" t="str">
        <f t="shared" si="35"/>
        <v>×</v>
      </c>
      <c r="AV157" s="75" t="str">
        <f t="shared" si="36"/>
        <v>×</v>
      </c>
      <c r="AX157" s="76" t="str">
        <f t="shared" si="39"/>
        <v/>
      </c>
      <c r="AY157" s="78">
        <f t="shared" si="37"/>
        <v>0</v>
      </c>
      <c r="AZ157" s="71">
        <f t="shared" si="38"/>
        <v>0</v>
      </c>
      <c r="BB157" s="65" t="str">
        <f t="shared" si="42"/>
        <v/>
      </c>
    </row>
    <row r="158" spans="1:54" ht="39.950000000000003" customHeight="1" x14ac:dyDescent="0.15">
      <c r="A158" s="77">
        <f t="shared" si="41"/>
        <v>0</v>
      </c>
      <c r="B158" s="260"/>
      <c r="C158" s="261"/>
      <c r="D158" s="262"/>
      <c r="E158" s="243"/>
      <c r="F158" s="260"/>
      <c r="G158" s="261"/>
      <c r="H158" s="262"/>
      <c r="I158" s="243"/>
      <c r="J158" s="224"/>
      <c r="K158" s="225"/>
      <c r="L158" s="80"/>
      <c r="M158" s="81"/>
      <c r="N158" s="245"/>
      <c r="O158" s="246"/>
      <c r="P158" s="246"/>
      <c r="Q158" s="246"/>
      <c r="R158" s="246"/>
      <c r="S158" s="246"/>
      <c r="T158" s="246"/>
      <c r="U158" s="247"/>
      <c r="V158" s="247"/>
      <c r="W158" s="248"/>
      <c r="X158" s="212"/>
      <c r="Y158" s="268"/>
      <c r="Z158" s="212"/>
      <c r="AA158" s="268"/>
      <c r="AB158" s="258"/>
      <c r="AC158" s="259"/>
      <c r="AD158" s="214">
        <f t="shared" si="40"/>
        <v>0</v>
      </c>
      <c r="AE158" s="215"/>
      <c r="AF158" s="216"/>
      <c r="AG158" s="217"/>
      <c r="AH158" s="213"/>
      <c r="AI158" s="212"/>
      <c r="AJ158" s="213"/>
      <c r="AK158" s="224"/>
      <c r="AL158" s="225"/>
      <c r="AM158" s="80"/>
      <c r="AN158" s="81"/>
      <c r="AO158" s="221"/>
      <c r="AP158" s="222"/>
      <c r="AQ158" s="223"/>
      <c r="AR158" s="51">
        <v>5</v>
      </c>
      <c r="AS158" s="76" t="str">
        <f>IF(COUNTIF($AX$13:AX158,AX158)&gt;1,"×","○")</f>
        <v>×</v>
      </c>
      <c r="AT158" s="77" t="str">
        <f t="shared" ref="AT158:AT187" si="43">IF(AND(AY158=11,AZ158=2),"○","×")</f>
        <v>×</v>
      </c>
      <c r="AU158" s="78" t="str">
        <f t="shared" ref="AU158:AU187" si="44">IF(AND(AG158="有",AI158="無"),"○","×")</f>
        <v>×</v>
      </c>
      <c r="AV158" s="75" t="str">
        <f t="shared" ref="AV158:AV187" si="45">IF(AND(AS158="○",AT158="○",AU158="○"),"○","×")</f>
        <v>×</v>
      </c>
      <c r="AX158" s="76" t="str">
        <f>DBCS(B158&amp;D158&amp;F158&amp;H158&amp;J158&amp;L158&amp;M158)</f>
        <v/>
      </c>
      <c r="AY158" s="78">
        <f t="shared" ref="AY158:AY187" si="46">COUNTA(B158:AC158)</f>
        <v>0</v>
      </c>
      <c r="AZ158" s="71">
        <f t="shared" ref="AZ158:AZ187" si="47">COUNTA(AG158:AJ158)</f>
        <v>0</v>
      </c>
      <c r="BB158" s="65" t="str">
        <f t="shared" si="42"/>
        <v/>
      </c>
    </row>
    <row r="159" spans="1:54" ht="39.950000000000003" customHeight="1" x14ac:dyDescent="0.15">
      <c r="A159" s="77">
        <f t="shared" si="41"/>
        <v>0</v>
      </c>
      <c r="B159" s="260"/>
      <c r="C159" s="261"/>
      <c r="D159" s="262"/>
      <c r="E159" s="243"/>
      <c r="F159" s="260"/>
      <c r="G159" s="261"/>
      <c r="H159" s="262"/>
      <c r="I159" s="243"/>
      <c r="J159" s="224"/>
      <c r="K159" s="225"/>
      <c r="L159" s="80"/>
      <c r="M159" s="81"/>
      <c r="N159" s="245"/>
      <c r="O159" s="246"/>
      <c r="P159" s="246"/>
      <c r="Q159" s="246"/>
      <c r="R159" s="246"/>
      <c r="S159" s="246"/>
      <c r="T159" s="246"/>
      <c r="U159" s="247"/>
      <c r="V159" s="247"/>
      <c r="W159" s="248"/>
      <c r="X159" s="212"/>
      <c r="Y159" s="268"/>
      <c r="Z159" s="212"/>
      <c r="AA159" s="268"/>
      <c r="AB159" s="258"/>
      <c r="AC159" s="259"/>
      <c r="AD159" s="214">
        <f t="shared" si="40"/>
        <v>0</v>
      </c>
      <c r="AE159" s="215"/>
      <c r="AF159" s="216"/>
      <c r="AG159" s="217"/>
      <c r="AH159" s="213"/>
      <c r="AI159" s="212"/>
      <c r="AJ159" s="213"/>
      <c r="AK159" s="224"/>
      <c r="AL159" s="225"/>
      <c r="AM159" s="80"/>
      <c r="AN159" s="81"/>
      <c r="AO159" s="221"/>
      <c r="AP159" s="222"/>
      <c r="AQ159" s="223"/>
      <c r="AR159" s="51">
        <v>20</v>
      </c>
      <c r="AS159" s="76" t="str">
        <f>IF(COUNTIF($AX$13:AX159,AX159)&gt;1,"×","○")</f>
        <v>×</v>
      </c>
      <c r="AT159" s="77" t="str">
        <f t="shared" si="43"/>
        <v>×</v>
      </c>
      <c r="AU159" s="78" t="str">
        <f t="shared" si="44"/>
        <v>×</v>
      </c>
      <c r="AV159" s="75" t="str">
        <f t="shared" si="45"/>
        <v>×</v>
      </c>
      <c r="AX159" s="76" t="str">
        <f t="shared" ref="AX159:AX187" si="48">DBCS(B159&amp;D159&amp;F159&amp;H159&amp;J159&amp;L159&amp;M159)</f>
        <v/>
      </c>
      <c r="AY159" s="78">
        <f t="shared" si="46"/>
        <v>0</v>
      </c>
      <c r="AZ159" s="71">
        <f t="shared" si="47"/>
        <v>0</v>
      </c>
      <c r="BB159" s="65" t="str">
        <f t="shared" si="42"/>
        <v/>
      </c>
    </row>
    <row r="160" spans="1:54" ht="39.950000000000003" customHeight="1" x14ac:dyDescent="0.15">
      <c r="A160" s="77">
        <f t="shared" si="41"/>
        <v>0</v>
      </c>
      <c r="B160" s="260"/>
      <c r="C160" s="261"/>
      <c r="D160" s="262"/>
      <c r="E160" s="243"/>
      <c r="F160" s="260"/>
      <c r="G160" s="261"/>
      <c r="H160" s="262"/>
      <c r="I160" s="243"/>
      <c r="J160" s="224"/>
      <c r="K160" s="225"/>
      <c r="L160" s="80"/>
      <c r="M160" s="81"/>
      <c r="N160" s="245"/>
      <c r="O160" s="246"/>
      <c r="P160" s="246"/>
      <c r="Q160" s="246"/>
      <c r="R160" s="246"/>
      <c r="S160" s="246"/>
      <c r="T160" s="246"/>
      <c r="U160" s="247"/>
      <c r="V160" s="247"/>
      <c r="W160" s="248"/>
      <c r="X160" s="212"/>
      <c r="Y160" s="268"/>
      <c r="Z160" s="212"/>
      <c r="AA160" s="268"/>
      <c r="AB160" s="258"/>
      <c r="AC160" s="259"/>
      <c r="AD160" s="214">
        <f t="shared" si="40"/>
        <v>0</v>
      </c>
      <c r="AE160" s="215"/>
      <c r="AF160" s="216"/>
      <c r="AG160" s="217"/>
      <c r="AH160" s="213"/>
      <c r="AI160" s="212"/>
      <c r="AJ160" s="213"/>
      <c r="AK160" s="224"/>
      <c r="AL160" s="225"/>
      <c r="AM160" s="80"/>
      <c r="AN160" s="81"/>
      <c r="AO160" s="221"/>
      <c r="AP160" s="222"/>
      <c r="AQ160" s="223"/>
      <c r="AS160" s="76" t="str">
        <f>IF(COUNTIF($AX$13:AX160,AX160)&gt;1,"×","○")</f>
        <v>×</v>
      </c>
      <c r="AT160" s="77" t="str">
        <f t="shared" si="43"/>
        <v>×</v>
      </c>
      <c r="AU160" s="78" t="str">
        <f t="shared" si="44"/>
        <v>×</v>
      </c>
      <c r="AV160" s="75" t="str">
        <f t="shared" si="45"/>
        <v>×</v>
      </c>
      <c r="AX160" s="76" t="str">
        <f t="shared" si="48"/>
        <v/>
      </c>
      <c r="AY160" s="78">
        <f t="shared" si="46"/>
        <v>0</v>
      </c>
      <c r="AZ160" s="71">
        <f t="shared" si="47"/>
        <v>0</v>
      </c>
      <c r="BB160" s="65" t="str">
        <f t="shared" si="42"/>
        <v/>
      </c>
    </row>
    <row r="161" spans="1:54" ht="39.950000000000003" customHeight="1" x14ac:dyDescent="0.15">
      <c r="A161" s="77">
        <f t="shared" si="41"/>
        <v>0</v>
      </c>
      <c r="B161" s="260"/>
      <c r="C161" s="261"/>
      <c r="D161" s="262"/>
      <c r="E161" s="243"/>
      <c r="F161" s="260"/>
      <c r="G161" s="261"/>
      <c r="H161" s="262"/>
      <c r="I161" s="243"/>
      <c r="J161" s="224"/>
      <c r="K161" s="225"/>
      <c r="L161" s="80"/>
      <c r="M161" s="81"/>
      <c r="N161" s="245"/>
      <c r="O161" s="246"/>
      <c r="P161" s="246"/>
      <c r="Q161" s="246"/>
      <c r="R161" s="246"/>
      <c r="S161" s="246"/>
      <c r="T161" s="246"/>
      <c r="U161" s="247"/>
      <c r="V161" s="247"/>
      <c r="W161" s="248"/>
      <c r="X161" s="212"/>
      <c r="Y161" s="268"/>
      <c r="Z161" s="212"/>
      <c r="AA161" s="268"/>
      <c r="AB161" s="258"/>
      <c r="AC161" s="259"/>
      <c r="AD161" s="214">
        <f t="shared" si="40"/>
        <v>0</v>
      </c>
      <c r="AE161" s="215"/>
      <c r="AF161" s="216"/>
      <c r="AG161" s="217"/>
      <c r="AH161" s="213"/>
      <c r="AI161" s="212"/>
      <c r="AJ161" s="213"/>
      <c r="AK161" s="224"/>
      <c r="AL161" s="225"/>
      <c r="AM161" s="80"/>
      <c r="AN161" s="81"/>
      <c r="AO161" s="221"/>
      <c r="AP161" s="222"/>
      <c r="AQ161" s="223"/>
      <c r="AS161" s="76" t="str">
        <f>IF(COUNTIF($AX$13:AX161,AX161)&gt;1,"×","○")</f>
        <v>×</v>
      </c>
      <c r="AT161" s="77" t="str">
        <f t="shared" si="43"/>
        <v>×</v>
      </c>
      <c r="AU161" s="78" t="str">
        <f t="shared" si="44"/>
        <v>×</v>
      </c>
      <c r="AV161" s="75" t="str">
        <f t="shared" si="45"/>
        <v>×</v>
      </c>
      <c r="AX161" s="76" t="str">
        <f t="shared" si="48"/>
        <v/>
      </c>
      <c r="AY161" s="78">
        <f t="shared" si="46"/>
        <v>0</v>
      </c>
      <c r="AZ161" s="71">
        <f t="shared" si="47"/>
        <v>0</v>
      </c>
      <c r="BB161" s="65" t="str">
        <f t="shared" si="42"/>
        <v/>
      </c>
    </row>
    <row r="162" spans="1:54" ht="39.950000000000003" customHeight="1" x14ac:dyDescent="0.15">
      <c r="A162" s="77">
        <f t="shared" si="41"/>
        <v>0</v>
      </c>
      <c r="B162" s="260"/>
      <c r="C162" s="261"/>
      <c r="D162" s="262"/>
      <c r="E162" s="243"/>
      <c r="F162" s="260"/>
      <c r="G162" s="261"/>
      <c r="H162" s="262"/>
      <c r="I162" s="243"/>
      <c r="J162" s="224"/>
      <c r="K162" s="225"/>
      <c r="L162" s="80"/>
      <c r="M162" s="81"/>
      <c r="N162" s="245"/>
      <c r="O162" s="246"/>
      <c r="P162" s="246"/>
      <c r="Q162" s="246"/>
      <c r="R162" s="246"/>
      <c r="S162" s="246"/>
      <c r="T162" s="246"/>
      <c r="U162" s="247"/>
      <c r="V162" s="247"/>
      <c r="W162" s="248"/>
      <c r="X162" s="212"/>
      <c r="Y162" s="268"/>
      <c r="Z162" s="212"/>
      <c r="AA162" s="268"/>
      <c r="AB162" s="258"/>
      <c r="AC162" s="259"/>
      <c r="AD162" s="214">
        <f t="shared" si="40"/>
        <v>0</v>
      </c>
      <c r="AE162" s="215"/>
      <c r="AF162" s="216"/>
      <c r="AG162" s="217"/>
      <c r="AH162" s="213"/>
      <c r="AI162" s="212"/>
      <c r="AJ162" s="213"/>
      <c r="AK162" s="224"/>
      <c r="AL162" s="225"/>
      <c r="AM162" s="80"/>
      <c r="AN162" s="81"/>
      <c r="AO162" s="221"/>
      <c r="AP162" s="222"/>
      <c r="AQ162" s="223"/>
      <c r="AS162" s="76" t="str">
        <f>IF(COUNTIF($AX$13:AX162,AX162)&gt;1,"×","○")</f>
        <v>×</v>
      </c>
      <c r="AT162" s="77" t="str">
        <f t="shared" si="43"/>
        <v>×</v>
      </c>
      <c r="AU162" s="78" t="str">
        <f t="shared" si="44"/>
        <v>×</v>
      </c>
      <c r="AV162" s="75" t="str">
        <f t="shared" si="45"/>
        <v>×</v>
      </c>
      <c r="AX162" s="76" t="str">
        <f t="shared" si="48"/>
        <v/>
      </c>
      <c r="AY162" s="78">
        <f t="shared" si="46"/>
        <v>0</v>
      </c>
      <c r="AZ162" s="71">
        <f t="shared" si="47"/>
        <v>0</v>
      </c>
      <c r="BB162" s="65" t="str">
        <f t="shared" si="42"/>
        <v/>
      </c>
    </row>
    <row r="163" spans="1:54" ht="39.950000000000003" customHeight="1" x14ac:dyDescent="0.15">
      <c r="A163" s="77">
        <f t="shared" si="41"/>
        <v>0</v>
      </c>
      <c r="B163" s="260"/>
      <c r="C163" s="261"/>
      <c r="D163" s="262"/>
      <c r="E163" s="243"/>
      <c r="F163" s="260"/>
      <c r="G163" s="261"/>
      <c r="H163" s="262"/>
      <c r="I163" s="243"/>
      <c r="J163" s="224"/>
      <c r="K163" s="225"/>
      <c r="L163" s="80"/>
      <c r="M163" s="81"/>
      <c r="N163" s="245"/>
      <c r="O163" s="246"/>
      <c r="P163" s="246"/>
      <c r="Q163" s="246"/>
      <c r="R163" s="246"/>
      <c r="S163" s="246"/>
      <c r="T163" s="246"/>
      <c r="U163" s="247"/>
      <c r="V163" s="247"/>
      <c r="W163" s="248"/>
      <c r="X163" s="212"/>
      <c r="Y163" s="268"/>
      <c r="Z163" s="212"/>
      <c r="AA163" s="268"/>
      <c r="AB163" s="258"/>
      <c r="AC163" s="259"/>
      <c r="AD163" s="214">
        <f t="shared" si="40"/>
        <v>0</v>
      </c>
      <c r="AE163" s="215"/>
      <c r="AF163" s="216"/>
      <c r="AG163" s="217"/>
      <c r="AH163" s="213"/>
      <c r="AI163" s="212"/>
      <c r="AJ163" s="213"/>
      <c r="AK163" s="224"/>
      <c r="AL163" s="225"/>
      <c r="AM163" s="80"/>
      <c r="AN163" s="81"/>
      <c r="AO163" s="221"/>
      <c r="AP163" s="222"/>
      <c r="AQ163" s="223"/>
      <c r="AS163" s="76" t="str">
        <f>IF(COUNTIF($AX$13:AX163,AX163)&gt;1,"×","○")</f>
        <v>×</v>
      </c>
      <c r="AT163" s="77" t="str">
        <f t="shared" si="43"/>
        <v>×</v>
      </c>
      <c r="AU163" s="78" t="str">
        <f t="shared" si="44"/>
        <v>×</v>
      </c>
      <c r="AV163" s="75" t="str">
        <f t="shared" si="45"/>
        <v>×</v>
      </c>
      <c r="AX163" s="76" t="str">
        <f t="shared" si="48"/>
        <v/>
      </c>
      <c r="AY163" s="78">
        <f t="shared" si="46"/>
        <v>0</v>
      </c>
      <c r="AZ163" s="71">
        <f t="shared" si="47"/>
        <v>0</v>
      </c>
      <c r="BB163" s="65" t="str">
        <f t="shared" si="42"/>
        <v/>
      </c>
    </row>
    <row r="164" spans="1:54" ht="39.950000000000003" customHeight="1" x14ac:dyDescent="0.15">
      <c r="A164" s="77">
        <f t="shared" si="41"/>
        <v>0</v>
      </c>
      <c r="B164" s="260"/>
      <c r="C164" s="261"/>
      <c r="D164" s="262"/>
      <c r="E164" s="243"/>
      <c r="F164" s="260"/>
      <c r="G164" s="261"/>
      <c r="H164" s="262"/>
      <c r="I164" s="243"/>
      <c r="J164" s="224"/>
      <c r="K164" s="225"/>
      <c r="L164" s="80"/>
      <c r="M164" s="81"/>
      <c r="N164" s="245"/>
      <c r="O164" s="246"/>
      <c r="P164" s="246"/>
      <c r="Q164" s="246"/>
      <c r="R164" s="246"/>
      <c r="S164" s="246"/>
      <c r="T164" s="246"/>
      <c r="U164" s="247"/>
      <c r="V164" s="247"/>
      <c r="W164" s="248"/>
      <c r="X164" s="212"/>
      <c r="Y164" s="268"/>
      <c r="Z164" s="212"/>
      <c r="AA164" s="268"/>
      <c r="AB164" s="258"/>
      <c r="AC164" s="259"/>
      <c r="AD164" s="214">
        <f t="shared" si="40"/>
        <v>0</v>
      </c>
      <c r="AE164" s="215"/>
      <c r="AF164" s="216"/>
      <c r="AG164" s="217"/>
      <c r="AH164" s="213"/>
      <c r="AI164" s="212"/>
      <c r="AJ164" s="213"/>
      <c r="AK164" s="224"/>
      <c r="AL164" s="225"/>
      <c r="AM164" s="80"/>
      <c r="AN164" s="81"/>
      <c r="AO164" s="221"/>
      <c r="AP164" s="222"/>
      <c r="AQ164" s="223"/>
      <c r="AS164" s="76" t="str">
        <f>IF(COUNTIF($AX$13:AX164,AX164)&gt;1,"×","○")</f>
        <v>×</v>
      </c>
      <c r="AT164" s="77" t="str">
        <f t="shared" si="43"/>
        <v>×</v>
      </c>
      <c r="AU164" s="78" t="str">
        <f t="shared" si="44"/>
        <v>×</v>
      </c>
      <c r="AV164" s="75" t="str">
        <f t="shared" si="45"/>
        <v>×</v>
      </c>
      <c r="AX164" s="76" t="str">
        <f t="shared" si="48"/>
        <v/>
      </c>
      <c r="AY164" s="78">
        <f t="shared" si="46"/>
        <v>0</v>
      </c>
      <c r="AZ164" s="71">
        <f t="shared" si="47"/>
        <v>0</v>
      </c>
      <c r="BB164" s="65" t="str">
        <f t="shared" si="42"/>
        <v/>
      </c>
    </row>
    <row r="165" spans="1:54" ht="39.950000000000003" customHeight="1" x14ac:dyDescent="0.15">
      <c r="A165" s="77">
        <f t="shared" si="41"/>
        <v>0</v>
      </c>
      <c r="B165" s="260"/>
      <c r="C165" s="261"/>
      <c r="D165" s="262"/>
      <c r="E165" s="243"/>
      <c r="F165" s="260"/>
      <c r="G165" s="261"/>
      <c r="H165" s="262"/>
      <c r="I165" s="243"/>
      <c r="J165" s="224"/>
      <c r="K165" s="225"/>
      <c r="L165" s="80"/>
      <c r="M165" s="81"/>
      <c r="N165" s="245"/>
      <c r="O165" s="246"/>
      <c r="P165" s="246"/>
      <c r="Q165" s="246"/>
      <c r="R165" s="246"/>
      <c r="S165" s="246"/>
      <c r="T165" s="246"/>
      <c r="U165" s="247"/>
      <c r="V165" s="247"/>
      <c r="W165" s="248"/>
      <c r="X165" s="212"/>
      <c r="Y165" s="268"/>
      <c r="Z165" s="212"/>
      <c r="AA165" s="268"/>
      <c r="AB165" s="258"/>
      <c r="AC165" s="259"/>
      <c r="AD165" s="214">
        <f t="shared" si="40"/>
        <v>0</v>
      </c>
      <c r="AE165" s="215"/>
      <c r="AF165" s="216"/>
      <c r="AG165" s="217"/>
      <c r="AH165" s="213"/>
      <c r="AI165" s="212"/>
      <c r="AJ165" s="213"/>
      <c r="AK165" s="224"/>
      <c r="AL165" s="225"/>
      <c r="AM165" s="80"/>
      <c r="AN165" s="81"/>
      <c r="AO165" s="221"/>
      <c r="AP165" s="222"/>
      <c r="AQ165" s="223"/>
      <c r="AS165" s="76" t="str">
        <f>IF(COUNTIF($AX$13:AX165,AX165)&gt;1,"×","○")</f>
        <v>×</v>
      </c>
      <c r="AT165" s="77" t="str">
        <f t="shared" si="43"/>
        <v>×</v>
      </c>
      <c r="AU165" s="78" t="str">
        <f t="shared" si="44"/>
        <v>×</v>
      </c>
      <c r="AV165" s="75" t="str">
        <f t="shared" si="45"/>
        <v>×</v>
      </c>
      <c r="AX165" s="76" t="str">
        <f t="shared" si="48"/>
        <v/>
      </c>
      <c r="AY165" s="78">
        <f t="shared" si="46"/>
        <v>0</v>
      </c>
      <c r="AZ165" s="71">
        <f t="shared" si="47"/>
        <v>0</v>
      </c>
      <c r="BB165" s="65" t="str">
        <f t="shared" si="42"/>
        <v/>
      </c>
    </row>
    <row r="166" spans="1:54" ht="39.950000000000003" customHeight="1" x14ac:dyDescent="0.15">
      <c r="A166" s="77">
        <f t="shared" si="41"/>
        <v>0</v>
      </c>
      <c r="B166" s="260"/>
      <c r="C166" s="261"/>
      <c r="D166" s="262"/>
      <c r="E166" s="243"/>
      <c r="F166" s="260"/>
      <c r="G166" s="261"/>
      <c r="H166" s="262"/>
      <c r="I166" s="243"/>
      <c r="J166" s="224"/>
      <c r="K166" s="225"/>
      <c r="L166" s="80"/>
      <c r="M166" s="81"/>
      <c r="N166" s="245"/>
      <c r="O166" s="246"/>
      <c r="P166" s="246"/>
      <c r="Q166" s="246"/>
      <c r="R166" s="246"/>
      <c r="S166" s="246"/>
      <c r="T166" s="246"/>
      <c r="U166" s="247"/>
      <c r="V166" s="247"/>
      <c r="W166" s="248"/>
      <c r="X166" s="212"/>
      <c r="Y166" s="268"/>
      <c r="Z166" s="212"/>
      <c r="AA166" s="268"/>
      <c r="AB166" s="258"/>
      <c r="AC166" s="259"/>
      <c r="AD166" s="214">
        <f t="shared" si="40"/>
        <v>0</v>
      </c>
      <c r="AE166" s="215"/>
      <c r="AF166" s="216"/>
      <c r="AG166" s="217"/>
      <c r="AH166" s="213"/>
      <c r="AI166" s="212"/>
      <c r="AJ166" s="213"/>
      <c r="AK166" s="224"/>
      <c r="AL166" s="225"/>
      <c r="AM166" s="80"/>
      <c r="AN166" s="81"/>
      <c r="AO166" s="221"/>
      <c r="AP166" s="222"/>
      <c r="AQ166" s="223"/>
      <c r="AS166" s="76" t="str">
        <f>IF(COUNTIF($AX$13:AX166,AX166)&gt;1,"×","○")</f>
        <v>×</v>
      </c>
      <c r="AT166" s="77" t="str">
        <f t="shared" si="43"/>
        <v>×</v>
      </c>
      <c r="AU166" s="78" t="str">
        <f t="shared" si="44"/>
        <v>×</v>
      </c>
      <c r="AV166" s="75" t="str">
        <f t="shared" si="45"/>
        <v>×</v>
      </c>
      <c r="AX166" s="76" t="str">
        <f t="shared" si="48"/>
        <v/>
      </c>
      <c r="AY166" s="78">
        <f t="shared" si="46"/>
        <v>0</v>
      </c>
      <c r="AZ166" s="71">
        <f t="shared" si="47"/>
        <v>0</v>
      </c>
      <c r="BB166" s="65" t="str">
        <f t="shared" si="42"/>
        <v/>
      </c>
    </row>
    <row r="167" spans="1:54" ht="39.950000000000003" customHeight="1" x14ac:dyDescent="0.15">
      <c r="A167" s="77">
        <f t="shared" si="41"/>
        <v>0</v>
      </c>
      <c r="B167" s="260"/>
      <c r="C167" s="261"/>
      <c r="D167" s="262"/>
      <c r="E167" s="243"/>
      <c r="F167" s="260"/>
      <c r="G167" s="261"/>
      <c r="H167" s="262"/>
      <c r="I167" s="243"/>
      <c r="J167" s="224"/>
      <c r="K167" s="225"/>
      <c r="L167" s="80"/>
      <c r="M167" s="81"/>
      <c r="N167" s="245"/>
      <c r="O167" s="246"/>
      <c r="P167" s="246"/>
      <c r="Q167" s="246"/>
      <c r="R167" s="246"/>
      <c r="S167" s="246"/>
      <c r="T167" s="246"/>
      <c r="U167" s="247"/>
      <c r="V167" s="247"/>
      <c r="W167" s="248"/>
      <c r="X167" s="212"/>
      <c r="Y167" s="268"/>
      <c r="Z167" s="212"/>
      <c r="AA167" s="268"/>
      <c r="AB167" s="258"/>
      <c r="AC167" s="259"/>
      <c r="AD167" s="214">
        <f t="shared" si="40"/>
        <v>0</v>
      </c>
      <c r="AE167" s="215"/>
      <c r="AF167" s="216"/>
      <c r="AG167" s="217"/>
      <c r="AH167" s="213"/>
      <c r="AI167" s="212"/>
      <c r="AJ167" s="213"/>
      <c r="AK167" s="224"/>
      <c r="AL167" s="225"/>
      <c r="AM167" s="80"/>
      <c r="AN167" s="81"/>
      <c r="AO167" s="221"/>
      <c r="AP167" s="222"/>
      <c r="AQ167" s="223"/>
      <c r="AS167" s="76" t="str">
        <f>IF(COUNTIF($AX$13:AX167,AX167)&gt;1,"×","○")</f>
        <v>×</v>
      </c>
      <c r="AT167" s="77" t="str">
        <f t="shared" si="43"/>
        <v>×</v>
      </c>
      <c r="AU167" s="78" t="str">
        <f t="shared" si="44"/>
        <v>×</v>
      </c>
      <c r="AV167" s="75" t="str">
        <f t="shared" si="45"/>
        <v>×</v>
      </c>
      <c r="AX167" s="76" t="str">
        <f t="shared" si="48"/>
        <v/>
      </c>
      <c r="AY167" s="78">
        <f t="shared" si="46"/>
        <v>0</v>
      </c>
      <c r="AZ167" s="71">
        <f t="shared" si="47"/>
        <v>0</v>
      </c>
      <c r="BB167" s="65" t="str">
        <f t="shared" si="42"/>
        <v/>
      </c>
    </row>
    <row r="168" spans="1:54" ht="39.950000000000003" customHeight="1" x14ac:dyDescent="0.15">
      <c r="A168" s="77">
        <f t="shared" si="41"/>
        <v>0</v>
      </c>
      <c r="B168" s="260"/>
      <c r="C168" s="261"/>
      <c r="D168" s="262"/>
      <c r="E168" s="243"/>
      <c r="F168" s="260"/>
      <c r="G168" s="261"/>
      <c r="H168" s="262"/>
      <c r="I168" s="243"/>
      <c r="J168" s="224"/>
      <c r="K168" s="225"/>
      <c r="L168" s="80"/>
      <c r="M168" s="81"/>
      <c r="N168" s="245"/>
      <c r="O168" s="246"/>
      <c r="P168" s="246"/>
      <c r="Q168" s="246"/>
      <c r="R168" s="246"/>
      <c r="S168" s="246"/>
      <c r="T168" s="246"/>
      <c r="U168" s="247"/>
      <c r="V168" s="247"/>
      <c r="W168" s="248"/>
      <c r="X168" s="212"/>
      <c r="Y168" s="268"/>
      <c r="Z168" s="212"/>
      <c r="AA168" s="268"/>
      <c r="AB168" s="258"/>
      <c r="AC168" s="259"/>
      <c r="AD168" s="214">
        <f t="shared" si="40"/>
        <v>0</v>
      </c>
      <c r="AE168" s="215"/>
      <c r="AF168" s="216"/>
      <c r="AG168" s="217"/>
      <c r="AH168" s="213"/>
      <c r="AI168" s="212"/>
      <c r="AJ168" s="213"/>
      <c r="AK168" s="224"/>
      <c r="AL168" s="225"/>
      <c r="AM168" s="80"/>
      <c r="AN168" s="81"/>
      <c r="AO168" s="221"/>
      <c r="AP168" s="222"/>
      <c r="AQ168" s="223"/>
      <c r="AS168" s="76" t="str">
        <f>IF(COUNTIF($AX$13:AX168,AX168)&gt;1,"×","○")</f>
        <v>×</v>
      </c>
      <c r="AT168" s="77" t="str">
        <f t="shared" si="43"/>
        <v>×</v>
      </c>
      <c r="AU168" s="78" t="str">
        <f t="shared" si="44"/>
        <v>×</v>
      </c>
      <c r="AV168" s="75" t="str">
        <f t="shared" si="45"/>
        <v>×</v>
      </c>
      <c r="AX168" s="76" t="str">
        <f t="shared" si="48"/>
        <v/>
      </c>
      <c r="AY168" s="78">
        <f t="shared" si="46"/>
        <v>0</v>
      </c>
      <c r="AZ168" s="71">
        <f t="shared" si="47"/>
        <v>0</v>
      </c>
      <c r="BB168" s="65" t="str">
        <f t="shared" si="42"/>
        <v/>
      </c>
    </row>
    <row r="169" spans="1:54" ht="39.950000000000003" customHeight="1" x14ac:dyDescent="0.15">
      <c r="A169" s="77">
        <f t="shared" si="41"/>
        <v>0</v>
      </c>
      <c r="B169" s="260"/>
      <c r="C169" s="261"/>
      <c r="D169" s="262"/>
      <c r="E169" s="243"/>
      <c r="F169" s="260"/>
      <c r="G169" s="261"/>
      <c r="H169" s="262"/>
      <c r="I169" s="243"/>
      <c r="J169" s="224"/>
      <c r="K169" s="225"/>
      <c r="L169" s="80"/>
      <c r="M169" s="81"/>
      <c r="N169" s="245"/>
      <c r="O169" s="246"/>
      <c r="P169" s="246"/>
      <c r="Q169" s="246"/>
      <c r="R169" s="246"/>
      <c r="S169" s="246"/>
      <c r="T169" s="246"/>
      <c r="U169" s="247"/>
      <c r="V169" s="247"/>
      <c r="W169" s="248"/>
      <c r="X169" s="212"/>
      <c r="Y169" s="268"/>
      <c r="Z169" s="212"/>
      <c r="AA169" s="268"/>
      <c r="AB169" s="258"/>
      <c r="AC169" s="259"/>
      <c r="AD169" s="214">
        <f t="shared" si="40"/>
        <v>0</v>
      </c>
      <c r="AE169" s="215"/>
      <c r="AF169" s="216"/>
      <c r="AG169" s="217"/>
      <c r="AH169" s="213"/>
      <c r="AI169" s="212"/>
      <c r="AJ169" s="213"/>
      <c r="AK169" s="224"/>
      <c r="AL169" s="225"/>
      <c r="AM169" s="80"/>
      <c r="AN169" s="81"/>
      <c r="AO169" s="221"/>
      <c r="AP169" s="222"/>
      <c r="AQ169" s="223"/>
      <c r="AS169" s="76" t="str">
        <f>IF(COUNTIF($AX$13:AX169,AX169)&gt;1,"×","○")</f>
        <v>×</v>
      </c>
      <c r="AT169" s="77" t="str">
        <f t="shared" si="43"/>
        <v>×</v>
      </c>
      <c r="AU169" s="78" t="str">
        <f t="shared" si="44"/>
        <v>×</v>
      </c>
      <c r="AV169" s="75" t="str">
        <f t="shared" si="45"/>
        <v>×</v>
      </c>
      <c r="AX169" s="76" t="str">
        <f t="shared" si="48"/>
        <v/>
      </c>
      <c r="AY169" s="78">
        <f t="shared" si="46"/>
        <v>0</v>
      </c>
      <c r="AZ169" s="71">
        <f t="shared" si="47"/>
        <v>0</v>
      </c>
      <c r="BB169" s="65" t="str">
        <f t="shared" si="42"/>
        <v/>
      </c>
    </row>
    <row r="170" spans="1:54" ht="39.950000000000003" customHeight="1" x14ac:dyDescent="0.15">
      <c r="A170" s="77">
        <f t="shared" si="41"/>
        <v>0</v>
      </c>
      <c r="B170" s="260"/>
      <c r="C170" s="261"/>
      <c r="D170" s="262"/>
      <c r="E170" s="243"/>
      <c r="F170" s="260"/>
      <c r="G170" s="261"/>
      <c r="H170" s="262"/>
      <c r="I170" s="243"/>
      <c r="J170" s="224"/>
      <c r="K170" s="225"/>
      <c r="L170" s="80"/>
      <c r="M170" s="81"/>
      <c r="N170" s="245"/>
      <c r="O170" s="246"/>
      <c r="P170" s="246"/>
      <c r="Q170" s="246"/>
      <c r="R170" s="246"/>
      <c r="S170" s="246"/>
      <c r="T170" s="246"/>
      <c r="U170" s="247"/>
      <c r="V170" s="247"/>
      <c r="W170" s="248"/>
      <c r="X170" s="212"/>
      <c r="Y170" s="268"/>
      <c r="Z170" s="212"/>
      <c r="AA170" s="268"/>
      <c r="AB170" s="258"/>
      <c r="AC170" s="259"/>
      <c r="AD170" s="214">
        <f t="shared" si="40"/>
        <v>0</v>
      </c>
      <c r="AE170" s="215"/>
      <c r="AF170" s="216"/>
      <c r="AG170" s="217"/>
      <c r="AH170" s="213"/>
      <c r="AI170" s="212"/>
      <c r="AJ170" s="213"/>
      <c r="AK170" s="224"/>
      <c r="AL170" s="225"/>
      <c r="AM170" s="80"/>
      <c r="AN170" s="81"/>
      <c r="AO170" s="221"/>
      <c r="AP170" s="222"/>
      <c r="AQ170" s="223"/>
      <c r="AS170" s="76" t="str">
        <f>IF(COUNTIF($AX$13:AX170,AX170)&gt;1,"×","○")</f>
        <v>×</v>
      </c>
      <c r="AT170" s="77" t="str">
        <f t="shared" si="43"/>
        <v>×</v>
      </c>
      <c r="AU170" s="78" t="str">
        <f t="shared" si="44"/>
        <v>×</v>
      </c>
      <c r="AV170" s="75" t="str">
        <f t="shared" si="45"/>
        <v>×</v>
      </c>
      <c r="AX170" s="76" t="str">
        <f t="shared" si="48"/>
        <v/>
      </c>
      <c r="AY170" s="78">
        <f t="shared" si="46"/>
        <v>0</v>
      </c>
      <c r="AZ170" s="71">
        <f t="shared" si="47"/>
        <v>0</v>
      </c>
      <c r="BB170" s="65" t="str">
        <f t="shared" si="42"/>
        <v/>
      </c>
    </row>
    <row r="171" spans="1:54" ht="39.950000000000003" customHeight="1" x14ac:dyDescent="0.15">
      <c r="A171" s="77">
        <f t="shared" si="41"/>
        <v>0</v>
      </c>
      <c r="B171" s="260"/>
      <c r="C171" s="261"/>
      <c r="D171" s="262"/>
      <c r="E171" s="243"/>
      <c r="F171" s="260"/>
      <c r="G171" s="261"/>
      <c r="H171" s="262"/>
      <c r="I171" s="243"/>
      <c r="J171" s="224"/>
      <c r="K171" s="225"/>
      <c r="L171" s="80"/>
      <c r="M171" s="81"/>
      <c r="N171" s="245"/>
      <c r="O171" s="246"/>
      <c r="P171" s="246"/>
      <c r="Q171" s="246"/>
      <c r="R171" s="246"/>
      <c r="S171" s="246"/>
      <c r="T171" s="246"/>
      <c r="U171" s="247"/>
      <c r="V171" s="247"/>
      <c r="W171" s="248"/>
      <c r="X171" s="212"/>
      <c r="Y171" s="268"/>
      <c r="Z171" s="212"/>
      <c r="AA171" s="268"/>
      <c r="AB171" s="258"/>
      <c r="AC171" s="259"/>
      <c r="AD171" s="214">
        <f t="shared" si="40"/>
        <v>0</v>
      </c>
      <c r="AE171" s="215"/>
      <c r="AF171" s="216"/>
      <c r="AG171" s="217"/>
      <c r="AH171" s="213"/>
      <c r="AI171" s="212"/>
      <c r="AJ171" s="213"/>
      <c r="AK171" s="224"/>
      <c r="AL171" s="225"/>
      <c r="AM171" s="80"/>
      <c r="AN171" s="81"/>
      <c r="AO171" s="221"/>
      <c r="AP171" s="222"/>
      <c r="AQ171" s="223"/>
      <c r="AS171" s="76" t="str">
        <f>IF(COUNTIF($AX$13:AX171,AX171)&gt;1,"×","○")</f>
        <v>×</v>
      </c>
      <c r="AT171" s="77" t="str">
        <f t="shared" si="43"/>
        <v>×</v>
      </c>
      <c r="AU171" s="78" t="str">
        <f t="shared" si="44"/>
        <v>×</v>
      </c>
      <c r="AV171" s="75" t="str">
        <f t="shared" si="45"/>
        <v>×</v>
      </c>
      <c r="AX171" s="76" t="str">
        <f t="shared" si="48"/>
        <v/>
      </c>
      <c r="AY171" s="78">
        <f t="shared" si="46"/>
        <v>0</v>
      </c>
      <c r="AZ171" s="71">
        <f t="shared" si="47"/>
        <v>0</v>
      </c>
      <c r="BB171" s="65" t="str">
        <f t="shared" si="42"/>
        <v/>
      </c>
    </row>
    <row r="172" spans="1:54" ht="39.950000000000003" customHeight="1" x14ac:dyDescent="0.15">
      <c r="A172" s="77">
        <f t="shared" si="41"/>
        <v>0</v>
      </c>
      <c r="B172" s="260"/>
      <c r="C172" s="261"/>
      <c r="D172" s="262"/>
      <c r="E172" s="243"/>
      <c r="F172" s="260"/>
      <c r="G172" s="261"/>
      <c r="H172" s="262"/>
      <c r="I172" s="243"/>
      <c r="J172" s="224"/>
      <c r="K172" s="225"/>
      <c r="L172" s="80"/>
      <c r="M172" s="81"/>
      <c r="N172" s="245"/>
      <c r="O172" s="246"/>
      <c r="P172" s="246"/>
      <c r="Q172" s="246"/>
      <c r="R172" s="246"/>
      <c r="S172" s="246"/>
      <c r="T172" s="246"/>
      <c r="U172" s="247"/>
      <c r="V172" s="247"/>
      <c r="W172" s="248"/>
      <c r="X172" s="212"/>
      <c r="Y172" s="268"/>
      <c r="Z172" s="212"/>
      <c r="AA172" s="268"/>
      <c r="AB172" s="258"/>
      <c r="AC172" s="259"/>
      <c r="AD172" s="214">
        <f t="shared" si="40"/>
        <v>0</v>
      </c>
      <c r="AE172" s="215"/>
      <c r="AF172" s="216"/>
      <c r="AG172" s="217"/>
      <c r="AH172" s="213"/>
      <c r="AI172" s="212"/>
      <c r="AJ172" s="213"/>
      <c r="AK172" s="224"/>
      <c r="AL172" s="225"/>
      <c r="AM172" s="80"/>
      <c r="AN172" s="81"/>
      <c r="AO172" s="221"/>
      <c r="AP172" s="222"/>
      <c r="AQ172" s="223"/>
      <c r="AS172" s="76" t="str">
        <f>IF(COUNTIF($AX$13:AX172,AX172)&gt;1,"×","○")</f>
        <v>×</v>
      </c>
      <c r="AT172" s="77" t="str">
        <f t="shared" si="43"/>
        <v>×</v>
      </c>
      <c r="AU172" s="78" t="str">
        <f t="shared" si="44"/>
        <v>×</v>
      </c>
      <c r="AV172" s="75" t="str">
        <f t="shared" si="45"/>
        <v>×</v>
      </c>
      <c r="AX172" s="76" t="str">
        <f t="shared" si="48"/>
        <v/>
      </c>
      <c r="AY172" s="78">
        <f t="shared" si="46"/>
        <v>0</v>
      </c>
      <c r="AZ172" s="71">
        <f t="shared" si="47"/>
        <v>0</v>
      </c>
      <c r="BB172" s="65" t="str">
        <f t="shared" si="42"/>
        <v/>
      </c>
    </row>
    <row r="173" spans="1:54" ht="39.950000000000003" customHeight="1" x14ac:dyDescent="0.15">
      <c r="A173" s="77">
        <f t="shared" si="41"/>
        <v>0</v>
      </c>
      <c r="B173" s="260"/>
      <c r="C173" s="261"/>
      <c r="D173" s="262"/>
      <c r="E173" s="243"/>
      <c r="F173" s="260"/>
      <c r="G173" s="261"/>
      <c r="H173" s="262"/>
      <c r="I173" s="243"/>
      <c r="J173" s="224"/>
      <c r="K173" s="225"/>
      <c r="L173" s="80"/>
      <c r="M173" s="81"/>
      <c r="N173" s="245"/>
      <c r="O173" s="246"/>
      <c r="P173" s="246"/>
      <c r="Q173" s="246"/>
      <c r="R173" s="246"/>
      <c r="S173" s="246"/>
      <c r="T173" s="246"/>
      <c r="U173" s="247"/>
      <c r="V173" s="247"/>
      <c r="W173" s="248"/>
      <c r="X173" s="212"/>
      <c r="Y173" s="268"/>
      <c r="Z173" s="212"/>
      <c r="AA173" s="268"/>
      <c r="AB173" s="258"/>
      <c r="AC173" s="259"/>
      <c r="AD173" s="214">
        <f t="shared" ref="AD173:AD187" si="49">IF(AV173="○",VLOOKUP(Z173,$B$220:$C$223,2,FALSE),)</f>
        <v>0</v>
      </c>
      <c r="AE173" s="215"/>
      <c r="AF173" s="216"/>
      <c r="AG173" s="217"/>
      <c r="AH173" s="213"/>
      <c r="AI173" s="212"/>
      <c r="AJ173" s="213"/>
      <c r="AK173" s="224"/>
      <c r="AL173" s="225"/>
      <c r="AM173" s="80"/>
      <c r="AN173" s="81"/>
      <c r="AO173" s="221"/>
      <c r="AP173" s="222"/>
      <c r="AQ173" s="223"/>
      <c r="AS173" s="76" t="str">
        <f>IF(COUNTIF($AX$13:AX173,AX173)&gt;1,"×","○")</f>
        <v>×</v>
      </c>
      <c r="AT173" s="77" t="str">
        <f t="shared" si="43"/>
        <v>×</v>
      </c>
      <c r="AU173" s="78" t="str">
        <f t="shared" si="44"/>
        <v>×</v>
      </c>
      <c r="AV173" s="75" t="str">
        <f t="shared" si="45"/>
        <v>×</v>
      </c>
      <c r="AX173" s="76" t="str">
        <f t="shared" si="48"/>
        <v/>
      </c>
      <c r="AY173" s="78">
        <f t="shared" si="46"/>
        <v>0</v>
      </c>
      <c r="AZ173" s="71">
        <f t="shared" si="47"/>
        <v>0</v>
      </c>
      <c r="BB173" s="65" t="str">
        <f t="shared" si="42"/>
        <v/>
      </c>
    </row>
    <row r="174" spans="1:54" ht="39.950000000000003" customHeight="1" x14ac:dyDescent="0.15">
      <c r="A174" s="77">
        <f t="shared" si="41"/>
        <v>0</v>
      </c>
      <c r="B174" s="260"/>
      <c r="C174" s="261"/>
      <c r="D174" s="262"/>
      <c r="E174" s="243"/>
      <c r="F174" s="260"/>
      <c r="G174" s="261"/>
      <c r="H174" s="262"/>
      <c r="I174" s="243"/>
      <c r="J174" s="224"/>
      <c r="K174" s="225"/>
      <c r="L174" s="80"/>
      <c r="M174" s="81"/>
      <c r="N174" s="245"/>
      <c r="O174" s="246"/>
      <c r="P174" s="246"/>
      <c r="Q174" s="246"/>
      <c r="R174" s="246"/>
      <c r="S174" s="246"/>
      <c r="T174" s="246"/>
      <c r="U174" s="247"/>
      <c r="V174" s="247"/>
      <c r="W174" s="248"/>
      <c r="X174" s="212"/>
      <c r="Y174" s="268"/>
      <c r="Z174" s="212"/>
      <c r="AA174" s="268"/>
      <c r="AB174" s="258"/>
      <c r="AC174" s="259"/>
      <c r="AD174" s="214">
        <f t="shared" si="49"/>
        <v>0</v>
      </c>
      <c r="AE174" s="215"/>
      <c r="AF174" s="216"/>
      <c r="AG174" s="217"/>
      <c r="AH174" s="213"/>
      <c r="AI174" s="212"/>
      <c r="AJ174" s="213"/>
      <c r="AK174" s="224"/>
      <c r="AL174" s="225"/>
      <c r="AM174" s="80"/>
      <c r="AN174" s="81"/>
      <c r="AO174" s="221"/>
      <c r="AP174" s="222"/>
      <c r="AQ174" s="223"/>
      <c r="AS174" s="76" t="str">
        <f>IF(COUNTIF($AX$13:AX174,AX174)&gt;1,"×","○")</f>
        <v>×</v>
      </c>
      <c r="AT174" s="77" t="str">
        <f t="shared" si="43"/>
        <v>×</v>
      </c>
      <c r="AU174" s="78" t="str">
        <f t="shared" si="44"/>
        <v>×</v>
      </c>
      <c r="AV174" s="75" t="str">
        <f t="shared" si="45"/>
        <v>×</v>
      </c>
      <c r="AX174" s="76" t="str">
        <f t="shared" si="48"/>
        <v/>
      </c>
      <c r="AY174" s="78">
        <f t="shared" si="46"/>
        <v>0</v>
      </c>
      <c r="AZ174" s="71">
        <f t="shared" si="47"/>
        <v>0</v>
      </c>
      <c r="BB174" s="65" t="str">
        <f t="shared" si="42"/>
        <v/>
      </c>
    </row>
    <row r="175" spans="1:54" ht="39.950000000000003" customHeight="1" x14ac:dyDescent="0.15">
      <c r="A175" s="77">
        <f t="shared" si="41"/>
        <v>0</v>
      </c>
      <c r="B175" s="260"/>
      <c r="C175" s="261"/>
      <c r="D175" s="262"/>
      <c r="E175" s="243"/>
      <c r="F175" s="260"/>
      <c r="G175" s="261"/>
      <c r="H175" s="262"/>
      <c r="I175" s="243"/>
      <c r="J175" s="224"/>
      <c r="K175" s="225"/>
      <c r="L175" s="80"/>
      <c r="M175" s="81"/>
      <c r="N175" s="245"/>
      <c r="O175" s="246"/>
      <c r="P175" s="246"/>
      <c r="Q175" s="246"/>
      <c r="R175" s="246"/>
      <c r="S175" s="246"/>
      <c r="T175" s="246"/>
      <c r="U175" s="247"/>
      <c r="V175" s="247"/>
      <c r="W175" s="248"/>
      <c r="X175" s="212"/>
      <c r="Y175" s="268"/>
      <c r="Z175" s="212"/>
      <c r="AA175" s="268"/>
      <c r="AB175" s="258"/>
      <c r="AC175" s="259"/>
      <c r="AD175" s="214">
        <f t="shared" si="49"/>
        <v>0</v>
      </c>
      <c r="AE175" s="215"/>
      <c r="AF175" s="216"/>
      <c r="AG175" s="217"/>
      <c r="AH175" s="213"/>
      <c r="AI175" s="212"/>
      <c r="AJ175" s="213"/>
      <c r="AK175" s="224"/>
      <c r="AL175" s="225"/>
      <c r="AM175" s="80"/>
      <c r="AN175" s="81"/>
      <c r="AO175" s="221"/>
      <c r="AP175" s="222"/>
      <c r="AQ175" s="223"/>
      <c r="AS175" s="76" t="str">
        <f>IF(COUNTIF($AX$13:AX175,AX175)&gt;1,"×","○")</f>
        <v>×</v>
      </c>
      <c r="AT175" s="77" t="str">
        <f t="shared" si="43"/>
        <v>×</v>
      </c>
      <c r="AU175" s="78" t="str">
        <f t="shared" si="44"/>
        <v>×</v>
      </c>
      <c r="AV175" s="75" t="str">
        <f t="shared" si="45"/>
        <v>×</v>
      </c>
      <c r="AX175" s="76" t="str">
        <f t="shared" si="48"/>
        <v/>
      </c>
      <c r="AY175" s="78">
        <f t="shared" si="46"/>
        <v>0</v>
      </c>
      <c r="AZ175" s="71">
        <f t="shared" si="47"/>
        <v>0</v>
      </c>
      <c r="BB175" s="65" t="str">
        <f t="shared" si="42"/>
        <v/>
      </c>
    </row>
    <row r="176" spans="1:54" ht="39.950000000000003" customHeight="1" x14ac:dyDescent="0.15">
      <c r="A176" s="77">
        <f t="shared" si="41"/>
        <v>0</v>
      </c>
      <c r="B176" s="260"/>
      <c r="C176" s="261"/>
      <c r="D176" s="262"/>
      <c r="E176" s="243"/>
      <c r="F176" s="260"/>
      <c r="G176" s="261"/>
      <c r="H176" s="262"/>
      <c r="I176" s="243"/>
      <c r="J176" s="224"/>
      <c r="K176" s="225"/>
      <c r="L176" s="80"/>
      <c r="M176" s="81"/>
      <c r="N176" s="245"/>
      <c r="O176" s="246"/>
      <c r="P176" s="246"/>
      <c r="Q176" s="246"/>
      <c r="R176" s="246"/>
      <c r="S176" s="246"/>
      <c r="T176" s="246"/>
      <c r="U176" s="247"/>
      <c r="V176" s="247"/>
      <c r="W176" s="248"/>
      <c r="X176" s="212"/>
      <c r="Y176" s="268"/>
      <c r="Z176" s="212"/>
      <c r="AA176" s="268"/>
      <c r="AB176" s="258"/>
      <c r="AC176" s="259"/>
      <c r="AD176" s="214">
        <f t="shared" si="49"/>
        <v>0</v>
      </c>
      <c r="AE176" s="215"/>
      <c r="AF176" s="216"/>
      <c r="AG176" s="217"/>
      <c r="AH176" s="213"/>
      <c r="AI176" s="212"/>
      <c r="AJ176" s="213"/>
      <c r="AK176" s="224"/>
      <c r="AL176" s="225"/>
      <c r="AM176" s="80"/>
      <c r="AN176" s="81"/>
      <c r="AO176" s="221"/>
      <c r="AP176" s="222"/>
      <c r="AQ176" s="223"/>
      <c r="AS176" s="76" t="str">
        <f>IF(COUNTIF($AX$13:AX176,AX176)&gt;1,"×","○")</f>
        <v>×</v>
      </c>
      <c r="AT176" s="77" t="str">
        <f t="shared" si="43"/>
        <v>×</v>
      </c>
      <c r="AU176" s="78" t="str">
        <f t="shared" si="44"/>
        <v>×</v>
      </c>
      <c r="AV176" s="75" t="str">
        <f t="shared" si="45"/>
        <v>×</v>
      </c>
      <c r="AX176" s="76" t="str">
        <f t="shared" si="48"/>
        <v/>
      </c>
      <c r="AY176" s="78">
        <f t="shared" si="46"/>
        <v>0</v>
      </c>
      <c r="AZ176" s="71">
        <f t="shared" si="47"/>
        <v>0</v>
      </c>
      <c r="BB176" s="65" t="str">
        <f t="shared" si="42"/>
        <v/>
      </c>
    </row>
    <row r="177" spans="1:54" ht="39.950000000000003" customHeight="1" x14ac:dyDescent="0.15">
      <c r="A177" s="77">
        <f t="shared" si="41"/>
        <v>0</v>
      </c>
      <c r="B177" s="260"/>
      <c r="C177" s="261"/>
      <c r="D177" s="262"/>
      <c r="E177" s="243"/>
      <c r="F177" s="260"/>
      <c r="G177" s="261"/>
      <c r="H177" s="262"/>
      <c r="I177" s="243"/>
      <c r="J177" s="224"/>
      <c r="K177" s="225"/>
      <c r="L177" s="80"/>
      <c r="M177" s="81"/>
      <c r="N177" s="245"/>
      <c r="O177" s="246"/>
      <c r="P177" s="246"/>
      <c r="Q177" s="246"/>
      <c r="R177" s="246"/>
      <c r="S177" s="246"/>
      <c r="T177" s="246"/>
      <c r="U177" s="247"/>
      <c r="V177" s="247"/>
      <c r="W177" s="248"/>
      <c r="X177" s="212"/>
      <c r="Y177" s="268"/>
      <c r="Z177" s="212"/>
      <c r="AA177" s="268"/>
      <c r="AB177" s="258"/>
      <c r="AC177" s="259"/>
      <c r="AD177" s="214">
        <f t="shared" si="49"/>
        <v>0</v>
      </c>
      <c r="AE177" s="215"/>
      <c r="AF177" s="216"/>
      <c r="AG177" s="217"/>
      <c r="AH177" s="213"/>
      <c r="AI177" s="212"/>
      <c r="AJ177" s="213"/>
      <c r="AK177" s="224"/>
      <c r="AL177" s="225"/>
      <c r="AM177" s="80"/>
      <c r="AN177" s="81"/>
      <c r="AO177" s="221"/>
      <c r="AP177" s="222"/>
      <c r="AQ177" s="223"/>
      <c r="AS177" s="76" t="str">
        <f>IF(COUNTIF($AX$13:AX177,AX177)&gt;1,"×","○")</f>
        <v>×</v>
      </c>
      <c r="AT177" s="77" t="str">
        <f t="shared" si="43"/>
        <v>×</v>
      </c>
      <c r="AU177" s="78" t="str">
        <f t="shared" si="44"/>
        <v>×</v>
      </c>
      <c r="AV177" s="75" t="str">
        <f t="shared" si="45"/>
        <v>×</v>
      </c>
      <c r="AX177" s="76" t="str">
        <f t="shared" si="48"/>
        <v/>
      </c>
      <c r="AY177" s="78">
        <f t="shared" si="46"/>
        <v>0</v>
      </c>
      <c r="AZ177" s="71">
        <f t="shared" si="47"/>
        <v>0</v>
      </c>
      <c r="BB177" s="65" t="str">
        <f t="shared" si="42"/>
        <v/>
      </c>
    </row>
    <row r="178" spans="1:54" ht="39.950000000000003" customHeight="1" x14ac:dyDescent="0.15">
      <c r="A178" s="77">
        <f t="shared" si="41"/>
        <v>0</v>
      </c>
      <c r="B178" s="260"/>
      <c r="C178" s="261"/>
      <c r="D178" s="262"/>
      <c r="E178" s="243"/>
      <c r="F178" s="260"/>
      <c r="G178" s="261"/>
      <c r="H178" s="262"/>
      <c r="I178" s="243"/>
      <c r="J178" s="224"/>
      <c r="K178" s="225"/>
      <c r="L178" s="80"/>
      <c r="M178" s="81"/>
      <c r="N178" s="245"/>
      <c r="O178" s="246"/>
      <c r="P178" s="246"/>
      <c r="Q178" s="246"/>
      <c r="R178" s="246"/>
      <c r="S178" s="246"/>
      <c r="T178" s="246"/>
      <c r="U178" s="247"/>
      <c r="V178" s="247"/>
      <c r="W178" s="248"/>
      <c r="X178" s="212"/>
      <c r="Y178" s="268"/>
      <c r="Z178" s="212"/>
      <c r="AA178" s="268"/>
      <c r="AB178" s="258"/>
      <c r="AC178" s="259"/>
      <c r="AD178" s="214">
        <f t="shared" si="49"/>
        <v>0</v>
      </c>
      <c r="AE178" s="215"/>
      <c r="AF178" s="216"/>
      <c r="AG178" s="217"/>
      <c r="AH178" s="213"/>
      <c r="AI178" s="212"/>
      <c r="AJ178" s="213"/>
      <c r="AK178" s="224"/>
      <c r="AL178" s="225"/>
      <c r="AM178" s="80"/>
      <c r="AN178" s="81"/>
      <c r="AO178" s="221"/>
      <c r="AP178" s="222"/>
      <c r="AQ178" s="223"/>
      <c r="AS178" s="76" t="str">
        <f>IF(COUNTIF($AX$13:AX178,AX178)&gt;1,"×","○")</f>
        <v>×</v>
      </c>
      <c r="AT178" s="77" t="str">
        <f t="shared" si="43"/>
        <v>×</v>
      </c>
      <c r="AU178" s="78" t="str">
        <f t="shared" si="44"/>
        <v>×</v>
      </c>
      <c r="AV178" s="75" t="str">
        <f t="shared" si="45"/>
        <v>×</v>
      </c>
      <c r="AX178" s="76" t="str">
        <f t="shared" si="48"/>
        <v/>
      </c>
      <c r="AY178" s="78">
        <f t="shared" si="46"/>
        <v>0</v>
      </c>
      <c r="AZ178" s="71">
        <f t="shared" si="47"/>
        <v>0</v>
      </c>
      <c r="BB178" s="65" t="str">
        <f t="shared" si="42"/>
        <v/>
      </c>
    </row>
    <row r="179" spans="1:54" ht="39.950000000000003" customHeight="1" x14ac:dyDescent="0.15">
      <c r="A179" s="77">
        <f t="shared" si="41"/>
        <v>0</v>
      </c>
      <c r="B179" s="260"/>
      <c r="C179" s="261"/>
      <c r="D179" s="262"/>
      <c r="E179" s="243"/>
      <c r="F179" s="260"/>
      <c r="G179" s="261"/>
      <c r="H179" s="262"/>
      <c r="I179" s="243"/>
      <c r="J179" s="224"/>
      <c r="K179" s="225"/>
      <c r="L179" s="80"/>
      <c r="M179" s="81"/>
      <c r="N179" s="245"/>
      <c r="O179" s="246"/>
      <c r="P179" s="246"/>
      <c r="Q179" s="246"/>
      <c r="R179" s="246"/>
      <c r="S179" s="246"/>
      <c r="T179" s="246"/>
      <c r="U179" s="247"/>
      <c r="V179" s="247"/>
      <c r="W179" s="248"/>
      <c r="X179" s="212"/>
      <c r="Y179" s="268"/>
      <c r="Z179" s="212"/>
      <c r="AA179" s="268"/>
      <c r="AB179" s="258"/>
      <c r="AC179" s="259"/>
      <c r="AD179" s="214">
        <f t="shared" si="49"/>
        <v>0</v>
      </c>
      <c r="AE179" s="215"/>
      <c r="AF179" s="216"/>
      <c r="AG179" s="217"/>
      <c r="AH179" s="213"/>
      <c r="AI179" s="212"/>
      <c r="AJ179" s="213"/>
      <c r="AK179" s="224"/>
      <c r="AL179" s="225"/>
      <c r="AM179" s="80"/>
      <c r="AN179" s="81"/>
      <c r="AO179" s="221"/>
      <c r="AP179" s="222"/>
      <c r="AQ179" s="223"/>
      <c r="AS179" s="76" t="str">
        <f>IF(COUNTIF($AX$13:AX179,AX179)&gt;1,"×","○")</f>
        <v>×</v>
      </c>
      <c r="AT179" s="77" t="str">
        <f t="shared" si="43"/>
        <v>×</v>
      </c>
      <c r="AU179" s="78" t="str">
        <f t="shared" si="44"/>
        <v>×</v>
      </c>
      <c r="AV179" s="75" t="str">
        <f t="shared" si="45"/>
        <v>×</v>
      </c>
      <c r="AX179" s="76" t="str">
        <f t="shared" si="48"/>
        <v/>
      </c>
      <c r="AY179" s="78">
        <f t="shared" si="46"/>
        <v>0</v>
      </c>
      <c r="AZ179" s="71">
        <f t="shared" si="47"/>
        <v>0</v>
      </c>
      <c r="BB179" s="65" t="str">
        <f t="shared" si="42"/>
        <v/>
      </c>
    </row>
    <row r="180" spans="1:54" ht="39.950000000000003" customHeight="1" x14ac:dyDescent="0.15">
      <c r="A180" s="77">
        <f t="shared" si="41"/>
        <v>0</v>
      </c>
      <c r="B180" s="260"/>
      <c r="C180" s="261"/>
      <c r="D180" s="262"/>
      <c r="E180" s="243"/>
      <c r="F180" s="260"/>
      <c r="G180" s="261"/>
      <c r="H180" s="262"/>
      <c r="I180" s="243"/>
      <c r="J180" s="224"/>
      <c r="K180" s="225"/>
      <c r="L180" s="80"/>
      <c r="M180" s="81"/>
      <c r="N180" s="245"/>
      <c r="O180" s="246"/>
      <c r="P180" s="246"/>
      <c r="Q180" s="246"/>
      <c r="R180" s="246"/>
      <c r="S180" s="246"/>
      <c r="T180" s="246"/>
      <c r="U180" s="247"/>
      <c r="V180" s="247"/>
      <c r="W180" s="248"/>
      <c r="X180" s="212"/>
      <c r="Y180" s="268"/>
      <c r="Z180" s="212"/>
      <c r="AA180" s="268"/>
      <c r="AB180" s="258"/>
      <c r="AC180" s="259"/>
      <c r="AD180" s="214">
        <f t="shared" si="49"/>
        <v>0</v>
      </c>
      <c r="AE180" s="215"/>
      <c r="AF180" s="216"/>
      <c r="AG180" s="217"/>
      <c r="AH180" s="213"/>
      <c r="AI180" s="212"/>
      <c r="AJ180" s="213"/>
      <c r="AK180" s="224"/>
      <c r="AL180" s="225"/>
      <c r="AM180" s="80"/>
      <c r="AN180" s="81"/>
      <c r="AO180" s="221"/>
      <c r="AP180" s="222"/>
      <c r="AQ180" s="223"/>
      <c r="AS180" s="76" t="str">
        <f>IF(COUNTIF($AX$13:AX180,AX180)&gt;1,"×","○")</f>
        <v>×</v>
      </c>
      <c r="AT180" s="77" t="str">
        <f t="shared" si="43"/>
        <v>×</v>
      </c>
      <c r="AU180" s="78" t="str">
        <f t="shared" si="44"/>
        <v>×</v>
      </c>
      <c r="AV180" s="75" t="str">
        <f t="shared" si="45"/>
        <v>×</v>
      </c>
      <c r="AX180" s="76" t="str">
        <f t="shared" si="48"/>
        <v/>
      </c>
      <c r="AY180" s="78">
        <f t="shared" si="46"/>
        <v>0</v>
      </c>
      <c r="AZ180" s="71">
        <f t="shared" si="47"/>
        <v>0</v>
      </c>
      <c r="BB180" s="65" t="str">
        <f t="shared" si="42"/>
        <v/>
      </c>
    </row>
    <row r="181" spans="1:54" ht="39.950000000000003" customHeight="1" x14ac:dyDescent="0.15">
      <c r="A181" s="77">
        <f t="shared" si="41"/>
        <v>0</v>
      </c>
      <c r="B181" s="260"/>
      <c r="C181" s="261"/>
      <c r="D181" s="262"/>
      <c r="E181" s="243"/>
      <c r="F181" s="260"/>
      <c r="G181" s="261"/>
      <c r="H181" s="262"/>
      <c r="I181" s="243"/>
      <c r="J181" s="224"/>
      <c r="K181" s="225"/>
      <c r="L181" s="80"/>
      <c r="M181" s="81"/>
      <c r="N181" s="245"/>
      <c r="O181" s="246"/>
      <c r="P181" s="246"/>
      <c r="Q181" s="246"/>
      <c r="R181" s="246"/>
      <c r="S181" s="246"/>
      <c r="T181" s="246"/>
      <c r="U181" s="247"/>
      <c r="V181" s="247"/>
      <c r="W181" s="248"/>
      <c r="X181" s="212"/>
      <c r="Y181" s="268"/>
      <c r="Z181" s="212"/>
      <c r="AA181" s="268"/>
      <c r="AB181" s="258"/>
      <c r="AC181" s="259"/>
      <c r="AD181" s="214">
        <f t="shared" si="49"/>
        <v>0</v>
      </c>
      <c r="AE181" s="215"/>
      <c r="AF181" s="216"/>
      <c r="AG181" s="217"/>
      <c r="AH181" s="213"/>
      <c r="AI181" s="212"/>
      <c r="AJ181" s="213"/>
      <c r="AK181" s="224"/>
      <c r="AL181" s="225"/>
      <c r="AM181" s="80"/>
      <c r="AN181" s="81"/>
      <c r="AO181" s="221"/>
      <c r="AP181" s="222"/>
      <c r="AQ181" s="223"/>
      <c r="AS181" s="76" t="str">
        <f>IF(COUNTIF($AX$13:AX181,AX181)&gt;1,"×","○")</f>
        <v>×</v>
      </c>
      <c r="AT181" s="77" t="str">
        <f t="shared" si="43"/>
        <v>×</v>
      </c>
      <c r="AU181" s="78" t="str">
        <f t="shared" si="44"/>
        <v>×</v>
      </c>
      <c r="AV181" s="75" t="str">
        <f t="shared" si="45"/>
        <v>×</v>
      </c>
      <c r="AX181" s="76" t="str">
        <f t="shared" si="48"/>
        <v/>
      </c>
      <c r="AY181" s="78">
        <f t="shared" si="46"/>
        <v>0</v>
      </c>
      <c r="AZ181" s="71">
        <f t="shared" si="47"/>
        <v>0</v>
      </c>
      <c r="BB181" s="65" t="str">
        <f t="shared" si="42"/>
        <v/>
      </c>
    </row>
    <row r="182" spans="1:54" ht="39.950000000000003" customHeight="1" x14ac:dyDescent="0.15">
      <c r="A182" s="77">
        <f t="shared" si="41"/>
        <v>0</v>
      </c>
      <c r="B182" s="260"/>
      <c r="C182" s="261"/>
      <c r="D182" s="262"/>
      <c r="E182" s="243"/>
      <c r="F182" s="260"/>
      <c r="G182" s="261"/>
      <c r="H182" s="262"/>
      <c r="I182" s="243"/>
      <c r="J182" s="224"/>
      <c r="K182" s="225"/>
      <c r="L182" s="80"/>
      <c r="M182" s="81"/>
      <c r="N182" s="245"/>
      <c r="O182" s="246"/>
      <c r="P182" s="246"/>
      <c r="Q182" s="246"/>
      <c r="R182" s="246"/>
      <c r="S182" s="246"/>
      <c r="T182" s="246"/>
      <c r="U182" s="247"/>
      <c r="V182" s="247"/>
      <c r="W182" s="248"/>
      <c r="X182" s="212"/>
      <c r="Y182" s="268"/>
      <c r="Z182" s="212"/>
      <c r="AA182" s="268"/>
      <c r="AB182" s="258"/>
      <c r="AC182" s="259"/>
      <c r="AD182" s="214">
        <f t="shared" si="49"/>
        <v>0</v>
      </c>
      <c r="AE182" s="215"/>
      <c r="AF182" s="216"/>
      <c r="AG182" s="217"/>
      <c r="AH182" s="213"/>
      <c r="AI182" s="212"/>
      <c r="AJ182" s="213"/>
      <c r="AK182" s="224"/>
      <c r="AL182" s="225"/>
      <c r="AM182" s="80"/>
      <c r="AN182" s="81"/>
      <c r="AO182" s="221"/>
      <c r="AP182" s="222"/>
      <c r="AQ182" s="223"/>
      <c r="AS182" s="76" t="str">
        <f>IF(COUNTIF($AX$13:AX182,AX182)&gt;1,"×","○")</f>
        <v>×</v>
      </c>
      <c r="AT182" s="77" t="str">
        <f t="shared" si="43"/>
        <v>×</v>
      </c>
      <c r="AU182" s="78" t="str">
        <f t="shared" si="44"/>
        <v>×</v>
      </c>
      <c r="AV182" s="75" t="str">
        <f t="shared" si="45"/>
        <v>×</v>
      </c>
      <c r="AX182" s="76" t="str">
        <f t="shared" si="48"/>
        <v/>
      </c>
      <c r="AY182" s="78">
        <f t="shared" si="46"/>
        <v>0</v>
      </c>
      <c r="AZ182" s="71">
        <f t="shared" si="47"/>
        <v>0</v>
      </c>
      <c r="BB182" s="65" t="str">
        <f t="shared" si="42"/>
        <v/>
      </c>
    </row>
    <row r="183" spans="1:54" ht="39.950000000000003" customHeight="1" x14ac:dyDescent="0.15">
      <c r="A183" s="77">
        <f t="shared" si="41"/>
        <v>0</v>
      </c>
      <c r="B183" s="260"/>
      <c r="C183" s="261"/>
      <c r="D183" s="262"/>
      <c r="E183" s="243"/>
      <c r="F183" s="260"/>
      <c r="G183" s="261"/>
      <c r="H183" s="262"/>
      <c r="I183" s="243"/>
      <c r="J183" s="224"/>
      <c r="K183" s="225"/>
      <c r="L183" s="80"/>
      <c r="M183" s="81"/>
      <c r="N183" s="245"/>
      <c r="O183" s="246"/>
      <c r="P183" s="246"/>
      <c r="Q183" s="246"/>
      <c r="R183" s="246"/>
      <c r="S183" s="246"/>
      <c r="T183" s="246"/>
      <c r="U183" s="247"/>
      <c r="V183" s="247"/>
      <c r="W183" s="248"/>
      <c r="X183" s="212"/>
      <c r="Y183" s="268"/>
      <c r="Z183" s="212"/>
      <c r="AA183" s="268"/>
      <c r="AB183" s="258"/>
      <c r="AC183" s="259"/>
      <c r="AD183" s="214">
        <f t="shared" si="49"/>
        <v>0</v>
      </c>
      <c r="AE183" s="215"/>
      <c r="AF183" s="216"/>
      <c r="AG183" s="217"/>
      <c r="AH183" s="213"/>
      <c r="AI183" s="212"/>
      <c r="AJ183" s="213"/>
      <c r="AK183" s="224"/>
      <c r="AL183" s="225"/>
      <c r="AM183" s="80"/>
      <c r="AN183" s="81"/>
      <c r="AO183" s="221"/>
      <c r="AP183" s="222"/>
      <c r="AQ183" s="223"/>
      <c r="AS183" s="76" t="str">
        <f>IF(COUNTIF($AX$13:AX183,AX183)&gt;1,"×","○")</f>
        <v>×</v>
      </c>
      <c r="AT183" s="77" t="str">
        <f t="shared" si="43"/>
        <v>×</v>
      </c>
      <c r="AU183" s="78" t="str">
        <f t="shared" si="44"/>
        <v>×</v>
      </c>
      <c r="AV183" s="75" t="str">
        <f t="shared" si="45"/>
        <v>×</v>
      </c>
      <c r="AX183" s="76" t="str">
        <f t="shared" si="48"/>
        <v/>
      </c>
      <c r="AY183" s="78">
        <f t="shared" si="46"/>
        <v>0</v>
      </c>
      <c r="AZ183" s="71">
        <f t="shared" si="47"/>
        <v>0</v>
      </c>
      <c r="BB183" s="65" t="str">
        <f t="shared" si="42"/>
        <v/>
      </c>
    </row>
    <row r="184" spans="1:54" ht="39.950000000000003" customHeight="1" x14ac:dyDescent="0.15">
      <c r="A184" s="77">
        <f t="shared" si="41"/>
        <v>0</v>
      </c>
      <c r="B184" s="260"/>
      <c r="C184" s="261"/>
      <c r="D184" s="262"/>
      <c r="E184" s="243"/>
      <c r="F184" s="260"/>
      <c r="G184" s="261"/>
      <c r="H184" s="262"/>
      <c r="I184" s="243"/>
      <c r="J184" s="224"/>
      <c r="K184" s="225"/>
      <c r="L184" s="80"/>
      <c r="M184" s="81"/>
      <c r="N184" s="245"/>
      <c r="O184" s="246"/>
      <c r="P184" s="246"/>
      <c r="Q184" s="246"/>
      <c r="R184" s="246"/>
      <c r="S184" s="246"/>
      <c r="T184" s="246"/>
      <c r="U184" s="247"/>
      <c r="V184" s="247"/>
      <c r="W184" s="248"/>
      <c r="X184" s="212"/>
      <c r="Y184" s="268"/>
      <c r="Z184" s="212"/>
      <c r="AA184" s="268"/>
      <c r="AB184" s="258"/>
      <c r="AC184" s="259"/>
      <c r="AD184" s="214">
        <f t="shared" si="49"/>
        <v>0</v>
      </c>
      <c r="AE184" s="215"/>
      <c r="AF184" s="216"/>
      <c r="AG184" s="217"/>
      <c r="AH184" s="213"/>
      <c r="AI184" s="212"/>
      <c r="AJ184" s="213"/>
      <c r="AK184" s="224"/>
      <c r="AL184" s="225"/>
      <c r="AM184" s="80"/>
      <c r="AN184" s="81"/>
      <c r="AO184" s="221"/>
      <c r="AP184" s="222"/>
      <c r="AQ184" s="223"/>
      <c r="AS184" s="76" t="str">
        <f>IF(COUNTIF($AX$13:AX184,AX184)&gt;1,"×","○")</f>
        <v>×</v>
      </c>
      <c r="AT184" s="77" t="str">
        <f t="shared" si="43"/>
        <v>×</v>
      </c>
      <c r="AU184" s="78" t="str">
        <f t="shared" si="44"/>
        <v>×</v>
      </c>
      <c r="AV184" s="75" t="str">
        <f t="shared" si="45"/>
        <v>×</v>
      </c>
      <c r="AX184" s="76" t="str">
        <f t="shared" si="48"/>
        <v/>
      </c>
      <c r="AY184" s="78">
        <f t="shared" si="46"/>
        <v>0</v>
      </c>
      <c r="AZ184" s="71">
        <f t="shared" si="47"/>
        <v>0</v>
      </c>
      <c r="BB184" s="65" t="str">
        <f t="shared" si="42"/>
        <v/>
      </c>
    </row>
    <row r="185" spans="1:54" ht="39.950000000000003" customHeight="1" x14ac:dyDescent="0.15">
      <c r="A185" s="77">
        <f t="shared" si="41"/>
        <v>0</v>
      </c>
      <c r="B185" s="260"/>
      <c r="C185" s="261"/>
      <c r="D185" s="262"/>
      <c r="E185" s="243"/>
      <c r="F185" s="260"/>
      <c r="G185" s="261"/>
      <c r="H185" s="262"/>
      <c r="I185" s="243"/>
      <c r="J185" s="224"/>
      <c r="K185" s="225"/>
      <c r="L185" s="80"/>
      <c r="M185" s="81"/>
      <c r="N185" s="245"/>
      <c r="O185" s="246"/>
      <c r="P185" s="246"/>
      <c r="Q185" s="246"/>
      <c r="R185" s="246"/>
      <c r="S185" s="246"/>
      <c r="T185" s="246"/>
      <c r="U185" s="247"/>
      <c r="V185" s="247"/>
      <c r="W185" s="248"/>
      <c r="X185" s="212"/>
      <c r="Y185" s="268"/>
      <c r="Z185" s="212"/>
      <c r="AA185" s="268"/>
      <c r="AB185" s="258"/>
      <c r="AC185" s="259"/>
      <c r="AD185" s="214">
        <f t="shared" si="49"/>
        <v>0</v>
      </c>
      <c r="AE185" s="215"/>
      <c r="AF185" s="216"/>
      <c r="AG185" s="217"/>
      <c r="AH185" s="213"/>
      <c r="AI185" s="212"/>
      <c r="AJ185" s="213"/>
      <c r="AK185" s="224"/>
      <c r="AL185" s="225"/>
      <c r="AM185" s="80"/>
      <c r="AN185" s="81"/>
      <c r="AO185" s="221"/>
      <c r="AP185" s="222"/>
      <c r="AQ185" s="223"/>
      <c r="AS185" s="76" t="str">
        <f>IF(COUNTIF($AX$13:AX185,AX185)&gt;1,"×","○")</f>
        <v>×</v>
      </c>
      <c r="AT185" s="77" t="str">
        <f t="shared" si="43"/>
        <v>×</v>
      </c>
      <c r="AU185" s="78" t="str">
        <f t="shared" si="44"/>
        <v>×</v>
      </c>
      <c r="AV185" s="75" t="str">
        <f t="shared" si="45"/>
        <v>×</v>
      </c>
      <c r="AX185" s="76" t="str">
        <f t="shared" si="48"/>
        <v/>
      </c>
      <c r="AY185" s="78">
        <f t="shared" si="46"/>
        <v>0</v>
      </c>
      <c r="AZ185" s="71">
        <f t="shared" si="47"/>
        <v>0</v>
      </c>
      <c r="BB185" s="65" t="str">
        <f t="shared" si="42"/>
        <v/>
      </c>
    </row>
    <row r="186" spans="1:54" ht="39.950000000000003" customHeight="1" x14ac:dyDescent="0.15">
      <c r="A186" s="77">
        <f t="shared" si="41"/>
        <v>0</v>
      </c>
      <c r="B186" s="260"/>
      <c r="C186" s="261"/>
      <c r="D186" s="262"/>
      <c r="E186" s="243"/>
      <c r="F186" s="260"/>
      <c r="G186" s="261"/>
      <c r="H186" s="262"/>
      <c r="I186" s="243"/>
      <c r="J186" s="224"/>
      <c r="K186" s="225"/>
      <c r="L186" s="80"/>
      <c r="M186" s="81"/>
      <c r="N186" s="245"/>
      <c r="O186" s="246"/>
      <c r="P186" s="246"/>
      <c r="Q186" s="246"/>
      <c r="R186" s="246"/>
      <c r="S186" s="246"/>
      <c r="T186" s="246"/>
      <c r="U186" s="247"/>
      <c r="V186" s="247"/>
      <c r="W186" s="248"/>
      <c r="X186" s="212"/>
      <c r="Y186" s="268"/>
      <c r="Z186" s="212"/>
      <c r="AA186" s="268"/>
      <c r="AB186" s="258"/>
      <c r="AC186" s="259"/>
      <c r="AD186" s="214">
        <f t="shared" si="49"/>
        <v>0</v>
      </c>
      <c r="AE186" s="215"/>
      <c r="AF186" s="216"/>
      <c r="AG186" s="217"/>
      <c r="AH186" s="213"/>
      <c r="AI186" s="212"/>
      <c r="AJ186" s="213"/>
      <c r="AK186" s="224"/>
      <c r="AL186" s="225"/>
      <c r="AM186" s="80"/>
      <c r="AN186" s="81"/>
      <c r="AO186" s="221"/>
      <c r="AP186" s="222"/>
      <c r="AQ186" s="223"/>
      <c r="AS186" s="76" t="str">
        <f>IF(COUNTIF($AX$13:AX186,AX186)&gt;1,"×","○")</f>
        <v>×</v>
      </c>
      <c r="AT186" s="77" t="str">
        <f t="shared" si="43"/>
        <v>×</v>
      </c>
      <c r="AU186" s="78" t="str">
        <f t="shared" si="44"/>
        <v>×</v>
      </c>
      <c r="AV186" s="75" t="str">
        <f t="shared" si="45"/>
        <v>×</v>
      </c>
      <c r="AX186" s="76" t="str">
        <f t="shared" si="48"/>
        <v/>
      </c>
      <c r="AY186" s="78">
        <f t="shared" si="46"/>
        <v>0</v>
      </c>
      <c r="AZ186" s="71">
        <f t="shared" si="47"/>
        <v>0</v>
      </c>
      <c r="BB186" s="65" t="str">
        <f t="shared" si="42"/>
        <v/>
      </c>
    </row>
    <row r="187" spans="1:54" ht="39.950000000000003" customHeight="1" thickBot="1" x14ac:dyDescent="0.2">
      <c r="A187" s="77">
        <f t="shared" si="41"/>
        <v>0</v>
      </c>
      <c r="B187" s="260"/>
      <c r="C187" s="261"/>
      <c r="D187" s="262"/>
      <c r="E187" s="243"/>
      <c r="F187" s="260"/>
      <c r="G187" s="261"/>
      <c r="H187" s="262"/>
      <c r="I187" s="243"/>
      <c r="J187" s="224"/>
      <c r="K187" s="225"/>
      <c r="L187" s="80"/>
      <c r="M187" s="81"/>
      <c r="N187" s="245"/>
      <c r="O187" s="246"/>
      <c r="P187" s="246"/>
      <c r="Q187" s="246"/>
      <c r="R187" s="246"/>
      <c r="S187" s="246"/>
      <c r="T187" s="246"/>
      <c r="U187" s="247"/>
      <c r="V187" s="247"/>
      <c r="W187" s="248"/>
      <c r="X187" s="212"/>
      <c r="Y187" s="268"/>
      <c r="Z187" s="212"/>
      <c r="AA187" s="268"/>
      <c r="AB187" s="280"/>
      <c r="AC187" s="281"/>
      <c r="AD187" s="265">
        <f t="shared" si="49"/>
        <v>0</v>
      </c>
      <c r="AE187" s="266"/>
      <c r="AF187" s="267"/>
      <c r="AG187" s="217"/>
      <c r="AH187" s="213"/>
      <c r="AI187" s="212"/>
      <c r="AJ187" s="213"/>
      <c r="AK187" s="224"/>
      <c r="AL187" s="225"/>
      <c r="AM187" s="80"/>
      <c r="AN187" s="81"/>
      <c r="AO187" s="221"/>
      <c r="AP187" s="222"/>
      <c r="AQ187" s="223"/>
      <c r="AS187" s="76" t="str">
        <f>IF(COUNTIF($AX$13:AX187,AX187)&gt;1,"×","○")</f>
        <v>×</v>
      </c>
      <c r="AT187" s="77" t="str">
        <f t="shared" si="43"/>
        <v>×</v>
      </c>
      <c r="AU187" s="78" t="str">
        <f t="shared" si="44"/>
        <v>×</v>
      </c>
      <c r="AV187" s="75" t="str">
        <f t="shared" si="45"/>
        <v>×</v>
      </c>
      <c r="AX187" s="76" t="str">
        <f t="shared" si="48"/>
        <v/>
      </c>
      <c r="AY187" s="78">
        <f t="shared" si="46"/>
        <v>0</v>
      </c>
      <c r="AZ187" s="71">
        <f t="shared" si="47"/>
        <v>0</v>
      </c>
      <c r="BB187" s="65" t="str">
        <f t="shared" si="42"/>
        <v/>
      </c>
    </row>
    <row r="188" spans="1:54" ht="39.950000000000003" customHeight="1" x14ac:dyDescent="0.15">
      <c r="A188" s="77">
        <f t="shared" si="41"/>
        <v>0</v>
      </c>
      <c r="B188" s="260"/>
      <c r="C188" s="261"/>
      <c r="D188" s="262"/>
      <c r="E188" s="243"/>
      <c r="F188" s="260"/>
      <c r="G188" s="261"/>
      <c r="H188" s="262"/>
      <c r="I188" s="243"/>
      <c r="J188" s="224"/>
      <c r="K188" s="225"/>
      <c r="L188" s="80"/>
      <c r="M188" s="81"/>
      <c r="N188" s="245"/>
      <c r="O188" s="246"/>
      <c r="P188" s="246"/>
      <c r="Q188" s="246"/>
      <c r="R188" s="246"/>
      <c r="S188" s="246"/>
      <c r="T188" s="246"/>
      <c r="U188" s="247"/>
      <c r="V188" s="247"/>
      <c r="W188" s="248"/>
      <c r="X188" s="212"/>
      <c r="Y188" s="268"/>
      <c r="Z188" s="212"/>
      <c r="AA188" s="268"/>
      <c r="AB188" s="258"/>
      <c r="AC188" s="259"/>
      <c r="AD188" s="214">
        <f t="shared" ref="AD188:AD217" si="50">IF(AV188="○",VLOOKUP(Z188,$B$220:$C$223,2,FALSE),)</f>
        <v>0</v>
      </c>
      <c r="AE188" s="215"/>
      <c r="AF188" s="216"/>
      <c r="AG188" s="217"/>
      <c r="AH188" s="213"/>
      <c r="AI188" s="212"/>
      <c r="AJ188" s="213"/>
      <c r="AK188" s="224"/>
      <c r="AL188" s="225"/>
      <c r="AM188" s="80"/>
      <c r="AN188" s="81"/>
      <c r="AO188" s="221"/>
      <c r="AP188" s="222"/>
      <c r="AQ188" s="223"/>
      <c r="AR188" s="51">
        <v>5</v>
      </c>
      <c r="AS188" s="76" t="str">
        <f>IF(COUNTIF($AX$13:AX188,AX188)&gt;1,"×","○")</f>
        <v>×</v>
      </c>
      <c r="AT188" s="77" t="str">
        <f t="shared" ref="AT188:AT217" si="51">IF(AND(AY188=11,AZ188=2),"○","×")</f>
        <v>×</v>
      </c>
      <c r="AU188" s="78" t="str">
        <f t="shared" ref="AU188:AU217" si="52">IF(AND(AG188="有",AI188="無"),"○","×")</f>
        <v>×</v>
      </c>
      <c r="AV188" s="75" t="str">
        <f t="shared" ref="AV188:AV217" si="53">IF(AND(AS188="○",AT188="○",AU188="○"),"○","×")</f>
        <v>×</v>
      </c>
      <c r="AX188" s="76" t="str">
        <f>DBCS(B188&amp;D188&amp;F188&amp;H188&amp;J188&amp;L188&amp;M188)</f>
        <v/>
      </c>
      <c r="AY188" s="78">
        <f t="shared" ref="AY188:AY217" si="54">COUNTA(B188:AC188)</f>
        <v>0</v>
      </c>
      <c r="AZ188" s="71">
        <f t="shared" ref="AZ188:AZ217" si="55">COUNTA(AG188:AJ188)</f>
        <v>0</v>
      </c>
      <c r="BB188" s="65" t="str">
        <f t="shared" si="42"/>
        <v/>
      </c>
    </row>
    <row r="189" spans="1:54" ht="39.950000000000003" customHeight="1" x14ac:dyDescent="0.15">
      <c r="A189" s="77">
        <f t="shared" si="41"/>
        <v>0</v>
      </c>
      <c r="B189" s="260"/>
      <c r="C189" s="261"/>
      <c r="D189" s="262"/>
      <c r="E189" s="243"/>
      <c r="F189" s="260"/>
      <c r="G189" s="261"/>
      <c r="H189" s="262"/>
      <c r="I189" s="243"/>
      <c r="J189" s="224"/>
      <c r="K189" s="225"/>
      <c r="L189" s="80"/>
      <c r="M189" s="81"/>
      <c r="N189" s="245"/>
      <c r="O189" s="246"/>
      <c r="P189" s="246"/>
      <c r="Q189" s="246"/>
      <c r="R189" s="246"/>
      <c r="S189" s="246"/>
      <c r="T189" s="246"/>
      <c r="U189" s="247"/>
      <c r="V189" s="247"/>
      <c r="W189" s="248"/>
      <c r="X189" s="212"/>
      <c r="Y189" s="268"/>
      <c r="Z189" s="212"/>
      <c r="AA189" s="268"/>
      <c r="AB189" s="258"/>
      <c r="AC189" s="259"/>
      <c r="AD189" s="214">
        <f t="shared" si="50"/>
        <v>0</v>
      </c>
      <c r="AE189" s="215"/>
      <c r="AF189" s="216"/>
      <c r="AG189" s="217"/>
      <c r="AH189" s="213"/>
      <c r="AI189" s="212"/>
      <c r="AJ189" s="213"/>
      <c r="AK189" s="224"/>
      <c r="AL189" s="225"/>
      <c r="AM189" s="80"/>
      <c r="AN189" s="81"/>
      <c r="AO189" s="221"/>
      <c r="AP189" s="222"/>
      <c r="AQ189" s="223"/>
      <c r="AR189" s="51">
        <v>20</v>
      </c>
      <c r="AS189" s="76" t="str">
        <f>IF(COUNTIF($AX$13:AX189,AX189)&gt;1,"×","○")</f>
        <v>×</v>
      </c>
      <c r="AT189" s="77" t="str">
        <f t="shared" si="51"/>
        <v>×</v>
      </c>
      <c r="AU189" s="78" t="str">
        <f t="shared" si="52"/>
        <v>×</v>
      </c>
      <c r="AV189" s="75" t="str">
        <f t="shared" si="53"/>
        <v>×</v>
      </c>
      <c r="AX189" s="76" t="str">
        <f t="shared" ref="AX189:AX217" si="56">DBCS(B189&amp;D189&amp;F189&amp;H189&amp;J189&amp;L189&amp;M189)</f>
        <v/>
      </c>
      <c r="AY189" s="78">
        <f t="shared" si="54"/>
        <v>0</v>
      </c>
      <c r="AZ189" s="71">
        <f t="shared" si="55"/>
        <v>0</v>
      </c>
      <c r="BB189" s="65" t="str">
        <f t="shared" si="42"/>
        <v/>
      </c>
    </row>
    <row r="190" spans="1:54" ht="39.950000000000003" customHeight="1" x14ac:dyDescent="0.15">
      <c r="A190" s="77">
        <f t="shared" si="41"/>
        <v>0</v>
      </c>
      <c r="B190" s="260"/>
      <c r="C190" s="261"/>
      <c r="D190" s="262"/>
      <c r="E190" s="243"/>
      <c r="F190" s="260"/>
      <c r="G190" s="261"/>
      <c r="H190" s="262"/>
      <c r="I190" s="243"/>
      <c r="J190" s="224"/>
      <c r="K190" s="225"/>
      <c r="L190" s="80"/>
      <c r="M190" s="81"/>
      <c r="N190" s="245"/>
      <c r="O190" s="246"/>
      <c r="P190" s="246"/>
      <c r="Q190" s="246"/>
      <c r="R190" s="246"/>
      <c r="S190" s="246"/>
      <c r="T190" s="246"/>
      <c r="U190" s="247"/>
      <c r="V190" s="247"/>
      <c r="W190" s="248"/>
      <c r="X190" s="212"/>
      <c r="Y190" s="268"/>
      <c r="Z190" s="212"/>
      <c r="AA190" s="268"/>
      <c r="AB190" s="258"/>
      <c r="AC190" s="259"/>
      <c r="AD190" s="214">
        <f t="shared" si="50"/>
        <v>0</v>
      </c>
      <c r="AE190" s="215"/>
      <c r="AF190" s="216"/>
      <c r="AG190" s="217"/>
      <c r="AH190" s="213"/>
      <c r="AI190" s="212"/>
      <c r="AJ190" s="213"/>
      <c r="AK190" s="224"/>
      <c r="AL190" s="225"/>
      <c r="AM190" s="80"/>
      <c r="AN190" s="81"/>
      <c r="AO190" s="221"/>
      <c r="AP190" s="222"/>
      <c r="AQ190" s="223"/>
      <c r="AS190" s="76" t="str">
        <f>IF(COUNTIF($AX$13:AX190,AX190)&gt;1,"×","○")</f>
        <v>×</v>
      </c>
      <c r="AT190" s="77" t="str">
        <f t="shared" si="51"/>
        <v>×</v>
      </c>
      <c r="AU190" s="78" t="str">
        <f t="shared" si="52"/>
        <v>×</v>
      </c>
      <c r="AV190" s="75" t="str">
        <f t="shared" si="53"/>
        <v>×</v>
      </c>
      <c r="AX190" s="76" t="str">
        <f t="shared" si="56"/>
        <v/>
      </c>
      <c r="AY190" s="78">
        <f t="shared" si="54"/>
        <v>0</v>
      </c>
      <c r="AZ190" s="71">
        <f t="shared" si="55"/>
        <v>0</v>
      </c>
      <c r="BB190" s="65" t="str">
        <f t="shared" si="42"/>
        <v/>
      </c>
    </row>
    <row r="191" spans="1:54" ht="39.950000000000003" customHeight="1" x14ac:dyDescent="0.15">
      <c r="A191" s="77">
        <f t="shared" si="41"/>
        <v>0</v>
      </c>
      <c r="B191" s="260"/>
      <c r="C191" s="261"/>
      <c r="D191" s="262"/>
      <c r="E191" s="243"/>
      <c r="F191" s="260"/>
      <c r="G191" s="261"/>
      <c r="H191" s="262"/>
      <c r="I191" s="243"/>
      <c r="J191" s="224"/>
      <c r="K191" s="225"/>
      <c r="L191" s="80"/>
      <c r="M191" s="81"/>
      <c r="N191" s="245"/>
      <c r="O191" s="246"/>
      <c r="P191" s="246"/>
      <c r="Q191" s="246"/>
      <c r="R191" s="246"/>
      <c r="S191" s="246"/>
      <c r="T191" s="246"/>
      <c r="U191" s="247"/>
      <c r="V191" s="247"/>
      <c r="W191" s="248"/>
      <c r="X191" s="212"/>
      <c r="Y191" s="268"/>
      <c r="Z191" s="212"/>
      <c r="AA191" s="268"/>
      <c r="AB191" s="258"/>
      <c r="AC191" s="259"/>
      <c r="AD191" s="214">
        <f t="shared" si="50"/>
        <v>0</v>
      </c>
      <c r="AE191" s="215"/>
      <c r="AF191" s="216"/>
      <c r="AG191" s="217"/>
      <c r="AH191" s="213"/>
      <c r="AI191" s="212"/>
      <c r="AJ191" s="213"/>
      <c r="AK191" s="224"/>
      <c r="AL191" s="225"/>
      <c r="AM191" s="80"/>
      <c r="AN191" s="81"/>
      <c r="AO191" s="221"/>
      <c r="AP191" s="222"/>
      <c r="AQ191" s="223"/>
      <c r="AS191" s="76" t="str">
        <f>IF(COUNTIF($AX$13:AX191,AX191)&gt;1,"×","○")</f>
        <v>×</v>
      </c>
      <c r="AT191" s="77" t="str">
        <f t="shared" si="51"/>
        <v>×</v>
      </c>
      <c r="AU191" s="78" t="str">
        <f t="shared" si="52"/>
        <v>×</v>
      </c>
      <c r="AV191" s="75" t="str">
        <f t="shared" si="53"/>
        <v>×</v>
      </c>
      <c r="AX191" s="76" t="str">
        <f t="shared" si="56"/>
        <v/>
      </c>
      <c r="AY191" s="78">
        <f t="shared" si="54"/>
        <v>0</v>
      </c>
      <c r="AZ191" s="71">
        <f t="shared" si="55"/>
        <v>0</v>
      </c>
      <c r="BB191" s="65" t="str">
        <f t="shared" si="42"/>
        <v/>
      </c>
    </row>
    <row r="192" spans="1:54" ht="39.950000000000003" customHeight="1" x14ac:dyDescent="0.15">
      <c r="A192" s="77">
        <f t="shared" si="41"/>
        <v>0</v>
      </c>
      <c r="B192" s="260"/>
      <c r="C192" s="261"/>
      <c r="D192" s="262"/>
      <c r="E192" s="243"/>
      <c r="F192" s="260"/>
      <c r="G192" s="261"/>
      <c r="H192" s="262"/>
      <c r="I192" s="243"/>
      <c r="J192" s="224"/>
      <c r="K192" s="225"/>
      <c r="L192" s="80"/>
      <c r="M192" s="81"/>
      <c r="N192" s="245"/>
      <c r="O192" s="246"/>
      <c r="P192" s="246"/>
      <c r="Q192" s="246"/>
      <c r="R192" s="246"/>
      <c r="S192" s="246"/>
      <c r="T192" s="246"/>
      <c r="U192" s="247"/>
      <c r="V192" s="247"/>
      <c r="W192" s="248"/>
      <c r="X192" s="212"/>
      <c r="Y192" s="268"/>
      <c r="Z192" s="212"/>
      <c r="AA192" s="268"/>
      <c r="AB192" s="258"/>
      <c r="AC192" s="259"/>
      <c r="AD192" s="214">
        <f t="shared" si="50"/>
        <v>0</v>
      </c>
      <c r="AE192" s="215"/>
      <c r="AF192" s="216"/>
      <c r="AG192" s="217"/>
      <c r="AH192" s="213"/>
      <c r="AI192" s="212"/>
      <c r="AJ192" s="213"/>
      <c r="AK192" s="224"/>
      <c r="AL192" s="225"/>
      <c r="AM192" s="80"/>
      <c r="AN192" s="81"/>
      <c r="AO192" s="221"/>
      <c r="AP192" s="222"/>
      <c r="AQ192" s="223"/>
      <c r="AS192" s="76" t="str">
        <f>IF(COUNTIF($AX$13:AX192,AX192)&gt;1,"×","○")</f>
        <v>×</v>
      </c>
      <c r="AT192" s="77" t="str">
        <f t="shared" si="51"/>
        <v>×</v>
      </c>
      <c r="AU192" s="78" t="str">
        <f t="shared" si="52"/>
        <v>×</v>
      </c>
      <c r="AV192" s="75" t="str">
        <f t="shared" si="53"/>
        <v>×</v>
      </c>
      <c r="AX192" s="76" t="str">
        <f t="shared" si="56"/>
        <v/>
      </c>
      <c r="AY192" s="78">
        <f t="shared" si="54"/>
        <v>0</v>
      </c>
      <c r="AZ192" s="71">
        <f t="shared" si="55"/>
        <v>0</v>
      </c>
      <c r="BB192" s="65" t="str">
        <f t="shared" si="42"/>
        <v/>
      </c>
    </row>
    <row r="193" spans="1:54" ht="39.950000000000003" customHeight="1" x14ac:dyDescent="0.15">
      <c r="A193" s="77">
        <f t="shared" si="41"/>
        <v>0</v>
      </c>
      <c r="B193" s="260"/>
      <c r="C193" s="261"/>
      <c r="D193" s="262"/>
      <c r="E193" s="243"/>
      <c r="F193" s="260"/>
      <c r="G193" s="261"/>
      <c r="H193" s="262"/>
      <c r="I193" s="243"/>
      <c r="J193" s="224"/>
      <c r="K193" s="225"/>
      <c r="L193" s="80"/>
      <c r="M193" s="81"/>
      <c r="N193" s="245"/>
      <c r="O193" s="246"/>
      <c r="P193" s="246"/>
      <c r="Q193" s="246"/>
      <c r="R193" s="246"/>
      <c r="S193" s="246"/>
      <c r="T193" s="246"/>
      <c r="U193" s="247"/>
      <c r="V193" s="247"/>
      <c r="W193" s="248"/>
      <c r="X193" s="212"/>
      <c r="Y193" s="268"/>
      <c r="Z193" s="212"/>
      <c r="AA193" s="268"/>
      <c r="AB193" s="258"/>
      <c r="AC193" s="259"/>
      <c r="AD193" s="214">
        <f t="shared" si="50"/>
        <v>0</v>
      </c>
      <c r="AE193" s="215"/>
      <c r="AF193" s="216"/>
      <c r="AG193" s="217"/>
      <c r="AH193" s="213"/>
      <c r="AI193" s="212"/>
      <c r="AJ193" s="213"/>
      <c r="AK193" s="224"/>
      <c r="AL193" s="225"/>
      <c r="AM193" s="80"/>
      <c r="AN193" s="81"/>
      <c r="AO193" s="221"/>
      <c r="AP193" s="222"/>
      <c r="AQ193" s="223"/>
      <c r="AS193" s="76" t="str">
        <f>IF(COUNTIF($AX$13:AX193,AX193)&gt;1,"×","○")</f>
        <v>×</v>
      </c>
      <c r="AT193" s="77" t="str">
        <f t="shared" si="51"/>
        <v>×</v>
      </c>
      <c r="AU193" s="78" t="str">
        <f t="shared" si="52"/>
        <v>×</v>
      </c>
      <c r="AV193" s="75" t="str">
        <f t="shared" si="53"/>
        <v>×</v>
      </c>
      <c r="AX193" s="76" t="str">
        <f t="shared" si="56"/>
        <v/>
      </c>
      <c r="AY193" s="78">
        <f t="shared" si="54"/>
        <v>0</v>
      </c>
      <c r="AZ193" s="71">
        <f t="shared" si="55"/>
        <v>0</v>
      </c>
      <c r="BB193" s="65" t="str">
        <f t="shared" si="42"/>
        <v/>
      </c>
    </row>
    <row r="194" spans="1:54" ht="39.950000000000003" customHeight="1" x14ac:dyDescent="0.15">
      <c r="A194" s="77">
        <f t="shared" si="41"/>
        <v>0</v>
      </c>
      <c r="B194" s="260"/>
      <c r="C194" s="261"/>
      <c r="D194" s="262"/>
      <c r="E194" s="243"/>
      <c r="F194" s="260"/>
      <c r="G194" s="261"/>
      <c r="H194" s="262"/>
      <c r="I194" s="243"/>
      <c r="J194" s="224"/>
      <c r="K194" s="225"/>
      <c r="L194" s="80"/>
      <c r="M194" s="81"/>
      <c r="N194" s="245"/>
      <c r="O194" s="246"/>
      <c r="P194" s="246"/>
      <c r="Q194" s="246"/>
      <c r="R194" s="246"/>
      <c r="S194" s="246"/>
      <c r="T194" s="246"/>
      <c r="U194" s="247"/>
      <c r="V194" s="247"/>
      <c r="W194" s="248"/>
      <c r="X194" s="212"/>
      <c r="Y194" s="268"/>
      <c r="Z194" s="212"/>
      <c r="AA194" s="268"/>
      <c r="AB194" s="258"/>
      <c r="AC194" s="259"/>
      <c r="AD194" s="214">
        <f t="shared" si="50"/>
        <v>0</v>
      </c>
      <c r="AE194" s="215"/>
      <c r="AF194" s="216"/>
      <c r="AG194" s="217"/>
      <c r="AH194" s="213"/>
      <c r="AI194" s="212"/>
      <c r="AJ194" s="213"/>
      <c r="AK194" s="224"/>
      <c r="AL194" s="225"/>
      <c r="AM194" s="80"/>
      <c r="AN194" s="81"/>
      <c r="AO194" s="221"/>
      <c r="AP194" s="222"/>
      <c r="AQ194" s="223"/>
      <c r="AS194" s="76" t="str">
        <f>IF(COUNTIF($AX$13:AX194,AX194)&gt;1,"×","○")</f>
        <v>×</v>
      </c>
      <c r="AT194" s="77" t="str">
        <f t="shared" si="51"/>
        <v>×</v>
      </c>
      <c r="AU194" s="78" t="str">
        <f t="shared" si="52"/>
        <v>×</v>
      </c>
      <c r="AV194" s="75" t="str">
        <f t="shared" si="53"/>
        <v>×</v>
      </c>
      <c r="AX194" s="76" t="str">
        <f t="shared" si="56"/>
        <v/>
      </c>
      <c r="AY194" s="78">
        <f t="shared" si="54"/>
        <v>0</v>
      </c>
      <c r="AZ194" s="71">
        <f t="shared" si="55"/>
        <v>0</v>
      </c>
      <c r="BB194" s="65" t="str">
        <f t="shared" si="42"/>
        <v/>
      </c>
    </row>
    <row r="195" spans="1:54" ht="39.950000000000003" customHeight="1" x14ac:dyDescent="0.15">
      <c r="A195" s="77">
        <f t="shared" si="41"/>
        <v>0</v>
      </c>
      <c r="B195" s="260"/>
      <c r="C195" s="261"/>
      <c r="D195" s="262"/>
      <c r="E195" s="243"/>
      <c r="F195" s="260"/>
      <c r="G195" s="261"/>
      <c r="H195" s="262"/>
      <c r="I195" s="243"/>
      <c r="J195" s="224"/>
      <c r="K195" s="225"/>
      <c r="L195" s="80"/>
      <c r="M195" s="81"/>
      <c r="N195" s="245"/>
      <c r="O195" s="246"/>
      <c r="P195" s="246"/>
      <c r="Q195" s="246"/>
      <c r="R195" s="246"/>
      <c r="S195" s="246"/>
      <c r="T195" s="246"/>
      <c r="U195" s="247"/>
      <c r="V195" s="247"/>
      <c r="W195" s="248"/>
      <c r="X195" s="212"/>
      <c r="Y195" s="268"/>
      <c r="Z195" s="212"/>
      <c r="AA195" s="268"/>
      <c r="AB195" s="258"/>
      <c r="AC195" s="259"/>
      <c r="AD195" s="214">
        <f t="shared" si="50"/>
        <v>0</v>
      </c>
      <c r="AE195" s="215"/>
      <c r="AF195" s="216"/>
      <c r="AG195" s="217"/>
      <c r="AH195" s="213"/>
      <c r="AI195" s="212"/>
      <c r="AJ195" s="213"/>
      <c r="AK195" s="224"/>
      <c r="AL195" s="225"/>
      <c r="AM195" s="80"/>
      <c r="AN195" s="81"/>
      <c r="AO195" s="221"/>
      <c r="AP195" s="222"/>
      <c r="AQ195" s="223"/>
      <c r="AS195" s="76" t="str">
        <f>IF(COUNTIF($AX$13:AX195,AX195)&gt;1,"×","○")</f>
        <v>×</v>
      </c>
      <c r="AT195" s="77" t="str">
        <f t="shared" si="51"/>
        <v>×</v>
      </c>
      <c r="AU195" s="78" t="str">
        <f t="shared" si="52"/>
        <v>×</v>
      </c>
      <c r="AV195" s="75" t="str">
        <f t="shared" si="53"/>
        <v>×</v>
      </c>
      <c r="AX195" s="76" t="str">
        <f t="shared" si="56"/>
        <v/>
      </c>
      <c r="AY195" s="78">
        <f t="shared" si="54"/>
        <v>0</v>
      </c>
      <c r="AZ195" s="71">
        <f t="shared" si="55"/>
        <v>0</v>
      </c>
      <c r="BB195" s="65" t="str">
        <f t="shared" si="42"/>
        <v/>
      </c>
    </row>
    <row r="196" spans="1:54" ht="39.950000000000003" customHeight="1" x14ac:dyDescent="0.15">
      <c r="A196" s="77">
        <f t="shared" si="41"/>
        <v>0</v>
      </c>
      <c r="B196" s="260"/>
      <c r="C196" s="261"/>
      <c r="D196" s="262"/>
      <c r="E196" s="243"/>
      <c r="F196" s="260"/>
      <c r="G196" s="261"/>
      <c r="H196" s="262"/>
      <c r="I196" s="243"/>
      <c r="J196" s="224"/>
      <c r="K196" s="225"/>
      <c r="L196" s="80"/>
      <c r="M196" s="81"/>
      <c r="N196" s="245"/>
      <c r="O196" s="246"/>
      <c r="P196" s="246"/>
      <c r="Q196" s="246"/>
      <c r="R196" s="246"/>
      <c r="S196" s="246"/>
      <c r="T196" s="246"/>
      <c r="U196" s="247"/>
      <c r="V196" s="247"/>
      <c r="W196" s="248"/>
      <c r="X196" s="212"/>
      <c r="Y196" s="268"/>
      <c r="Z196" s="212"/>
      <c r="AA196" s="268"/>
      <c r="AB196" s="258"/>
      <c r="AC196" s="259"/>
      <c r="AD196" s="214">
        <f t="shared" si="50"/>
        <v>0</v>
      </c>
      <c r="AE196" s="215"/>
      <c r="AF196" s="216"/>
      <c r="AG196" s="217"/>
      <c r="AH196" s="213"/>
      <c r="AI196" s="212"/>
      <c r="AJ196" s="213"/>
      <c r="AK196" s="224"/>
      <c r="AL196" s="225"/>
      <c r="AM196" s="80"/>
      <c r="AN196" s="81"/>
      <c r="AO196" s="221"/>
      <c r="AP196" s="222"/>
      <c r="AQ196" s="223"/>
      <c r="AS196" s="76" t="str">
        <f>IF(COUNTIF($AX$13:AX196,AX196)&gt;1,"×","○")</f>
        <v>×</v>
      </c>
      <c r="AT196" s="77" t="str">
        <f t="shared" si="51"/>
        <v>×</v>
      </c>
      <c r="AU196" s="78" t="str">
        <f t="shared" si="52"/>
        <v>×</v>
      </c>
      <c r="AV196" s="75" t="str">
        <f t="shared" si="53"/>
        <v>×</v>
      </c>
      <c r="AX196" s="76" t="str">
        <f t="shared" si="56"/>
        <v/>
      </c>
      <c r="AY196" s="78">
        <f t="shared" si="54"/>
        <v>0</v>
      </c>
      <c r="AZ196" s="71">
        <f t="shared" si="55"/>
        <v>0</v>
      </c>
      <c r="BB196" s="65" t="str">
        <f t="shared" si="42"/>
        <v/>
      </c>
    </row>
    <row r="197" spans="1:54" ht="39.950000000000003" customHeight="1" x14ac:dyDescent="0.15">
      <c r="A197" s="77">
        <f t="shared" si="41"/>
        <v>0</v>
      </c>
      <c r="B197" s="260"/>
      <c r="C197" s="261"/>
      <c r="D197" s="262"/>
      <c r="E197" s="243"/>
      <c r="F197" s="260"/>
      <c r="G197" s="261"/>
      <c r="H197" s="262"/>
      <c r="I197" s="243"/>
      <c r="J197" s="224"/>
      <c r="K197" s="225"/>
      <c r="L197" s="80"/>
      <c r="M197" s="81"/>
      <c r="N197" s="245"/>
      <c r="O197" s="246"/>
      <c r="P197" s="246"/>
      <c r="Q197" s="246"/>
      <c r="R197" s="246"/>
      <c r="S197" s="246"/>
      <c r="T197" s="246"/>
      <c r="U197" s="247"/>
      <c r="V197" s="247"/>
      <c r="W197" s="248"/>
      <c r="X197" s="212"/>
      <c r="Y197" s="268"/>
      <c r="Z197" s="212"/>
      <c r="AA197" s="268"/>
      <c r="AB197" s="258"/>
      <c r="AC197" s="259"/>
      <c r="AD197" s="214">
        <f t="shared" si="50"/>
        <v>0</v>
      </c>
      <c r="AE197" s="215"/>
      <c r="AF197" s="216"/>
      <c r="AG197" s="217"/>
      <c r="AH197" s="213"/>
      <c r="AI197" s="212"/>
      <c r="AJ197" s="213"/>
      <c r="AK197" s="224"/>
      <c r="AL197" s="225"/>
      <c r="AM197" s="80"/>
      <c r="AN197" s="81"/>
      <c r="AO197" s="221"/>
      <c r="AP197" s="222"/>
      <c r="AQ197" s="223"/>
      <c r="AS197" s="76" t="str">
        <f>IF(COUNTIF($AX$13:AX197,AX197)&gt;1,"×","○")</f>
        <v>×</v>
      </c>
      <c r="AT197" s="77" t="str">
        <f t="shared" si="51"/>
        <v>×</v>
      </c>
      <c r="AU197" s="78" t="str">
        <f t="shared" si="52"/>
        <v>×</v>
      </c>
      <c r="AV197" s="75" t="str">
        <f t="shared" si="53"/>
        <v>×</v>
      </c>
      <c r="AX197" s="76" t="str">
        <f t="shared" si="56"/>
        <v/>
      </c>
      <c r="AY197" s="78">
        <f t="shared" si="54"/>
        <v>0</v>
      </c>
      <c r="AZ197" s="71">
        <f t="shared" si="55"/>
        <v>0</v>
      </c>
      <c r="BB197" s="65" t="str">
        <f t="shared" si="42"/>
        <v/>
      </c>
    </row>
    <row r="198" spans="1:54" ht="39.950000000000003" customHeight="1" x14ac:dyDescent="0.15">
      <c r="A198" s="77">
        <f t="shared" si="41"/>
        <v>0</v>
      </c>
      <c r="B198" s="260"/>
      <c r="C198" s="261"/>
      <c r="D198" s="262"/>
      <c r="E198" s="243"/>
      <c r="F198" s="260"/>
      <c r="G198" s="261"/>
      <c r="H198" s="262"/>
      <c r="I198" s="243"/>
      <c r="J198" s="224"/>
      <c r="K198" s="225"/>
      <c r="L198" s="80"/>
      <c r="M198" s="81"/>
      <c r="N198" s="245"/>
      <c r="O198" s="246"/>
      <c r="P198" s="246"/>
      <c r="Q198" s="246"/>
      <c r="R198" s="246"/>
      <c r="S198" s="246"/>
      <c r="T198" s="246"/>
      <c r="U198" s="247"/>
      <c r="V198" s="247"/>
      <c r="W198" s="248"/>
      <c r="X198" s="212"/>
      <c r="Y198" s="268"/>
      <c r="Z198" s="212"/>
      <c r="AA198" s="268"/>
      <c r="AB198" s="258"/>
      <c r="AC198" s="259"/>
      <c r="AD198" s="214">
        <f t="shared" si="50"/>
        <v>0</v>
      </c>
      <c r="AE198" s="215"/>
      <c r="AF198" s="216"/>
      <c r="AG198" s="217"/>
      <c r="AH198" s="213"/>
      <c r="AI198" s="212"/>
      <c r="AJ198" s="213"/>
      <c r="AK198" s="224"/>
      <c r="AL198" s="225"/>
      <c r="AM198" s="80"/>
      <c r="AN198" s="81"/>
      <c r="AO198" s="221"/>
      <c r="AP198" s="222"/>
      <c r="AQ198" s="223"/>
      <c r="AS198" s="76" t="str">
        <f>IF(COUNTIF($AX$13:AX198,AX198)&gt;1,"×","○")</f>
        <v>×</v>
      </c>
      <c r="AT198" s="77" t="str">
        <f t="shared" si="51"/>
        <v>×</v>
      </c>
      <c r="AU198" s="78" t="str">
        <f t="shared" si="52"/>
        <v>×</v>
      </c>
      <c r="AV198" s="75" t="str">
        <f t="shared" si="53"/>
        <v>×</v>
      </c>
      <c r="AX198" s="76" t="str">
        <f t="shared" si="56"/>
        <v/>
      </c>
      <c r="AY198" s="78">
        <f t="shared" si="54"/>
        <v>0</v>
      </c>
      <c r="AZ198" s="71">
        <f t="shared" si="55"/>
        <v>0</v>
      </c>
      <c r="BB198" s="65" t="str">
        <f t="shared" si="42"/>
        <v/>
      </c>
    </row>
    <row r="199" spans="1:54" ht="39.950000000000003" customHeight="1" x14ac:dyDescent="0.15">
      <c r="A199" s="77">
        <f t="shared" si="41"/>
        <v>0</v>
      </c>
      <c r="B199" s="260"/>
      <c r="C199" s="261"/>
      <c r="D199" s="262"/>
      <c r="E199" s="243"/>
      <c r="F199" s="260"/>
      <c r="G199" s="261"/>
      <c r="H199" s="262"/>
      <c r="I199" s="243"/>
      <c r="J199" s="224"/>
      <c r="K199" s="225"/>
      <c r="L199" s="80"/>
      <c r="M199" s="81"/>
      <c r="N199" s="245"/>
      <c r="O199" s="246"/>
      <c r="P199" s="246"/>
      <c r="Q199" s="246"/>
      <c r="R199" s="246"/>
      <c r="S199" s="246"/>
      <c r="T199" s="246"/>
      <c r="U199" s="247"/>
      <c r="V199" s="247"/>
      <c r="W199" s="248"/>
      <c r="X199" s="212"/>
      <c r="Y199" s="268"/>
      <c r="Z199" s="212"/>
      <c r="AA199" s="268"/>
      <c r="AB199" s="258"/>
      <c r="AC199" s="259"/>
      <c r="AD199" s="214">
        <f t="shared" si="50"/>
        <v>0</v>
      </c>
      <c r="AE199" s="215"/>
      <c r="AF199" s="216"/>
      <c r="AG199" s="217"/>
      <c r="AH199" s="213"/>
      <c r="AI199" s="212"/>
      <c r="AJ199" s="213"/>
      <c r="AK199" s="224"/>
      <c r="AL199" s="225"/>
      <c r="AM199" s="80"/>
      <c r="AN199" s="81"/>
      <c r="AO199" s="221"/>
      <c r="AP199" s="222"/>
      <c r="AQ199" s="223"/>
      <c r="AS199" s="76" t="str">
        <f>IF(COUNTIF($AX$13:AX199,AX199)&gt;1,"×","○")</f>
        <v>×</v>
      </c>
      <c r="AT199" s="77" t="str">
        <f t="shared" si="51"/>
        <v>×</v>
      </c>
      <c r="AU199" s="78" t="str">
        <f t="shared" si="52"/>
        <v>×</v>
      </c>
      <c r="AV199" s="75" t="str">
        <f t="shared" si="53"/>
        <v>×</v>
      </c>
      <c r="AX199" s="76" t="str">
        <f t="shared" si="56"/>
        <v/>
      </c>
      <c r="AY199" s="78">
        <f t="shared" si="54"/>
        <v>0</v>
      </c>
      <c r="AZ199" s="71">
        <f t="shared" si="55"/>
        <v>0</v>
      </c>
      <c r="BB199" s="65" t="str">
        <f t="shared" si="42"/>
        <v/>
      </c>
    </row>
    <row r="200" spans="1:54" ht="39.950000000000003" customHeight="1" x14ac:dyDescent="0.15">
      <c r="A200" s="77">
        <f t="shared" si="41"/>
        <v>0</v>
      </c>
      <c r="B200" s="260"/>
      <c r="C200" s="261"/>
      <c r="D200" s="262"/>
      <c r="E200" s="243"/>
      <c r="F200" s="260"/>
      <c r="G200" s="261"/>
      <c r="H200" s="262"/>
      <c r="I200" s="243"/>
      <c r="J200" s="224"/>
      <c r="K200" s="225"/>
      <c r="L200" s="80"/>
      <c r="M200" s="81"/>
      <c r="N200" s="245"/>
      <c r="O200" s="246"/>
      <c r="P200" s="246"/>
      <c r="Q200" s="246"/>
      <c r="R200" s="246"/>
      <c r="S200" s="246"/>
      <c r="T200" s="246"/>
      <c r="U200" s="247"/>
      <c r="V200" s="247"/>
      <c r="W200" s="248"/>
      <c r="X200" s="212"/>
      <c r="Y200" s="268"/>
      <c r="Z200" s="212"/>
      <c r="AA200" s="268"/>
      <c r="AB200" s="258"/>
      <c r="AC200" s="259"/>
      <c r="AD200" s="214">
        <f t="shared" si="50"/>
        <v>0</v>
      </c>
      <c r="AE200" s="215"/>
      <c r="AF200" s="216"/>
      <c r="AG200" s="217"/>
      <c r="AH200" s="213"/>
      <c r="AI200" s="212"/>
      <c r="AJ200" s="213"/>
      <c r="AK200" s="224"/>
      <c r="AL200" s="225"/>
      <c r="AM200" s="80"/>
      <c r="AN200" s="81"/>
      <c r="AO200" s="221"/>
      <c r="AP200" s="222"/>
      <c r="AQ200" s="223"/>
      <c r="AS200" s="76" t="str">
        <f>IF(COUNTIF($AX$13:AX200,AX200)&gt;1,"×","○")</f>
        <v>×</v>
      </c>
      <c r="AT200" s="77" t="str">
        <f t="shared" si="51"/>
        <v>×</v>
      </c>
      <c r="AU200" s="78" t="str">
        <f t="shared" si="52"/>
        <v>×</v>
      </c>
      <c r="AV200" s="75" t="str">
        <f t="shared" si="53"/>
        <v>×</v>
      </c>
      <c r="AX200" s="76" t="str">
        <f t="shared" si="56"/>
        <v/>
      </c>
      <c r="AY200" s="78">
        <f t="shared" si="54"/>
        <v>0</v>
      </c>
      <c r="AZ200" s="71">
        <f t="shared" si="55"/>
        <v>0</v>
      </c>
      <c r="BB200" s="65" t="str">
        <f t="shared" si="42"/>
        <v/>
      </c>
    </row>
    <row r="201" spans="1:54" ht="39.950000000000003" customHeight="1" x14ac:dyDescent="0.15">
      <c r="A201" s="77">
        <f t="shared" si="41"/>
        <v>0</v>
      </c>
      <c r="B201" s="260"/>
      <c r="C201" s="261"/>
      <c r="D201" s="262"/>
      <c r="E201" s="243"/>
      <c r="F201" s="260"/>
      <c r="G201" s="261"/>
      <c r="H201" s="262"/>
      <c r="I201" s="243"/>
      <c r="J201" s="224"/>
      <c r="K201" s="225"/>
      <c r="L201" s="80"/>
      <c r="M201" s="81"/>
      <c r="N201" s="245"/>
      <c r="O201" s="246"/>
      <c r="P201" s="246"/>
      <c r="Q201" s="246"/>
      <c r="R201" s="246"/>
      <c r="S201" s="246"/>
      <c r="T201" s="246"/>
      <c r="U201" s="247"/>
      <c r="V201" s="247"/>
      <c r="W201" s="248"/>
      <c r="X201" s="212"/>
      <c r="Y201" s="268"/>
      <c r="Z201" s="212"/>
      <c r="AA201" s="268"/>
      <c r="AB201" s="258"/>
      <c r="AC201" s="259"/>
      <c r="AD201" s="214">
        <f t="shared" si="50"/>
        <v>0</v>
      </c>
      <c r="AE201" s="215"/>
      <c r="AF201" s="216"/>
      <c r="AG201" s="217"/>
      <c r="AH201" s="213"/>
      <c r="AI201" s="212"/>
      <c r="AJ201" s="213"/>
      <c r="AK201" s="224"/>
      <c r="AL201" s="225"/>
      <c r="AM201" s="80"/>
      <c r="AN201" s="81"/>
      <c r="AO201" s="221"/>
      <c r="AP201" s="222"/>
      <c r="AQ201" s="223"/>
      <c r="AS201" s="76" t="str">
        <f>IF(COUNTIF($AX$13:AX201,AX201)&gt;1,"×","○")</f>
        <v>×</v>
      </c>
      <c r="AT201" s="77" t="str">
        <f t="shared" si="51"/>
        <v>×</v>
      </c>
      <c r="AU201" s="78" t="str">
        <f t="shared" si="52"/>
        <v>×</v>
      </c>
      <c r="AV201" s="75" t="str">
        <f t="shared" si="53"/>
        <v>×</v>
      </c>
      <c r="AX201" s="76" t="str">
        <f t="shared" si="56"/>
        <v/>
      </c>
      <c r="AY201" s="78">
        <f t="shared" si="54"/>
        <v>0</v>
      </c>
      <c r="AZ201" s="71">
        <f t="shared" si="55"/>
        <v>0</v>
      </c>
      <c r="BB201" s="65" t="str">
        <f t="shared" si="42"/>
        <v/>
      </c>
    </row>
    <row r="202" spans="1:54" ht="39.950000000000003" customHeight="1" x14ac:dyDescent="0.15">
      <c r="A202" s="77">
        <f t="shared" si="41"/>
        <v>0</v>
      </c>
      <c r="B202" s="260"/>
      <c r="C202" s="261"/>
      <c r="D202" s="262"/>
      <c r="E202" s="243"/>
      <c r="F202" s="260"/>
      <c r="G202" s="261"/>
      <c r="H202" s="262"/>
      <c r="I202" s="243"/>
      <c r="J202" s="224"/>
      <c r="K202" s="225"/>
      <c r="L202" s="80"/>
      <c r="M202" s="81"/>
      <c r="N202" s="245"/>
      <c r="O202" s="246"/>
      <c r="P202" s="246"/>
      <c r="Q202" s="246"/>
      <c r="R202" s="246"/>
      <c r="S202" s="246"/>
      <c r="T202" s="246"/>
      <c r="U202" s="247"/>
      <c r="V202" s="247"/>
      <c r="W202" s="248"/>
      <c r="X202" s="212"/>
      <c r="Y202" s="268"/>
      <c r="Z202" s="212"/>
      <c r="AA202" s="268"/>
      <c r="AB202" s="258"/>
      <c r="AC202" s="259"/>
      <c r="AD202" s="214">
        <f t="shared" si="50"/>
        <v>0</v>
      </c>
      <c r="AE202" s="215"/>
      <c r="AF202" s="216"/>
      <c r="AG202" s="217"/>
      <c r="AH202" s="213"/>
      <c r="AI202" s="212"/>
      <c r="AJ202" s="213"/>
      <c r="AK202" s="224"/>
      <c r="AL202" s="225"/>
      <c r="AM202" s="80"/>
      <c r="AN202" s="81"/>
      <c r="AO202" s="221"/>
      <c r="AP202" s="222"/>
      <c r="AQ202" s="223"/>
      <c r="AS202" s="76" t="str">
        <f>IF(COUNTIF($AX$13:AX202,AX202)&gt;1,"×","○")</f>
        <v>×</v>
      </c>
      <c r="AT202" s="77" t="str">
        <f t="shared" si="51"/>
        <v>×</v>
      </c>
      <c r="AU202" s="78" t="str">
        <f t="shared" si="52"/>
        <v>×</v>
      </c>
      <c r="AV202" s="75" t="str">
        <f t="shared" si="53"/>
        <v>×</v>
      </c>
      <c r="AX202" s="76" t="str">
        <f t="shared" si="56"/>
        <v/>
      </c>
      <c r="AY202" s="78">
        <f t="shared" si="54"/>
        <v>0</v>
      </c>
      <c r="AZ202" s="71">
        <f t="shared" si="55"/>
        <v>0</v>
      </c>
      <c r="BB202" s="65" t="str">
        <f t="shared" si="42"/>
        <v/>
      </c>
    </row>
    <row r="203" spans="1:54" ht="39.950000000000003" customHeight="1" x14ac:dyDescent="0.15">
      <c r="A203" s="77">
        <f t="shared" si="41"/>
        <v>0</v>
      </c>
      <c r="B203" s="260"/>
      <c r="C203" s="261"/>
      <c r="D203" s="262"/>
      <c r="E203" s="243"/>
      <c r="F203" s="260"/>
      <c r="G203" s="261"/>
      <c r="H203" s="262"/>
      <c r="I203" s="243"/>
      <c r="J203" s="224"/>
      <c r="K203" s="225"/>
      <c r="L203" s="80"/>
      <c r="M203" s="81"/>
      <c r="N203" s="245"/>
      <c r="O203" s="246"/>
      <c r="P203" s="246"/>
      <c r="Q203" s="246"/>
      <c r="R203" s="246"/>
      <c r="S203" s="246"/>
      <c r="T203" s="246"/>
      <c r="U203" s="247"/>
      <c r="V203" s="247"/>
      <c r="W203" s="248"/>
      <c r="X203" s="212"/>
      <c r="Y203" s="268"/>
      <c r="Z203" s="212"/>
      <c r="AA203" s="268"/>
      <c r="AB203" s="258"/>
      <c r="AC203" s="259"/>
      <c r="AD203" s="214">
        <f t="shared" si="50"/>
        <v>0</v>
      </c>
      <c r="AE203" s="215"/>
      <c r="AF203" s="216"/>
      <c r="AG203" s="217"/>
      <c r="AH203" s="213"/>
      <c r="AI203" s="212"/>
      <c r="AJ203" s="213"/>
      <c r="AK203" s="224"/>
      <c r="AL203" s="225"/>
      <c r="AM203" s="80"/>
      <c r="AN203" s="81"/>
      <c r="AO203" s="221"/>
      <c r="AP203" s="222"/>
      <c r="AQ203" s="223"/>
      <c r="AS203" s="76" t="str">
        <f>IF(COUNTIF($AX$13:AX203,AX203)&gt;1,"×","○")</f>
        <v>×</v>
      </c>
      <c r="AT203" s="77" t="str">
        <f t="shared" si="51"/>
        <v>×</v>
      </c>
      <c r="AU203" s="78" t="str">
        <f t="shared" si="52"/>
        <v>×</v>
      </c>
      <c r="AV203" s="75" t="str">
        <f t="shared" si="53"/>
        <v>×</v>
      </c>
      <c r="AX203" s="76" t="str">
        <f t="shared" si="56"/>
        <v/>
      </c>
      <c r="AY203" s="78">
        <f t="shared" si="54"/>
        <v>0</v>
      </c>
      <c r="AZ203" s="71">
        <f t="shared" si="55"/>
        <v>0</v>
      </c>
      <c r="BB203" s="65" t="str">
        <f t="shared" si="42"/>
        <v/>
      </c>
    </row>
    <row r="204" spans="1:54" ht="39.950000000000003" customHeight="1" x14ac:dyDescent="0.15">
      <c r="A204" s="77">
        <f t="shared" si="41"/>
        <v>0</v>
      </c>
      <c r="B204" s="260"/>
      <c r="C204" s="261"/>
      <c r="D204" s="262"/>
      <c r="E204" s="243"/>
      <c r="F204" s="260"/>
      <c r="G204" s="261"/>
      <c r="H204" s="262"/>
      <c r="I204" s="243"/>
      <c r="J204" s="224"/>
      <c r="K204" s="225"/>
      <c r="L204" s="80"/>
      <c r="M204" s="81"/>
      <c r="N204" s="245"/>
      <c r="O204" s="246"/>
      <c r="P204" s="246"/>
      <c r="Q204" s="246"/>
      <c r="R204" s="246"/>
      <c r="S204" s="246"/>
      <c r="T204" s="246"/>
      <c r="U204" s="247"/>
      <c r="V204" s="247"/>
      <c r="W204" s="248"/>
      <c r="X204" s="212"/>
      <c r="Y204" s="268"/>
      <c r="Z204" s="212"/>
      <c r="AA204" s="268"/>
      <c r="AB204" s="258"/>
      <c r="AC204" s="259"/>
      <c r="AD204" s="214">
        <f t="shared" si="50"/>
        <v>0</v>
      </c>
      <c r="AE204" s="215"/>
      <c r="AF204" s="216"/>
      <c r="AG204" s="217"/>
      <c r="AH204" s="213"/>
      <c r="AI204" s="212"/>
      <c r="AJ204" s="213"/>
      <c r="AK204" s="224"/>
      <c r="AL204" s="225"/>
      <c r="AM204" s="80"/>
      <c r="AN204" s="81"/>
      <c r="AO204" s="221"/>
      <c r="AP204" s="222"/>
      <c r="AQ204" s="223"/>
      <c r="AS204" s="76" t="str">
        <f>IF(COUNTIF($AX$13:AX204,AX204)&gt;1,"×","○")</f>
        <v>×</v>
      </c>
      <c r="AT204" s="77" t="str">
        <f t="shared" si="51"/>
        <v>×</v>
      </c>
      <c r="AU204" s="78" t="str">
        <f t="shared" si="52"/>
        <v>×</v>
      </c>
      <c r="AV204" s="75" t="str">
        <f t="shared" si="53"/>
        <v>×</v>
      </c>
      <c r="AX204" s="76" t="str">
        <f t="shared" si="56"/>
        <v/>
      </c>
      <c r="AY204" s="78">
        <f t="shared" si="54"/>
        <v>0</v>
      </c>
      <c r="AZ204" s="71">
        <f t="shared" si="55"/>
        <v>0</v>
      </c>
      <c r="BB204" s="65" t="str">
        <f t="shared" si="42"/>
        <v/>
      </c>
    </row>
    <row r="205" spans="1:54" ht="39.950000000000003" customHeight="1" x14ac:dyDescent="0.15">
      <c r="A205" s="77">
        <f t="shared" si="41"/>
        <v>0</v>
      </c>
      <c r="B205" s="260"/>
      <c r="C205" s="261"/>
      <c r="D205" s="262"/>
      <c r="E205" s="243"/>
      <c r="F205" s="260"/>
      <c r="G205" s="261"/>
      <c r="H205" s="262"/>
      <c r="I205" s="243"/>
      <c r="J205" s="224"/>
      <c r="K205" s="225"/>
      <c r="L205" s="80"/>
      <c r="M205" s="81"/>
      <c r="N205" s="245"/>
      <c r="O205" s="246"/>
      <c r="P205" s="246"/>
      <c r="Q205" s="246"/>
      <c r="R205" s="246"/>
      <c r="S205" s="246"/>
      <c r="T205" s="246"/>
      <c r="U205" s="247"/>
      <c r="V205" s="247"/>
      <c r="W205" s="248"/>
      <c r="X205" s="212"/>
      <c r="Y205" s="268"/>
      <c r="Z205" s="212"/>
      <c r="AA205" s="268"/>
      <c r="AB205" s="258"/>
      <c r="AC205" s="259"/>
      <c r="AD205" s="214">
        <f t="shared" si="50"/>
        <v>0</v>
      </c>
      <c r="AE205" s="215"/>
      <c r="AF205" s="216"/>
      <c r="AG205" s="217"/>
      <c r="AH205" s="213"/>
      <c r="AI205" s="212"/>
      <c r="AJ205" s="213"/>
      <c r="AK205" s="224"/>
      <c r="AL205" s="225"/>
      <c r="AM205" s="80"/>
      <c r="AN205" s="81"/>
      <c r="AO205" s="221"/>
      <c r="AP205" s="222"/>
      <c r="AQ205" s="223"/>
      <c r="AS205" s="76" t="str">
        <f>IF(COUNTIF($AX$13:AX205,AX205)&gt;1,"×","○")</f>
        <v>×</v>
      </c>
      <c r="AT205" s="77" t="str">
        <f t="shared" si="51"/>
        <v>×</v>
      </c>
      <c r="AU205" s="78" t="str">
        <f t="shared" si="52"/>
        <v>×</v>
      </c>
      <c r="AV205" s="75" t="str">
        <f t="shared" si="53"/>
        <v>×</v>
      </c>
      <c r="AX205" s="76" t="str">
        <f t="shared" si="56"/>
        <v/>
      </c>
      <c r="AY205" s="78">
        <f t="shared" si="54"/>
        <v>0</v>
      </c>
      <c r="AZ205" s="71">
        <f t="shared" si="55"/>
        <v>0</v>
      </c>
      <c r="BB205" s="65" t="str">
        <f t="shared" si="42"/>
        <v/>
      </c>
    </row>
    <row r="206" spans="1:54" ht="39.950000000000003" customHeight="1" x14ac:dyDescent="0.15">
      <c r="A206" s="77">
        <f t="shared" ref="A206:A217" si="57">IF(AD206=0,A205,TEXT(A205+1,"000"))</f>
        <v>0</v>
      </c>
      <c r="B206" s="260"/>
      <c r="C206" s="261"/>
      <c r="D206" s="262"/>
      <c r="E206" s="243"/>
      <c r="F206" s="260"/>
      <c r="G206" s="261"/>
      <c r="H206" s="262"/>
      <c r="I206" s="243"/>
      <c r="J206" s="224"/>
      <c r="K206" s="225"/>
      <c r="L206" s="80"/>
      <c r="M206" s="81"/>
      <c r="N206" s="245"/>
      <c r="O206" s="246"/>
      <c r="P206" s="246"/>
      <c r="Q206" s="246"/>
      <c r="R206" s="246"/>
      <c r="S206" s="246"/>
      <c r="T206" s="246"/>
      <c r="U206" s="247"/>
      <c r="V206" s="247"/>
      <c r="W206" s="248"/>
      <c r="X206" s="212"/>
      <c r="Y206" s="268"/>
      <c r="Z206" s="212"/>
      <c r="AA206" s="268"/>
      <c r="AB206" s="258"/>
      <c r="AC206" s="259"/>
      <c r="AD206" s="214">
        <f t="shared" si="50"/>
        <v>0</v>
      </c>
      <c r="AE206" s="215"/>
      <c r="AF206" s="216"/>
      <c r="AG206" s="217"/>
      <c r="AH206" s="213"/>
      <c r="AI206" s="212"/>
      <c r="AJ206" s="213"/>
      <c r="AK206" s="224"/>
      <c r="AL206" s="225"/>
      <c r="AM206" s="80"/>
      <c r="AN206" s="81"/>
      <c r="AO206" s="221"/>
      <c r="AP206" s="222"/>
      <c r="AQ206" s="223"/>
      <c r="AS206" s="76" t="str">
        <f>IF(COUNTIF($AX$13:AX206,AX206)&gt;1,"×","○")</f>
        <v>×</v>
      </c>
      <c r="AT206" s="77" t="str">
        <f t="shared" si="51"/>
        <v>×</v>
      </c>
      <c r="AU206" s="78" t="str">
        <f t="shared" si="52"/>
        <v>×</v>
      </c>
      <c r="AV206" s="75" t="str">
        <f t="shared" si="53"/>
        <v>×</v>
      </c>
      <c r="AX206" s="76" t="str">
        <f t="shared" si="56"/>
        <v/>
      </c>
      <c r="AY206" s="78">
        <f t="shared" si="54"/>
        <v>0</v>
      </c>
      <c r="AZ206" s="71">
        <f t="shared" si="55"/>
        <v>0</v>
      </c>
      <c r="BB206" s="65" t="str">
        <f t="shared" ref="BB206:BB217" si="58">IF(B206&lt;&gt;"",ROW(),"")</f>
        <v/>
      </c>
    </row>
    <row r="207" spans="1:54" ht="39.950000000000003" customHeight="1" x14ac:dyDescent="0.15">
      <c r="A207" s="77">
        <f t="shared" si="57"/>
        <v>0</v>
      </c>
      <c r="B207" s="260"/>
      <c r="C207" s="261"/>
      <c r="D207" s="262"/>
      <c r="E207" s="243"/>
      <c r="F207" s="260"/>
      <c r="G207" s="261"/>
      <c r="H207" s="262"/>
      <c r="I207" s="243"/>
      <c r="J207" s="224"/>
      <c r="K207" s="225"/>
      <c r="L207" s="80"/>
      <c r="M207" s="81"/>
      <c r="N207" s="245"/>
      <c r="O207" s="246"/>
      <c r="P207" s="246"/>
      <c r="Q207" s="246"/>
      <c r="R207" s="246"/>
      <c r="S207" s="246"/>
      <c r="T207" s="246"/>
      <c r="U207" s="247"/>
      <c r="V207" s="247"/>
      <c r="W207" s="248"/>
      <c r="X207" s="212"/>
      <c r="Y207" s="268"/>
      <c r="Z207" s="212"/>
      <c r="AA207" s="268"/>
      <c r="AB207" s="258"/>
      <c r="AC207" s="259"/>
      <c r="AD207" s="214">
        <f t="shared" si="50"/>
        <v>0</v>
      </c>
      <c r="AE207" s="215"/>
      <c r="AF207" s="216"/>
      <c r="AG207" s="217"/>
      <c r="AH207" s="213"/>
      <c r="AI207" s="212"/>
      <c r="AJ207" s="213"/>
      <c r="AK207" s="224"/>
      <c r="AL207" s="225"/>
      <c r="AM207" s="80"/>
      <c r="AN207" s="81"/>
      <c r="AO207" s="221"/>
      <c r="AP207" s="222"/>
      <c r="AQ207" s="223"/>
      <c r="AS207" s="76" t="str">
        <f>IF(COUNTIF($AX$13:AX207,AX207)&gt;1,"×","○")</f>
        <v>×</v>
      </c>
      <c r="AT207" s="77" t="str">
        <f t="shared" si="51"/>
        <v>×</v>
      </c>
      <c r="AU207" s="78" t="str">
        <f t="shared" si="52"/>
        <v>×</v>
      </c>
      <c r="AV207" s="75" t="str">
        <f t="shared" si="53"/>
        <v>×</v>
      </c>
      <c r="AX207" s="76" t="str">
        <f t="shared" si="56"/>
        <v/>
      </c>
      <c r="AY207" s="78">
        <f t="shared" si="54"/>
        <v>0</v>
      </c>
      <c r="AZ207" s="71">
        <f t="shared" si="55"/>
        <v>0</v>
      </c>
      <c r="BB207" s="65" t="str">
        <f t="shared" si="58"/>
        <v/>
      </c>
    </row>
    <row r="208" spans="1:54" ht="39.950000000000003" customHeight="1" x14ac:dyDescent="0.15">
      <c r="A208" s="77">
        <f t="shared" si="57"/>
        <v>0</v>
      </c>
      <c r="B208" s="260"/>
      <c r="C208" s="261"/>
      <c r="D208" s="262"/>
      <c r="E208" s="243"/>
      <c r="F208" s="260"/>
      <c r="G208" s="261"/>
      <c r="H208" s="262"/>
      <c r="I208" s="243"/>
      <c r="J208" s="224"/>
      <c r="K208" s="225"/>
      <c r="L208" s="80"/>
      <c r="M208" s="81"/>
      <c r="N208" s="245"/>
      <c r="O208" s="246"/>
      <c r="P208" s="246"/>
      <c r="Q208" s="246"/>
      <c r="R208" s="246"/>
      <c r="S208" s="246"/>
      <c r="T208" s="246"/>
      <c r="U208" s="247"/>
      <c r="V208" s="247"/>
      <c r="W208" s="248"/>
      <c r="X208" s="212"/>
      <c r="Y208" s="268"/>
      <c r="Z208" s="212"/>
      <c r="AA208" s="268"/>
      <c r="AB208" s="258"/>
      <c r="AC208" s="259"/>
      <c r="AD208" s="214">
        <f t="shared" si="50"/>
        <v>0</v>
      </c>
      <c r="AE208" s="215"/>
      <c r="AF208" s="216"/>
      <c r="AG208" s="217"/>
      <c r="AH208" s="213"/>
      <c r="AI208" s="212"/>
      <c r="AJ208" s="213"/>
      <c r="AK208" s="224"/>
      <c r="AL208" s="225"/>
      <c r="AM208" s="80"/>
      <c r="AN208" s="81"/>
      <c r="AO208" s="221"/>
      <c r="AP208" s="222"/>
      <c r="AQ208" s="223"/>
      <c r="AS208" s="76" t="str">
        <f>IF(COUNTIF($AX$13:AX208,AX208)&gt;1,"×","○")</f>
        <v>×</v>
      </c>
      <c r="AT208" s="77" t="str">
        <f t="shared" si="51"/>
        <v>×</v>
      </c>
      <c r="AU208" s="78" t="str">
        <f t="shared" si="52"/>
        <v>×</v>
      </c>
      <c r="AV208" s="75" t="str">
        <f t="shared" si="53"/>
        <v>×</v>
      </c>
      <c r="AX208" s="76" t="str">
        <f t="shared" si="56"/>
        <v/>
      </c>
      <c r="AY208" s="78">
        <f t="shared" si="54"/>
        <v>0</v>
      </c>
      <c r="AZ208" s="71">
        <f t="shared" si="55"/>
        <v>0</v>
      </c>
      <c r="BB208" s="65" t="str">
        <f t="shared" si="58"/>
        <v/>
      </c>
    </row>
    <row r="209" spans="1:54" ht="39.950000000000003" customHeight="1" x14ac:dyDescent="0.15">
      <c r="A209" s="77">
        <f t="shared" si="57"/>
        <v>0</v>
      </c>
      <c r="B209" s="260"/>
      <c r="C209" s="261"/>
      <c r="D209" s="262"/>
      <c r="E209" s="243"/>
      <c r="F209" s="260"/>
      <c r="G209" s="261"/>
      <c r="H209" s="262"/>
      <c r="I209" s="243"/>
      <c r="J209" s="224"/>
      <c r="K209" s="225"/>
      <c r="L209" s="80"/>
      <c r="M209" s="81"/>
      <c r="N209" s="245"/>
      <c r="O209" s="246"/>
      <c r="P209" s="246"/>
      <c r="Q209" s="246"/>
      <c r="R209" s="246"/>
      <c r="S209" s="246"/>
      <c r="T209" s="246"/>
      <c r="U209" s="247"/>
      <c r="V209" s="247"/>
      <c r="W209" s="248"/>
      <c r="X209" s="212"/>
      <c r="Y209" s="268"/>
      <c r="Z209" s="212"/>
      <c r="AA209" s="268"/>
      <c r="AB209" s="258"/>
      <c r="AC209" s="259"/>
      <c r="AD209" s="214">
        <f t="shared" si="50"/>
        <v>0</v>
      </c>
      <c r="AE209" s="215"/>
      <c r="AF209" s="216"/>
      <c r="AG209" s="217"/>
      <c r="AH209" s="213"/>
      <c r="AI209" s="212"/>
      <c r="AJ209" s="213"/>
      <c r="AK209" s="224"/>
      <c r="AL209" s="225"/>
      <c r="AM209" s="80"/>
      <c r="AN209" s="81"/>
      <c r="AO209" s="221"/>
      <c r="AP209" s="222"/>
      <c r="AQ209" s="223"/>
      <c r="AS209" s="76" t="str">
        <f>IF(COUNTIF($AX$13:AX209,AX209)&gt;1,"×","○")</f>
        <v>×</v>
      </c>
      <c r="AT209" s="77" t="str">
        <f t="shared" si="51"/>
        <v>×</v>
      </c>
      <c r="AU209" s="78" t="str">
        <f t="shared" si="52"/>
        <v>×</v>
      </c>
      <c r="AV209" s="75" t="str">
        <f t="shared" si="53"/>
        <v>×</v>
      </c>
      <c r="AX209" s="76" t="str">
        <f t="shared" si="56"/>
        <v/>
      </c>
      <c r="AY209" s="78">
        <f t="shared" si="54"/>
        <v>0</v>
      </c>
      <c r="AZ209" s="71">
        <f t="shared" si="55"/>
        <v>0</v>
      </c>
      <c r="BB209" s="65" t="str">
        <f t="shared" si="58"/>
        <v/>
      </c>
    </row>
    <row r="210" spans="1:54" ht="39.950000000000003" customHeight="1" x14ac:dyDescent="0.15">
      <c r="A210" s="77">
        <f t="shared" si="57"/>
        <v>0</v>
      </c>
      <c r="B210" s="260"/>
      <c r="C210" s="261"/>
      <c r="D210" s="262"/>
      <c r="E210" s="243"/>
      <c r="F210" s="260"/>
      <c r="G210" s="261"/>
      <c r="H210" s="262"/>
      <c r="I210" s="243"/>
      <c r="J210" s="224"/>
      <c r="K210" s="225"/>
      <c r="L210" s="80"/>
      <c r="M210" s="81"/>
      <c r="N210" s="245"/>
      <c r="O210" s="246"/>
      <c r="P210" s="246"/>
      <c r="Q210" s="246"/>
      <c r="R210" s="246"/>
      <c r="S210" s="246"/>
      <c r="T210" s="246"/>
      <c r="U210" s="247"/>
      <c r="V210" s="247"/>
      <c r="W210" s="248"/>
      <c r="X210" s="212"/>
      <c r="Y210" s="268"/>
      <c r="Z210" s="212"/>
      <c r="AA210" s="268"/>
      <c r="AB210" s="258"/>
      <c r="AC210" s="259"/>
      <c r="AD210" s="214">
        <f t="shared" si="50"/>
        <v>0</v>
      </c>
      <c r="AE210" s="215"/>
      <c r="AF210" s="216"/>
      <c r="AG210" s="217"/>
      <c r="AH210" s="213"/>
      <c r="AI210" s="212"/>
      <c r="AJ210" s="213"/>
      <c r="AK210" s="224"/>
      <c r="AL210" s="225"/>
      <c r="AM210" s="80"/>
      <c r="AN210" s="81"/>
      <c r="AO210" s="221"/>
      <c r="AP210" s="222"/>
      <c r="AQ210" s="223"/>
      <c r="AS210" s="76" t="str">
        <f>IF(COUNTIF($AX$13:AX210,AX210)&gt;1,"×","○")</f>
        <v>×</v>
      </c>
      <c r="AT210" s="77" t="str">
        <f t="shared" si="51"/>
        <v>×</v>
      </c>
      <c r="AU210" s="78" t="str">
        <f t="shared" si="52"/>
        <v>×</v>
      </c>
      <c r="AV210" s="75" t="str">
        <f t="shared" si="53"/>
        <v>×</v>
      </c>
      <c r="AX210" s="76" t="str">
        <f t="shared" si="56"/>
        <v/>
      </c>
      <c r="AY210" s="78">
        <f t="shared" si="54"/>
        <v>0</v>
      </c>
      <c r="AZ210" s="71">
        <f t="shared" si="55"/>
        <v>0</v>
      </c>
      <c r="BB210" s="65" t="str">
        <f t="shared" si="58"/>
        <v/>
      </c>
    </row>
    <row r="211" spans="1:54" ht="39.950000000000003" customHeight="1" x14ac:dyDescent="0.15">
      <c r="A211" s="77">
        <f t="shared" si="57"/>
        <v>0</v>
      </c>
      <c r="B211" s="260"/>
      <c r="C211" s="261"/>
      <c r="D211" s="262"/>
      <c r="E211" s="243"/>
      <c r="F211" s="260"/>
      <c r="G211" s="261"/>
      <c r="H211" s="262"/>
      <c r="I211" s="243"/>
      <c r="J211" s="224"/>
      <c r="K211" s="225"/>
      <c r="L211" s="80"/>
      <c r="M211" s="81"/>
      <c r="N211" s="245"/>
      <c r="O211" s="246"/>
      <c r="P211" s="246"/>
      <c r="Q211" s="246"/>
      <c r="R211" s="246"/>
      <c r="S211" s="246"/>
      <c r="T211" s="246"/>
      <c r="U211" s="247"/>
      <c r="V211" s="247"/>
      <c r="W211" s="248"/>
      <c r="X211" s="212"/>
      <c r="Y211" s="268"/>
      <c r="Z211" s="212"/>
      <c r="AA211" s="268"/>
      <c r="AB211" s="258"/>
      <c r="AC211" s="259"/>
      <c r="AD211" s="214">
        <f t="shared" si="50"/>
        <v>0</v>
      </c>
      <c r="AE211" s="215"/>
      <c r="AF211" s="216"/>
      <c r="AG211" s="217"/>
      <c r="AH211" s="213"/>
      <c r="AI211" s="212"/>
      <c r="AJ211" s="213"/>
      <c r="AK211" s="224"/>
      <c r="AL211" s="225"/>
      <c r="AM211" s="80"/>
      <c r="AN211" s="81"/>
      <c r="AO211" s="221"/>
      <c r="AP211" s="222"/>
      <c r="AQ211" s="223"/>
      <c r="AS211" s="76" t="str">
        <f>IF(COUNTIF($AX$13:AX211,AX211)&gt;1,"×","○")</f>
        <v>×</v>
      </c>
      <c r="AT211" s="77" t="str">
        <f t="shared" si="51"/>
        <v>×</v>
      </c>
      <c r="AU211" s="78" t="str">
        <f t="shared" si="52"/>
        <v>×</v>
      </c>
      <c r="AV211" s="75" t="str">
        <f t="shared" si="53"/>
        <v>×</v>
      </c>
      <c r="AX211" s="76" t="str">
        <f t="shared" si="56"/>
        <v/>
      </c>
      <c r="AY211" s="78">
        <f t="shared" si="54"/>
        <v>0</v>
      </c>
      <c r="AZ211" s="71">
        <f t="shared" si="55"/>
        <v>0</v>
      </c>
      <c r="BB211" s="65" t="str">
        <f t="shared" si="58"/>
        <v/>
      </c>
    </row>
    <row r="212" spans="1:54" ht="39.950000000000003" customHeight="1" x14ac:dyDescent="0.15">
      <c r="A212" s="77">
        <f t="shared" si="57"/>
        <v>0</v>
      </c>
      <c r="B212" s="260"/>
      <c r="C212" s="261"/>
      <c r="D212" s="262"/>
      <c r="E212" s="243"/>
      <c r="F212" s="260"/>
      <c r="G212" s="261"/>
      <c r="H212" s="262"/>
      <c r="I212" s="243"/>
      <c r="J212" s="224"/>
      <c r="K212" s="225"/>
      <c r="L212" s="80"/>
      <c r="M212" s="81"/>
      <c r="N212" s="245"/>
      <c r="O212" s="246"/>
      <c r="P212" s="246"/>
      <c r="Q212" s="246"/>
      <c r="R212" s="246"/>
      <c r="S212" s="246"/>
      <c r="T212" s="246"/>
      <c r="U212" s="247"/>
      <c r="V212" s="247"/>
      <c r="W212" s="248"/>
      <c r="X212" s="212"/>
      <c r="Y212" s="268"/>
      <c r="Z212" s="212"/>
      <c r="AA212" s="268"/>
      <c r="AB212" s="258"/>
      <c r="AC212" s="259"/>
      <c r="AD212" s="214">
        <f t="shared" si="50"/>
        <v>0</v>
      </c>
      <c r="AE212" s="215"/>
      <c r="AF212" s="216"/>
      <c r="AG212" s="217"/>
      <c r="AH212" s="213"/>
      <c r="AI212" s="212"/>
      <c r="AJ212" s="213"/>
      <c r="AK212" s="224"/>
      <c r="AL212" s="225"/>
      <c r="AM212" s="80"/>
      <c r="AN212" s="81"/>
      <c r="AO212" s="221"/>
      <c r="AP212" s="222"/>
      <c r="AQ212" s="223"/>
      <c r="AS212" s="76" t="str">
        <f>IF(COUNTIF($AX$13:AX212,AX212)&gt;1,"×","○")</f>
        <v>×</v>
      </c>
      <c r="AT212" s="77" t="str">
        <f t="shared" si="51"/>
        <v>×</v>
      </c>
      <c r="AU212" s="78" t="str">
        <f t="shared" si="52"/>
        <v>×</v>
      </c>
      <c r="AV212" s="75" t="str">
        <f t="shared" si="53"/>
        <v>×</v>
      </c>
      <c r="AX212" s="76" t="str">
        <f t="shared" si="56"/>
        <v/>
      </c>
      <c r="AY212" s="78">
        <f t="shared" si="54"/>
        <v>0</v>
      </c>
      <c r="AZ212" s="71">
        <f t="shared" si="55"/>
        <v>0</v>
      </c>
      <c r="BB212" s="65" t="str">
        <f t="shared" si="58"/>
        <v/>
      </c>
    </row>
    <row r="213" spans="1:54" ht="39.950000000000003" customHeight="1" x14ac:dyDescent="0.15">
      <c r="A213" s="77">
        <f t="shared" si="57"/>
        <v>0</v>
      </c>
      <c r="B213" s="260"/>
      <c r="C213" s="261"/>
      <c r="D213" s="262"/>
      <c r="E213" s="243"/>
      <c r="F213" s="260"/>
      <c r="G213" s="261"/>
      <c r="H213" s="262"/>
      <c r="I213" s="243"/>
      <c r="J213" s="224"/>
      <c r="K213" s="225"/>
      <c r="L213" s="80"/>
      <c r="M213" s="81"/>
      <c r="N213" s="245"/>
      <c r="O213" s="246"/>
      <c r="P213" s="246"/>
      <c r="Q213" s="246"/>
      <c r="R213" s="246"/>
      <c r="S213" s="246"/>
      <c r="T213" s="246"/>
      <c r="U213" s="247"/>
      <c r="V213" s="247"/>
      <c r="W213" s="248"/>
      <c r="X213" s="212"/>
      <c r="Y213" s="268"/>
      <c r="Z213" s="212"/>
      <c r="AA213" s="268"/>
      <c r="AB213" s="258"/>
      <c r="AC213" s="259"/>
      <c r="AD213" s="214">
        <f t="shared" si="50"/>
        <v>0</v>
      </c>
      <c r="AE213" s="215"/>
      <c r="AF213" s="216"/>
      <c r="AG213" s="217"/>
      <c r="AH213" s="213"/>
      <c r="AI213" s="212"/>
      <c r="AJ213" s="213"/>
      <c r="AK213" s="224"/>
      <c r="AL213" s="225"/>
      <c r="AM213" s="80"/>
      <c r="AN213" s="81"/>
      <c r="AO213" s="221"/>
      <c r="AP213" s="222"/>
      <c r="AQ213" s="223"/>
      <c r="AS213" s="76" t="str">
        <f>IF(COUNTIF($AX$13:AX213,AX213)&gt;1,"×","○")</f>
        <v>×</v>
      </c>
      <c r="AT213" s="77" t="str">
        <f t="shared" si="51"/>
        <v>×</v>
      </c>
      <c r="AU213" s="78" t="str">
        <f t="shared" si="52"/>
        <v>×</v>
      </c>
      <c r="AV213" s="75" t="str">
        <f t="shared" si="53"/>
        <v>×</v>
      </c>
      <c r="AX213" s="76" t="str">
        <f t="shared" si="56"/>
        <v/>
      </c>
      <c r="AY213" s="78">
        <f t="shared" si="54"/>
        <v>0</v>
      </c>
      <c r="AZ213" s="71">
        <f t="shared" si="55"/>
        <v>0</v>
      </c>
      <c r="BB213" s="65" t="str">
        <f t="shared" si="58"/>
        <v/>
      </c>
    </row>
    <row r="214" spans="1:54" ht="39.950000000000003" customHeight="1" x14ac:dyDescent="0.15">
      <c r="A214" s="77">
        <f t="shared" si="57"/>
        <v>0</v>
      </c>
      <c r="B214" s="260"/>
      <c r="C214" s="261"/>
      <c r="D214" s="262"/>
      <c r="E214" s="243"/>
      <c r="F214" s="260"/>
      <c r="G214" s="261"/>
      <c r="H214" s="262"/>
      <c r="I214" s="243"/>
      <c r="J214" s="224"/>
      <c r="K214" s="225"/>
      <c r="L214" s="80"/>
      <c r="M214" s="81"/>
      <c r="N214" s="245"/>
      <c r="O214" s="246"/>
      <c r="P214" s="246"/>
      <c r="Q214" s="246"/>
      <c r="R214" s="246"/>
      <c r="S214" s="246"/>
      <c r="T214" s="246"/>
      <c r="U214" s="247"/>
      <c r="V214" s="247"/>
      <c r="W214" s="248"/>
      <c r="X214" s="212"/>
      <c r="Y214" s="268"/>
      <c r="Z214" s="212"/>
      <c r="AA214" s="268"/>
      <c r="AB214" s="258"/>
      <c r="AC214" s="259"/>
      <c r="AD214" s="214">
        <f t="shared" si="50"/>
        <v>0</v>
      </c>
      <c r="AE214" s="215"/>
      <c r="AF214" s="216"/>
      <c r="AG214" s="217"/>
      <c r="AH214" s="213"/>
      <c r="AI214" s="212"/>
      <c r="AJ214" s="213"/>
      <c r="AK214" s="224"/>
      <c r="AL214" s="225"/>
      <c r="AM214" s="80"/>
      <c r="AN214" s="81"/>
      <c r="AO214" s="221"/>
      <c r="AP214" s="222"/>
      <c r="AQ214" s="223"/>
      <c r="AS214" s="76" t="str">
        <f>IF(COUNTIF($AX$13:AX214,AX214)&gt;1,"×","○")</f>
        <v>×</v>
      </c>
      <c r="AT214" s="77" t="str">
        <f t="shared" si="51"/>
        <v>×</v>
      </c>
      <c r="AU214" s="78" t="str">
        <f t="shared" si="52"/>
        <v>×</v>
      </c>
      <c r="AV214" s="75" t="str">
        <f t="shared" si="53"/>
        <v>×</v>
      </c>
      <c r="AX214" s="76" t="str">
        <f t="shared" si="56"/>
        <v/>
      </c>
      <c r="AY214" s="78">
        <f t="shared" si="54"/>
        <v>0</v>
      </c>
      <c r="AZ214" s="71">
        <f t="shared" si="55"/>
        <v>0</v>
      </c>
      <c r="BB214" s="65" t="str">
        <f t="shared" si="58"/>
        <v/>
      </c>
    </row>
    <row r="215" spans="1:54" ht="39.950000000000003" customHeight="1" x14ac:dyDescent="0.15">
      <c r="A215" s="77">
        <f t="shared" si="57"/>
        <v>0</v>
      </c>
      <c r="B215" s="260"/>
      <c r="C215" s="261"/>
      <c r="D215" s="262"/>
      <c r="E215" s="243"/>
      <c r="F215" s="260"/>
      <c r="G215" s="261"/>
      <c r="H215" s="262"/>
      <c r="I215" s="243"/>
      <c r="J215" s="224"/>
      <c r="K215" s="225"/>
      <c r="L215" s="80"/>
      <c r="M215" s="81"/>
      <c r="N215" s="245"/>
      <c r="O215" s="246"/>
      <c r="P215" s="246"/>
      <c r="Q215" s="246"/>
      <c r="R215" s="246"/>
      <c r="S215" s="246"/>
      <c r="T215" s="246"/>
      <c r="U215" s="247"/>
      <c r="V215" s="247"/>
      <c r="W215" s="248"/>
      <c r="X215" s="212"/>
      <c r="Y215" s="268"/>
      <c r="Z215" s="212"/>
      <c r="AA215" s="268"/>
      <c r="AB215" s="258"/>
      <c r="AC215" s="259"/>
      <c r="AD215" s="214">
        <f t="shared" si="50"/>
        <v>0</v>
      </c>
      <c r="AE215" s="215"/>
      <c r="AF215" s="216"/>
      <c r="AG215" s="217"/>
      <c r="AH215" s="213"/>
      <c r="AI215" s="212"/>
      <c r="AJ215" s="213"/>
      <c r="AK215" s="224"/>
      <c r="AL215" s="225"/>
      <c r="AM215" s="80"/>
      <c r="AN215" s="81"/>
      <c r="AO215" s="221"/>
      <c r="AP215" s="222"/>
      <c r="AQ215" s="223"/>
      <c r="AS215" s="76" t="str">
        <f>IF(COUNTIF($AX$13:AX215,AX215)&gt;1,"×","○")</f>
        <v>×</v>
      </c>
      <c r="AT215" s="77" t="str">
        <f t="shared" si="51"/>
        <v>×</v>
      </c>
      <c r="AU215" s="78" t="str">
        <f t="shared" si="52"/>
        <v>×</v>
      </c>
      <c r="AV215" s="75" t="str">
        <f t="shared" si="53"/>
        <v>×</v>
      </c>
      <c r="AX215" s="76" t="str">
        <f t="shared" si="56"/>
        <v/>
      </c>
      <c r="AY215" s="78">
        <f t="shared" si="54"/>
        <v>0</v>
      </c>
      <c r="AZ215" s="71">
        <f t="shared" si="55"/>
        <v>0</v>
      </c>
      <c r="BB215" s="65" t="str">
        <f t="shared" si="58"/>
        <v/>
      </c>
    </row>
    <row r="216" spans="1:54" ht="39.950000000000003" customHeight="1" x14ac:dyDescent="0.15">
      <c r="A216" s="77">
        <f t="shared" si="57"/>
        <v>0</v>
      </c>
      <c r="B216" s="260"/>
      <c r="C216" s="261"/>
      <c r="D216" s="262"/>
      <c r="E216" s="243"/>
      <c r="F216" s="260"/>
      <c r="G216" s="261"/>
      <c r="H216" s="262"/>
      <c r="I216" s="243"/>
      <c r="J216" s="224"/>
      <c r="K216" s="225"/>
      <c r="L216" s="80"/>
      <c r="M216" s="81"/>
      <c r="N216" s="245"/>
      <c r="O216" s="246"/>
      <c r="P216" s="246"/>
      <c r="Q216" s="246"/>
      <c r="R216" s="246"/>
      <c r="S216" s="246"/>
      <c r="T216" s="246"/>
      <c r="U216" s="247"/>
      <c r="V216" s="247"/>
      <c r="W216" s="248"/>
      <c r="X216" s="212"/>
      <c r="Y216" s="268"/>
      <c r="Z216" s="212"/>
      <c r="AA216" s="268"/>
      <c r="AB216" s="258"/>
      <c r="AC216" s="259"/>
      <c r="AD216" s="214">
        <f t="shared" si="50"/>
        <v>0</v>
      </c>
      <c r="AE216" s="215"/>
      <c r="AF216" s="216"/>
      <c r="AG216" s="217"/>
      <c r="AH216" s="213"/>
      <c r="AI216" s="212"/>
      <c r="AJ216" s="213"/>
      <c r="AK216" s="224"/>
      <c r="AL216" s="225"/>
      <c r="AM216" s="80"/>
      <c r="AN216" s="81"/>
      <c r="AO216" s="221"/>
      <c r="AP216" s="222"/>
      <c r="AQ216" s="223"/>
      <c r="AS216" s="76" t="str">
        <f>IF(COUNTIF($AX$13:AX216,AX216)&gt;1,"×","○")</f>
        <v>×</v>
      </c>
      <c r="AT216" s="77" t="str">
        <f t="shared" si="51"/>
        <v>×</v>
      </c>
      <c r="AU216" s="78" t="str">
        <f t="shared" si="52"/>
        <v>×</v>
      </c>
      <c r="AV216" s="75" t="str">
        <f t="shared" si="53"/>
        <v>×</v>
      </c>
      <c r="AX216" s="76" t="str">
        <f t="shared" si="56"/>
        <v/>
      </c>
      <c r="AY216" s="78">
        <f t="shared" si="54"/>
        <v>0</v>
      </c>
      <c r="AZ216" s="71">
        <f t="shared" si="55"/>
        <v>0</v>
      </c>
      <c r="BB216" s="65" t="str">
        <f t="shared" si="58"/>
        <v/>
      </c>
    </row>
    <row r="217" spans="1:54" ht="39.950000000000003" customHeight="1" thickBot="1" x14ac:dyDescent="0.2">
      <c r="A217" s="77">
        <f t="shared" si="57"/>
        <v>0</v>
      </c>
      <c r="B217" s="260"/>
      <c r="C217" s="261"/>
      <c r="D217" s="262"/>
      <c r="E217" s="243"/>
      <c r="F217" s="260"/>
      <c r="G217" s="261"/>
      <c r="H217" s="262"/>
      <c r="I217" s="243"/>
      <c r="J217" s="224"/>
      <c r="K217" s="225"/>
      <c r="L217" s="80"/>
      <c r="M217" s="81"/>
      <c r="N217" s="245"/>
      <c r="O217" s="246"/>
      <c r="P217" s="246"/>
      <c r="Q217" s="246"/>
      <c r="R217" s="246"/>
      <c r="S217" s="246"/>
      <c r="T217" s="246"/>
      <c r="U217" s="247"/>
      <c r="V217" s="247"/>
      <c r="W217" s="248"/>
      <c r="X217" s="212"/>
      <c r="Y217" s="268"/>
      <c r="Z217" s="212"/>
      <c r="AA217" s="268"/>
      <c r="AB217" s="280"/>
      <c r="AC217" s="281"/>
      <c r="AD217" s="265">
        <f t="shared" si="50"/>
        <v>0</v>
      </c>
      <c r="AE217" s="266"/>
      <c r="AF217" s="267"/>
      <c r="AG217" s="217"/>
      <c r="AH217" s="213"/>
      <c r="AI217" s="212"/>
      <c r="AJ217" s="213"/>
      <c r="AK217" s="224"/>
      <c r="AL217" s="225"/>
      <c r="AM217" s="80"/>
      <c r="AN217" s="81"/>
      <c r="AO217" s="221"/>
      <c r="AP217" s="222"/>
      <c r="AQ217" s="223"/>
      <c r="AS217" s="76" t="str">
        <f>IF(COUNTIF($AX$13:AX217,AX217)&gt;1,"×","○")</f>
        <v>×</v>
      </c>
      <c r="AT217" s="77" t="str">
        <f t="shared" si="51"/>
        <v>×</v>
      </c>
      <c r="AU217" s="78" t="str">
        <f t="shared" si="52"/>
        <v>×</v>
      </c>
      <c r="AV217" s="75" t="str">
        <f t="shared" si="53"/>
        <v>×</v>
      </c>
      <c r="AX217" s="76" t="str">
        <f t="shared" si="56"/>
        <v/>
      </c>
      <c r="AY217" s="78">
        <f t="shared" si="54"/>
        <v>0</v>
      </c>
      <c r="AZ217" s="71">
        <f t="shared" si="55"/>
        <v>0</v>
      </c>
      <c r="BB217" s="65" t="str">
        <f t="shared" si="58"/>
        <v/>
      </c>
    </row>
    <row r="219" spans="1:54" x14ac:dyDescent="0.15">
      <c r="AR219" s="63" t="s">
        <v>82</v>
      </c>
      <c r="AS219" s="87" t="s">
        <v>132</v>
      </c>
    </row>
    <row r="220" spans="1:54" x14ac:dyDescent="0.15">
      <c r="A220" s="51" t="s">
        <v>102</v>
      </c>
      <c r="B220" s="51" t="s">
        <v>95</v>
      </c>
      <c r="C220" s="51">
        <v>20</v>
      </c>
      <c r="AR220" s="64" t="s">
        <v>174</v>
      </c>
      <c r="AS220" s="88" t="s">
        <v>133</v>
      </c>
    </row>
    <row r="221" spans="1:54" x14ac:dyDescent="0.15">
      <c r="B221" s="51" t="s">
        <v>96</v>
      </c>
      <c r="C221" s="51">
        <v>20</v>
      </c>
      <c r="AR221" s="64" t="s">
        <v>175</v>
      </c>
      <c r="AS221" s="88" t="s">
        <v>134</v>
      </c>
    </row>
    <row r="222" spans="1:54" x14ac:dyDescent="0.15">
      <c r="B222" s="51" t="s">
        <v>98</v>
      </c>
      <c r="C222" s="51">
        <v>5</v>
      </c>
      <c r="AR222" s="64" t="s">
        <v>176</v>
      </c>
      <c r="AS222" s="88" t="s">
        <v>135</v>
      </c>
    </row>
    <row r="223" spans="1:54" x14ac:dyDescent="0.15">
      <c r="A223" s="51" t="s">
        <v>103</v>
      </c>
      <c r="B223" s="51" t="s">
        <v>106</v>
      </c>
      <c r="C223" s="51">
        <v>5</v>
      </c>
      <c r="AR223" s="64" t="s">
        <v>177</v>
      </c>
      <c r="AS223" s="88" t="s">
        <v>136</v>
      </c>
    </row>
    <row r="224" spans="1:54" x14ac:dyDescent="0.15">
      <c r="AR224" s="64" t="s">
        <v>178</v>
      </c>
      <c r="AS224" s="88" t="s">
        <v>137</v>
      </c>
    </row>
    <row r="225" spans="44:45" x14ac:dyDescent="0.15">
      <c r="AR225" s="64" t="s">
        <v>179</v>
      </c>
      <c r="AS225" s="88" t="s">
        <v>138</v>
      </c>
    </row>
    <row r="226" spans="44:45" x14ac:dyDescent="0.15">
      <c r="AR226" s="64" t="s">
        <v>180</v>
      </c>
      <c r="AS226" s="88" t="s">
        <v>139</v>
      </c>
    </row>
    <row r="227" spans="44:45" x14ac:dyDescent="0.15">
      <c r="AR227" s="64" t="s">
        <v>181</v>
      </c>
      <c r="AS227" s="88" t="s">
        <v>140</v>
      </c>
    </row>
    <row r="228" spans="44:45" x14ac:dyDescent="0.15">
      <c r="AR228" s="64" t="s">
        <v>182</v>
      </c>
      <c r="AS228" s="88" t="s">
        <v>141</v>
      </c>
    </row>
    <row r="229" spans="44:45" x14ac:dyDescent="0.15">
      <c r="AR229" s="64" t="s">
        <v>183</v>
      </c>
      <c r="AS229" s="88" t="s">
        <v>142</v>
      </c>
    </row>
    <row r="230" spans="44:45" x14ac:dyDescent="0.15">
      <c r="AR230" s="64" t="s">
        <v>184</v>
      </c>
      <c r="AS230" s="88" t="s">
        <v>143</v>
      </c>
    </row>
    <row r="231" spans="44:45" x14ac:dyDescent="0.15">
      <c r="AR231" s="64" t="s">
        <v>185</v>
      </c>
      <c r="AS231" s="88" t="s">
        <v>144</v>
      </c>
    </row>
    <row r="232" spans="44:45" x14ac:dyDescent="0.15">
      <c r="AR232" s="64" t="s">
        <v>186</v>
      </c>
      <c r="AS232" s="88" t="s">
        <v>145</v>
      </c>
    </row>
    <row r="233" spans="44:45" x14ac:dyDescent="0.15">
      <c r="AR233" s="64" t="s">
        <v>187</v>
      </c>
      <c r="AS233" s="88" t="s">
        <v>146</v>
      </c>
    </row>
    <row r="234" spans="44:45" x14ac:dyDescent="0.15">
      <c r="AR234" s="64" t="s">
        <v>188</v>
      </c>
      <c r="AS234" s="88" t="s">
        <v>147</v>
      </c>
    </row>
    <row r="235" spans="44:45" x14ac:dyDescent="0.15">
      <c r="AR235" s="64" t="s">
        <v>189</v>
      </c>
      <c r="AS235" s="88" t="s">
        <v>148</v>
      </c>
    </row>
    <row r="236" spans="44:45" x14ac:dyDescent="0.15">
      <c r="AR236" s="64" t="s">
        <v>190</v>
      </c>
      <c r="AS236" s="88" t="s">
        <v>149</v>
      </c>
    </row>
    <row r="237" spans="44:45" x14ac:dyDescent="0.15">
      <c r="AR237" s="64" t="s">
        <v>191</v>
      </c>
      <c r="AS237" s="88" t="s">
        <v>150</v>
      </c>
    </row>
    <row r="238" spans="44:45" x14ac:dyDescent="0.15">
      <c r="AR238" s="64" t="s">
        <v>192</v>
      </c>
      <c r="AS238" s="88" t="s">
        <v>151</v>
      </c>
    </row>
    <row r="239" spans="44:45" x14ac:dyDescent="0.15">
      <c r="AR239" s="64" t="s">
        <v>193</v>
      </c>
      <c r="AS239" s="88" t="s">
        <v>152</v>
      </c>
    </row>
    <row r="240" spans="44:45" x14ac:dyDescent="0.15">
      <c r="AR240" s="64" t="s">
        <v>194</v>
      </c>
      <c r="AS240" s="88" t="s">
        <v>153</v>
      </c>
    </row>
    <row r="241" spans="44:45" x14ac:dyDescent="0.15">
      <c r="AR241" s="64" t="s">
        <v>195</v>
      </c>
      <c r="AS241" s="88" t="s">
        <v>154</v>
      </c>
    </row>
    <row r="242" spans="44:45" x14ac:dyDescent="0.15">
      <c r="AR242" s="64" t="s">
        <v>196</v>
      </c>
      <c r="AS242" s="88" t="s">
        <v>155</v>
      </c>
    </row>
    <row r="243" spans="44:45" x14ac:dyDescent="0.15">
      <c r="AR243" s="64" t="s">
        <v>197</v>
      </c>
      <c r="AS243" s="88" t="s">
        <v>156</v>
      </c>
    </row>
    <row r="244" spans="44:45" x14ac:dyDescent="0.15">
      <c r="AR244" s="64" t="s">
        <v>198</v>
      </c>
      <c r="AS244" s="88" t="s">
        <v>157</v>
      </c>
    </row>
    <row r="245" spans="44:45" x14ac:dyDescent="0.15">
      <c r="AR245" s="64" t="s">
        <v>199</v>
      </c>
      <c r="AS245" s="88" t="s">
        <v>158</v>
      </c>
    </row>
    <row r="246" spans="44:45" x14ac:dyDescent="0.15">
      <c r="AR246" s="64" t="s">
        <v>200</v>
      </c>
      <c r="AS246" s="88" t="s">
        <v>159</v>
      </c>
    </row>
    <row r="247" spans="44:45" x14ac:dyDescent="0.15">
      <c r="AR247" s="64" t="s">
        <v>201</v>
      </c>
      <c r="AS247" s="88" t="s">
        <v>160</v>
      </c>
    </row>
    <row r="248" spans="44:45" x14ac:dyDescent="0.15">
      <c r="AR248" s="64" t="s">
        <v>202</v>
      </c>
      <c r="AS248" s="88" t="s">
        <v>161</v>
      </c>
    </row>
    <row r="249" spans="44:45" x14ac:dyDescent="0.15">
      <c r="AR249" s="65" t="s">
        <v>203</v>
      </c>
      <c r="AS249" s="88" t="s">
        <v>162</v>
      </c>
    </row>
    <row r="250" spans="44:45" x14ac:dyDescent="0.15">
      <c r="AR250" s="65" t="s">
        <v>204</v>
      </c>
      <c r="AS250" s="88" t="s">
        <v>163</v>
      </c>
    </row>
    <row r="251" spans="44:45" x14ac:dyDescent="0.15">
      <c r="AR251" s="65" t="s">
        <v>205</v>
      </c>
      <c r="AS251" s="88" t="s">
        <v>164</v>
      </c>
    </row>
    <row r="252" spans="44:45" x14ac:dyDescent="0.15">
      <c r="AR252" s="65" t="s">
        <v>206</v>
      </c>
      <c r="AS252" s="88" t="s">
        <v>165</v>
      </c>
    </row>
    <row r="253" spans="44:45" x14ac:dyDescent="0.15">
      <c r="AR253" s="65" t="s">
        <v>207</v>
      </c>
      <c r="AS253" s="88" t="s">
        <v>208</v>
      </c>
    </row>
    <row r="254" spans="44:45" x14ac:dyDescent="0.15">
      <c r="AR254" s="65"/>
      <c r="AS254" s="88"/>
    </row>
    <row r="255" spans="44:45" x14ac:dyDescent="0.15">
      <c r="AR255" s="65"/>
      <c r="AS255" s="88"/>
    </row>
    <row r="256" spans="44:45" x14ac:dyDescent="0.15">
      <c r="AR256" s="65"/>
      <c r="AS256" s="88"/>
    </row>
    <row r="257" spans="44:45" x14ac:dyDescent="0.15">
      <c r="AR257" s="65"/>
      <c r="AS257" s="88"/>
    </row>
    <row r="258" spans="44:45" x14ac:dyDescent="0.15">
      <c r="AR258" s="65"/>
      <c r="AS258" s="88"/>
    </row>
  </sheetData>
  <sheetProtection password="E189" sheet="1" formatCells="0"/>
  <mergeCells count="2919">
    <mergeCell ref="P2:AC2"/>
    <mergeCell ref="I9:Q9"/>
    <mergeCell ref="R9:T9"/>
    <mergeCell ref="U9:W9"/>
    <mergeCell ref="AD216:AF216"/>
    <mergeCell ref="AG216:AH216"/>
    <mergeCell ref="AI216:AJ216"/>
    <mergeCell ref="AK216:AL216"/>
    <mergeCell ref="AO216:AQ216"/>
    <mergeCell ref="B217:C217"/>
    <mergeCell ref="D217:E217"/>
    <mergeCell ref="F217:G217"/>
    <mergeCell ref="H217:I217"/>
    <mergeCell ref="J217:K217"/>
    <mergeCell ref="N217:W217"/>
    <mergeCell ref="X217:Y217"/>
    <mergeCell ref="Z217:AA217"/>
    <mergeCell ref="AB217:AC217"/>
    <mergeCell ref="AD217:AF217"/>
    <mergeCell ref="AG217:AH217"/>
    <mergeCell ref="AI217:AJ217"/>
    <mergeCell ref="AK217:AL217"/>
    <mergeCell ref="AO217:AQ217"/>
    <mergeCell ref="B216:C216"/>
    <mergeCell ref="D216:E216"/>
    <mergeCell ref="F216:G216"/>
    <mergeCell ref="H216:I216"/>
    <mergeCell ref="J216:K216"/>
    <mergeCell ref="N216:W216"/>
    <mergeCell ref="X216:Y216"/>
    <mergeCell ref="Z216:AA216"/>
    <mergeCell ref="AB216:AC216"/>
    <mergeCell ref="AD214:AF214"/>
    <mergeCell ref="AG214:AH214"/>
    <mergeCell ref="AI214:AJ214"/>
    <mergeCell ref="AK214:AL214"/>
    <mergeCell ref="AO214:AQ214"/>
    <mergeCell ref="B215:C215"/>
    <mergeCell ref="D215:E215"/>
    <mergeCell ref="F215:G215"/>
    <mergeCell ref="H215:I215"/>
    <mergeCell ref="J215:K215"/>
    <mergeCell ref="N215:W215"/>
    <mergeCell ref="X215:Y215"/>
    <mergeCell ref="Z215:AA215"/>
    <mergeCell ref="AB215:AC215"/>
    <mergeCell ref="AD215:AF215"/>
    <mergeCell ref="AG215:AH215"/>
    <mergeCell ref="AI215:AJ215"/>
    <mergeCell ref="AK215:AL215"/>
    <mergeCell ref="AO215:AQ215"/>
    <mergeCell ref="B214:C214"/>
    <mergeCell ref="D214:E214"/>
    <mergeCell ref="F214:G214"/>
    <mergeCell ref="H214:I214"/>
    <mergeCell ref="J214:K214"/>
    <mergeCell ref="N214:W214"/>
    <mergeCell ref="X214:Y214"/>
    <mergeCell ref="Z214:AA214"/>
    <mergeCell ref="AB214:AC214"/>
    <mergeCell ref="AD212:AF212"/>
    <mergeCell ref="AG212:AH212"/>
    <mergeCell ref="AI212:AJ212"/>
    <mergeCell ref="AK212:AL212"/>
    <mergeCell ref="AO212:AQ212"/>
    <mergeCell ref="B213:C213"/>
    <mergeCell ref="D213:E213"/>
    <mergeCell ref="F213:G213"/>
    <mergeCell ref="H213:I213"/>
    <mergeCell ref="J213:K213"/>
    <mergeCell ref="N213:W213"/>
    <mergeCell ref="X213:Y213"/>
    <mergeCell ref="Z213:AA213"/>
    <mergeCell ref="AB213:AC213"/>
    <mergeCell ref="AD213:AF213"/>
    <mergeCell ref="AG213:AH213"/>
    <mergeCell ref="AI213:AJ213"/>
    <mergeCell ref="AK213:AL213"/>
    <mergeCell ref="AO213:AQ213"/>
    <mergeCell ref="B212:C212"/>
    <mergeCell ref="D212:E212"/>
    <mergeCell ref="F212:G212"/>
    <mergeCell ref="H212:I212"/>
    <mergeCell ref="J212:K212"/>
    <mergeCell ref="N212:W212"/>
    <mergeCell ref="X212:Y212"/>
    <mergeCell ref="Z212:AA212"/>
    <mergeCell ref="AB212:AC212"/>
    <mergeCell ref="AD210:AF210"/>
    <mergeCell ref="AG210:AH210"/>
    <mergeCell ref="AI210:AJ210"/>
    <mergeCell ref="AK210:AL210"/>
    <mergeCell ref="AO210:AQ210"/>
    <mergeCell ref="B211:C211"/>
    <mergeCell ref="D211:E211"/>
    <mergeCell ref="F211:G211"/>
    <mergeCell ref="H211:I211"/>
    <mergeCell ref="J211:K211"/>
    <mergeCell ref="N211:W211"/>
    <mergeCell ref="X211:Y211"/>
    <mergeCell ref="Z211:AA211"/>
    <mergeCell ref="AB211:AC211"/>
    <mergeCell ref="AD211:AF211"/>
    <mergeCell ref="AG211:AH211"/>
    <mergeCell ref="AI211:AJ211"/>
    <mergeCell ref="AK211:AL211"/>
    <mergeCell ref="AO211:AQ211"/>
    <mergeCell ref="B210:C210"/>
    <mergeCell ref="D210:E210"/>
    <mergeCell ref="F210:G210"/>
    <mergeCell ref="H210:I210"/>
    <mergeCell ref="J210:K210"/>
    <mergeCell ref="N210:W210"/>
    <mergeCell ref="X210:Y210"/>
    <mergeCell ref="Z210:AA210"/>
    <mergeCell ref="AB210:AC210"/>
    <mergeCell ref="AD208:AF208"/>
    <mergeCell ref="AG208:AH208"/>
    <mergeCell ref="AI208:AJ208"/>
    <mergeCell ref="AK208:AL208"/>
    <mergeCell ref="AO208:AQ208"/>
    <mergeCell ref="B209:C209"/>
    <mergeCell ref="D209:E209"/>
    <mergeCell ref="F209:G209"/>
    <mergeCell ref="H209:I209"/>
    <mergeCell ref="J209:K209"/>
    <mergeCell ref="N209:W209"/>
    <mergeCell ref="X209:Y209"/>
    <mergeCell ref="Z209:AA209"/>
    <mergeCell ref="AB209:AC209"/>
    <mergeCell ref="AD209:AF209"/>
    <mergeCell ref="AG209:AH209"/>
    <mergeCell ref="AI209:AJ209"/>
    <mergeCell ref="AK209:AL209"/>
    <mergeCell ref="AO209:AQ209"/>
    <mergeCell ref="B208:C208"/>
    <mergeCell ref="D208:E208"/>
    <mergeCell ref="F208:G208"/>
    <mergeCell ref="H208:I208"/>
    <mergeCell ref="J208:K208"/>
    <mergeCell ref="N208:W208"/>
    <mergeCell ref="X208:Y208"/>
    <mergeCell ref="Z208:AA208"/>
    <mergeCell ref="AB208:AC208"/>
    <mergeCell ref="AD206:AF206"/>
    <mergeCell ref="AG206:AH206"/>
    <mergeCell ref="AI206:AJ206"/>
    <mergeCell ref="AK206:AL206"/>
    <mergeCell ref="AO206:AQ206"/>
    <mergeCell ref="B207:C207"/>
    <mergeCell ref="D207:E207"/>
    <mergeCell ref="F207:G207"/>
    <mergeCell ref="H207:I207"/>
    <mergeCell ref="J207:K207"/>
    <mergeCell ref="N207:W207"/>
    <mergeCell ref="X207:Y207"/>
    <mergeCell ref="Z207:AA207"/>
    <mergeCell ref="AB207:AC207"/>
    <mergeCell ref="AD207:AF207"/>
    <mergeCell ref="AG207:AH207"/>
    <mergeCell ref="AI207:AJ207"/>
    <mergeCell ref="AK207:AL207"/>
    <mergeCell ref="AO207:AQ207"/>
    <mergeCell ref="B206:C206"/>
    <mergeCell ref="D206:E206"/>
    <mergeCell ref="F206:G206"/>
    <mergeCell ref="H206:I206"/>
    <mergeCell ref="J206:K206"/>
    <mergeCell ref="N206:W206"/>
    <mergeCell ref="X206:Y206"/>
    <mergeCell ref="Z206:AA206"/>
    <mergeCell ref="AB206:AC206"/>
    <mergeCell ref="AD204:AF204"/>
    <mergeCell ref="AG204:AH204"/>
    <mergeCell ref="AI204:AJ204"/>
    <mergeCell ref="AK204:AL204"/>
    <mergeCell ref="AO204:AQ204"/>
    <mergeCell ref="B205:C205"/>
    <mergeCell ref="D205:E205"/>
    <mergeCell ref="F205:G205"/>
    <mergeCell ref="H205:I205"/>
    <mergeCell ref="J205:K205"/>
    <mergeCell ref="N205:W205"/>
    <mergeCell ref="X205:Y205"/>
    <mergeCell ref="Z205:AA205"/>
    <mergeCell ref="AB205:AC205"/>
    <mergeCell ref="AD205:AF205"/>
    <mergeCell ref="AG205:AH205"/>
    <mergeCell ref="AI205:AJ205"/>
    <mergeCell ref="AK205:AL205"/>
    <mergeCell ref="AO205:AQ205"/>
    <mergeCell ref="B204:C204"/>
    <mergeCell ref="D204:E204"/>
    <mergeCell ref="F204:G204"/>
    <mergeCell ref="H204:I204"/>
    <mergeCell ref="J204:K204"/>
    <mergeCell ref="N204:W204"/>
    <mergeCell ref="X204:Y204"/>
    <mergeCell ref="Z204:AA204"/>
    <mergeCell ref="AB204:AC204"/>
    <mergeCell ref="AD202:AF202"/>
    <mergeCell ref="AG202:AH202"/>
    <mergeCell ref="AI202:AJ202"/>
    <mergeCell ref="AK202:AL202"/>
    <mergeCell ref="AO202:AQ202"/>
    <mergeCell ref="B203:C203"/>
    <mergeCell ref="D203:E203"/>
    <mergeCell ref="F203:G203"/>
    <mergeCell ref="H203:I203"/>
    <mergeCell ref="J203:K203"/>
    <mergeCell ref="N203:W203"/>
    <mergeCell ref="X203:Y203"/>
    <mergeCell ref="Z203:AA203"/>
    <mergeCell ref="AB203:AC203"/>
    <mergeCell ref="AD203:AF203"/>
    <mergeCell ref="AG203:AH203"/>
    <mergeCell ref="AI203:AJ203"/>
    <mergeCell ref="AK203:AL203"/>
    <mergeCell ref="AO203:AQ203"/>
    <mergeCell ref="B202:C202"/>
    <mergeCell ref="D202:E202"/>
    <mergeCell ref="F202:G202"/>
    <mergeCell ref="H202:I202"/>
    <mergeCell ref="J202:K202"/>
    <mergeCell ref="N202:W202"/>
    <mergeCell ref="X202:Y202"/>
    <mergeCell ref="Z202:AA202"/>
    <mergeCell ref="AB202:AC202"/>
    <mergeCell ref="AD200:AF200"/>
    <mergeCell ref="AG200:AH200"/>
    <mergeCell ref="AI200:AJ200"/>
    <mergeCell ref="AK200:AL200"/>
    <mergeCell ref="AO200:AQ200"/>
    <mergeCell ref="B201:C201"/>
    <mergeCell ref="D201:E201"/>
    <mergeCell ref="F201:G201"/>
    <mergeCell ref="H201:I201"/>
    <mergeCell ref="J201:K201"/>
    <mergeCell ref="N201:W201"/>
    <mergeCell ref="X201:Y201"/>
    <mergeCell ref="Z201:AA201"/>
    <mergeCell ref="AB201:AC201"/>
    <mergeCell ref="AD201:AF201"/>
    <mergeCell ref="AG201:AH201"/>
    <mergeCell ref="AI201:AJ201"/>
    <mergeCell ref="AK201:AL201"/>
    <mergeCell ref="AO201:AQ201"/>
    <mergeCell ref="B200:C200"/>
    <mergeCell ref="D200:E200"/>
    <mergeCell ref="F200:G200"/>
    <mergeCell ref="H200:I200"/>
    <mergeCell ref="J200:K200"/>
    <mergeCell ref="N200:W200"/>
    <mergeCell ref="X200:Y200"/>
    <mergeCell ref="Z200:AA200"/>
    <mergeCell ref="AB200:AC200"/>
    <mergeCell ref="AD198:AF198"/>
    <mergeCell ref="AG198:AH198"/>
    <mergeCell ref="AI198:AJ198"/>
    <mergeCell ref="AK198:AL198"/>
    <mergeCell ref="AO198:AQ198"/>
    <mergeCell ref="B199:C199"/>
    <mergeCell ref="D199:E199"/>
    <mergeCell ref="F199:G199"/>
    <mergeCell ref="H199:I199"/>
    <mergeCell ref="J199:K199"/>
    <mergeCell ref="N199:W199"/>
    <mergeCell ref="X199:Y199"/>
    <mergeCell ref="Z199:AA199"/>
    <mergeCell ref="AB199:AC199"/>
    <mergeCell ref="AD199:AF199"/>
    <mergeCell ref="AG199:AH199"/>
    <mergeCell ref="AI199:AJ199"/>
    <mergeCell ref="AK199:AL199"/>
    <mergeCell ref="AO199:AQ199"/>
    <mergeCell ref="B198:C198"/>
    <mergeCell ref="D198:E198"/>
    <mergeCell ref="F198:G198"/>
    <mergeCell ref="H198:I198"/>
    <mergeCell ref="J198:K198"/>
    <mergeCell ref="N198:W198"/>
    <mergeCell ref="X198:Y198"/>
    <mergeCell ref="Z198:AA198"/>
    <mergeCell ref="AB198:AC198"/>
    <mergeCell ref="AD196:AF196"/>
    <mergeCell ref="AG196:AH196"/>
    <mergeCell ref="AI196:AJ196"/>
    <mergeCell ref="AK196:AL196"/>
    <mergeCell ref="AO196:AQ196"/>
    <mergeCell ref="B197:C197"/>
    <mergeCell ref="D197:E197"/>
    <mergeCell ref="F197:G197"/>
    <mergeCell ref="H197:I197"/>
    <mergeCell ref="J197:K197"/>
    <mergeCell ref="N197:W197"/>
    <mergeCell ref="X197:Y197"/>
    <mergeCell ref="Z197:AA197"/>
    <mergeCell ref="AB197:AC197"/>
    <mergeCell ref="AD197:AF197"/>
    <mergeCell ref="AG197:AH197"/>
    <mergeCell ref="AI197:AJ197"/>
    <mergeCell ref="AK197:AL197"/>
    <mergeCell ref="AO197:AQ197"/>
    <mergeCell ref="B196:C196"/>
    <mergeCell ref="D196:E196"/>
    <mergeCell ref="F196:G196"/>
    <mergeCell ref="H196:I196"/>
    <mergeCell ref="J196:K196"/>
    <mergeCell ref="N196:W196"/>
    <mergeCell ref="X196:Y196"/>
    <mergeCell ref="Z196:AA196"/>
    <mergeCell ref="AB196:AC196"/>
    <mergeCell ref="AD194:AF194"/>
    <mergeCell ref="AG194:AH194"/>
    <mergeCell ref="AI194:AJ194"/>
    <mergeCell ref="AK194:AL194"/>
    <mergeCell ref="AO194:AQ194"/>
    <mergeCell ref="B195:C195"/>
    <mergeCell ref="D195:E195"/>
    <mergeCell ref="F195:G195"/>
    <mergeCell ref="H195:I195"/>
    <mergeCell ref="J195:K195"/>
    <mergeCell ref="N195:W195"/>
    <mergeCell ref="X195:Y195"/>
    <mergeCell ref="Z195:AA195"/>
    <mergeCell ref="AB195:AC195"/>
    <mergeCell ref="AD195:AF195"/>
    <mergeCell ref="AG195:AH195"/>
    <mergeCell ref="AI195:AJ195"/>
    <mergeCell ref="AK195:AL195"/>
    <mergeCell ref="AO195:AQ195"/>
    <mergeCell ref="B194:C194"/>
    <mergeCell ref="D194:E194"/>
    <mergeCell ref="F194:G194"/>
    <mergeCell ref="H194:I194"/>
    <mergeCell ref="J194:K194"/>
    <mergeCell ref="N194:W194"/>
    <mergeCell ref="X194:Y194"/>
    <mergeCell ref="Z194:AA194"/>
    <mergeCell ref="AB194:AC194"/>
    <mergeCell ref="AD192:AF192"/>
    <mergeCell ref="AG192:AH192"/>
    <mergeCell ref="AI192:AJ192"/>
    <mergeCell ref="AK192:AL192"/>
    <mergeCell ref="AO192:AQ192"/>
    <mergeCell ref="B193:C193"/>
    <mergeCell ref="D193:E193"/>
    <mergeCell ref="F193:G193"/>
    <mergeCell ref="H193:I193"/>
    <mergeCell ref="J193:K193"/>
    <mergeCell ref="N193:W193"/>
    <mergeCell ref="X193:Y193"/>
    <mergeCell ref="Z193:AA193"/>
    <mergeCell ref="AB193:AC193"/>
    <mergeCell ref="AD193:AF193"/>
    <mergeCell ref="AG193:AH193"/>
    <mergeCell ref="AI193:AJ193"/>
    <mergeCell ref="AK193:AL193"/>
    <mergeCell ref="AO193:AQ193"/>
    <mergeCell ref="B192:C192"/>
    <mergeCell ref="D192:E192"/>
    <mergeCell ref="F192:G192"/>
    <mergeCell ref="H192:I192"/>
    <mergeCell ref="J192:K192"/>
    <mergeCell ref="N192:W192"/>
    <mergeCell ref="X192:Y192"/>
    <mergeCell ref="Z192:AA192"/>
    <mergeCell ref="AB192:AC192"/>
    <mergeCell ref="AD190:AF190"/>
    <mergeCell ref="AG190:AH190"/>
    <mergeCell ref="AI190:AJ190"/>
    <mergeCell ref="AK190:AL190"/>
    <mergeCell ref="AO190:AQ190"/>
    <mergeCell ref="B191:C191"/>
    <mergeCell ref="D191:E191"/>
    <mergeCell ref="F191:G191"/>
    <mergeCell ref="H191:I191"/>
    <mergeCell ref="J191:K191"/>
    <mergeCell ref="N191:W191"/>
    <mergeCell ref="X191:Y191"/>
    <mergeCell ref="Z191:AA191"/>
    <mergeCell ref="AB191:AC191"/>
    <mergeCell ref="AD191:AF191"/>
    <mergeCell ref="AG191:AH191"/>
    <mergeCell ref="AI191:AJ191"/>
    <mergeCell ref="AK191:AL191"/>
    <mergeCell ref="AO191:AQ191"/>
    <mergeCell ref="B190:C190"/>
    <mergeCell ref="D190:E190"/>
    <mergeCell ref="F190:G190"/>
    <mergeCell ref="H190:I190"/>
    <mergeCell ref="J190:K190"/>
    <mergeCell ref="N190:W190"/>
    <mergeCell ref="X190:Y190"/>
    <mergeCell ref="Z190:AA190"/>
    <mergeCell ref="AB190:AC190"/>
    <mergeCell ref="AD188:AF188"/>
    <mergeCell ref="AG188:AH188"/>
    <mergeCell ref="AI188:AJ188"/>
    <mergeCell ref="AK188:AL188"/>
    <mergeCell ref="AO188:AQ188"/>
    <mergeCell ref="B189:C189"/>
    <mergeCell ref="D189:E189"/>
    <mergeCell ref="F189:G189"/>
    <mergeCell ref="H189:I189"/>
    <mergeCell ref="J189:K189"/>
    <mergeCell ref="N189:W189"/>
    <mergeCell ref="X189:Y189"/>
    <mergeCell ref="Z189:AA189"/>
    <mergeCell ref="AB189:AC189"/>
    <mergeCell ref="AD189:AF189"/>
    <mergeCell ref="AG189:AH189"/>
    <mergeCell ref="AI189:AJ189"/>
    <mergeCell ref="AK189:AL189"/>
    <mergeCell ref="AO189:AQ189"/>
    <mergeCell ref="B188:C188"/>
    <mergeCell ref="D188:E188"/>
    <mergeCell ref="F188:G188"/>
    <mergeCell ref="H188:I188"/>
    <mergeCell ref="J188:K188"/>
    <mergeCell ref="N188:W188"/>
    <mergeCell ref="X188:Y188"/>
    <mergeCell ref="Z188:AA188"/>
    <mergeCell ref="AB188:AC188"/>
    <mergeCell ref="AD186:AF186"/>
    <mergeCell ref="AG186:AH186"/>
    <mergeCell ref="AI186:AJ186"/>
    <mergeCell ref="AK186:AL186"/>
    <mergeCell ref="AO186:AQ186"/>
    <mergeCell ref="B187:C187"/>
    <mergeCell ref="D187:E187"/>
    <mergeCell ref="F187:G187"/>
    <mergeCell ref="H187:I187"/>
    <mergeCell ref="J187:K187"/>
    <mergeCell ref="N187:W187"/>
    <mergeCell ref="X187:Y187"/>
    <mergeCell ref="Z187:AA187"/>
    <mergeCell ref="AB187:AC187"/>
    <mergeCell ref="AD187:AF187"/>
    <mergeCell ref="AG187:AH187"/>
    <mergeCell ref="AI187:AJ187"/>
    <mergeCell ref="AK187:AL187"/>
    <mergeCell ref="AO187:AQ187"/>
    <mergeCell ref="B186:C186"/>
    <mergeCell ref="D186:E186"/>
    <mergeCell ref="F186:G186"/>
    <mergeCell ref="H186:I186"/>
    <mergeCell ref="J186:K186"/>
    <mergeCell ref="N186:W186"/>
    <mergeCell ref="X186:Y186"/>
    <mergeCell ref="Z186:AA186"/>
    <mergeCell ref="AB186:AC186"/>
    <mergeCell ref="AD184:AF184"/>
    <mergeCell ref="AG184:AH184"/>
    <mergeCell ref="AI184:AJ184"/>
    <mergeCell ref="AK184:AL184"/>
    <mergeCell ref="AO184:AQ184"/>
    <mergeCell ref="B185:C185"/>
    <mergeCell ref="D185:E185"/>
    <mergeCell ref="F185:G185"/>
    <mergeCell ref="H185:I185"/>
    <mergeCell ref="J185:K185"/>
    <mergeCell ref="N185:W185"/>
    <mergeCell ref="X185:Y185"/>
    <mergeCell ref="Z185:AA185"/>
    <mergeCell ref="AB185:AC185"/>
    <mergeCell ref="AD185:AF185"/>
    <mergeCell ref="AG185:AH185"/>
    <mergeCell ref="AI185:AJ185"/>
    <mergeCell ref="AK185:AL185"/>
    <mergeCell ref="AO185:AQ185"/>
    <mergeCell ref="B184:C184"/>
    <mergeCell ref="D184:E184"/>
    <mergeCell ref="F184:G184"/>
    <mergeCell ref="H184:I184"/>
    <mergeCell ref="J184:K184"/>
    <mergeCell ref="N184:W184"/>
    <mergeCell ref="X184:Y184"/>
    <mergeCell ref="Z184:AA184"/>
    <mergeCell ref="AB184:AC184"/>
    <mergeCell ref="AD182:AF182"/>
    <mergeCell ref="AG182:AH182"/>
    <mergeCell ref="AI182:AJ182"/>
    <mergeCell ref="AK182:AL182"/>
    <mergeCell ref="AO182:AQ182"/>
    <mergeCell ref="B183:C183"/>
    <mergeCell ref="D183:E183"/>
    <mergeCell ref="F183:G183"/>
    <mergeCell ref="H183:I183"/>
    <mergeCell ref="J183:K183"/>
    <mergeCell ref="N183:W183"/>
    <mergeCell ref="X183:Y183"/>
    <mergeCell ref="Z183:AA183"/>
    <mergeCell ref="AB183:AC183"/>
    <mergeCell ref="AD183:AF183"/>
    <mergeCell ref="AG183:AH183"/>
    <mergeCell ref="AI183:AJ183"/>
    <mergeCell ref="AK183:AL183"/>
    <mergeCell ref="AO183:AQ183"/>
    <mergeCell ref="B182:C182"/>
    <mergeCell ref="D182:E182"/>
    <mergeCell ref="F182:G182"/>
    <mergeCell ref="H182:I182"/>
    <mergeCell ref="J182:K182"/>
    <mergeCell ref="N182:W182"/>
    <mergeCell ref="X182:Y182"/>
    <mergeCell ref="Z182:AA182"/>
    <mergeCell ref="AB182:AC182"/>
    <mergeCell ref="AD180:AF180"/>
    <mergeCell ref="AG180:AH180"/>
    <mergeCell ref="AI180:AJ180"/>
    <mergeCell ref="AK180:AL180"/>
    <mergeCell ref="AO180:AQ180"/>
    <mergeCell ref="B181:C181"/>
    <mergeCell ref="D181:E181"/>
    <mergeCell ref="F181:G181"/>
    <mergeCell ref="H181:I181"/>
    <mergeCell ref="J181:K181"/>
    <mergeCell ref="N181:W181"/>
    <mergeCell ref="X181:Y181"/>
    <mergeCell ref="Z181:AA181"/>
    <mergeCell ref="AB181:AC181"/>
    <mergeCell ref="AD181:AF181"/>
    <mergeCell ref="AG181:AH181"/>
    <mergeCell ref="AI181:AJ181"/>
    <mergeCell ref="AK181:AL181"/>
    <mergeCell ref="AO181:AQ181"/>
    <mergeCell ref="B180:C180"/>
    <mergeCell ref="D180:E180"/>
    <mergeCell ref="F180:G180"/>
    <mergeCell ref="H180:I180"/>
    <mergeCell ref="J180:K180"/>
    <mergeCell ref="N180:W180"/>
    <mergeCell ref="X180:Y180"/>
    <mergeCell ref="Z180:AA180"/>
    <mergeCell ref="AB180:AC180"/>
    <mergeCell ref="AD178:AF178"/>
    <mergeCell ref="AG178:AH178"/>
    <mergeCell ref="AI178:AJ178"/>
    <mergeCell ref="AK178:AL178"/>
    <mergeCell ref="AO178:AQ178"/>
    <mergeCell ref="B179:C179"/>
    <mergeCell ref="D179:E179"/>
    <mergeCell ref="F179:G179"/>
    <mergeCell ref="H179:I179"/>
    <mergeCell ref="J179:K179"/>
    <mergeCell ref="N179:W179"/>
    <mergeCell ref="X179:Y179"/>
    <mergeCell ref="Z179:AA179"/>
    <mergeCell ref="AB179:AC179"/>
    <mergeCell ref="AD179:AF179"/>
    <mergeCell ref="AG179:AH179"/>
    <mergeCell ref="AI179:AJ179"/>
    <mergeCell ref="AK179:AL179"/>
    <mergeCell ref="AO179:AQ179"/>
    <mergeCell ref="B178:C178"/>
    <mergeCell ref="D178:E178"/>
    <mergeCell ref="F178:G178"/>
    <mergeCell ref="H178:I178"/>
    <mergeCell ref="J178:K178"/>
    <mergeCell ref="N178:W178"/>
    <mergeCell ref="X178:Y178"/>
    <mergeCell ref="Z178:AA178"/>
    <mergeCell ref="AB178:AC178"/>
    <mergeCell ref="AD176:AF176"/>
    <mergeCell ref="AG176:AH176"/>
    <mergeCell ref="AI176:AJ176"/>
    <mergeCell ref="AK176:AL176"/>
    <mergeCell ref="AO176:AQ176"/>
    <mergeCell ref="B177:C177"/>
    <mergeCell ref="D177:E177"/>
    <mergeCell ref="F177:G177"/>
    <mergeCell ref="H177:I177"/>
    <mergeCell ref="J177:K177"/>
    <mergeCell ref="N177:W177"/>
    <mergeCell ref="X177:Y177"/>
    <mergeCell ref="Z177:AA177"/>
    <mergeCell ref="AB177:AC177"/>
    <mergeCell ref="AD177:AF177"/>
    <mergeCell ref="AG177:AH177"/>
    <mergeCell ref="AI177:AJ177"/>
    <mergeCell ref="AK177:AL177"/>
    <mergeCell ref="AO177:AQ177"/>
    <mergeCell ref="B176:C176"/>
    <mergeCell ref="D176:E176"/>
    <mergeCell ref="F176:G176"/>
    <mergeCell ref="H176:I176"/>
    <mergeCell ref="J176:K176"/>
    <mergeCell ref="N176:W176"/>
    <mergeCell ref="X176:Y176"/>
    <mergeCell ref="Z176:AA176"/>
    <mergeCell ref="AB176:AC176"/>
    <mergeCell ref="AD174:AF174"/>
    <mergeCell ref="AG174:AH174"/>
    <mergeCell ref="AI174:AJ174"/>
    <mergeCell ref="AK174:AL174"/>
    <mergeCell ref="AO174:AQ174"/>
    <mergeCell ref="B175:C175"/>
    <mergeCell ref="D175:E175"/>
    <mergeCell ref="F175:G175"/>
    <mergeCell ref="H175:I175"/>
    <mergeCell ref="J175:K175"/>
    <mergeCell ref="N175:W175"/>
    <mergeCell ref="X175:Y175"/>
    <mergeCell ref="Z175:AA175"/>
    <mergeCell ref="AB175:AC175"/>
    <mergeCell ref="AD175:AF175"/>
    <mergeCell ref="AG175:AH175"/>
    <mergeCell ref="AI175:AJ175"/>
    <mergeCell ref="AK175:AL175"/>
    <mergeCell ref="AO175:AQ175"/>
    <mergeCell ref="B174:C174"/>
    <mergeCell ref="D174:E174"/>
    <mergeCell ref="F174:G174"/>
    <mergeCell ref="H174:I174"/>
    <mergeCell ref="J174:K174"/>
    <mergeCell ref="N174:W174"/>
    <mergeCell ref="X174:Y174"/>
    <mergeCell ref="Z174:AA174"/>
    <mergeCell ref="AB174:AC174"/>
    <mergeCell ref="AD172:AF172"/>
    <mergeCell ref="AG172:AH172"/>
    <mergeCell ref="AI172:AJ172"/>
    <mergeCell ref="AK172:AL172"/>
    <mergeCell ref="AO172:AQ172"/>
    <mergeCell ref="B173:C173"/>
    <mergeCell ref="D173:E173"/>
    <mergeCell ref="F173:G173"/>
    <mergeCell ref="H173:I173"/>
    <mergeCell ref="J173:K173"/>
    <mergeCell ref="N173:W173"/>
    <mergeCell ref="X173:Y173"/>
    <mergeCell ref="Z173:AA173"/>
    <mergeCell ref="AB173:AC173"/>
    <mergeCell ref="AD173:AF173"/>
    <mergeCell ref="AG173:AH173"/>
    <mergeCell ref="AI173:AJ173"/>
    <mergeCell ref="AK173:AL173"/>
    <mergeCell ref="AO173:AQ173"/>
    <mergeCell ref="B172:C172"/>
    <mergeCell ref="D172:E172"/>
    <mergeCell ref="F172:G172"/>
    <mergeCell ref="H172:I172"/>
    <mergeCell ref="J172:K172"/>
    <mergeCell ref="N172:W172"/>
    <mergeCell ref="X172:Y172"/>
    <mergeCell ref="Z172:AA172"/>
    <mergeCell ref="AB172:AC172"/>
    <mergeCell ref="AD170:AF170"/>
    <mergeCell ref="AG170:AH170"/>
    <mergeCell ref="AI170:AJ170"/>
    <mergeCell ref="AK170:AL170"/>
    <mergeCell ref="AO170:AQ170"/>
    <mergeCell ref="B171:C171"/>
    <mergeCell ref="D171:E171"/>
    <mergeCell ref="F171:G171"/>
    <mergeCell ref="H171:I171"/>
    <mergeCell ref="J171:K171"/>
    <mergeCell ref="N171:W171"/>
    <mergeCell ref="X171:Y171"/>
    <mergeCell ref="Z171:AA171"/>
    <mergeCell ref="AB171:AC171"/>
    <mergeCell ref="AD171:AF171"/>
    <mergeCell ref="AG171:AH171"/>
    <mergeCell ref="AI171:AJ171"/>
    <mergeCell ref="AK171:AL171"/>
    <mergeCell ref="AO171:AQ171"/>
    <mergeCell ref="B170:C170"/>
    <mergeCell ref="D170:E170"/>
    <mergeCell ref="F170:G170"/>
    <mergeCell ref="H170:I170"/>
    <mergeCell ref="J170:K170"/>
    <mergeCell ref="N170:W170"/>
    <mergeCell ref="X170:Y170"/>
    <mergeCell ref="Z170:AA170"/>
    <mergeCell ref="AB170:AC170"/>
    <mergeCell ref="AD168:AF168"/>
    <mergeCell ref="AG168:AH168"/>
    <mergeCell ref="AI168:AJ168"/>
    <mergeCell ref="AK168:AL168"/>
    <mergeCell ref="AO168:AQ168"/>
    <mergeCell ref="B169:C169"/>
    <mergeCell ref="D169:E169"/>
    <mergeCell ref="F169:G169"/>
    <mergeCell ref="H169:I169"/>
    <mergeCell ref="J169:K169"/>
    <mergeCell ref="N169:W169"/>
    <mergeCell ref="X169:Y169"/>
    <mergeCell ref="Z169:AA169"/>
    <mergeCell ref="AB169:AC169"/>
    <mergeCell ref="AD169:AF169"/>
    <mergeCell ref="AG169:AH169"/>
    <mergeCell ref="AI169:AJ169"/>
    <mergeCell ref="AK169:AL169"/>
    <mergeCell ref="AO169:AQ169"/>
    <mergeCell ref="B168:C168"/>
    <mergeCell ref="D168:E168"/>
    <mergeCell ref="F168:G168"/>
    <mergeCell ref="H168:I168"/>
    <mergeCell ref="J168:K168"/>
    <mergeCell ref="N168:W168"/>
    <mergeCell ref="X168:Y168"/>
    <mergeCell ref="Z168:AA168"/>
    <mergeCell ref="AB168:AC168"/>
    <mergeCell ref="AD166:AF166"/>
    <mergeCell ref="AG166:AH166"/>
    <mergeCell ref="AI166:AJ166"/>
    <mergeCell ref="AK166:AL166"/>
    <mergeCell ref="AO166:AQ166"/>
    <mergeCell ref="B167:C167"/>
    <mergeCell ref="D167:E167"/>
    <mergeCell ref="F167:G167"/>
    <mergeCell ref="H167:I167"/>
    <mergeCell ref="J167:K167"/>
    <mergeCell ref="N167:W167"/>
    <mergeCell ref="X167:Y167"/>
    <mergeCell ref="Z167:AA167"/>
    <mergeCell ref="AB167:AC167"/>
    <mergeCell ref="AD167:AF167"/>
    <mergeCell ref="AG167:AH167"/>
    <mergeCell ref="AI167:AJ167"/>
    <mergeCell ref="AK167:AL167"/>
    <mergeCell ref="AO167:AQ167"/>
    <mergeCell ref="B166:C166"/>
    <mergeCell ref="D166:E166"/>
    <mergeCell ref="F166:G166"/>
    <mergeCell ref="H166:I166"/>
    <mergeCell ref="J166:K166"/>
    <mergeCell ref="N166:W166"/>
    <mergeCell ref="X166:Y166"/>
    <mergeCell ref="Z166:AA166"/>
    <mergeCell ref="AB166:AC166"/>
    <mergeCell ref="AD164:AF164"/>
    <mergeCell ref="AG164:AH164"/>
    <mergeCell ref="AI164:AJ164"/>
    <mergeCell ref="AK164:AL164"/>
    <mergeCell ref="AO164:AQ164"/>
    <mergeCell ref="B165:C165"/>
    <mergeCell ref="D165:E165"/>
    <mergeCell ref="F165:G165"/>
    <mergeCell ref="H165:I165"/>
    <mergeCell ref="J165:K165"/>
    <mergeCell ref="N165:W165"/>
    <mergeCell ref="X165:Y165"/>
    <mergeCell ref="Z165:AA165"/>
    <mergeCell ref="AB165:AC165"/>
    <mergeCell ref="AD165:AF165"/>
    <mergeCell ref="AG165:AH165"/>
    <mergeCell ref="AI165:AJ165"/>
    <mergeCell ref="AK165:AL165"/>
    <mergeCell ref="AO165:AQ165"/>
    <mergeCell ref="B164:C164"/>
    <mergeCell ref="D164:E164"/>
    <mergeCell ref="F164:G164"/>
    <mergeCell ref="H164:I164"/>
    <mergeCell ref="J164:K164"/>
    <mergeCell ref="N164:W164"/>
    <mergeCell ref="X164:Y164"/>
    <mergeCell ref="Z164:AA164"/>
    <mergeCell ref="AB164:AC164"/>
    <mergeCell ref="AD162:AF162"/>
    <mergeCell ref="AG162:AH162"/>
    <mergeCell ref="AI162:AJ162"/>
    <mergeCell ref="AK162:AL162"/>
    <mergeCell ref="AO162:AQ162"/>
    <mergeCell ref="B163:C163"/>
    <mergeCell ref="D163:E163"/>
    <mergeCell ref="F163:G163"/>
    <mergeCell ref="H163:I163"/>
    <mergeCell ref="J163:K163"/>
    <mergeCell ref="N163:W163"/>
    <mergeCell ref="X163:Y163"/>
    <mergeCell ref="Z163:AA163"/>
    <mergeCell ref="AB163:AC163"/>
    <mergeCell ref="AD163:AF163"/>
    <mergeCell ref="AG163:AH163"/>
    <mergeCell ref="AI163:AJ163"/>
    <mergeCell ref="AK163:AL163"/>
    <mergeCell ref="AO163:AQ163"/>
    <mergeCell ref="B162:C162"/>
    <mergeCell ref="D162:E162"/>
    <mergeCell ref="F162:G162"/>
    <mergeCell ref="H162:I162"/>
    <mergeCell ref="J162:K162"/>
    <mergeCell ref="N162:W162"/>
    <mergeCell ref="X162:Y162"/>
    <mergeCell ref="Z162:AA162"/>
    <mergeCell ref="AB162:AC162"/>
    <mergeCell ref="AD160:AF160"/>
    <mergeCell ref="AG160:AH160"/>
    <mergeCell ref="AI160:AJ160"/>
    <mergeCell ref="AK160:AL160"/>
    <mergeCell ref="AO160:AQ160"/>
    <mergeCell ref="B161:C161"/>
    <mergeCell ref="D161:E161"/>
    <mergeCell ref="F161:G161"/>
    <mergeCell ref="H161:I161"/>
    <mergeCell ref="J161:K161"/>
    <mergeCell ref="N161:W161"/>
    <mergeCell ref="X161:Y161"/>
    <mergeCell ref="Z161:AA161"/>
    <mergeCell ref="AB161:AC161"/>
    <mergeCell ref="AD161:AF161"/>
    <mergeCell ref="AG161:AH161"/>
    <mergeCell ref="AI161:AJ161"/>
    <mergeCell ref="AK161:AL161"/>
    <mergeCell ref="AO161:AQ161"/>
    <mergeCell ref="B160:C160"/>
    <mergeCell ref="D160:E160"/>
    <mergeCell ref="F160:G160"/>
    <mergeCell ref="H160:I160"/>
    <mergeCell ref="J160:K160"/>
    <mergeCell ref="N160:W160"/>
    <mergeCell ref="X160:Y160"/>
    <mergeCell ref="Z160:AA160"/>
    <mergeCell ref="AB160:AC160"/>
    <mergeCell ref="AD158:AF158"/>
    <mergeCell ref="AG158:AH158"/>
    <mergeCell ref="AI158:AJ158"/>
    <mergeCell ref="AK158:AL158"/>
    <mergeCell ref="AO158:AQ158"/>
    <mergeCell ref="B159:C159"/>
    <mergeCell ref="D159:E159"/>
    <mergeCell ref="F159:G159"/>
    <mergeCell ref="H159:I159"/>
    <mergeCell ref="J159:K159"/>
    <mergeCell ref="N159:W159"/>
    <mergeCell ref="X159:Y159"/>
    <mergeCell ref="Z159:AA159"/>
    <mergeCell ref="AB159:AC159"/>
    <mergeCell ref="AD159:AF159"/>
    <mergeCell ref="AG159:AH159"/>
    <mergeCell ref="AI159:AJ159"/>
    <mergeCell ref="AK159:AL159"/>
    <mergeCell ref="AO159:AQ159"/>
    <mergeCell ref="B158:C158"/>
    <mergeCell ref="D158:E158"/>
    <mergeCell ref="F158:G158"/>
    <mergeCell ref="H158:I158"/>
    <mergeCell ref="J158:K158"/>
    <mergeCell ref="N158:W158"/>
    <mergeCell ref="X158:Y158"/>
    <mergeCell ref="Z158:AA158"/>
    <mergeCell ref="AB158:AC158"/>
    <mergeCell ref="AD156:AF156"/>
    <mergeCell ref="AG156:AH156"/>
    <mergeCell ref="AI156:AJ156"/>
    <mergeCell ref="AK156:AL156"/>
    <mergeCell ref="AO156:AQ156"/>
    <mergeCell ref="B157:C157"/>
    <mergeCell ref="D157:E157"/>
    <mergeCell ref="F157:G157"/>
    <mergeCell ref="H157:I157"/>
    <mergeCell ref="J157:K157"/>
    <mergeCell ref="N157:W157"/>
    <mergeCell ref="X157:Y157"/>
    <mergeCell ref="Z157:AA157"/>
    <mergeCell ref="AB157:AC157"/>
    <mergeCell ref="AD157:AF157"/>
    <mergeCell ref="AG157:AH157"/>
    <mergeCell ref="AI157:AJ157"/>
    <mergeCell ref="AK157:AL157"/>
    <mergeCell ref="AO157:AQ157"/>
    <mergeCell ref="B156:C156"/>
    <mergeCell ref="D156:E156"/>
    <mergeCell ref="F156:G156"/>
    <mergeCell ref="H156:I156"/>
    <mergeCell ref="J156:K156"/>
    <mergeCell ref="N156:W156"/>
    <mergeCell ref="X156:Y156"/>
    <mergeCell ref="Z156:AA156"/>
    <mergeCell ref="AB156:AC156"/>
    <mergeCell ref="AD154:AF154"/>
    <mergeCell ref="AG154:AH154"/>
    <mergeCell ref="AI154:AJ154"/>
    <mergeCell ref="AK154:AL154"/>
    <mergeCell ref="AO154:AQ154"/>
    <mergeCell ref="B155:C155"/>
    <mergeCell ref="D155:E155"/>
    <mergeCell ref="F155:G155"/>
    <mergeCell ref="H155:I155"/>
    <mergeCell ref="J155:K155"/>
    <mergeCell ref="N155:W155"/>
    <mergeCell ref="X155:Y155"/>
    <mergeCell ref="Z155:AA155"/>
    <mergeCell ref="AB155:AC155"/>
    <mergeCell ref="AD155:AF155"/>
    <mergeCell ref="AG155:AH155"/>
    <mergeCell ref="AI155:AJ155"/>
    <mergeCell ref="AK155:AL155"/>
    <mergeCell ref="AO155:AQ155"/>
    <mergeCell ref="B154:C154"/>
    <mergeCell ref="D154:E154"/>
    <mergeCell ref="F154:G154"/>
    <mergeCell ref="H154:I154"/>
    <mergeCell ref="J154:K154"/>
    <mergeCell ref="N154:W154"/>
    <mergeCell ref="X154:Y154"/>
    <mergeCell ref="Z154:AA154"/>
    <mergeCell ref="AB154:AC154"/>
    <mergeCell ref="AD152:AF152"/>
    <mergeCell ref="AG152:AH152"/>
    <mergeCell ref="AI152:AJ152"/>
    <mergeCell ref="AK152:AL152"/>
    <mergeCell ref="AO152:AQ152"/>
    <mergeCell ref="B153:C153"/>
    <mergeCell ref="D153:E153"/>
    <mergeCell ref="F153:G153"/>
    <mergeCell ref="H153:I153"/>
    <mergeCell ref="J153:K153"/>
    <mergeCell ref="N153:W153"/>
    <mergeCell ref="X153:Y153"/>
    <mergeCell ref="Z153:AA153"/>
    <mergeCell ref="AB153:AC153"/>
    <mergeCell ref="AD153:AF153"/>
    <mergeCell ref="AG153:AH153"/>
    <mergeCell ref="AI153:AJ153"/>
    <mergeCell ref="AK153:AL153"/>
    <mergeCell ref="AO153:AQ153"/>
    <mergeCell ref="B152:C152"/>
    <mergeCell ref="D152:E152"/>
    <mergeCell ref="F152:G152"/>
    <mergeCell ref="H152:I152"/>
    <mergeCell ref="J152:K152"/>
    <mergeCell ref="N152:W152"/>
    <mergeCell ref="X152:Y152"/>
    <mergeCell ref="Z152:AA152"/>
    <mergeCell ref="AB152:AC152"/>
    <mergeCell ref="AD150:AF150"/>
    <mergeCell ref="AG150:AH150"/>
    <mergeCell ref="AI150:AJ150"/>
    <mergeCell ref="AK150:AL150"/>
    <mergeCell ref="AO150:AQ150"/>
    <mergeCell ref="B151:C151"/>
    <mergeCell ref="D151:E151"/>
    <mergeCell ref="F151:G151"/>
    <mergeCell ref="H151:I151"/>
    <mergeCell ref="J151:K151"/>
    <mergeCell ref="N151:W151"/>
    <mergeCell ref="X151:Y151"/>
    <mergeCell ref="Z151:AA151"/>
    <mergeCell ref="AB151:AC151"/>
    <mergeCell ref="AD151:AF151"/>
    <mergeCell ref="AG151:AH151"/>
    <mergeCell ref="AI151:AJ151"/>
    <mergeCell ref="AK151:AL151"/>
    <mergeCell ref="AO151:AQ151"/>
    <mergeCell ref="B150:C150"/>
    <mergeCell ref="D150:E150"/>
    <mergeCell ref="F150:G150"/>
    <mergeCell ref="H150:I150"/>
    <mergeCell ref="J150:K150"/>
    <mergeCell ref="N150:W150"/>
    <mergeCell ref="X150:Y150"/>
    <mergeCell ref="Z150:AA150"/>
    <mergeCell ref="AB150:AC150"/>
    <mergeCell ref="AD148:AF148"/>
    <mergeCell ref="AG148:AH148"/>
    <mergeCell ref="AI148:AJ148"/>
    <mergeCell ref="AK148:AL148"/>
    <mergeCell ref="AO148:AQ148"/>
    <mergeCell ref="B149:C149"/>
    <mergeCell ref="D149:E149"/>
    <mergeCell ref="F149:G149"/>
    <mergeCell ref="H149:I149"/>
    <mergeCell ref="J149:K149"/>
    <mergeCell ref="N149:W149"/>
    <mergeCell ref="X149:Y149"/>
    <mergeCell ref="Z149:AA149"/>
    <mergeCell ref="AB149:AC149"/>
    <mergeCell ref="AD149:AF149"/>
    <mergeCell ref="AG149:AH149"/>
    <mergeCell ref="AI149:AJ149"/>
    <mergeCell ref="AK149:AL149"/>
    <mergeCell ref="AO149:AQ149"/>
    <mergeCell ref="B148:C148"/>
    <mergeCell ref="D148:E148"/>
    <mergeCell ref="F148:G148"/>
    <mergeCell ref="H148:I148"/>
    <mergeCell ref="J148:K148"/>
    <mergeCell ref="N148:W148"/>
    <mergeCell ref="X148:Y148"/>
    <mergeCell ref="Z148:AA148"/>
    <mergeCell ref="AB148:AC148"/>
    <mergeCell ref="AD146:AF146"/>
    <mergeCell ref="AG146:AH146"/>
    <mergeCell ref="AI146:AJ146"/>
    <mergeCell ref="AK146:AL146"/>
    <mergeCell ref="AO146:AQ146"/>
    <mergeCell ref="B147:C147"/>
    <mergeCell ref="D147:E147"/>
    <mergeCell ref="F147:G147"/>
    <mergeCell ref="H147:I147"/>
    <mergeCell ref="J147:K147"/>
    <mergeCell ref="N147:W147"/>
    <mergeCell ref="X147:Y147"/>
    <mergeCell ref="Z147:AA147"/>
    <mergeCell ref="AB147:AC147"/>
    <mergeCell ref="AD147:AF147"/>
    <mergeCell ref="AG147:AH147"/>
    <mergeCell ref="AI147:AJ147"/>
    <mergeCell ref="AK147:AL147"/>
    <mergeCell ref="AO147:AQ147"/>
    <mergeCell ref="B146:C146"/>
    <mergeCell ref="D146:E146"/>
    <mergeCell ref="F146:G146"/>
    <mergeCell ref="H146:I146"/>
    <mergeCell ref="J146:K146"/>
    <mergeCell ref="N146:W146"/>
    <mergeCell ref="X146:Y146"/>
    <mergeCell ref="Z146:AA146"/>
    <mergeCell ref="AB146:AC146"/>
    <mergeCell ref="AD144:AF144"/>
    <mergeCell ref="AG144:AH144"/>
    <mergeCell ref="AI144:AJ144"/>
    <mergeCell ref="AK144:AL144"/>
    <mergeCell ref="AO144:AQ144"/>
    <mergeCell ref="B145:C145"/>
    <mergeCell ref="D145:E145"/>
    <mergeCell ref="F145:G145"/>
    <mergeCell ref="H145:I145"/>
    <mergeCell ref="J145:K145"/>
    <mergeCell ref="N145:W145"/>
    <mergeCell ref="X145:Y145"/>
    <mergeCell ref="Z145:AA145"/>
    <mergeCell ref="AB145:AC145"/>
    <mergeCell ref="AD145:AF145"/>
    <mergeCell ref="AG145:AH145"/>
    <mergeCell ref="AI145:AJ145"/>
    <mergeCell ref="AK145:AL145"/>
    <mergeCell ref="AO145:AQ145"/>
    <mergeCell ref="B144:C144"/>
    <mergeCell ref="D144:E144"/>
    <mergeCell ref="F144:G144"/>
    <mergeCell ref="H144:I144"/>
    <mergeCell ref="J144:K144"/>
    <mergeCell ref="N144:W144"/>
    <mergeCell ref="X144:Y144"/>
    <mergeCell ref="Z144:AA144"/>
    <mergeCell ref="AB144:AC144"/>
    <mergeCell ref="AD142:AF142"/>
    <mergeCell ref="AG142:AH142"/>
    <mergeCell ref="AI142:AJ142"/>
    <mergeCell ref="AK142:AL142"/>
    <mergeCell ref="AO142:AQ142"/>
    <mergeCell ref="B143:C143"/>
    <mergeCell ref="D143:E143"/>
    <mergeCell ref="F143:G143"/>
    <mergeCell ref="H143:I143"/>
    <mergeCell ref="J143:K143"/>
    <mergeCell ref="N143:W143"/>
    <mergeCell ref="X143:Y143"/>
    <mergeCell ref="Z143:AA143"/>
    <mergeCell ref="AB143:AC143"/>
    <mergeCell ref="AD143:AF143"/>
    <mergeCell ref="AG143:AH143"/>
    <mergeCell ref="AI143:AJ143"/>
    <mergeCell ref="AK143:AL143"/>
    <mergeCell ref="AO143:AQ143"/>
    <mergeCell ref="B142:C142"/>
    <mergeCell ref="D142:E142"/>
    <mergeCell ref="F142:G142"/>
    <mergeCell ref="H142:I142"/>
    <mergeCell ref="J142:K142"/>
    <mergeCell ref="N142:W142"/>
    <mergeCell ref="X142:Y142"/>
    <mergeCell ref="Z142:AA142"/>
    <mergeCell ref="AB142:AC142"/>
    <mergeCell ref="AD140:AF140"/>
    <mergeCell ref="AG140:AH140"/>
    <mergeCell ref="AI140:AJ140"/>
    <mergeCell ref="AK140:AL140"/>
    <mergeCell ref="AO140:AQ140"/>
    <mergeCell ref="B141:C141"/>
    <mergeCell ref="D141:E141"/>
    <mergeCell ref="F141:G141"/>
    <mergeCell ref="H141:I141"/>
    <mergeCell ref="J141:K141"/>
    <mergeCell ref="N141:W141"/>
    <mergeCell ref="X141:Y141"/>
    <mergeCell ref="Z141:AA141"/>
    <mergeCell ref="AB141:AC141"/>
    <mergeCell ref="AD141:AF141"/>
    <mergeCell ref="AG141:AH141"/>
    <mergeCell ref="AI141:AJ141"/>
    <mergeCell ref="AK141:AL141"/>
    <mergeCell ref="AO141:AQ141"/>
    <mergeCell ref="B140:C140"/>
    <mergeCell ref="D140:E140"/>
    <mergeCell ref="F140:G140"/>
    <mergeCell ref="H140:I140"/>
    <mergeCell ref="J140:K140"/>
    <mergeCell ref="N140:W140"/>
    <mergeCell ref="X140:Y140"/>
    <mergeCell ref="Z140:AA140"/>
    <mergeCell ref="AB140:AC140"/>
    <mergeCell ref="AD138:AF138"/>
    <mergeCell ref="AG138:AH138"/>
    <mergeCell ref="AI138:AJ138"/>
    <mergeCell ref="AK138:AL138"/>
    <mergeCell ref="AO138:AQ138"/>
    <mergeCell ref="B139:C139"/>
    <mergeCell ref="D139:E139"/>
    <mergeCell ref="F139:G139"/>
    <mergeCell ref="H139:I139"/>
    <mergeCell ref="J139:K139"/>
    <mergeCell ref="N139:W139"/>
    <mergeCell ref="X139:Y139"/>
    <mergeCell ref="Z139:AA139"/>
    <mergeCell ref="AB139:AC139"/>
    <mergeCell ref="AD139:AF139"/>
    <mergeCell ref="AG139:AH139"/>
    <mergeCell ref="AI139:AJ139"/>
    <mergeCell ref="AK139:AL139"/>
    <mergeCell ref="AO139:AQ139"/>
    <mergeCell ref="B138:C138"/>
    <mergeCell ref="D138:E138"/>
    <mergeCell ref="F138:G138"/>
    <mergeCell ref="H138:I138"/>
    <mergeCell ref="J138:K138"/>
    <mergeCell ref="N138:W138"/>
    <mergeCell ref="X138:Y138"/>
    <mergeCell ref="Z138:AA138"/>
    <mergeCell ref="AB138:AC138"/>
    <mergeCell ref="AD136:AF136"/>
    <mergeCell ref="AG136:AH136"/>
    <mergeCell ref="AI136:AJ136"/>
    <mergeCell ref="AK136:AL136"/>
    <mergeCell ref="AO136:AQ136"/>
    <mergeCell ref="B137:C137"/>
    <mergeCell ref="D137:E137"/>
    <mergeCell ref="F137:G137"/>
    <mergeCell ref="H137:I137"/>
    <mergeCell ref="J137:K137"/>
    <mergeCell ref="N137:W137"/>
    <mergeCell ref="X137:Y137"/>
    <mergeCell ref="Z137:AA137"/>
    <mergeCell ref="AB137:AC137"/>
    <mergeCell ref="AD137:AF137"/>
    <mergeCell ref="AG137:AH137"/>
    <mergeCell ref="AI137:AJ137"/>
    <mergeCell ref="AK137:AL137"/>
    <mergeCell ref="AO137:AQ137"/>
    <mergeCell ref="B136:C136"/>
    <mergeCell ref="D136:E136"/>
    <mergeCell ref="F136:G136"/>
    <mergeCell ref="H136:I136"/>
    <mergeCell ref="J136:K136"/>
    <mergeCell ref="N136:W136"/>
    <mergeCell ref="X136:Y136"/>
    <mergeCell ref="Z136:AA136"/>
    <mergeCell ref="AB136:AC136"/>
    <mergeCell ref="AD134:AF134"/>
    <mergeCell ref="AG134:AH134"/>
    <mergeCell ref="AI134:AJ134"/>
    <mergeCell ref="AK134:AL134"/>
    <mergeCell ref="AO134:AQ134"/>
    <mergeCell ref="B135:C135"/>
    <mergeCell ref="D135:E135"/>
    <mergeCell ref="F135:G135"/>
    <mergeCell ref="H135:I135"/>
    <mergeCell ref="J135:K135"/>
    <mergeCell ref="N135:W135"/>
    <mergeCell ref="X135:Y135"/>
    <mergeCell ref="Z135:AA135"/>
    <mergeCell ref="AB135:AC135"/>
    <mergeCell ref="AD135:AF135"/>
    <mergeCell ref="AG135:AH135"/>
    <mergeCell ref="AI135:AJ135"/>
    <mergeCell ref="AK135:AL135"/>
    <mergeCell ref="AO135:AQ135"/>
    <mergeCell ref="B134:C134"/>
    <mergeCell ref="D134:E134"/>
    <mergeCell ref="F134:G134"/>
    <mergeCell ref="H134:I134"/>
    <mergeCell ref="J134:K134"/>
    <mergeCell ref="N134:W134"/>
    <mergeCell ref="X134:Y134"/>
    <mergeCell ref="Z134:AA134"/>
    <mergeCell ref="AB134:AC134"/>
    <mergeCell ref="AD132:AF132"/>
    <mergeCell ref="AG132:AH132"/>
    <mergeCell ref="AI132:AJ132"/>
    <mergeCell ref="AK132:AL132"/>
    <mergeCell ref="AO132:AQ132"/>
    <mergeCell ref="B133:C133"/>
    <mergeCell ref="D133:E133"/>
    <mergeCell ref="F133:G133"/>
    <mergeCell ref="H133:I133"/>
    <mergeCell ref="J133:K133"/>
    <mergeCell ref="N133:W133"/>
    <mergeCell ref="X133:Y133"/>
    <mergeCell ref="Z133:AA133"/>
    <mergeCell ref="AB133:AC133"/>
    <mergeCell ref="AD133:AF133"/>
    <mergeCell ref="AG133:AH133"/>
    <mergeCell ref="AI133:AJ133"/>
    <mergeCell ref="AK133:AL133"/>
    <mergeCell ref="AO133:AQ133"/>
    <mergeCell ref="B132:C132"/>
    <mergeCell ref="D132:E132"/>
    <mergeCell ref="F132:G132"/>
    <mergeCell ref="H132:I132"/>
    <mergeCell ref="J132:K132"/>
    <mergeCell ref="N132:W132"/>
    <mergeCell ref="X132:Y132"/>
    <mergeCell ref="Z132:AA132"/>
    <mergeCell ref="AB132:AC132"/>
    <mergeCell ref="AD130:AF130"/>
    <mergeCell ref="AG130:AH130"/>
    <mergeCell ref="AI130:AJ130"/>
    <mergeCell ref="AK130:AL130"/>
    <mergeCell ref="AO130:AQ130"/>
    <mergeCell ref="B131:C131"/>
    <mergeCell ref="D131:E131"/>
    <mergeCell ref="F131:G131"/>
    <mergeCell ref="H131:I131"/>
    <mergeCell ref="J131:K131"/>
    <mergeCell ref="N131:W131"/>
    <mergeCell ref="X131:Y131"/>
    <mergeCell ref="Z131:AA131"/>
    <mergeCell ref="AB131:AC131"/>
    <mergeCell ref="AD131:AF131"/>
    <mergeCell ref="AG131:AH131"/>
    <mergeCell ref="AI131:AJ131"/>
    <mergeCell ref="AK131:AL131"/>
    <mergeCell ref="AO131:AQ131"/>
    <mergeCell ref="B130:C130"/>
    <mergeCell ref="D130:E130"/>
    <mergeCell ref="F130:G130"/>
    <mergeCell ref="H130:I130"/>
    <mergeCell ref="J130:K130"/>
    <mergeCell ref="N130:W130"/>
    <mergeCell ref="X130:Y130"/>
    <mergeCell ref="Z130:AA130"/>
    <mergeCell ref="AB130:AC130"/>
    <mergeCell ref="AD128:AF128"/>
    <mergeCell ref="AG128:AH128"/>
    <mergeCell ref="AI128:AJ128"/>
    <mergeCell ref="AK128:AL128"/>
    <mergeCell ref="AO128:AQ128"/>
    <mergeCell ref="B129:C129"/>
    <mergeCell ref="D129:E129"/>
    <mergeCell ref="F129:G129"/>
    <mergeCell ref="H129:I129"/>
    <mergeCell ref="J129:K129"/>
    <mergeCell ref="N129:W129"/>
    <mergeCell ref="X129:Y129"/>
    <mergeCell ref="Z129:AA129"/>
    <mergeCell ref="AB129:AC129"/>
    <mergeCell ref="AD129:AF129"/>
    <mergeCell ref="AG129:AH129"/>
    <mergeCell ref="AI129:AJ129"/>
    <mergeCell ref="AK129:AL129"/>
    <mergeCell ref="AO129:AQ129"/>
    <mergeCell ref="B128:C128"/>
    <mergeCell ref="D128:E128"/>
    <mergeCell ref="F128:G128"/>
    <mergeCell ref="H128:I128"/>
    <mergeCell ref="J128:K128"/>
    <mergeCell ref="N128:W128"/>
    <mergeCell ref="X128:Y128"/>
    <mergeCell ref="Z128:AA128"/>
    <mergeCell ref="AB128:AC128"/>
    <mergeCell ref="AD126:AF126"/>
    <mergeCell ref="AG126:AH126"/>
    <mergeCell ref="AI126:AJ126"/>
    <mergeCell ref="AK126:AL126"/>
    <mergeCell ref="AO126:AQ126"/>
    <mergeCell ref="B127:C127"/>
    <mergeCell ref="D127:E127"/>
    <mergeCell ref="F127:G127"/>
    <mergeCell ref="H127:I127"/>
    <mergeCell ref="J127:K127"/>
    <mergeCell ref="N127:W127"/>
    <mergeCell ref="X127:Y127"/>
    <mergeCell ref="Z127:AA127"/>
    <mergeCell ref="AB127:AC127"/>
    <mergeCell ref="AD127:AF127"/>
    <mergeCell ref="AG127:AH127"/>
    <mergeCell ref="AI127:AJ127"/>
    <mergeCell ref="AK127:AL127"/>
    <mergeCell ref="AO127:AQ127"/>
    <mergeCell ref="B126:C126"/>
    <mergeCell ref="D126:E126"/>
    <mergeCell ref="F126:G126"/>
    <mergeCell ref="H126:I126"/>
    <mergeCell ref="J126:K126"/>
    <mergeCell ref="N126:W126"/>
    <mergeCell ref="X126:Y126"/>
    <mergeCell ref="Z126:AA126"/>
    <mergeCell ref="AB126:AC126"/>
    <mergeCell ref="AD124:AF124"/>
    <mergeCell ref="AG124:AH124"/>
    <mergeCell ref="AI124:AJ124"/>
    <mergeCell ref="AK124:AL124"/>
    <mergeCell ref="AO124:AQ124"/>
    <mergeCell ref="B125:C125"/>
    <mergeCell ref="D125:E125"/>
    <mergeCell ref="F125:G125"/>
    <mergeCell ref="H125:I125"/>
    <mergeCell ref="J125:K125"/>
    <mergeCell ref="N125:W125"/>
    <mergeCell ref="X125:Y125"/>
    <mergeCell ref="Z125:AA125"/>
    <mergeCell ref="AB125:AC125"/>
    <mergeCell ref="AD125:AF125"/>
    <mergeCell ref="AG125:AH125"/>
    <mergeCell ref="AI125:AJ125"/>
    <mergeCell ref="AK125:AL125"/>
    <mergeCell ref="AO125:AQ125"/>
    <mergeCell ref="B124:C124"/>
    <mergeCell ref="D124:E124"/>
    <mergeCell ref="F124:G124"/>
    <mergeCell ref="H124:I124"/>
    <mergeCell ref="J124:K124"/>
    <mergeCell ref="N124:W124"/>
    <mergeCell ref="X124:Y124"/>
    <mergeCell ref="Z124:AA124"/>
    <mergeCell ref="AB124:AC124"/>
    <mergeCell ref="AD122:AF122"/>
    <mergeCell ref="AG122:AH122"/>
    <mergeCell ref="AI122:AJ122"/>
    <mergeCell ref="AK122:AL122"/>
    <mergeCell ref="AO122:AQ122"/>
    <mergeCell ref="B123:C123"/>
    <mergeCell ref="D123:E123"/>
    <mergeCell ref="F123:G123"/>
    <mergeCell ref="H123:I123"/>
    <mergeCell ref="J123:K123"/>
    <mergeCell ref="N123:W123"/>
    <mergeCell ref="X123:Y123"/>
    <mergeCell ref="Z123:AA123"/>
    <mergeCell ref="AB123:AC123"/>
    <mergeCell ref="AD123:AF123"/>
    <mergeCell ref="AG123:AH123"/>
    <mergeCell ref="AI123:AJ123"/>
    <mergeCell ref="AK123:AL123"/>
    <mergeCell ref="AO123:AQ123"/>
    <mergeCell ref="B122:C122"/>
    <mergeCell ref="D122:E122"/>
    <mergeCell ref="F122:G122"/>
    <mergeCell ref="H122:I122"/>
    <mergeCell ref="J122:K122"/>
    <mergeCell ref="N122:W122"/>
    <mergeCell ref="X122:Y122"/>
    <mergeCell ref="Z122:AA122"/>
    <mergeCell ref="AB122:AC122"/>
    <mergeCell ref="AD120:AF120"/>
    <mergeCell ref="AG120:AH120"/>
    <mergeCell ref="AI120:AJ120"/>
    <mergeCell ref="AK120:AL120"/>
    <mergeCell ref="AO120:AQ120"/>
    <mergeCell ref="B121:C121"/>
    <mergeCell ref="D121:E121"/>
    <mergeCell ref="F121:G121"/>
    <mergeCell ref="H121:I121"/>
    <mergeCell ref="J121:K121"/>
    <mergeCell ref="N121:W121"/>
    <mergeCell ref="X121:Y121"/>
    <mergeCell ref="Z121:AA121"/>
    <mergeCell ref="AB121:AC121"/>
    <mergeCell ref="AD121:AF121"/>
    <mergeCell ref="AG121:AH121"/>
    <mergeCell ref="AI121:AJ121"/>
    <mergeCell ref="AK121:AL121"/>
    <mergeCell ref="AO121:AQ121"/>
    <mergeCell ref="B120:C120"/>
    <mergeCell ref="D120:E120"/>
    <mergeCell ref="F120:G120"/>
    <mergeCell ref="H120:I120"/>
    <mergeCell ref="J120:K120"/>
    <mergeCell ref="N120:W120"/>
    <mergeCell ref="X120:Y120"/>
    <mergeCell ref="Z120:AA120"/>
    <mergeCell ref="AB120:AC120"/>
    <mergeCell ref="AD118:AF118"/>
    <mergeCell ref="AG118:AH118"/>
    <mergeCell ref="AI118:AJ118"/>
    <mergeCell ref="AK118:AL118"/>
    <mergeCell ref="AO118:AQ118"/>
    <mergeCell ref="B119:C119"/>
    <mergeCell ref="D119:E119"/>
    <mergeCell ref="F119:G119"/>
    <mergeCell ref="H119:I119"/>
    <mergeCell ref="J119:K119"/>
    <mergeCell ref="N119:W119"/>
    <mergeCell ref="X119:Y119"/>
    <mergeCell ref="Z119:AA119"/>
    <mergeCell ref="AB119:AC119"/>
    <mergeCell ref="AD119:AF119"/>
    <mergeCell ref="AG119:AH119"/>
    <mergeCell ref="AI119:AJ119"/>
    <mergeCell ref="AK119:AL119"/>
    <mergeCell ref="AO119:AQ119"/>
    <mergeCell ref="B118:C118"/>
    <mergeCell ref="D118:E118"/>
    <mergeCell ref="F118:G118"/>
    <mergeCell ref="H118:I118"/>
    <mergeCell ref="J118:K118"/>
    <mergeCell ref="N118:W118"/>
    <mergeCell ref="X118:Y118"/>
    <mergeCell ref="Z118:AA118"/>
    <mergeCell ref="AB118:AC118"/>
    <mergeCell ref="AD116:AF116"/>
    <mergeCell ref="AG116:AH116"/>
    <mergeCell ref="AI116:AJ116"/>
    <mergeCell ref="AK116:AL116"/>
    <mergeCell ref="AO116:AQ116"/>
    <mergeCell ref="B117:C117"/>
    <mergeCell ref="D117:E117"/>
    <mergeCell ref="F117:G117"/>
    <mergeCell ref="H117:I117"/>
    <mergeCell ref="J117:K117"/>
    <mergeCell ref="N117:W117"/>
    <mergeCell ref="X117:Y117"/>
    <mergeCell ref="Z117:AA117"/>
    <mergeCell ref="AB117:AC117"/>
    <mergeCell ref="AD117:AF117"/>
    <mergeCell ref="AG117:AH117"/>
    <mergeCell ref="AI117:AJ117"/>
    <mergeCell ref="AK117:AL117"/>
    <mergeCell ref="AO117:AQ117"/>
    <mergeCell ref="B116:C116"/>
    <mergeCell ref="D116:E116"/>
    <mergeCell ref="F116:G116"/>
    <mergeCell ref="H116:I116"/>
    <mergeCell ref="J116:K116"/>
    <mergeCell ref="N116:W116"/>
    <mergeCell ref="X116:Y116"/>
    <mergeCell ref="Z116:AA116"/>
    <mergeCell ref="AB116:AC116"/>
    <mergeCell ref="AD114:AF114"/>
    <mergeCell ref="AG114:AH114"/>
    <mergeCell ref="AI114:AJ114"/>
    <mergeCell ref="AK114:AL114"/>
    <mergeCell ref="AO114:AQ114"/>
    <mergeCell ref="B115:C115"/>
    <mergeCell ref="D115:E115"/>
    <mergeCell ref="F115:G115"/>
    <mergeCell ref="H115:I115"/>
    <mergeCell ref="J115:K115"/>
    <mergeCell ref="N115:W115"/>
    <mergeCell ref="X115:Y115"/>
    <mergeCell ref="Z115:AA115"/>
    <mergeCell ref="AB115:AC115"/>
    <mergeCell ref="AD115:AF115"/>
    <mergeCell ref="AG115:AH115"/>
    <mergeCell ref="AI115:AJ115"/>
    <mergeCell ref="AK115:AL115"/>
    <mergeCell ref="AO115:AQ115"/>
    <mergeCell ref="B114:C114"/>
    <mergeCell ref="D114:E114"/>
    <mergeCell ref="F114:G114"/>
    <mergeCell ref="H114:I114"/>
    <mergeCell ref="J114:K114"/>
    <mergeCell ref="N114:W114"/>
    <mergeCell ref="X114:Y114"/>
    <mergeCell ref="Z114:AA114"/>
    <mergeCell ref="AB114:AC114"/>
    <mergeCell ref="AD112:AF112"/>
    <mergeCell ref="AG112:AH112"/>
    <mergeCell ref="AI112:AJ112"/>
    <mergeCell ref="AK112:AL112"/>
    <mergeCell ref="AO112:AQ112"/>
    <mergeCell ref="B113:C113"/>
    <mergeCell ref="D113:E113"/>
    <mergeCell ref="F113:G113"/>
    <mergeCell ref="H113:I113"/>
    <mergeCell ref="J113:K113"/>
    <mergeCell ref="N113:W113"/>
    <mergeCell ref="X113:Y113"/>
    <mergeCell ref="Z113:AA113"/>
    <mergeCell ref="AB113:AC113"/>
    <mergeCell ref="AD113:AF113"/>
    <mergeCell ref="AG113:AH113"/>
    <mergeCell ref="AI113:AJ113"/>
    <mergeCell ref="AK113:AL113"/>
    <mergeCell ref="AO113:AQ113"/>
    <mergeCell ref="B112:C112"/>
    <mergeCell ref="D112:E112"/>
    <mergeCell ref="F112:G112"/>
    <mergeCell ref="H112:I112"/>
    <mergeCell ref="J112:K112"/>
    <mergeCell ref="N112:W112"/>
    <mergeCell ref="X112:Y112"/>
    <mergeCell ref="Z112:AA112"/>
    <mergeCell ref="AB112:AC112"/>
    <mergeCell ref="AD110:AF110"/>
    <mergeCell ref="AG110:AH110"/>
    <mergeCell ref="AI110:AJ110"/>
    <mergeCell ref="AK110:AL110"/>
    <mergeCell ref="AO110:AQ110"/>
    <mergeCell ref="B111:C111"/>
    <mergeCell ref="D111:E111"/>
    <mergeCell ref="F111:G111"/>
    <mergeCell ref="H111:I111"/>
    <mergeCell ref="J111:K111"/>
    <mergeCell ref="N111:W111"/>
    <mergeCell ref="X111:Y111"/>
    <mergeCell ref="Z111:AA111"/>
    <mergeCell ref="AB111:AC111"/>
    <mergeCell ref="AD111:AF111"/>
    <mergeCell ref="AG111:AH111"/>
    <mergeCell ref="AI111:AJ111"/>
    <mergeCell ref="AK111:AL111"/>
    <mergeCell ref="AO111:AQ111"/>
    <mergeCell ref="B110:C110"/>
    <mergeCell ref="D110:E110"/>
    <mergeCell ref="F110:G110"/>
    <mergeCell ref="H110:I110"/>
    <mergeCell ref="J110:K110"/>
    <mergeCell ref="N110:W110"/>
    <mergeCell ref="X110:Y110"/>
    <mergeCell ref="Z110:AA110"/>
    <mergeCell ref="AB110:AC110"/>
    <mergeCell ref="AD108:AF108"/>
    <mergeCell ref="AG108:AH108"/>
    <mergeCell ref="AI108:AJ108"/>
    <mergeCell ref="AK108:AL108"/>
    <mergeCell ref="AO108:AQ108"/>
    <mergeCell ref="B109:C109"/>
    <mergeCell ref="D109:E109"/>
    <mergeCell ref="F109:G109"/>
    <mergeCell ref="H109:I109"/>
    <mergeCell ref="J109:K109"/>
    <mergeCell ref="N109:W109"/>
    <mergeCell ref="X109:Y109"/>
    <mergeCell ref="Z109:AA109"/>
    <mergeCell ref="AB109:AC109"/>
    <mergeCell ref="AD109:AF109"/>
    <mergeCell ref="AG109:AH109"/>
    <mergeCell ref="AI109:AJ109"/>
    <mergeCell ref="AK109:AL109"/>
    <mergeCell ref="AO109:AQ109"/>
    <mergeCell ref="B108:C108"/>
    <mergeCell ref="D108:E108"/>
    <mergeCell ref="F108:G108"/>
    <mergeCell ref="H108:I108"/>
    <mergeCell ref="J108:K108"/>
    <mergeCell ref="N108:W108"/>
    <mergeCell ref="X108:Y108"/>
    <mergeCell ref="Z108:AA108"/>
    <mergeCell ref="AB108:AC108"/>
    <mergeCell ref="AD106:AF106"/>
    <mergeCell ref="AG106:AH106"/>
    <mergeCell ref="AI106:AJ106"/>
    <mergeCell ref="AK106:AL106"/>
    <mergeCell ref="AO106:AQ106"/>
    <mergeCell ref="B107:C107"/>
    <mergeCell ref="D107:E107"/>
    <mergeCell ref="F107:G107"/>
    <mergeCell ref="H107:I107"/>
    <mergeCell ref="J107:K107"/>
    <mergeCell ref="N107:W107"/>
    <mergeCell ref="X107:Y107"/>
    <mergeCell ref="Z107:AA107"/>
    <mergeCell ref="AB107:AC107"/>
    <mergeCell ref="AD107:AF107"/>
    <mergeCell ref="AG107:AH107"/>
    <mergeCell ref="AI107:AJ107"/>
    <mergeCell ref="AK107:AL107"/>
    <mergeCell ref="AO107:AQ107"/>
    <mergeCell ref="B106:C106"/>
    <mergeCell ref="D106:E106"/>
    <mergeCell ref="F106:G106"/>
    <mergeCell ref="H106:I106"/>
    <mergeCell ref="J106:K106"/>
    <mergeCell ref="N106:W106"/>
    <mergeCell ref="X106:Y106"/>
    <mergeCell ref="Z106:AA106"/>
    <mergeCell ref="AB106:AC106"/>
    <mergeCell ref="AD104:AF104"/>
    <mergeCell ref="AG104:AH104"/>
    <mergeCell ref="AI104:AJ104"/>
    <mergeCell ref="AK104:AL104"/>
    <mergeCell ref="AO104:AQ104"/>
    <mergeCell ref="B105:C105"/>
    <mergeCell ref="D105:E105"/>
    <mergeCell ref="F105:G105"/>
    <mergeCell ref="H105:I105"/>
    <mergeCell ref="J105:K105"/>
    <mergeCell ref="N105:W105"/>
    <mergeCell ref="X105:Y105"/>
    <mergeCell ref="Z105:AA105"/>
    <mergeCell ref="AB105:AC105"/>
    <mergeCell ref="AD105:AF105"/>
    <mergeCell ref="AG105:AH105"/>
    <mergeCell ref="AI105:AJ105"/>
    <mergeCell ref="AK105:AL105"/>
    <mergeCell ref="AO105:AQ105"/>
    <mergeCell ref="B104:C104"/>
    <mergeCell ref="D104:E104"/>
    <mergeCell ref="F104:G104"/>
    <mergeCell ref="H104:I104"/>
    <mergeCell ref="J104:K104"/>
    <mergeCell ref="N104:W104"/>
    <mergeCell ref="X104:Y104"/>
    <mergeCell ref="Z104:AA104"/>
    <mergeCell ref="AB104:AC104"/>
    <mergeCell ref="AD102:AF102"/>
    <mergeCell ref="AG102:AH102"/>
    <mergeCell ref="AI102:AJ102"/>
    <mergeCell ref="AK102:AL102"/>
    <mergeCell ref="AO102:AQ102"/>
    <mergeCell ref="B103:C103"/>
    <mergeCell ref="D103:E103"/>
    <mergeCell ref="F103:G103"/>
    <mergeCell ref="H103:I103"/>
    <mergeCell ref="J103:K103"/>
    <mergeCell ref="N103:W103"/>
    <mergeCell ref="X103:Y103"/>
    <mergeCell ref="Z103:AA103"/>
    <mergeCell ref="AB103:AC103"/>
    <mergeCell ref="AD103:AF103"/>
    <mergeCell ref="AG103:AH103"/>
    <mergeCell ref="AI103:AJ103"/>
    <mergeCell ref="AK103:AL103"/>
    <mergeCell ref="AO103:AQ103"/>
    <mergeCell ref="B102:C102"/>
    <mergeCell ref="D102:E102"/>
    <mergeCell ref="F102:G102"/>
    <mergeCell ref="H102:I102"/>
    <mergeCell ref="J102:K102"/>
    <mergeCell ref="N102:W102"/>
    <mergeCell ref="X102:Y102"/>
    <mergeCell ref="Z102:AA102"/>
    <mergeCell ref="AB102:AC102"/>
    <mergeCell ref="AD100:AF100"/>
    <mergeCell ref="AG100:AH100"/>
    <mergeCell ref="AI100:AJ100"/>
    <mergeCell ref="AK100:AL100"/>
    <mergeCell ref="AO100:AQ100"/>
    <mergeCell ref="B101:C101"/>
    <mergeCell ref="D101:E101"/>
    <mergeCell ref="F101:G101"/>
    <mergeCell ref="H101:I101"/>
    <mergeCell ref="J101:K101"/>
    <mergeCell ref="N101:W101"/>
    <mergeCell ref="X101:Y101"/>
    <mergeCell ref="Z101:AA101"/>
    <mergeCell ref="AB101:AC101"/>
    <mergeCell ref="AD101:AF101"/>
    <mergeCell ref="AG101:AH101"/>
    <mergeCell ref="AI101:AJ101"/>
    <mergeCell ref="AK101:AL101"/>
    <mergeCell ref="AO101:AQ101"/>
    <mergeCell ref="B100:C100"/>
    <mergeCell ref="D100:E100"/>
    <mergeCell ref="F100:G100"/>
    <mergeCell ref="H100:I100"/>
    <mergeCell ref="J100:K100"/>
    <mergeCell ref="N100:W100"/>
    <mergeCell ref="X100:Y100"/>
    <mergeCell ref="Z100:AA100"/>
    <mergeCell ref="AB100:AC100"/>
    <mergeCell ref="AD98:AF98"/>
    <mergeCell ref="AG98:AH98"/>
    <mergeCell ref="AI98:AJ98"/>
    <mergeCell ref="AK98:AL98"/>
    <mergeCell ref="AO98:AQ98"/>
    <mergeCell ref="B99:C99"/>
    <mergeCell ref="D99:E99"/>
    <mergeCell ref="F99:G99"/>
    <mergeCell ref="H99:I99"/>
    <mergeCell ref="J99:K99"/>
    <mergeCell ref="N99:W99"/>
    <mergeCell ref="X99:Y99"/>
    <mergeCell ref="Z99:AA99"/>
    <mergeCell ref="AB99:AC99"/>
    <mergeCell ref="AD99:AF99"/>
    <mergeCell ref="AG99:AH99"/>
    <mergeCell ref="AI99:AJ99"/>
    <mergeCell ref="AK99:AL99"/>
    <mergeCell ref="AO99:AQ99"/>
    <mergeCell ref="B98:C98"/>
    <mergeCell ref="D98:E98"/>
    <mergeCell ref="F98:G98"/>
    <mergeCell ref="H98:I98"/>
    <mergeCell ref="J98:K98"/>
    <mergeCell ref="N98:W98"/>
    <mergeCell ref="X98:Y98"/>
    <mergeCell ref="Z98:AA98"/>
    <mergeCell ref="AB98:AC98"/>
    <mergeCell ref="AD96:AF96"/>
    <mergeCell ref="AG96:AH96"/>
    <mergeCell ref="AI96:AJ96"/>
    <mergeCell ref="AK96:AL96"/>
    <mergeCell ref="AO96:AQ96"/>
    <mergeCell ref="B97:C97"/>
    <mergeCell ref="D97:E97"/>
    <mergeCell ref="F97:G97"/>
    <mergeCell ref="H97:I97"/>
    <mergeCell ref="J97:K97"/>
    <mergeCell ref="N97:W97"/>
    <mergeCell ref="X97:Y97"/>
    <mergeCell ref="Z97:AA97"/>
    <mergeCell ref="AB97:AC97"/>
    <mergeCell ref="AD97:AF97"/>
    <mergeCell ref="AG97:AH97"/>
    <mergeCell ref="AI97:AJ97"/>
    <mergeCell ref="AK97:AL97"/>
    <mergeCell ref="AO97:AQ97"/>
    <mergeCell ref="B96:C96"/>
    <mergeCell ref="D96:E96"/>
    <mergeCell ref="F96:G96"/>
    <mergeCell ref="H96:I96"/>
    <mergeCell ref="J96:K96"/>
    <mergeCell ref="N96:W96"/>
    <mergeCell ref="X96:Y96"/>
    <mergeCell ref="Z96:AA96"/>
    <mergeCell ref="AB96:AC96"/>
    <mergeCell ref="AD94:AF94"/>
    <mergeCell ref="AG94:AH94"/>
    <mergeCell ref="AI94:AJ94"/>
    <mergeCell ref="AK94:AL94"/>
    <mergeCell ref="AO94:AQ94"/>
    <mergeCell ref="B95:C95"/>
    <mergeCell ref="D95:E95"/>
    <mergeCell ref="F95:G95"/>
    <mergeCell ref="H95:I95"/>
    <mergeCell ref="J95:K95"/>
    <mergeCell ref="N95:W95"/>
    <mergeCell ref="X95:Y95"/>
    <mergeCell ref="Z95:AA95"/>
    <mergeCell ref="AB95:AC95"/>
    <mergeCell ref="AD95:AF95"/>
    <mergeCell ref="AG95:AH95"/>
    <mergeCell ref="AI95:AJ95"/>
    <mergeCell ref="AK95:AL95"/>
    <mergeCell ref="AO95:AQ95"/>
    <mergeCell ref="B94:C94"/>
    <mergeCell ref="D94:E94"/>
    <mergeCell ref="F94:G94"/>
    <mergeCell ref="H94:I94"/>
    <mergeCell ref="J94:K94"/>
    <mergeCell ref="N94:W94"/>
    <mergeCell ref="X94:Y94"/>
    <mergeCell ref="Z94:AA94"/>
    <mergeCell ref="AB94:AC94"/>
    <mergeCell ref="AD92:AF92"/>
    <mergeCell ref="AG92:AH92"/>
    <mergeCell ref="AI92:AJ92"/>
    <mergeCell ref="AK92:AL92"/>
    <mergeCell ref="AO92:AQ92"/>
    <mergeCell ref="B93:C93"/>
    <mergeCell ref="D93:E93"/>
    <mergeCell ref="F93:G93"/>
    <mergeCell ref="H93:I93"/>
    <mergeCell ref="J93:K93"/>
    <mergeCell ref="N93:W93"/>
    <mergeCell ref="X93:Y93"/>
    <mergeCell ref="Z93:AA93"/>
    <mergeCell ref="AB93:AC93"/>
    <mergeCell ref="AD93:AF93"/>
    <mergeCell ref="AG93:AH93"/>
    <mergeCell ref="AI93:AJ93"/>
    <mergeCell ref="AK93:AL93"/>
    <mergeCell ref="AO93:AQ93"/>
    <mergeCell ref="B92:C92"/>
    <mergeCell ref="D92:E92"/>
    <mergeCell ref="F92:G92"/>
    <mergeCell ref="H92:I92"/>
    <mergeCell ref="J92:K92"/>
    <mergeCell ref="N92:W92"/>
    <mergeCell ref="X92:Y92"/>
    <mergeCell ref="Z92:AA92"/>
    <mergeCell ref="AB92:AC92"/>
    <mergeCell ref="AD90:AF90"/>
    <mergeCell ref="AG90:AH90"/>
    <mergeCell ref="AI90:AJ90"/>
    <mergeCell ref="AK90:AL90"/>
    <mergeCell ref="AO90:AQ90"/>
    <mergeCell ref="B91:C91"/>
    <mergeCell ref="D91:E91"/>
    <mergeCell ref="F91:G91"/>
    <mergeCell ref="H91:I91"/>
    <mergeCell ref="J91:K91"/>
    <mergeCell ref="N91:W91"/>
    <mergeCell ref="X91:Y91"/>
    <mergeCell ref="Z91:AA91"/>
    <mergeCell ref="AB91:AC91"/>
    <mergeCell ref="AD91:AF91"/>
    <mergeCell ref="AG91:AH91"/>
    <mergeCell ref="AI91:AJ91"/>
    <mergeCell ref="AK91:AL91"/>
    <mergeCell ref="AO91:AQ91"/>
    <mergeCell ref="B90:C90"/>
    <mergeCell ref="D90:E90"/>
    <mergeCell ref="F90:G90"/>
    <mergeCell ref="H90:I90"/>
    <mergeCell ref="J90:K90"/>
    <mergeCell ref="N90:W90"/>
    <mergeCell ref="X90:Y90"/>
    <mergeCell ref="Z90:AA90"/>
    <mergeCell ref="AB90:AC90"/>
    <mergeCell ref="AD88:AF88"/>
    <mergeCell ref="AG88:AH88"/>
    <mergeCell ref="AI88:AJ88"/>
    <mergeCell ref="AK88:AL88"/>
    <mergeCell ref="AO88:AQ88"/>
    <mergeCell ref="B89:C89"/>
    <mergeCell ref="D89:E89"/>
    <mergeCell ref="F89:G89"/>
    <mergeCell ref="H89:I89"/>
    <mergeCell ref="J89:K89"/>
    <mergeCell ref="N89:W89"/>
    <mergeCell ref="X89:Y89"/>
    <mergeCell ref="Z89:AA89"/>
    <mergeCell ref="AB89:AC89"/>
    <mergeCell ref="AD89:AF89"/>
    <mergeCell ref="AG89:AH89"/>
    <mergeCell ref="AI89:AJ89"/>
    <mergeCell ref="AK89:AL89"/>
    <mergeCell ref="AO89:AQ89"/>
    <mergeCell ref="B88:C88"/>
    <mergeCell ref="D88:E88"/>
    <mergeCell ref="F88:G88"/>
    <mergeCell ref="H88:I88"/>
    <mergeCell ref="J88:K88"/>
    <mergeCell ref="N88:W88"/>
    <mergeCell ref="X88:Y88"/>
    <mergeCell ref="Z88:AA88"/>
    <mergeCell ref="AB88:AC88"/>
    <mergeCell ref="AD86:AF86"/>
    <mergeCell ref="AG86:AH86"/>
    <mergeCell ref="AI86:AJ86"/>
    <mergeCell ref="AK86:AL86"/>
    <mergeCell ref="AO86:AQ86"/>
    <mergeCell ref="B87:C87"/>
    <mergeCell ref="D87:E87"/>
    <mergeCell ref="F87:G87"/>
    <mergeCell ref="H87:I87"/>
    <mergeCell ref="J87:K87"/>
    <mergeCell ref="N87:W87"/>
    <mergeCell ref="X87:Y87"/>
    <mergeCell ref="Z87:AA87"/>
    <mergeCell ref="AB87:AC87"/>
    <mergeCell ref="AD87:AF87"/>
    <mergeCell ref="AG87:AH87"/>
    <mergeCell ref="AI87:AJ87"/>
    <mergeCell ref="AK87:AL87"/>
    <mergeCell ref="AO87:AQ87"/>
    <mergeCell ref="B86:C86"/>
    <mergeCell ref="D86:E86"/>
    <mergeCell ref="F86:G86"/>
    <mergeCell ref="H86:I86"/>
    <mergeCell ref="J86:K86"/>
    <mergeCell ref="N86:W86"/>
    <mergeCell ref="X86:Y86"/>
    <mergeCell ref="Z86:AA86"/>
    <mergeCell ref="AB86:AC86"/>
    <mergeCell ref="AD84:AF84"/>
    <mergeCell ref="AG84:AH84"/>
    <mergeCell ref="AI84:AJ84"/>
    <mergeCell ref="AK84:AL84"/>
    <mergeCell ref="AO84:AQ84"/>
    <mergeCell ref="B85:C85"/>
    <mergeCell ref="D85:E85"/>
    <mergeCell ref="F85:G85"/>
    <mergeCell ref="H85:I85"/>
    <mergeCell ref="J85:K85"/>
    <mergeCell ref="N85:W85"/>
    <mergeCell ref="X85:Y85"/>
    <mergeCell ref="Z85:AA85"/>
    <mergeCell ref="AB85:AC85"/>
    <mergeCell ref="AD85:AF85"/>
    <mergeCell ref="AG85:AH85"/>
    <mergeCell ref="AI85:AJ85"/>
    <mergeCell ref="AK85:AL85"/>
    <mergeCell ref="AO85:AQ85"/>
    <mergeCell ref="B84:C84"/>
    <mergeCell ref="D84:E84"/>
    <mergeCell ref="F84:G84"/>
    <mergeCell ref="H84:I84"/>
    <mergeCell ref="J84:K84"/>
    <mergeCell ref="N84:W84"/>
    <mergeCell ref="X84:Y84"/>
    <mergeCell ref="Z84:AA84"/>
    <mergeCell ref="AB84:AC84"/>
    <mergeCell ref="AD82:AF82"/>
    <mergeCell ref="AG82:AH82"/>
    <mergeCell ref="AI82:AJ82"/>
    <mergeCell ref="AK82:AL82"/>
    <mergeCell ref="AO82:AQ82"/>
    <mergeCell ref="B83:C83"/>
    <mergeCell ref="D83:E83"/>
    <mergeCell ref="F83:G83"/>
    <mergeCell ref="H83:I83"/>
    <mergeCell ref="J83:K83"/>
    <mergeCell ref="N83:W83"/>
    <mergeCell ref="X83:Y83"/>
    <mergeCell ref="Z83:AA83"/>
    <mergeCell ref="AB83:AC83"/>
    <mergeCell ref="AD83:AF83"/>
    <mergeCell ref="AG83:AH83"/>
    <mergeCell ref="AI83:AJ83"/>
    <mergeCell ref="AK83:AL83"/>
    <mergeCell ref="AO83:AQ83"/>
    <mergeCell ref="B82:C82"/>
    <mergeCell ref="D82:E82"/>
    <mergeCell ref="F82:G82"/>
    <mergeCell ref="H82:I82"/>
    <mergeCell ref="J82:K82"/>
    <mergeCell ref="N82:W82"/>
    <mergeCell ref="X82:Y82"/>
    <mergeCell ref="Z82:AA82"/>
    <mergeCell ref="AB82:AC82"/>
    <mergeCell ref="AD80:AF80"/>
    <mergeCell ref="AG80:AH80"/>
    <mergeCell ref="AI80:AJ80"/>
    <mergeCell ref="AK80:AL80"/>
    <mergeCell ref="AO80:AQ80"/>
    <mergeCell ref="B81:C81"/>
    <mergeCell ref="D81:E81"/>
    <mergeCell ref="F81:G81"/>
    <mergeCell ref="H81:I81"/>
    <mergeCell ref="J81:K81"/>
    <mergeCell ref="N81:W81"/>
    <mergeCell ref="X81:Y81"/>
    <mergeCell ref="Z81:AA81"/>
    <mergeCell ref="AB81:AC81"/>
    <mergeCell ref="AD81:AF81"/>
    <mergeCell ref="AG81:AH81"/>
    <mergeCell ref="AI81:AJ81"/>
    <mergeCell ref="AK81:AL81"/>
    <mergeCell ref="AO81:AQ81"/>
    <mergeCell ref="B80:C80"/>
    <mergeCell ref="D80:E80"/>
    <mergeCell ref="F80:G80"/>
    <mergeCell ref="H80:I80"/>
    <mergeCell ref="J80:K80"/>
    <mergeCell ref="N80:W80"/>
    <mergeCell ref="X80:Y80"/>
    <mergeCell ref="Z80:AA80"/>
    <mergeCell ref="AB80:AC80"/>
    <mergeCell ref="AD78:AF78"/>
    <mergeCell ref="AG78:AH78"/>
    <mergeCell ref="AI78:AJ78"/>
    <mergeCell ref="AK78:AL78"/>
    <mergeCell ref="AO78:AQ78"/>
    <mergeCell ref="B79:C79"/>
    <mergeCell ref="D79:E79"/>
    <mergeCell ref="F79:G79"/>
    <mergeCell ref="H79:I79"/>
    <mergeCell ref="J79:K79"/>
    <mergeCell ref="N79:W79"/>
    <mergeCell ref="X79:Y79"/>
    <mergeCell ref="Z79:AA79"/>
    <mergeCell ref="AB79:AC79"/>
    <mergeCell ref="AD79:AF79"/>
    <mergeCell ref="AG79:AH79"/>
    <mergeCell ref="AI79:AJ79"/>
    <mergeCell ref="AK79:AL79"/>
    <mergeCell ref="AO79:AQ79"/>
    <mergeCell ref="B78:C78"/>
    <mergeCell ref="D78:E78"/>
    <mergeCell ref="F78:G78"/>
    <mergeCell ref="H78:I78"/>
    <mergeCell ref="J78:K78"/>
    <mergeCell ref="N78:W78"/>
    <mergeCell ref="X78:Y78"/>
    <mergeCell ref="Z78:AA78"/>
    <mergeCell ref="AB78:AC78"/>
    <mergeCell ref="AD76:AF76"/>
    <mergeCell ref="AG76:AH76"/>
    <mergeCell ref="AI76:AJ76"/>
    <mergeCell ref="AK76:AL76"/>
    <mergeCell ref="AO76:AQ76"/>
    <mergeCell ref="B77:C77"/>
    <mergeCell ref="D77:E77"/>
    <mergeCell ref="F77:G77"/>
    <mergeCell ref="H77:I77"/>
    <mergeCell ref="J77:K77"/>
    <mergeCell ref="N77:W77"/>
    <mergeCell ref="X77:Y77"/>
    <mergeCell ref="Z77:AA77"/>
    <mergeCell ref="AB77:AC77"/>
    <mergeCell ref="AD77:AF77"/>
    <mergeCell ref="AG77:AH77"/>
    <mergeCell ref="AI77:AJ77"/>
    <mergeCell ref="AK77:AL77"/>
    <mergeCell ref="AO77:AQ77"/>
    <mergeCell ref="B76:C76"/>
    <mergeCell ref="D76:E76"/>
    <mergeCell ref="F76:G76"/>
    <mergeCell ref="H76:I76"/>
    <mergeCell ref="J76:K76"/>
    <mergeCell ref="N76:W76"/>
    <mergeCell ref="X76:Y76"/>
    <mergeCell ref="Z76:AA76"/>
    <mergeCell ref="AB76:AC76"/>
    <mergeCell ref="AD74:AF74"/>
    <mergeCell ref="AG74:AH74"/>
    <mergeCell ref="AI74:AJ74"/>
    <mergeCell ref="AK74:AL74"/>
    <mergeCell ref="AO74:AQ74"/>
    <mergeCell ref="B75:C75"/>
    <mergeCell ref="D75:E75"/>
    <mergeCell ref="F75:G75"/>
    <mergeCell ref="H75:I75"/>
    <mergeCell ref="J75:K75"/>
    <mergeCell ref="N75:W75"/>
    <mergeCell ref="X75:Y75"/>
    <mergeCell ref="Z75:AA75"/>
    <mergeCell ref="AB75:AC75"/>
    <mergeCell ref="AD75:AF75"/>
    <mergeCell ref="AG75:AH75"/>
    <mergeCell ref="AI75:AJ75"/>
    <mergeCell ref="AK75:AL75"/>
    <mergeCell ref="AO75:AQ75"/>
    <mergeCell ref="B74:C74"/>
    <mergeCell ref="D74:E74"/>
    <mergeCell ref="F74:G74"/>
    <mergeCell ref="H74:I74"/>
    <mergeCell ref="J74:K74"/>
    <mergeCell ref="N74:W74"/>
    <mergeCell ref="X74:Y74"/>
    <mergeCell ref="Z74:AA74"/>
    <mergeCell ref="AB74:AC74"/>
    <mergeCell ref="AD72:AF72"/>
    <mergeCell ref="AG72:AH72"/>
    <mergeCell ref="AI72:AJ72"/>
    <mergeCell ref="AK72:AL72"/>
    <mergeCell ref="AO72:AQ72"/>
    <mergeCell ref="B73:C73"/>
    <mergeCell ref="D73:E73"/>
    <mergeCell ref="F73:G73"/>
    <mergeCell ref="H73:I73"/>
    <mergeCell ref="J73:K73"/>
    <mergeCell ref="N73:W73"/>
    <mergeCell ref="X73:Y73"/>
    <mergeCell ref="Z73:AA73"/>
    <mergeCell ref="AB73:AC73"/>
    <mergeCell ref="AD73:AF73"/>
    <mergeCell ref="AG73:AH73"/>
    <mergeCell ref="AI73:AJ73"/>
    <mergeCell ref="AK73:AL73"/>
    <mergeCell ref="AO73:AQ73"/>
    <mergeCell ref="B72:C72"/>
    <mergeCell ref="D72:E72"/>
    <mergeCell ref="F72:G72"/>
    <mergeCell ref="H72:I72"/>
    <mergeCell ref="J72:K72"/>
    <mergeCell ref="N72:W72"/>
    <mergeCell ref="X72:Y72"/>
    <mergeCell ref="Z72:AA72"/>
    <mergeCell ref="AB72:AC72"/>
    <mergeCell ref="Z68:AA68"/>
    <mergeCell ref="AB68:AC68"/>
    <mergeCell ref="AD70:AF70"/>
    <mergeCell ref="AG70:AH70"/>
    <mergeCell ref="AI70:AJ70"/>
    <mergeCell ref="AK70:AL70"/>
    <mergeCell ref="AO70:AQ70"/>
    <mergeCell ref="B71:C71"/>
    <mergeCell ref="D71:E71"/>
    <mergeCell ref="F71:G71"/>
    <mergeCell ref="H71:I71"/>
    <mergeCell ref="J71:K71"/>
    <mergeCell ref="N71:W71"/>
    <mergeCell ref="X71:Y71"/>
    <mergeCell ref="Z71:AA71"/>
    <mergeCell ref="AB71:AC71"/>
    <mergeCell ref="AD71:AF71"/>
    <mergeCell ref="AG71:AH71"/>
    <mergeCell ref="AI71:AJ71"/>
    <mergeCell ref="AK71:AL71"/>
    <mergeCell ref="AO71:AQ71"/>
    <mergeCell ref="B70:C70"/>
    <mergeCell ref="D70:E70"/>
    <mergeCell ref="F70:G70"/>
    <mergeCell ref="H70:I70"/>
    <mergeCell ref="J70:K70"/>
    <mergeCell ref="N70:W70"/>
    <mergeCell ref="X70:Y70"/>
    <mergeCell ref="Z70:AA70"/>
    <mergeCell ref="AB70:AC70"/>
    <mergeCell ref="AD67:AF67"/>
    <mergeCell ref="AG67:AH67"/>
    <mergeCell ref="AI67:AJ67"/>
    <mergeCell ref="AK67:AL67"/>
    <mergeCell ref="AO67:AQ67"/>
    <mergeCell ref="B67:C67"/>
    <mergeCell ref="AD68:AF68"/>
    <mergeCell ref="AG68:AH68"/>
    <mergeCell ref="AI68:AJ68"/>
    <mergeCell ref="AK68:AL68"/>
    <mergeCell ref="AO68:AQ68"/>
    <mergeCell ref="B69:C69"/>
    <mergeCell ref="D69:E69"/>
    <mergeCell ref="F69:G69"/>
    <mergeCell ref="H69:I69"/>
    <mergeCell ref="J69:K69"/>
    <mergeCell ref="N69:W69"/>
    <mergeCell ref="X69:Y69"/>
    <mergeCell ref="Z69:AA69"/>
    <mergeCell ref="AB69:AC69"/>
    <mergeCell ref="AD69:AF69"/>
    <mergeCell ref="AG69:AH69"/>
    <mergeCell ref="AI69:AJ69"/>
    <mergeCell ref="AK69:AL69"/>
    <mergeCell ref="AO69:AQ69"/>
    <mergeCell ref="B68:C68"/>
    <mergeCell ref="D68:E68"/>
    <mergeCell ref="F68:G68"/>
    <mergeCell ref="H68:I68"/>
    <mergeCell ref="J68:K68"/>
    <mergeCell ref="N68:W68"/>
    <mergeCell ref="X68:Y68"/>
    <mergeCell ref="N49:W49"/>
    <mergeCell ref="N50:W50"/>
    <mergeCell ref="AB51:AC51"/>
    <mergeCell ref="AB52:AC52"/>
    <mergeCell ref="AB53:AC53"/>
    <mergeCell ref="AB66:AC66"/>
    <mergeCell ref="AB67:AC67"/>
    <mergeCell ref="AB57:AC57"/>
    <mergeCell ref="AB58:AC58"/>
    <mergeCell ref="AB59:AC59"/>
    <mergeCell ref="AB60:AC60"/>
    <mergeCell ref="AB61:AC61"/>
    <mergeCell ref="AB62:AC62"/>
    <mergeCell ref="AB63:AC63"/>
    <mergeCell ref="AB64:AC64"/>
    <mergeCell ref="AB65:AC65"/>
    <mergeCell ref="AB42:AC42"/>
    <mergeCell ref="AB43:AC43"/>
    <mergeCell ref="AB44:AC44"/>
    <mergeCell ref="AB45:AC45"/>
    <mergeCell ref="AB46:AC46"/>
    <mergeCell ref="AB47:AC47"/>
    <mergeCell ref="Z59:AA59"/>
    <mergeCell ref="Z51:AA51"/>
    <mergeCell ref="AB49:AC49"/>
    <mergeCell ref="AB50:AC50"/>
    <mergeCell ref="N57:W57"/>
    <mergeCell ref="N58:W58"/>
    <mergeCell ref="N59:W59"/>
    <mergeCell ref="N42:W42"/>
    <mergeCell ref="N43:W43"/>
    <mergeCell ref="N38:W38"/>
    <mergeCell ref="N39:W39"/>
    <mergeCell ref="N40:W40"/>
    <mergeCell ref="N36:W36"/>
    <mergeCell ref="N37:W37"/>
    <mergeCell ref="N35:W35"/>
    <mergeCell ref="AB38:AC38"/>
    <mergeCell ref="AB39:AC39"/>
    <mergeCell ref="AB40:AC40"/>
    <mergeCell ref="AB34:AC34"/>
    <mergeCell ref="N27:W27"/>
    <mergeCell ref="N28:W28"/>
    <mergeCell ref="N29:W29"/>
    <mergeCell ref="N30:W30"/>
    <mergeCell ref="N31:W31"/>
    <mergeCell ref="N32:W32"/>
    <mergeCell ref="N33:W33"/>
    <mergeCell ref="N34:W34"/>
    <mergeCell ref="AB27:AC27"/>
    <mergeCell ref="AB28:AC28"/>
    <mergeCell ref="AB29:AC29"/>
    <mergeCell ref="AB30:AC30"/>
    <mergeCell ref="AB22:AC22"/>
    <mergeCell ref="AB23:AC23"/>
    <mergeCell ref="AB24:AC24"/>
    <mergeCell ref="AB25:AC25"/>
    <mergeCell ref="AB26:AC26"/>
    <mergeCell ref="AB17:AC17"/>
    <mergeCell ref="AB18:AC18"/>
    <mergeCell ref="AB19:AC19"/>
    <mergeCell ref="AB20:AC20"/>
    <mergeCell ref="AB21:AC21"/>
    <mergeCell ref="N25:W25"/>
    <mergeCell ref="N26:W26"/>
    <mergeCell ref="X18:Y18"/>
    <mergeCell ref="Z18:AA18"/>
    <mergeCell ref="X19:Y19"/>
    <mergeCell ref="Z22:AA22"/>
    <mergeCell ref="X23:Y23"/>
    <mergeCell ref="Z23:AA23"/>
    <mergeCell ref="X20:Y20"/>
    <mergeCell ref="Z20:AA20"/>
    <mergeCell ref="X21:Y21"/>
    <mergeCell ref="Z21:AA21"/>
    <mergeCell ref="N20:W20"/>
    <mergeCell ref="N21:W21"/>
    <mergeCell ref="N22:W22"/>
    <mergeCell ref="N23:W23"/>
    <mergeCell ref="R6:AC6"/>
    <mergeCell ref="P3:P5"/>
    <mergeCell ref="X11:AA11"/>
    <mergeCell ref="AB11:AC12"/>
    <mergeCell ref="N11:W12"/>
    <mergeCell ref="N13:W13"/>
    <mergeCell ref="N14:W14"/>
    <mergeCell ref="N15:W15"/>
    <mergeCell ref="C3:N3"/>
    <mergeCell ref="R3:AC3"/>
    <mergeCell ref="R4:AC4"/>
    <mergeCell ref="R5:AC5"/>
    <mergeCell ref="C4:N4"/>
    <mergeCell ref="F12:G12"/>
    <mergeCell ref="F13:G13"/>
    <mergeCell ref="F14:G14"/>
    <mergeCell ref="F15:G15"/>
    <mergeCell ref="F11:I11"/>
    <mergeCell ref="H12:I12"/>
    <mergeCell ref="H13:I13"/>
    <mergeCell ref="H14:I14"/>
    <mergeCell ref="H15:I15"/>
    <mergeCell ref="AB13:AC13"/>
    <mergeCell ref="AB14:AC14"/>
    <mergeCell ref="B12:C12"/>
    <mergeCell ref="B13:C13"/>
    <mergeCell ref="B14:C14"/>
    <mergeCell ref="B15:C15"/>
    <mergeCell ref="Z13:AA13"/>
    <mergeCell ref="Z14:AA14"/>
    <mergeCell ref="Z15:AA15"/>
    <mergeCell ref="D12:E12"/>
    <mergeCell ref="D67:E67"/>
    <mergeCell ref="F67:G67"/>
    <mergeCell ref="H67:I67"/>
    <mergeCell ref="J67:K67"/>
    <mergeCell ref="X67:Y67"/>
    <mergeCell ref="Z67:AA67"/>
    <mergeCell ref="N67:W67"/>
    <mergeCell ref="AO66:AQ66"/>
    <mergeCell ref="B65:C65"/>
    <mergeCell ref="D65:E65"/>
    <mergeCell ref="F65:G65"/>
    <mergeCell ref="H65:I65"/>
    <mergeCell ref="J65:K65"/>
    <mergeCell ref="X65:Y65"/>
    <mergeCell ref="Z65:AA65"/>
    <mergeCell ref="AK65:AL65"/>
    <mergeCell ref="AO65:AQ65"/>
    <mergeCell ref="B66:C66"/>
    <mergeCell ref="D66:E66"/>
    <mergeCell ref="F66:G66"/>
    <mergeCell ref="H66:I66"/>
    <mergeCell ref="J66:K66"/>
    <mergeCell ref="X66:Y66"/>
    <mergeCell ref="N65:W65"/>
    <mergeCell ref="N66:W66"/>
    <mergeCell ref="AD65:AF65"/>
    <mergeCell ref="AG65:AH65"/>
    <mergeCell ref="AI65:AJ65"/>
    <mergeCell ref="Z66:AA66"/>
    <mergeCell ref="AD66:AF66"/>
    <mergeCell ref="AG66:AH66"/>
    <mergeCell ref="AI66:AJ66"/>
    <mergeCell ref="AI64:AJ64"/>
    <mergeCell ref="AK64:AL64"/>
    <mergeCell ref="AK66:AL66"/>
    <mergeCell ref="AO64:AQ64"/>
    <mergeCell ref="B63:C63"/>
    <mergeCell ref="D63:E63"/>
    <mergeCell ref="F63:G63"/>
    <mergeCell ref="H63:I63"/>
    <mergeCell ref="J63:K63"/>
    <mergeCell ref="AD63:AF63"/>
    <mergeCell ref="AG63:AH63"/>
    <mergeCell ref="AI63:AJ63"/>
    <mergeCell ref="X63:Y63"/>
    <mergeCell ref="Z63:AA63"/>
    <mergeCell ref="N63:W63"/>
    <mergeCell ref="N64:W64"/>
    <mergeCell ref="B64:C64"/>
    <mergeCell ref="D64:E64"/>
    <mergeCell ref="F64:G64"/>
    <mergeCell ref="H64:I64"/>
    <mergeCell ref="J64:K64"/>
    <mergeCell ref="X64:Y64"/>
    <mergeCell ref="B59:C59"/>
    <mergeCell ref="D59:E59"/>
    <mergeCell ref="F59:G59"/>
    <mergeCell ref="H59:I59"/>
    <mergeCell ref="J59:K59"/>
    <mergeCell ref="X59:Y59"/>
    <mergeCell ref="Z64:AA64"/>
    <mergeCell ref="AD64:AF64"/>
    <mergeCell ref="AG64:AH64"/>
    <mergeCell ref="AO62:AQ62"/>
    <mergeCell ref="B62:C62"/>
    <mergeCell ref="D62:E62"/>
    <mergeCell ref="F62:G62"/>
    <mergeCell ref="H62:I62"/>
    <mergeCell ref="J62:K62"/>
    <mergeCell ref="X62:Y62"/>
    <mergeCell ref="Z62:AA62"/>
    <mergeCell ref="AK63:AL63"/>
    <mergeCell ref="AO63:AQ63"/>
    <mergeCell ref="N62:W62"/>
    <mergeCell ref="H60:I60"/>
    <mergeCell ref="J60:K60"/>
    <mergeCell ref="X60:Y60"/>
    <mergeCell ref="Z60:AA60"/>
    <mergeCell ref="AD62:AF62"/>
    <mergeCell ref="AG62:AH62"/>
    <mergeCell ref="AI62:AJ62"/>
    <mergeCell ref="AK62:AL62"/>
    <mergeCell ref="N60:W60"/>
    <mergeCell ref="N61:W61"/>
    <mergeCell ref="AD60:AF60"/>
    <mergeCell ref="AG60:AH60"/>
    <mergeCell ref="AI60:AJ60"/>
    <mergeCell ref="AK60:AL60"/>
    <mergeCell ref="AO60:AQ60"/>
    <mergeCell ref="B61:C61"/>
    <mergeCell ref="D61:E61"/>
    <mergeCell ref="F61:G61"/>
    <mergeCell ref="H61:I61"/>
    <mergeCell ref="J61:K61"/>
    <mergeCell ref="X61:Y61"/>
    <mergeCell ref="Z61:AA61"/>
    <mergeCell ref="AD61:AF61"/>
    <mergeCell ref="AG61:AH61"/>
    <mergeCell ref="AI61:AJ61"/>
    <mergeCell ref="AK61:AL61"/>
    <mergeCell ref="AO61:AQ61"/>
    <mergeCell ref="B60:C60"/>
    <mergeCell ref="D60:E60"/>
    <mergeCell ref="F60:G60"/>
    <mergeCell ref="AD59:AF59"/>
    <mergeCell ref="AG59:AH59"/>
    <mergeCell ref="AI59:AJ59"/>
    <mergeCell ref="AK59:AL59"/>
    <mergeCell ref="AO59:AQ59"/>
    <mergeCell ref="B58:C58"/>
    <mergeCell ref="D58:E58"/>
    <mergeCell ref="F58:G58"/>
    <mergeCell ref="H58:I58"/>
    <mergeCell ref="J58:K58"/>
    <mergeCell ref="AD58:AF58"/>
    <mergeCell ref="AG58:AH58"/>
    <mergeCell ref="AI58:AJ58"/>
    <mergeCell ref="X58:Y58"/>
    <mergeCell ref="AK56:AL56"/>
    <mergeCell ref="AO56:AQ56"/>
    <mergeCell ref="B57:C57"/>
    <mergeCell ref="D57:E57"/>
    <mergeCell ref="F57:G57"/>
    <mergeCell ref="H57:I57"/>
    <mergeCell ref="J57:K57"/>
    <mergeCell ref="X57:Y57"/>
    <mergeCell ref="Z57:AA57"/>
    <mergeCell ref="AD57:AF57"/>
    <mergeCell ref="AG57:AH57"/>
    <mergeCell ref="AI57:AJ57"/>
    <mergeCell ref="AK57:AL57"/>
    <mergeCell ref="AO57:AQ57"/>
    <mergeCell ref="Z58:AA58"/>
    <mergeCell ref="AK58:AL58"/>
    <mergeCell ref="AO58:AQ58"/>
    <mergeCell ref="B56:C56"/>
    <mergeCell ref="D56:E56"/>
    <mergeCell ref="F56:G56"/>
    <mergeCell ref="H56:I56"/>
    <mergeCell ref="J56:K56"/>
    <mergeCell ref="X56:Y56"/>
    <mergeCell ref="Z56:AA56"/>
    <mergeCell ref="J54:K54"/>
    <mergeCell ref="AD54:AF54"/>
    <mergeCell ref="AG54:AH54"/>
    <mergeCell ref="AI54:AJ54"/>
    <mergeCell ref="X54:Y54"/>
    <mergeCell ref="Z54:AA54"/>
    <mergeCell ref="AD56:AF56"/>
    <mergeCell ref="AG56:AH56"/>
    <mergeCell ref="AI56:AJ56"/>
    <mergeCell ref="AB54:AC54"/>
    <mergeCell ref="AB55:AC55"/>
    <mergeCell ref="AB56:AC56"/>
    <mergeCell ref="N54:W54"/>
    <mergeCell ref="N55:W55"/>
    <mergeCell ref="N56:W56"/>
    <mergeCell ref="AO50:AQ50"/>
    <mergeCell ref="B51:C51"/>
    <mergeCell ref="D51:E51"/>
    <mergeCell ref="F51:G51"/>
    <mergeCell ref="H51:I51"/>
    <mergeCell ref="J51:K51"/>
    <mergeCell ref="X51:Y51"/>
    <mergeCell ref="H52:I52"/>
    <mergeCell ref="J52:K52"/>
    <mergeCell ref="X52:Y52"/>
    <mergeCell ref="Z52:AA52"/>
    <mergeCell ref="AK54:AL54"/>
    <mergeCell ref="AO54:AQ54"/>
    <mergeCell ref="B55:C55"/>
    <mergeCell ref="D55:E55"/>
    <mergeCell ref="F55:G55"/>
    <mergeCell ref="H55:I55"/>
    <mergeCell ref="J55:K55"/>
    <mergeCell ref="X55:Y55"/>
    <mergeCell ref="Z55:AA55"/>
    <mergeCell ref="AD55:AF55"/>
    <mergeCell ref="AG55:AH55"/>
    <mergeCell ref="AI55:AJ55"/>
    <mergeCell ref="AK55:AL55"/>
    <mergeCell ref="AO55:AQ55"/>
    <mergeCell ref="B54:C54"/>
    <mergeCell ref="D54:E54"/>
    <mergeCell ref="F54:G54"/>
    <mergeCell ref="H54:I54"/>
    <mergeCell ref="N51:W51"/>
    <mergeCell ref="N52:W52"/>
    <mergeCell ref="N53:W53"/>
    <mergeCell ref="AD52:AF52"/>
    <mergeCell ref="AG52:AH52"/>
    <mergeCell ref="AI52:AJ52"/>
    <mergeCell ref="AK52:AL52"/>
    <mergeCell ref="AO52:AQ52"/>
    <mergeCell ref="B53:C53"/>
    <mergeCell ref="D53:E53"/>
    <mergeCell ref="F53:G53"/>
    <mergeCell ref="H53:I53"/>
    <mergeCell ref="J53:K53"/>
    <mergeCell ref="X53:Y53"/>
    <mergeCell ref="Z53:AA53"/>
    <mergeCell ref="AD53:AF53"/>
    <mergeCell ref="AG53:AH53"/>
    <mergeCell ref="AI53:AJ53"/>
    <mergeCell ref="AK53:AL53"/>
    <mergeCell ref="AO53:AQ53"/>
    <mergeCell ref="B52:C52"/>
    <mergeCell ref="D52:E52"/>
    <mergeCell ref="F52:G52"/>
    <mergeCell ref="AD51:AF51"/>
    <mergeCell ref="AG51:AH51"/>
    <mergeCell ref="AI51:AJ51"/>
    <mergeCell ref="AK51:AL51"/>
    <mergeCell ref="AO51:AQ51"/>
    <mergeCell ref="B50:C50"/>
    <mergeCell ref="D50:E50"/>
    <mergeCell ref="F50:G50"/>
    <mergeCell ref="H50:I50"/>
    <mergeCell ref="J50:K50"/>
    <mergeCell ref="AD50:AF50"/>
    <mergeCell ref="AG50:AH50"/>
    <mergeCell ref="AI50:AJ50"/>
    <mergeCell ref="X50:Y50"/>
    <mergeCell ref="AK48:AL48"/>
    <mergeCell ref="AO48:AQ48"/>
    <mergeCell ref="B49:C49"/>
    <mergeCell ref="D49:E49"/>
    <mergeCell ref="F49:G49"/>
    <mergeCell ref="H49:I49"/>
    <mergeCell ref="J49:K49"/>
    <mergeCell ref="X49:Y49"/>
    <mergeCell ref="Z49:AA49"/>
    <mergeCell ref="AD49:AF49"/>
    <mergeCell ref="AG49:AH49"/>
    <mergeCell ref="AI49:AJ49"/>
    <mergeCell ref="AK49:AL49"/>
    <mergeCell ref="AO49:AQ49"/>
    <mergeCell ref="B48:C48"/>
    <mergeCell ref="Z50:AA50"/>
    <mergeCell ref="AK50:AL50"/>
    <mergeCell ref="D48:E48"/>
    <mergeCell ref="F48:G48"/>
    <mergeCell ref="H48:I48"/>
    <mergeCell ref="J48:K48"/>
    <mergeCell ref="X48:Y48"/>
    <mergeCell ref="Z48:AA48"/>
    <mergeCell ref="AD46:AF46"/>
    <mergeCell ref="AG46:AH46"/>
    <mergeCell ref="AI46:AJ46"/>
    <mergeCell ref="X46:Y46"/>
    <mergeCell ref="Z46:AA46"/>
    <mergeCell ref="AD48:AF48"/>
    <mergeCell ref="AG48:AH48"/>
    <mergeCell ref="AI48:AJ48"/>
    <mergeCell ref="H44:I44"/>
    <mergeCell ref="J44:K44"/>
    <mergeCell ref="X44:Y44"/>
    <mergeCell ref="Z44:AA44"/>
    <mergeCell ref="AD44:AF44"/>
    <mergeCell ref="AG44:AH44"/>
    <mergeCell ref="AI44:AJ44"/>
    <mergeCell ref="AB48:AC48"/>
    <mergeCell ref="N44:W44"/>
    <mergeCell ref="N45:W45"/>
    <mergeCell ref="N46:W46"/>
    <mergeCell ref="N47:W47"/>
    <mergeCell ref="N48:W48"/>
    <mergeCell ref="AK46:AL46"/>
    <mergeCell ref="AO46:AQ46"/>
    <mergeCell ref="B47:C47"/>
    <mergeCell ref="D47:E47"/>
    <mergeCell ref="F47:G47"/>
    <mergeCell ref="H47:I47"/>
    <mergeCell ref="J47:K47"/>
    <mergeCell ref="X47:Y47"/>
    <mergeCell ref="Z47:AA47"/>
    <mergeCell ref="AD47:AF47"/>
    <mergeCell ref="AG47:AH47"/>
    <mergeCell ref="AI47:AJ47"/>
    <mergeCell ref="AK47:AL47"/>
    <mergeCell ref="AO47:AQ47"/>
    <mergeCell ref="B46:C46"/>
    <mergeCell ref="D46:E46"/>
    <mergeCell ref="F46:G46"/>
    <mergeCell ref="H46:I46"/>
    <mergeCell ref="J46:K46"/>
    <mergeCell ref="AD43:AF43"/>
    <mergeCell ref="AG43:AH43"/>
    <mergeCell ref="AI43:AJ43"/>
    <mergeCell ref="AK44:AL44"/>
    <mergeCell ref="AO44:AQ44"/>
    <mergeCell ref="B45:C45"/>
    <mergeCell ref="D45:E45"/>
    <mergeCell ref="F45:G45"/>
    <mergeCell ref="H45:I45"/>
    <mergeCell ref="J45:K45"/>
    <mergeCell ref="X45:Y45"/>
    <mergeCell ref="Z45:AA45"/>
    <mergeCell ref="AD45:AF45"/>
    <mergeCell ref="AG45:AH45"/>
    <mergeCell ref="AI45:AJ45"/>
    <mergeCell ref="AK45:AL45"/>
    <mergeCell ref="AO45:AQ45"/>
    <mergeCell ref="B44:C44"/>
    <mergeCell ref="D44:E44"/>
    <mergeCell ref="F44:G44"/>
    <mergeCell ref="AK40:AL40"/>
    <mergeCell ref="AO40:AQ40"/>
    <mergeCell ref="AI39:AJ39"/>
    <mergeCell ref="AK39:AL39"/>
    <mergeCell ref="AO39:AQ39"/>
    <mergeCell ref="AB41:AC41"/>
    <mergeCell ref="AK43:AL43"/>
    <mergeCell ref="AO43:AQ43"/>
    <mergeCell ref="B42:C42"/>
    <mergeCell ref="D42:E42"/>
    <mergeCell ref="F42:G42"/>
    <mergeCell ref="H42:I42"/>
    <mergeCell ref="J42:K42"/>
    <mergeCell ref="AD42:AF42"/>
    <mergeCell ref="AG42:AH42"/>
    <mergeCell ref="AI42:AJ42"/>
    <mergeCell ref="X42:Y42"/>
    <mergeCell ref="AD41:AF41"/>
    <mergeCell ref="AG41:AH41"/>
    <mergeCell ref="AI41:AJ41"/>
    <mergeCell ref="AK41:AL41"/>
    <mergeCell ref="AO41:AQ41"/>
    <mergeCell ref="Z42:AA42"/>
    <mergeCell ref="AK42:AL42"/>
    <mergeCell ref="AO42:AQ42"/>
    <mergeCell ref="B43:C43"/>
    <mergeCell ref="D43:E43"/>
    <mergeCell ref="F43:G43"/>
    <mergeCell ref="H43:I43"/>
    <mergeCell ref="J43:K43"/>
    <mergeCell ref="X43:Y43"/>
    <mergeCell ref="Z43:AA43"/>
    <mergeCell ref="H39:I39"/>
    <mergeCell ref="J39:K39"/>
    <mergeCell ref="X39:Y39"/>
    <mergeCell ref="Z39:AA39"/>
    <mergeCell ref="AG39:AH39"/>
    <mergeCell ref="B40:C40"/>
    <mergeCell ref="D40:E40"/>
    <mergeCell ref="F40:G40"/>
    <mergeCell ref="H40:I40"/>
    <mergeCell ref="J40:K40"/>
    <mergeCell ref="X40:Y40"/>
    <mergeCell ref="Z40:AA40"/>
    <mergeCell ref="N41:W41"/>
    <mergeCell ref="B41:C41"/>
    <mergeCell ref="D41:E41"/>
    <mergeCell ref="F41:G41"/>
    <mergeCell ref="H41:I41"/>
    <mergeCell ref="J41:K41"/>
    <mergeCell ref="X41:Y41"/>
    <mergeCell ref="Z41:AA41"/>
    <mergeCell ref="AI40:AJ40"/>
    <mergeCell ref="AK38:AL38"/>
    <mergeCell ref="AO38:AQ38"/>
    <mergeCell ref="AK37:AL37"/>
    <mergeCell ref="AO37:AQ37"/>
    <mergeCell ref="B37:C37"/>
    <mergeCell ref="D37:E37"/>
    <mergeCell ref="F37:G37"/>
    <mergeCell ref="H37:I37"/>
    <mergeCell ref="J37:K37"/>
    <mergeCell ref="X37:Y37"/>
    <mergeCell ref="Z37:AA37"/>
    <mergeCell ref="AD37:AF37"/>
    <mergeCell ref="F38:G38"/>
    <mergeCell ref="H38:I38"/>
    <mergeCell ref="J38:K38"/>
    <mergeCell ref="X38:Y38"/>
    <mergeCell ref="Z38:AA38"/>
    <mergeCell ref="AG37:AH37"/>
    <mergeCell ref="AI37:AJ37"/>
    <mergeCell ref="B38:C38"/>
    <mergeCell ref="D38:E38"/>
    <mergeCell ref="AI38:AJ38"/>
    <mergeCell ref="AB37:AC37"/>
    <mergeCell ref="AD38:AF38"/>
    <mergeCell ref="AG38:AH38"/>
    <mergeCell ref="AD40:AF40"/>
    <mergeCell ref="AG40:AH40"/>
    <mergeCell ref="AD39:AF39"/>
    <mergeCell ref="B39:C39"/>
    <mergeCell ref="D39:E39"/>
    <mergeCell ref="F39:G39"/>
    <mergeCell ref="AK35:AL35"/>
    <mergeCell ref="AO35:AQ35"/>
    <mergeCell ref="B36:C36"/>
    <mergeCell ref="D36:E36"/>
    <mergeCell ref="F36:G36"/>
    <mergeCell ref="H36:I36"/>
    <mergeCell ref="J36:K36"/>
    <mergeCell ref="X36:Y36"/>
    <mergeCell ref="Z36:AA36"/>
    <mergeCell ref="AD36:AF36"/>
    <mergeCell ref="AG36:AH36"/>
    <mergeCell ref="AI36:AJ36"/>
    <mergeCell ref="AK36:AL36"/>
    <mergeCell ref="AO36:AQ36"/>
    <mergeCell ref="B35:C35"/>
    <mergeCell ref="D35:E35"/>
    <mergeCell ref="F35:G35"/>
    <mergeCell ref="H35:I35"/>
    <mergeCell ref="J35:K35"/>
    <mergeCell ref="X35:Y35"/>
    <mergeCell ref="Z35:AA35"/>
    <mergeCell ref="AD35:AF35"/>
    <mergeCell ref="AG35:AH35"/>
    <mergeCell ref="AB35:AC35"/>
    <mergeCell ref="AB36:AC36"/>
    <mergeCell ref="AK33:AL33"/>
    <mergeCell ref="AO33:AQ33"/>
    <mergeCell ref="B34:C34"/>
    <mergeCell ref="D34:E34"/>
    <mergeCell ref="F34:G34"/>
    <mergeCell ref="H34:I34"/>
    <mergeCell ref="J34:K34"/>
    <mergeCell ref="X34:Y34"/>
    <mergeCell ref="Z34:AA34"/>
    <mergeCell ref="AD34:AF34"/>
    <mergeCell ref="AG34:AH34"/>
    <mergeCell ref="AI34:AJ34"/>
    <mergeCell ref="AK34:AL34"/>
    <mergeCell ref="AO34:AQ34"/>
    <mergeCell ref="B33:C33"/>
    <mergeCell ref="D33:E33"/>
    <mergeCell ref="F33:G33"/>
    <mergeCell ref="H33:I33"/>
    <mergeCell ref="J33:K33"/>
    <mergeCell ref="X33:Y33"/>
    <mergeCell ref="Z33:AA33"/>
    <mergeCell ref="AD33:AF33"/>
    <mergeCell ref="AB33:AC33"/>
    <mergeCell ref="AO31:AQ31"/>
    <mergeCell ref="B32:C32"/>
    <mergeCell ref="D32:E32"/>
    <mergeCell ref="F32:G32"/>
    <mergeCell ref="H32:I32"/>
    <mergeCell ref="J32:K32"/>
    <mergeCell ref="X32:Y32"/>
    <mergeCell ref="Z32:AA32"/>
    <mergeCell ref="AD32:AF32"/>
    <mergeCell ref="AG32:AH32"/>
    <mergeCell ref="AI32:AJ32"/>
    <mergeCell ref="AK32:AL32"/>
    <mergeCell ref="AO32:AQ32"/>
    <mergeCell ref="X31:Y31"/>
    <mergeCell ref="Z31:AA31"/>
    <mergeCell ref="AD31:AF31"/>
    <mergeCell ref="AG31:AH31"/>
    <mergeCell ref="AI31:AJ31"/>
    <mergeCell ref="AK31:AL31"/>
    <mergeCell ref="AB32:AC32"/>
    <mergeCell ref="B31:C31"/>
    <mergeCell ref="D31:E31"/>
    <mergeCell ref="F31:G31"/>
    <mergeCell ref="H31:I31"/>
    <mergeCell ref="J31:K31"/>
    <mergeCell ref="AB31:AC31"/>
    <mergeCell ref="AO29:AQ29"/>
    <mergeCell ref="B30:C30"/>
    <mergeCell ref="D30:E30"/>
    <mergeCell ref="F30:G30"/>
    <mergeCell ref="H30:I30"/>
    <mergeCell ref="J30:K30"/>
    <mergeCell ref="X30:Y30"/>
    <mergeCell ref="Z30:AA30"/>
    <mergeCell ref="AD30:AF30"/>
    <mergeCell ref="AG30:AH30"/>
    <mergeCell ref="AI30:AJ30"/>
    <mergeCell ref="AK30:AL30"/>
    <mergeCell ref="AO30:AQ30"/>
    <mergeCell ref="X29:Y29"/>
    <mergeCell ref="Z29:AA29"/>
    <mergeCell ref="AD29:AF29"/>
    <mergeCell ref="AG29:AH29"/>
    <mergeCell ref="AI29:AJ29"/>
    <mergeCell ref="AK29:AL29"/>
    <mergeCell ref="B29:C29"/>
    <mergeCell ref="D29:E29"/>
    <mergeCell ref="F29:G29"/>
    <mergeCell ref="H29:I29"/>
    <mergeCell ref="J29:K29"/>
    <mergeCell ref="B26:C26"/>
    <mergeCell ref="D26:E26"/>
    <mergeCell ref="AO27:AQ27"/>
    <mergeCell ref="B28:C28"/>
    <mergeCell ref="D28:E28"/>
    <mergeCell ref="F28:G28"/>
    <mergeCell ref="H28:I28"/>
    <mergeCell ref="J28:K28"/>
    <mergeCell ref="X28:Y28"/>
    <mergeCell ref="Z28:AA28"/>
    <mergeCell ref="AD28:AF28"/>
    <mergeCell ref="AG28:AH28"/>
    <mergeCell ref="AI28:AJ28"/>
    <mergeCell ref="AK28:AL28"/>
    <mergeCell ref="AO28:AQ28"/>
    <mergeCell ref="X27:Y27"/>
    <mergeCell ref="Z27:AA27"/>
    <mergeCell ref="AD27:AF27"/>
    <mergeCell ref="AG27:AH27"/>
    <mergeCell ref="AI27:AJ27"/>
    <mergeCell ref="AK27:AL27"/>
    <mergeCell ref="F27:G27"/>
    <mergeCell ref="H27:I27"/>
    <mergeCell ref="J27:K27"/>
    <mergeCell ref="B27:C27"/>
    <mergeCell ref="D27:E27"/>
    <mergeCell ref="J20:K20"/>
    <mergeCell ref="J21:K21"/>
    <mergeCell ref="J22:K22"/>
    <mergeCell ref="H20:I20"/>
    <mergeCell ref="H21:I21"/>
    <mergeCell ref="H22:I22"/>
    <mergeCell ref="H23:I23"/>
    <mergeCell ref="J23:K23"/>
    <mergeCell ref="J24:K24"/>
    <mergeCell ref="J25:K25"/>
    <mergeCell ref="J26:K26"/>
    <mergeCell ref="H24:I24"/>
    <mergeCell ref="H25:I25"/>
    <mergeCell ref="H26:I26"/>
    <mergeCell ref="F20:G20"/>
    <mergeCell ref="F21:G21"/>
    <mergeCell ref="F22:G22"/>
    <mergeCell ref="F23:G23"/>
    <mergeCell ref="F24:G24"/>
    <mergeCell ref="F25:G25"/>
    <mergeCell ref="F26:G26"/>
    <mergeCell ref="B11:E11"/>
    <mergeCell ref="D13:E13"/>
    <mergeCell ref="D14:E14"/>
    <mergeCell ref="D15:E15"/>
    <mergeCell ref="D16:E16"/>
    <mergeCell ref="D17:E17"/>
    <mergeCell ref="D18:E18"/>
    <mergeCell ref="D19:E19"/>
    <mergeCell ref="D20:E20"/>
    <mergeCell ref="D21:E21"/>
    <mergeCell ref="D22:E22"/>
    <mergeCell ref="D23:E23"/>
    <mergeCell ref="D24:E24"/>
    <mergeCell ref="B16:C16"/>
    <mergeCell ref="B17:C17"/>
    <mergeCell ref="B18:C18"/>
    <mergeCell ref="D25:E25"/>
    <mergeCell ref="B19:C19"/>
    <mergeCell ref="B20:C20"/>
    <mergeCell ref="B21:C21"/>
    <mergeCell ref="B22:C22"/>
    <mergeCell ref="B23:C23"/>
    <mergeCell ref="B24:C24"/>
    <mergeCell ref="B25:C25"/>
    <mergeCell ref="F16:G16"/>
    <mergeCell ref="F17:G17"/>
    <mergeCell ref="F18:G18"/>
    <mergeCell ref="H16:I16"/>
    <mergeCell ref="H17:I17"/>
    <mergeCell ref="H18:I18"/>
    <mergeCell ref="H19:I19"/>
    <mergeCell ref="J11:M11"/>
    <mergeCell ref="J12:K12"/>
    <mergeCell ref="J13:K13"/>
    <mergeCell ref="J14:K14"/>
    <mergeCell ref="J15:K15"/>
    <mergeCell ref="J16:K16"/>
    <mergeCell ref="J17:K17"/>
    <mergeCell ref="J18:K18"/>
    <mergeCell ref="J19:K19"/>
    <mergeCell ref="X13:Y13"/>
    <mergeCell ref="X14:Y14"/>
    <mergeCell ref="X15:Y15"/>
    <mergeCell ref="X16:Y16"/>
    <mergeCell ref="F19:G19"/>
    <mergeCell ref="Z16:AA16"/>
    <mergeCell ref="X17:Y17"/>
    <mergeCell ref="N16:W16"/>
    <mergeCell ref="Z19:AA19"/>
    <mergeCell ref="N17:W17"/>
    <mergeCell ref="N18:W18"/>
    <mergeCell ref="N19:W19"/>
    <mergeCell ref="AD16:AF16"/>
    <mergeCell ref="AD17:AF17"/>
    <mergeCell ref="X12:Y12"/>
    <mergeCell ref="Z12:AA12"/>
    <mergeCell ref="AD11:AF12"/>
    <mergeCell ref="X26:Y26"/>
    <mergeCell ref="Z26:AA26"/>
    <mergeCell ref="X24:Y24"/>
    <mergeCell ref="Z24:AA24"/>
    <mergeCell ref="X25:Y25"/>
    <mergeCell ref="Z25:AA25"/>
    <mergeCell ref="Z17:AA17"/>
    <mergeCell ref="AD23:AF23"/>
    <mergeCell ref="AD24:AF24"/>
    <mergeCell ref="AD25:AF25"/>
    <mergeCell ref="AD26:AF26"/>
    <mergeCell ref="AD18:AF18"/>
    <mergeCell ref="AD19:AF19"/>
    <mergeCell ref="AD20:AF20"/>
    <mergeCell ref="AD21:AF21"/>
    <mergeCell ref="AD22:AF22"/>
    <mergeCell ref="AB15:AC15"/>
    <mergeCell ref="AB16:AC16"/>
    <mergeCell ref="X22:Y22"/>
    <mergeCell ref="N24:W24"/>
    <mergeCell ref="AK11:AN11"/>
    <mergeCell ref="AK12:AL12"/>
    <mergeCell ref="AG15:AH15"/>
    <mergeCell ref="AI15:AJ15"/>
    <mergeCell ref="AI12:AJ12"/>
    <mergeCell ref="AG12:AH12"/>
    <mergeCell ref="AG13:AH13"/>
    <mergeCell ref="AI13:AJ13"/>
    <mergeCell ref="AO11:AQ12"/>
    <mergeCell ref="AO13:AQ13"/>
    <mergeCell ref="AO14:AQ14"/>
    <mergeCell ref="AO23:AQ23"/>
    <mergeCell ref="AO24:AQ24"/>
    <mergeCell ref="AI23:AJ23"/>
    <mergeCell ref="AG20:AH20"/>
    <mergeCell ref="AI20:AJ20"/>
    <mergeCell ref="AG21:AH21"/>
    <mergeCell ref="AI21:AJ21"/>
    <mergeCell ref="AG11:AJ11"/>
    <mergeCell ref="AG24:AH24"/>
    <mergeCell ref="AI24:AJ24"/>
    <mergeCell ref="AO15:AQ15"/>
    <mergeCell ref="AO16:AQ16"/>
    <mergeCell ref="AO17:AQ17"/>
    <mergeCell ref="AO18:AQ18"/>
    <mergeCell ref="AO19:AQ19"/>
    <mergeCell ref="AO20:AQ20"/>
    <mergeCell ref="AO21:AQ21"/>
    <mergeCell ref="AG18:AH18"/>
    <mergeCell ref="AI18:AJ18"/>
    <mergeCell ref="AG19:AH19"/>
    <mergeCell ref="AI19:AJ19"/>
    <mergeCell ref="AK16:AL16"/>
    <mergeCell ref="AK17:AL17"/>
    <mergeCell ref="AK18:AL18"/>
    <mergeCell ref="AK19:AL19"/>
    <mergeCell ref="AK20:AL20"/>
    <mergeCell ref="AK21:AL21"/>
    <mergeCell ref="AK22:AL22"/>
    <mergeCell ref="AK23:AL23"/>
    <mergeCell ref="AK24:AL24"/>
    <mergeCell ref="AG14:AH14"/>
    <mergeCell ref="AI14:AJ14"/>
    <mergeCell ref="AG22:AH22"/>
    <mergeCell ref="AI22:AJ22"/>
    <mergeCell ref="AG23:AH23"/>
    <mergeCell ref="AG26:AH26"/>
    <mergeCell ref="AO22:AQ22"/>
    <mergeCell ref="AI26:AJ26"/>
    <mergeCell ref="AG25:AH25"/>
    <mergeCell ref="AK25:AL25"/>
    <mergeCell ref="AG16:AH16"/>
    <mergeCell ref="AI16:AJ16"/>
    <mergeCell ref="AK26:AL26"/>
    <mergeCell ref="AE6:AH6"/>
    <mergeCell ref="AI6:AK6"/>
    <mergeCell ref="AI4:AK4"/>
    <mergeCell ref="AI5:AK5"/>
    <mergeCell ref="AL3:AO3"/>
    <mergeCell ref="AL4:AO4"/>
    <mergeCell ref="B9:H9"/>
    <mergeCell ref="AE4:AH4"/>
    <mergeCell ref="B8:H8"/>
    <mergeCell ref="R8:T8"/>
    <mergeCell ref="I8:Q8"/>
    <mergeCell ref="U8:W8"/>
    <mergeCell ref="AE3:AH3"/>
    <mergeCell ref="B2:N2"/>
    <mergeCell ref="AI35:AJ35"/>
    <mergeCell ref="AE5:AH5"/>
    <mergeCell ref="AI3:AK3"/>
    <mergeCell ref="AD13:AF13"/>
    <mergeCell ref="AD14:AF14"/>
    <mergeCell ref="AD15:AF15"/>
    <mergeCell ref="AI25:AJ25"/>
    <mergeCell ref="AG33:AH33"/>
    <mergeCell ref="AI33:AJ33"/>
    <mergeCell ref="AG17:AH17"/>
    <mergeCell ref="AI17:AJ17"/>
    <mergeCell ref="AL5:AO5"/>
    <mergeCell ref="AL6:AO6"/>
    <mergeCell ref="AO25:AQ25"/>
    <mergeCell ref="AO26:AQ26"/>
    <mergeCell ref="AK13:AL13"/>
    <mergeCell ref="AK14:AL14"/>
    <mergeCell ref="AK15:AL15"/>
  </mergeCells>
  <phoneticPr fontId="3"/>
  <conditionalFormatting sqref="A13:A217">
    <cfRule type="expression" dxfId="0" priority="19">
      <formula>A12=A13</formula>
    </cfRule>
  </conditionalFormatting>
  <dataValidations xWindow="250" yWindow="433" count="19">
    <dataValidation allowBlank="1" showInputMessage="1" showErrorMessage="1" promptTitle="入力不要" prompt="左欄でサービス種別を選択すると、種別に対応する通し番号が表示されますので、入力は不要です。" sqref="U8:W8" xr:uid="{00000000-0002-0000-0100-000000000000}"/>
    <dataValidation type="list" allowBlank="1" showInputMessage="1" showErrorMessage="1" promptTitle="サービス種別の選択" prompt="プルダウンリストから該当するサービス種別を選択してください。_x000a__x000a_多機能型で複数サービスを実施している場合は、いずれか１つのサービスを選択してください。（選択の決めはありません。）" sqref="I8:Q8" xr:uid="{00000000-0002-0000-0100-000001000000}">
      <formula1>$AR$220:$AR$253</formula1>
    </dataValidation>
    <dataValidation allowBlank="1" showInputMessage="1" showErrorMessage="1" promptTitle="事業所名の入力" prompt="略称等は用いず、届出してある正式な事業所名称を入力してください。" sqref="I9 R9" xr:uid="{00000000-0002-0000-0100-000002000000}"/>
    <dataValidation allowBlank="1" showInputMessage="1" showErrorMessage="1" promptTitle="入力不要" prompt="「対応区分」の選択肢に基づき慰労金の額が自動表示されますので、入力不要です。" sqref="AD13:AF217" xr:uid="{00000000-0002-0000-0100-000003000000}"/>
    <dataValidation allowBlank="1" showInputMessage="1" showErrorMessage="1" promptTitle="入力不要" prompt="下段の対象職員内訳を入力すると自動表示されますので、本項目は入力不要です。" sqref="AI4:AO9" xr:uid="{00000000-0002-0000-0100-000004000000}"/>
    <dataValidation type="textLength" allowBlank="1" showInputMessage="1" showErrorMessage="1" errorTitle="事業所番号に誤りがあります" error="10桁以外の番号が入力されていますので、入力した番号を確認してください。" promptTitle="事業所番号の入力" prompt="10桁の事業所番号を半角で入力してください。_x000a__x000a_養護老人ホーム、軽費老人ホーム、有料老人ホーム、サービス付き高齢者向け住宅については、ホームページ上に記載しております事業所番号一覧（エクセルファイル）をご確認の上、事業所番号を記載してください。" sqref="U9:W9" xr:uid="{00000000-0002-0000-0100-000005000000}">
      <formula1>10</formula1>
      <formula2>10</formula2>
    </dataValidation>
    <dataValidation allowBlank="1" showInputMessage="1" showErrorMessage="1" promptTitle="入力にあたって" prompt="交付申請書の記載の情報をそのまま入力してください。_x000a_（交付申請書データの内容をコピー＆ペーストすると便利です）" sqref="B13:I217" xr:uid="{00000000-0002-0000-0100-000006000000}"/>
    <dataValidation type="textLength" imeMode="halfAlpha" allowBlank="1" showInputMessage="1" showErrorMessage="1" errorTitle="生年の入力" error="支給対象者の生年は、西暦（４桁）を入力してください。" promptTitle="入力にあたって" prompt="交付申請書の記載の情報をそのまま入力してください。_x000a_（交付申請書データの内容をコピー＆ペーストすると便利です）_x000a__x000a_支給対象者の生年は、西暦（４桁）を入力してください。" sqref="J13:K217" xr:uid="{00000000-0002-0000-0100-000007000000}">
      <formula1>4</formula1>
      <formula2>4</formula2>
    </dataValidation>
    <dataValidation type="textLength" allowBlank="1" showInputMessage="1" showErrorMessage="1" promptTitle="入力にあたって" prompt="交付申請書の記載の情報をそのまま入力してください。_x000a_（交付申請書データの内容をコピー＆ペーストすると便利です）_x000a__x000a_半角で数字のみ入力してください。_x000a_例）月→「12」、日→「24」" sqref="L13:M217" xr:uid="{00000000-0002-0000-0100-000008000000}">
      <formula1>1</formula1>
      <formula2>2</formula2>
    </dataValidation>
    <dataValidation allowBlank="1" showInputMessage="1" showErrorMessage="1" promptTitle="入力にあたって" prompt="交付申請書の記載の情報をそのまま入力してください。_x000a_（交付申請書データの内容をコピー＆ペーストすると便利です）_x000a__x000a_住所は、_x000a_・「愛知県」から書き出し_x000a_・建物名、室名（○号室）まで_x000a_記入すること。_x000a_" sqref="N13:W217" xr:uid="{00000000-0002-0000-0100-000009000000}"/>
    <dataValidation type="list" allowBlank="1" showInputMessage="1" showErrorMessage="1" errorTitle="プルダウンにより選択" error="上記「施設区分一覧」から、該当の種別を選択してください。" promptTitle="入力にあたって" prompt="交付申請書の記載の情報をそのまま入力してください。_x000a_（交付申請書データの内容をコピー＆ペーストすると便利です）_x000a__x000a_上記「施設区分一覧」から、該当の種別を選択してください。" sqref="X13:Y217" xr:uid="{00000000-0002-0000-0100-00000A000000}">
      <formula1>$B$3:$B$4</formula1>
    </dataValidation>
    <dataValidation type="list" allowBlank="1" showInputMessage="1" showErrorMessage="1" errorTitle="プルダウンにより選択" error="上記「対応区分一覧」から該当の番号を選択してください。" promptTitle="入力にあたって" prompt="交付申請書の記載の情報をそのまま入力してください。_x000a_（交付申請書データの内容をコピー＆ペーストすると便利です）_x000a__x000a_上記「対応区分一覧」から該当の番号を選択してください。_x000a_「施設区分」が「Ａ」→①、②、③から選択_x000a_　　　〃　　　　「Ｂ」→④のみ" sqref="Z13:AA217" xr:uid="{00000000-0002-0000-0100-00000B000000}">
      <formula1>INDIRECT(X13)</formula1>
    </dataValidation>
    <dataValidation type="textLength" allowBlank="1" showInputMessage="1" showErrorMessage="1" errorTitle="日数不足" error="支給にあたっては、対象期間で10日以上の従事が必要です。" promptTitle="入力にあたって" prompt="交付申請書の記載の情報をそのまま入力してください。_x000a_（交付申請書データの内容をコピー＆ペーストすると便利です）_x000a__x000a_令和２年１月26日から同年６月30日までの期間における従事日数を入力してください。" sqref="AB13:AC217" xr:uid="{00000000-0002-0000-0100-00000C000000}">
      <formula1>2</formula1>
      <formula2>3</formula2>
    </dataValidation>
    <dataValidation type="list" allowBlank="1" showInputMessage="1" showErrorMessage="1" promptTitle="入力にあたって" prompt="交付申請書の記載の情報をそのまま入力してください。_x000a_（交付申請書データの内容をコピー＆ペーストすると便利です）_x000a__x000a_以下の２点について、その有無をプルダウンのリストから選択してください。_x000a__x000a_①申請書に添付いただく委任状_x000a_②同一人に関して他法人で慰労金を請求してしまっていないか" sqref="AG13:AJ217" xr:uid="{00000000-0002-0000-0100-00000D000000}">
      <formula1>"有,無"</formula1>
    </dataValidation>
    <dataValidation type="textLength" imeMode="halfAlpha" allowBlank="1" showInputMessage="1" showErrorMessage="1" errorTitle="生年の入力" error="支給対象者の生年は、西暦（４桁）を入力してください。" promptTitle="入力にあたって" prompt="慰労金を従業者に支払いした年月日の内、年の西暦（４桁）を入力してください。" sqref="AK13:AL217" xr:uid="{00000000-0002-0000-0100-00000E000000}">
      <formula1>4</formula1>
      <formula2>4</formula2>
    </dataValidation>
    <dataValidation allowBlank="1" showInputMessage="1" showErrorMessage="1" promptTitle="入力にあたって" prompt="慰労金を従業者に支払いした年月日の内、月数を入力してください。" sqref="AM13:AM217" xr:uid="{00000000-0002-0000-0100-00000F000000}"/>
    <dataValidation type="textLength" allowBlank="1" showInputMessage="1" showErrorMessage="1" promptTitle="入力にあたって" prompt="慰労金を従業者に支払いした年月日の内、日付を入力してください。" sqref="AN13:AN217" xr:uid="{00000000-0002-0000-0100-000010000000}">
      <formula1>1</formula1>
      <formula2>2</formula2>
    </dataValidation>
    <dataValidation allowBlank="1" showInputMessage="1" showErrorMessage="1" promptTitle="入力にあたって" prompt="従業者への慰労金支払額を円単位で入力してください。" sqref="AO38:AQ217" xr:uid="{00000000-0002-0000-0100-000011000000}"/>
    <dataValidation type="list" allowBlank="1" showInputMessage="1" showErrorMessage="1" promptTitle="入力にあたって" prompt="従業者への慰労金支払額を円単位で入力してください。" sqref="AO13:AQ37" xr:uid="{00000000-0002-0000-0100-000012000000}">
      <formula1>$AR$13:$AR$14</formula1>
    </dataValidation>
  </dataValidations>
  <pageMargins left="0.51181102362204722" right="0.51181102362204722" top="0.74803149606299213" bottom="0.74803149606299213" header="0.31496062992125984" footer="0.31496062992125984"/>
  <pageSetup paperSize="9" scale="59" fitToHeight="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H35"/>
  <sheetViews>
    <sheetView view="pageBreakPreview" zoomScale="115" zoomScaleNormal="85" zoomScaleSheetLayoutView="115" workbookViewId="0">
      <selection activeCell="G15" sqref="G15"/>
    </sheetView>
  </sheetViews>
  <sheetFormatPr defaultRowHeight="14.25" x14ac:dyDescent="0.15"/>
  <cols>
    <col min="1" max="1" width="5.5" style="1" customWidth="1"/>
    <col min="2" max="2" width="13.875" style="1" bestFit="1" customWidth="1"/>
    <col min="3" max="3" width="3.5" style="2" bestFit="1" customWidth="1"/>
    <col min="4" max="4" width="33.625" style="3" bestFit="1" customWidth="1"/>
    <col min="5" max="5" width="28.625" style="1" customWidth="1"/>
    <col min="6" max="6" width="23.625" style="1" customWidth="1"/>
    <col min="7" max="7" width="28.625" style="1" customWidth="1"/>
    <col min="8" max="8" width="37.875" style="1" customWidth="1"/>
    <col min="9" max="16384" width="9" style="1"/>
  </cols>
  <sheetData>
    <row r="1" spans="1:8" x14ac:dyDescent="0.15">
      <c r="A1" s="1" t="s">
        <v>11</v>
      </c>
    </row>
    <row r="3" spans="1:8" s="28" customFormat="1" x14ac:dyDescent="0.15">
      <c r="A3" s="32" t="s">
        <v>12</v>
      </c>
      <c r="B3" s="33"/>
      <c r="C3" s="34"/>
      <c r="D3" s="4"/>
      <c r="E3" s="33"/>
      <c r="F3" s="33"/>
      <c r="G3" s="33"/>
      <c r="H3" s="35"/>
    </row>
    <row r="4" spans="1:8" s="28" customFormat="1" ht="13.5" x14ac:dyDescent="0.15">
      <c r="A4" s="26"/>
      <c r="B4" s="295" t="s">
        <v>13</v>
      </c>
      <c r="C4" s="296"/>
      <c r="D4" s="297"/>
      <c r="E4" s="308" t="s">
        <v>57</v>
      </c>
      <c r="F4" s="308"/>
      <c r="G4" s="309"/>
      <c r="H4" s="27" t="s">
        <v>56</v>
      </c>
    </row>
    <row r="5" spans="1:8" s="28" customFormat="1" ht="100.5" customHeight="1" x14ac:dyDescent="0.15">
      <c r="A5" s="26"/>
      <c r="B5" s="298"/>
      <c r="C5" s="299"/>
      <c r="D5" s="300"/>
      <c r="E5" s="301" t="s">
        <v>14</v>
      </c>
      <c r="F5" s="302"/>
      <c r="G5" s="303" t="s">
        <v>15</v>
      </c>
      <c r="H5" s="27" t="s">
        <v>16</v>
      </c>
    </row>
    <row r="6" spans="1:8" s="28" customFormat="1" ht="48" x14ac:dyDescent="0.15">
      <c r="A6" s="26"/>
      <c r="B6" s="305" t="s">
        <v>17</v>
      </c>
      <c r="C6" s="306"/>
      <c r="D6" s="307"/>
      <c r="E6" s="29" t="s">
        <v>18</v>
      </c>
      <c r="F6" s="31" t="s">
        <v>58</v>
      </c>
      <c r="G6" s="304"/>
      <c r="H6" s="30" t="s">
        <v>18</v>
      </c>
    </row>
    <row r="7" spans="1:8" ht="13.5" x14ac:dyDescent="0.15">
      <c r="A7" s="5"/>
      <c r="B7" s="292" t="s">
        <v>19</v>
      </c>
      <c r="C7" s="7">
        <v>1</v>
      </c>
      <c r="D7" s="8" t="s">
        <v>20</v>
      </c>
      <c r="E7" s="9">
        <v>1978</v>
      </c>
      <c r="F7" s="10">
        <v>1978</v>
      </c>
      <c r="G7" s="11">
        <v>1978</v>
      </c>
      <c r="H7" s="9">
        <v>989</v>
      </c>
    </row>
    <row r="8" spans="1:8" ht="13.5" x14ac:dyDescent="0.15">
      <c r="A8" s="5"/>
      <c r="B8" s="293"/>
      <c r="C8" s="6">
        <v>2</v>
      </c>
      <c r="D8" s="12" t="s">
        <v>21</v>
      </c>
      <c r="E8" s="9">
        <v>631</v>
      </c>
      <c r="F8" s="13">
        <v>631</v>
      </c>
      <c r="G8" s="11">
        <v>631</v>
      </c>
      <c r="H8" s="9">
        <v>316</v>
      </c>
    </row>
    <row r="9" spans="1:8" ht="13.5" x14ac:dyDescent="0.15">
      <c r="A9" s="5"/>
      <c r="B9" s="293"/>
      <c r="C9" s="6">
        <v>3</v>
      </c>
      <c r="D9" s="14" t="s">
        <v>22</v>
      </c>
      <c r="E9" s="9">
        <v>288</v>
      </c>
      <c r="F9" s="13">
        <v>288</v>
      </c>
      <c r="G9" s="11">
        <v>288</v>
      </c>
      <c r="H9" s="9">
        <v>144</v>
      </c>
    </row>
    <row r="10" spans="1:8" ht="13.5" x14ac:dyDescent="0.15">
      <c r="A10" s="5"/>
      <c r="B10" s="293"/>
      <c r="C10" s="6">
        <v>4</v>
      </c>
      <c r="D10" s="14" t="s">
        <v>23</v>
      </c>
      <c r="E10" s="9">
        <v>228</v>
      </c>
      <c r="F10" s="13">
        <v>228</v>
      </c>
      <c r="G10" s="11">
        <v>228</v>
      </c>
      <c r="H10" s="9">
        <v>114</v>
      </c>
    </row>
    <row r="11" spans="1:8" ht="13.5" x14ac:dyDescent="0.15">
      <c r="A11" s="5"/>
      <c r="B11" s="293"/>
      <c r="C11" s="6">
        <v>5</v>
      </c>
      <c r="D11" s="14" t="s">
        <v>24</v>
      </c>
      <c r="E11" s="9">
        <v>221</v>
      </c>
      <c r="F11" s="13">
        <v>221</v>
      </c>
      <c r="G11" s="11">
        <v>221</v>
      </c>
      <c r="H11" s="9">
        <v>110</v>
      </c>
    </row>
    <row r="12" spans="1:8" ht="13.5" x14ac:dyDescent="0.15">
      <c r="A12" s="5"/>
      <c r="B12" s="293"/>
      <c r="C12" s="6">
        <v>6</v>
      </c>
      <c r="D12" s="14" t="s">
        <v>25</v>
      </c>
      <c r="E12" s="9">
        <v>279</v>
      </c>
      <c r="F12" s="10">
        <v>279</v>
      </c>
      <c r="G12" s="11">
        <v>279</v>
      </c>
      <c r="H12" s="9">
        <v>140</v>
      </c>
    </row>
    <row r="13" spans="1:8" ht="13.5" x14ac:dyDescent="0.15">
      <c r="A13" s="5"/>
      <c r="B13" s="293"/>
      <c r="C13" s="6">
        <v>7</v>
      </c>
      <c r="D13" s="14" t="s">
        <v>26</v>
      </c>
      <c r="E13" s="9">
        <v>294</v>
      </c>
      <c r="F13" s="13">
        <v>294</v>
      </c>
      <c r="G13" s="11">
        <v>294</v>
      </c>
      <c r="H13" s="9">
        <v>147</v>
      </c>
    </row>
    <row r="14" spans="1:8" ht="13.5" x14ac:dyDescent="0.15">
      <c r="A14" s="5"/>
      <c r="B14" s="293"/>
      <c r="C14" s="6">
        <v>8</v>
      </c>
      <c r="D14" s="12" t="s">
        <v>27</v>
      </c>
      <c r="E14" s="15">
        <v>44</v>
      </c>
      <c r="F14" s="10">
        <v>35</v>
      </c>
      <c r="G14" s="11">
        <v>35</v>
      </c>
      <c r="H14" s="9">
        <v>17</v>
      </c>
    </row>
    <row r="15" spans="1:8" ht="13.5" x14ac:dyDescent="0.15">
      <c r="A15" s="5"/>
      <c r="B15" s="293"/>
      <c r="C15" s="6">
        <v>9</v>
      </c>
      <c r="D15" s="12" t="s">
        <v>28</v>
      </c>
      <c r="E15" s="15">
        <v>23</v>
      </c>
      <c r="F15" s="13">
        <v>19</v>
      </c>
      <c r="G15" s="11">
        <v>19</v>
      </c>
      <c r="H15" s="9">
        <v>9</v>
      </c>
    </row>
    <row r="16" spans="1:8" ht="13.5" x14ac:dyDescent="0.15">
      <c r="A16" s="5"/>
      <c r="B16" s="293"/>
      <c r="C16" s="6">
        <v>10</v>
      </c>
      <c r="D16" s="12" t="s">
        <v>29</v>
      </c>
      <c r="E16" s="9">
        <v>271</v>
      </c>
      <c r="F16" s="13">
        <v>271</v>
      </c>
      <c r="G16" s="11">
        <v>271</v>
      </c>
      <c r="H16" s="9">
        <v>136</v>
      </c>
    </row>
    <row r="17" spans="1:8" ht="13.5" x14ac:dyDescent="0.15">
      <c r="A17" s="5"/>
      <c r="B17" s="293"/>
      <c r="C17" s="6">
        <v>11</v>
      </c>
      <c r="D17" s="12" t="s">
        <v>30</v>
      </c>
      <c r="E17" s="9">
        <v>172</v>
      </c>
      <c r="F17" s="13">
        <v>172</v>
      </c>
      <c r="G17" s="11">
        <v>172</v>
      </c>
      <c r="H17" s="9">
        <v>86</v>
      </c>
    </row>
    <row r="18" spans="1:8" ht="13.5" x14ac:dyDescent="0.15">
      <c r="A18" s="5"/>
      <c r="B18" s="294"/>
      <c r="C18" s="6">
        <v>12</v>
      </c>
      <c r="D18" s="12" t="s">
        <v>31</v>
      </c>
      <c r="E18" s="9">
        <v>257</v>
      </c>
      <c r="F18" s="13">
        <v>257</v>
      </c>
      <c r="G18" s="11">
        <v>257</v>
      </c>
      <c r="H18" s="9">
        <v>128</v>
      </c>
    </row>
    <row r="19" spans="1:8" ht="13.5" x14ac:dyDescent="0.15">
      <c r="A19" s="5"/>
      <c r="B19" s="16" t="s">
        <v>32</v>
      </c>
      <c r="C19" s="6">
        <v>13</v>
      </c>
      <c r="D19" s="12" t="s">
        <v>32</v>
      </c>
      <c r="E19" s="9">
        <v>146</v>
      </c>
      <c r="F19" s="13">
        <v>146</v>
      </c>
      <c r="G19" s="11">
        <v>146</v>
      </c>
      <c r="H19" s="9">
        <v>73</v>
      </c>
    </row>
    <row r="20" spans="1:8" ht="13.5" x14ac:dyDescent="0.15">
      <c r="A20" s="5"/>
      <c r="B20" s="292" t="s">
        <v>33</v>
      </c>
      <c r="C20" s="6">
        <v>14</v>
      </c>
      <c r="D20" s="14" t="s">
        <v>34</v>
      </c>
      <c r="E20" s="17">
        <v>1013</v>
      </c>
      <c r="F20" s="18">
        <v>1013</v>
      </c>
      <c r="G20" s="19">
        <v>1013</v>
      </c>
      <c r="H20" s="17">
        <v>506</v>
      </c>
    </row>
    <row r="21" spans="1:8" ht="13.5" x14ac:dyDescent="0.15">
      <c r="A21" s="5"/>
      <c r="B21" s="293"/>
      <c r="C21" s="6">
        <v>15</v>
      </c>
      <c r="D21" s="20" t="s">
        <v>35</v>
      </c>
      <c r="E21" s="9">
        <v>335</v>
      </c>
      <c r="F21" s="10">
        <v>335</v>
      </c>
      <c r="G21" s="11">
        <v>335</v>
      </c>
      <c r="H21" s="9">
        <v>167</v>
      </c>
    </row>
    <row r="22" spans="1:8" ht="13.5" x14ac:dyDescent="0.15">
      <c r="A22" s="5"/>
      <c r="B22" s="293"/>
      <c r="C22" s="6">
        <v>16</v>
      </c>
      <c r="D22" s="14" t="s">
        <v>36</v>
      </c>
      <c r="E22" s="15">
        <v>299</v>
      </c>
      <c r="F22" s="13">
        <v>259</v>
      </c>
      <c r="G22" s="11">
        <v>259</v>
      </c>
      <c r="H22" s="9">
        <v>129</v>
      </c>
    </row>
    <row r="23" spans="1:8" ht="13.5" x14ac:dyDescent="0.15">
      <c r="A23" s="5"/>
      <c r="B23" s="293"/>
      <c r="C23" s="6">
        <v>17</v>
      </c>
      <c r="D23" s="14" t="s">
        <v>37</v>
      </c>
      <c r="E23" s="9">
        <v>150</v>
      </c>
      <c r="F23" s="13">
        <v>150</v>
      </c>
      <c r="G23" s="11">
        <v>150</v>
      </c>
      <c r="H23" s="9">
        <v>75</v>
      </c>
    </row>
    <row r="24" spans="1:8" ht="13.5" x14ac:dyDescent="0.15">
      <c r="A24" s="5"/>
      <c r="B24" s="293"/>
      <c r="C24" s="6">
        <v>18</v>
      </c>
      <c r="D24" s="21" t="s">
        <v>38</v>
      </c>
      <c r="E24" s="17">
        <v>985</v>
      </c>
      <c r="F24" s="18">
        <v>985</v>
      </c>
      <c r="G24" s="19">
        <v>985</v>
      </c>
      <c r="H24" s="17">
        <v>493</v>
      </c>
    </row>
    <row r="25" spans="1:8" ht="13.5" x14ac:dyDescent="0.15">
      <c r="A25" s="5"/>
      <c r="B25" s="294"/>
      <c r="C25" s="6">
        <v>19</v>
      </c>
      <c r="D25" s="21" t="s">
        <v>39</v>
      </c>
      <c r="E25" s="17">
        <v>529</v>
      </c>
      <c r="F25" s="18">
        <v>529</v>
      </c>
      <c r="G25" s="19">
        <v>529</v>
      </c>
      <c r="H25" s="17">
        <v>264</v>
      </c>
    </row>
    <row r="26" spans="1:8" ht="13.5" x14ac:dyDescent="0.15">
      <c r="A26" s="5"/>
      <c r="B26" s="292" t="s">
        <v>40</v>
      </c>
      <c r="C26" s="6">
        <v>20</v>
      </c>
      <c r="D26" s="20" t="s">
        <v>41</v>
      </c>
      <c r="E26" s="9">
        <v>107</v>
      </c>
      <c r="F26" s="22" t="s">
        <v>42</v>
      </c>
      <c r="G26" s="23" t="s">
        <v>42</v>
      </c>
      <c r="H26" s="9">
        <v>41</v>
      </c>
    </row>
    <row r="27" spans="1:8" ht="13.5" x14ac:dyDescent="0.15">
      <c r="A27" s="5"/>
      <c r="B27" s="293"/>
      <c r="C27" s="6">
        <v>21</v>
      </c>
      <c r="D27" s="20" t="s">
        <v>43</v>
      </c>
      <c r="E27" s="9">
        <v>175</v>
      </c>
      <c r="F27" s="22" t="s">
        <v>42</v>
      </c>
      <c r="G27" s="23" t="s">
        <v>44</v>
      </c>
      <c r="H27" s="9">
        <v>67</v>
      </c>
    </row>
    <row r="28" spans="1:8" ht="13.5" x14ac:dyDescent="0.15">
      <c r="A28" s="5"/>
      <c r="B28" s="293"/>
      <c r="C28" s="6">
        <v>22</v>
      </c>
      <c r="D28" s="12" t="s">
        <v>45</v>
      </c>
      <c r="E28" s="9">
        <v>60</v>
      </c>
      <c r="F28" s="22" t="s">
        <v>42</v>
      </c>
      <c r="G28" s="23" t="s">
        <v>46</v>
      </c>
      <c r="H28" s="9">
        <v>23</v>
      </c>
    </row>
    <row r="29" spans="1:8" ht="13.5" x14ac:dyDescent="0.15">
      <c r="A29" s="5"/>
      <c r="B29" s="293"/>
      <c r="C29" s="6">
        <v>23</v>
      </c>
      <c r="D29" s="20" t="s">
        <v>47</v>
      </c>
      <c r="E29" s="9">
        <v>106</v>
      </c>
      <c r="F29" s="22" t="s">
        <v>44</v>
      </c>
      <c r="G29" s="23" t="s">
        <v>48</v>
      </c>
      <c r="H29" s="9">
        <v>41</v>
      </c>
    </row>
    <row r="30" spans="1:8" ht="13.5" x14ac:dyDescent="0.15">
      <c r="A30" s="5"/>
      <c r="B30" s="293"/>
      <c r="C30" s="6">
        <v>24</v>
      </c>
      <c r="D30" s="12" t="s">
        <v>49</v>
      </c>
      <c r="E30" s="15">
        <v>33</v>
      </c>
      <c r="F30" s="22" t="s">
        <v>48</v>
      </c>
      <c r="G30" s="23" t="s">
        <v>44</v>
      </c>
      <c r="H30" s="9">
        <v>11</v>
      </c>
    </row>
    <row r="31" spans="1:8" ht="13.5" x14ac:dyDescent="0.15">
      <c r="A31" s="5"/>
      <c r="B31" s="294"/>
      <c r="C31" s="6">
        <v>25</v>
      </c>
      <c r="D31" s="12" t="s">
        <v>50</v>
      </c>
      <c r="E31" s="9">
        <v>35</v>
      </c>
      <c r="F31" s="22" t="s">
        <v>42</v>
      </c>
      <c r="G31" s="23" t="s">
        <v>46</v>
      </c>
      <c r="H31" s="9">
        <v>13</v>
      </c>
    </row>
    <row r="32" spans="1:8" ht="13.5" x14ac:dyDescent="0.15">
      <c r="A32" s="5"/>
      <c r="B32" s="292" t="s">
        <v>51</v>
      </c>
      <c r="C32" s="6">
        <v>26</v>
      </c>
      <c r="D32" s="20" t="s">
        <v>52</v>
      </c>
      <c r="E32" s="9">
        <v>50</v>
      </c>
      <c r="F32" s="22" t="s">
        <v>46</v>
      </c>
      <c r="G32" s="23" t="s">
        <v>44</v>
      </c>
      <c r="H32" s="9">
        <v>25</v>
      </c>
    </row>
    <row r="33" spans="1:8" ht="13.5" x14ac:dyDescent="0.15">
      <c r="A33" s="5"/>
      <c r="B33" s="293"/>
      <c r="C33" s="6">
        <v>27</v>
      </c>
      <c r="D33" s="12" t="s">
        <v>53</v>
      </c>
      <c r="E33" s="9">
        <v>36</v>
      </c>
      <c r="F33" s="24" t="s">
        <v>44</v>
      </c>
      <c r="G33" s="23" t="s">
        <v>46</v>
      </c>
      <c r="H33" s="9">
        <v>18</v>
      </c>
    </row>
    <row r="34" spans="1:8" ht="13.5" x14ac:dyDescent="0.15">
      <c r="A34" s="5"/>
      <c r="B34" s="293"/>
      <c r="C34" s="6">
        <v>28</v>
      </c>
      <c r="D34" s="12" t="s">
        <v>54</v>
      </c>
      <c r="E34" s="9">
        <v>38</v>
      </c>
      <c r="F34" s="22" t="s">
        <v>42</v>
      </c>
      <c r="G34" s="23" t="s">
        <v>46</v>
      </c>
      <c r="H34" s="9">
        <v>19</v>
      </c>
    </row>
    <row r="35" spans="1:8" ht="13.5" x14ac:dyDescent="0.15">
      <c r="A35" s="25"/>
      <c r="B35" s="294"/>
      <c r="C35" s="6">
        <v>29</v>
      </c>
      <c r="D35" s="12" t="s">
        <v>55</v>
      </c>
      <c r="E35" s="9">
        <v>37</v>
      </c>
      <c r="F35" s="22" t="s">
        <v>42</v>
      </c>
      <c r="G35" s="23" t="s">
        <v>44</v>
      </c>
      <c r="H35" s="9">
        <v>18</v>
      </c>
    </row>
  </sheetData>
  <mergeCells count="9">
    <mergeCell ref="B26:B31"/>
    <mergeCell ref="B32:B35"/>
    <mergeCell ref="B4:D5"/>
    <mergeCell ref="E5:F5"/>
    <mergeCell ref="G5:G6"/>
    <mergeCell ref="B6:D6"/>
    <mergeCell ref="E4:G4"/>
    <mergeCell ref="B7:B18"/>
    <mergeCell ref="B20:B25"/>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報告書</vt:lpstr>
      <vt:lpstr>受給対象者一覧</vt:lpstr>
      <vt:lpstr>基準単価</vt:lpstr>
      <vt:lpstr>Ａ</vt:lpstr>
      <vt:lpstr>Ｂ</vt:lpstr>
      <vt:lpstr>基準単価!Print_Area</vt:lpstr>
      <vt:lpstr>受給対象者一覧!Print_Area</vt:lpstr>
      <vt:lpstr>報告書!Print_Area</vt:lpstr>
      <vt:lpstr>受給対象者一覧!Print_Titles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孝宏</dc:creator>
  <cp:lastModifiedBy>oa</cp:lastModifiedBy>
  <cp:lastPrinted>2020-12-25T01:13:44Z</cp:lastPrinted>
  <dcterms:created xsi:type="dcterms:W3CDTF">2018-06-19T01:27:02Z</dcterms:created>
  <dcterms:modified xsi:type="dcterms:W3CDTF">2021-01-29T10:59:22Z</dcterms:modified>
</cp:coreProperties>
</file>